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sheet" sheetId="1" r:id="rId4"/>
    <sheet state="visible" name="Form" sheetId="2" r:id="rId5"/>
    <sheet state="visible" name="Clusters" sheetId="3" r:id="rId6"/>
    <sheet state="visible" name="FederalPrograms" sheetId="4" r:id="rId7"/>
    <sheet state="visible" name="AuditReportTypes" sheetId="5" r:id="rId8"/>
  </sheets>
  <definedNames>
    <definedName name="passthrough_identifying_number">Form!$P$2:$P$5000</definedName>
    <definedName name="award_reference">Form!$A$2:$A$5000</definedName>
    <definedName name="amount_expended">Form!$F$2:$F$5000</definedName>
    <definedName name="federal_program_total">Form!$J$2:$J$5000</definedName>
    <definedName name="auditee_uei">Coversheet!$B$4</definedName>
    <definedName name="is_direct">Form!$N$2:$N$5000</definedName>
    <definedName name="additional_award_identification">Form!$D$2:$D$5000</definedName>
    <definedName name="audit_report_type_lookup">AuditReportTypes!$A$2:$A$5</definedName>
    <definedName name="subrecipient_amount">Form!$R$2:$R$5000</definedName>
    <definedName name="cluster_name">Form!$G$2:$G$5000</definedName>
    <definedName name="is_guaranteed">Form!$L$2:$L$5000</definedName>
    <definedName name="other_cluster_name">Form!$I$2:$I$5000</definedName>
    <definedName name="section_name">Coversheet!$B$3</definedName>
    <definedName name="number_of_audit_findings">Form!$U$2:$U$5000</definedName>
    <definedName name="is_passed">Form!$Q$2:$Q$5000</definedName>
    <definedName name="cluster_name_lookup">Clusters!$A$2:$A$5000</definedName>
    <definedName name="is_major">Form!$S$2:$S$5000</definedName>
    <definedName name="three_digit_extension">Form!$C$2:$C$5000</definedName>
    <definedName name="state_cluster_name">Form!$H$2:$H$5000</definedName>
    <definedName name="aln_lookup">FederalPrograms!$B$2:$B$5000</definedName>
    <definedName name="uniform_state_cluster_name">Form!$W$2:$W$5000</definedName>
    <definedName name="loan_balance_at_audit_period_end">Form!$M$2:$M$5000</definedName>
    <definedName name="audit_report_type">Form!$T$2:$T$5000</definedName>
    <definedName name="uniform_other_cluster_name">Form!$X$2:$X$5000</definedName>
    <definedName name="version">Coversheet!$B$2</definedName>
    <definedName name="program_name">Form!$E$2:$E$5000</definedName>
    <definedName name="passthrough_name">Form!$O$2:$O$5000</definedName>
    <definedName name="federal_agency_prefix">Form!$B$2:$B$5000</definedName>
    <definedName name="cluster_total">Form!$K$2:$K$5000</definedName>
    <definedName name="default_program_name">Form!$Y$2:$Y$5000</definedName>
    <definedName name="federal_program_name_lookup">FederalPrograms!$A$2:$A$5000</definedName>
    <definedName name="total_amount_expended">Coversheet!$B$5</definedName>
    <definedName name="cfda_key">Form!$V$2:$V$5000</definedName>
  </definedNames>
  <calcPr/>
  <extLst>
    <ext uri="GoogleSheetsCustomDataVersion2">
      <go:sheetsCustomData xmlns:go="http://customooxmlschemas.google.com/" r:id="rId9" roundtripDataChecksum="Wne4Bvj8g+JIvPJkg9DnwBE14w/YZvibgBK7LfXaAlI="/>
    </ext>
  </extLst>
</workbook>
</file>

<file path=xl/sharedStrings.xml><?xml version="1.0" encoding="utf-8"?>
<sst xmlns="http://schemas.openxmlformats.org/spreadsheetml/2006/main" count="40874" uniqueCount="11411">
  <si>
    <t>Federal Audit Clearinghouse
fac.gov</t>
  </si>
  <si>
    <t>This workbook contains five worksheets: the first two are editable while the last three are read-only.
Before submitting, please make sure the fields below are filled out.</t>
  </si>
  <si>
    <t>Version</t>
  </si>
  <si>
    <t>1.0.0</t>
  </si>
  <si>
    <t>Section</t>
  </si>
  <si>
    <t>FederalAwardsExpended</t>
  </si>
  <si>
    <t>Auditee UEI:</t>
  </si>
  <si>
    <t>M1LVPE5GLSD9</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</si>
  <si>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</si>
  <si>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</si>
  <si>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</si>
  <si>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</si>
  <si>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</si>
  <si>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</si>
  <si>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</si>
  <si>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</si>
  <si>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</si>
  <si>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</si>
  <si>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</si>
  <si>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</si>
  <si>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</si>
  <si>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</si>
  <si>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</si>
  <si>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</si>
  <si>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</si>
  <si>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</si>
  <si>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</si>
  <si>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</si>
  <si>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</si>
  <si>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</si>
  <si>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</si>
  <si>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</si>
  <si>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</si>
  <si>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</si>
  <si>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AWARD-0001</t>
  </si>
  <si>
    <t>11</t>
  </si>
  <si>
    <t>431</t>
  </si>
  <si>
    <t>CLIMATE AND ATMOSPHERIC RESEARCH</t>
  </si>
  <si>
    <t>RESEARCH AND DEVELOPMENT</t>
  </si>
  <si>
    <t>N</t>
  </si>
  <si>
    <t>COLUMBIA UNIVERSITY</t>
  </si>
  <si>
    <t>1(GG016622-01)</t>
  </si>
  <si>
    <t>Y</t>
  </si>
  <si>
    <t>U</t>
  </si>
  <si>
    <t>AWARD-0002</t>
  </si>
  <si>
    <t>10</t>
  </si>
  <si>
    <t>001</t>
  </si>
  <si>
    <t>AGRICULTURAL RESEARCH_BASIC AND APPLIED RESEARCH</t>
  </si>
  <si>
    <t>CRDF GLOBAL</t>
  </si>
  <si>
    <t>DAA3-19-65678-1</t>
  </si>
  <si>
    <t>AWARD-0003</t>
  </si>
  <si>
    <t>170</t>
  </si>
  <si>
    <t>SPECIALTY CROP BLOCK GRANT PROGRAM - FARM BILL</t>
  </si>
  <si>
    <t>SNJ-DEPARTMENT OF AGRICULTURE</t>
  </si>
  <si>
    <t>SCBG G017</t>
  </si>
  <si>
    <t>AWARD-0004</t>
  </si>
  <si>
    <t>93</t>
  </si>
  <si>
    <t>732</t>
  </si>
  <si>
    <t>MENTAL AND BEHAVIORAL HEALTH EDUCATION AND TRAINING GRANTS</t>
  </si>
  <si>
    <t>N/A</t>
  </si>
  <si>
    <t>AWARD-0005</t>
  </si>
  <si>
    <t>822</t>
  </si>
  <si>
    <t>HEALTH CAREERS OPPORTUNITY PROGRAM</t>
  </si>
  <si>
    <t>ICAHN SCHOOL OF MEDICINE AT MOUNT SINAI</t>
  </si>
  <si>
    <t>0253-6643-46090253-6644-4609025366464609</t>
  </si>
  <si>
    <t>AWARD-0006</t>
  </si>
  <si>
    <t>MT. SINAI SCHOOL OF MEDICINE</t>
  </si>
  <si>
    <t>0253-6647-4609 AMEND 3</t>
  </si>
  <si>
    <t>AWARD-0007</t>
  </si>
  <si>
    <t>877</t>
  </si>
  <si>
    <t>AUTISM COLLABORATION, ACCOUNTABILITY, RESEARCH, EDUCATION, AND SUPPORT</t>
  </si>
  <si>
    <t>AWARD-0008</t>
  </si>
  <si>
    <t>ASSOCIATION OF UNIVERSITY CENTERS ON DISABILITIES</t>
  </si>
  <si>
    <t>3/21/8840</t>
  </si>
  <si>
    <t>AWARD-0009</t>
  </si>
  <si>
    <t>UNIVERSITY OF CALIFORNIA-LOS ANGELES</t>
  </si>
  <si>
    <t>1557 G ZB480</t>
  </si>
  <si>
    <t>AWARD-0010</t>
  </si>
  <si>
    <t>884</t>
  </si>
  <si>
    <t>GRANTS FOR PRIMARY CARE TRAINING AND ENHANCEMENT</t>
  </si>
  <si>
    <t>AWARD-0011</t>
  </si>
  <si>
    <t>914</t>
  </si>
  <si>
    <t>HIV EMERGENCY RELIEF PROJECT GRANTS</t>
  </si>
  <si>
    <t>AIDS UNITED</t>
  </si>
  <si>
    <t>U69HA310670100 AMD#6</t>
  </si>
  <si>
    <t>AWARD-0012</t>
  </si>
  <si>
    <t>CITY OF NEWARK, NJ</t>
  </si>
  <si>
    <t>EHE RYAN WHITE PART A</t>
  </si>
  <si>
    <t>AWARD-0013</t>
  </si>
  <si>
    <t>MIDDLESEX COUNTY-DCS-OFFICE OF HUMAN SERVICES</t>
  </si>
  <si>
    <t>FY 2021 RYAN WHITE</t>
  </si>
  <si>
    <t>AWARD-0014</t>
  </si>
  <si>
    <t>MIDDLESEX COUNTY</t>
  </si>
  <si>
    <t>MCM-FY2016</t>
  </si>
  <si>
    <t>AWARD-0015</t>
  </si>
  <si>
    <t>4(GG016650-01)-PO G16011</t>
  </si>
  <si>
    <t>AWARD-0016</t>
  </si>
  <si>
    <t>HRSA</t>
  </si>
  <si>
    <t>AWARD-0017</t>
  </si>
  <si>
    <t>SNJ-DEPARTMENT OF HEALTH AND SENIOR SERVICES</t>
  </si>
  <si>
    <t>2020 CQM RW</t>
  </si>
  <si>
    <t>AWARD-0018</t>
  </si>
  <si>
    <t>917</t>
  </si>
  <si>
    <t>HIV CARE FORMULA GRANTS</t>
  </si>
  <si>
    <t>AWARD-0019</t>
  </si>
  <si>
    <t>RYAN WHITE PART A HIVRYAN WHITE PARTA FY1</t>
  </si>
  <si>
    <t>AWARD-0020</t>
  </si>
  <si>
    <t>SNJ-DEPARTMENT OF HEALTH</t>
  </si>
  <si>
    <t>DHST21RWB01LDHST22RWB01LDHST22RWB02LMOA 10.31.18</t>
  </si>
  <si>
    <t>AWARD-0021</t>
  </si>
  <si>
    <t>918</t>
  </si>
  <si>
    <t>GRANTS TO PROVIDE OUTPATIENT EARLY INTERVENTION SERVICES WITH RESPECT TO HIV DISEASE</t>
  </si>
  <si>
    <t>AWARD-0022</t>
  </si>
  <si>
    <t>924</t>
  </si>
  <si>
    <t>RYAN WHITE HIV/AIDS DENTAL REIMBURSEMENT AND COMMUNITY BASED DENTAL PARTNERSHIP GRANTS</t>
  </si>
  <si>
    <t>AWARD-0023</t>
  </si>
  <si>
    <t>21 RW PART A CQMFY22 CQMFY22 MCMSWAMINATHAN-RYAN WHITE PART A</t>
  </si>
  <si>
    <t>AWARD-0024</t>
  </si>
  <si>
    <t>FY 2021 RYAN WHITE  MCMFY 2021 RYAN WHITE  PSS</t>
  </si>
  <si>
    <t>AWARD-0025</t>
  </si>
  <si>
    <t>GULF OF MAINE RESEARCH INSTITUTE</t>
  </si>
  <si>
    <t>10-NECLIM-20 RUTG</t>
  </si>
  <si>
    <t>AWARD-0026</t>
  </si>
  <si>
    <t>928</t>
  </si>
  <si>
    <t>SPECIAL PROJECTS OF NATIONAL SIGNIFICANCE</t>
  </si>
  <si>
    <t>AWARD-0027</t>
  </si>
  <si>
    <t>969</t>
  </si>
  <si>
    <t>PPHF GERIATRIC EDUCATION CENTERS</t>
  </si>
  <si>
    <t>ROWAN UNIVERSITY</t>
  </si>
  <si>
    <t>60080-4</t>
  </si>
  <si>
    <t>AWARD-0028</t>
  </si>
  <si>
    <t>994</t>
  </si>
  <si>
    <t>MATERNAL AND CHILD HEALTH SERVICES BLOCK GRANT TO THE STATES</t>
  </si>
  <si>
    <t>COMMONWEALTH OF PENNSYLVANIA</t>
  </si>
  <si>
    <t>SAP# 4000022164</t>
  </si>
  <si>
    <t>AWARD-0029</t>
  </si>
  <si>
    <t>NEW JERSEY FAMILY PLANNING LEAGUE</t>
  </si>
  <si>
    <t>OOWH21FAM001OOWH2FAM001 / FPHPA006410-01</t>
  </si>
  <si>
    <t>AWARD-0030</t>
  </si>
  <si>
    <t>DFHS21EIP004</t>
  </si>
  <si>
    <t>AWARD-0031</t>
  </si>
  <si>
    <t>DFHS22PPD005</t>
  </si>
  <si>
    <t>AWARD-0032</t>
  </si>
  <si>
    <t>113</t>
  </si>
  <si>
    <t>ENVIRONMENTAL HEALTH</t>
  </si>
  <si>
    <t>AWARD-0033</t>
  </si>
  <si>
    <t>142</t>
  </si>
  <si>
    <t>NIEHS HAZARDOUS WASTE WORKER HEALTH AND SAFETY TRAINING</t>
  </si>
  <si>
    <t>AWARD-0034</t>
  </si>
  <si>
    <t>213</t>
  </si>
  <si>
    <t>RESEARCH AND TRAINING IN COMPLEMENTARY AND INTEGRATIVE HEALTH</t>
  </si>
  <si>
    <t>AWARD-0035</t>
  </si>
  <si>
    <t>242</t>
  </si>
  <si>
    <t>MENTAL HEALTH RESEARCH GRANTS</t>
  </si>
  <si>
    <t>AWARD-0036</t>
  </si>
  <si>
    <t>432</t>
  </si>
  <si>
    <t>NATIONAL OCEANIC AND ATMOSPHERIC ADMINISTRATION (NOAA) COOPERATIVE INSTITUTES</t>
  </si>
  <si>
    <t>PRINCETON UNIVERSITY</t>
  </si>
  <si>
    <t>SUB0000341</t>
  </si>
  <si>
    <t>AWARD-0037</t>
  </si>
  <si>
    <t>CUNY-JOHN JAY COLLEGE OF CRIMINAL JUSTICE</t>
  </si>
  <si>
    <t>41846B</t>
  </si>
  <si>
    <t>AWARD-0038</t>
  </si>
  <si>
    <t>273</t>
  </si>
  <si>
    <t>ALCOHOL RESEARCH PROGRAMS</t>
  </si>
  <si>
    <t>AWARD-0039</t>
  </si>
  <si>
    <t>279</t>
  </si>
  <si>
    <t>DRUG ABUSE AND ADDICTION RESEARCH PROGRAMS</t>
  </si>
  <si>
    <t>AWARD-0040</t>
  </si>
  <si>
    <t>286</t>
  </si>
  <si>
    <t>DISCOVERY AND APPLIED RESEARCH FOR TECHNOLOGICAL INNOVATIONS TO IMPROVE HUMAN HEALTH</t>
  </si>
  <si>
    <t>AWARD-0041</t>
  </si>
  <si>
    <t>310</t>
  </si>
  <si>
    <t>TRANS-NIH RESEARCH SUPPORT</t>
  </si>
  <si>
    <t>AWARD-0042</t>
  </si>
  <si>
    <t>350</t>
  </si>
  <si>
    <t>NATIONAL CENTER FOR ADVANCING TRANSLATIONAL SCIENCES</t>
  </si>
  <si>
    <t>AWARD-0043</t>
  </si>
  <si>
    <t>393</t>
  </si>
  <si>
    <t>CANCER CAUSE AND PREVENTION RESEARCH</t>
  </si>
  <si>
    <t>UNIVERSITY OF SOUTHERN CALIFORNIA</t>
  </si>
  <si>
    <t>108376702/122267833/136461735</t>
  </si>
  <si>
    <t>AWARD-0044</t>
  </si>
  <si>
    <t>389</t>
  </si>
  <si>
    <t>NATIONAL CENTER FOR RESEARCH RESOURCES</t>
  </si>
  <si>
    <t>NEW YORK UNIVERSITY SCHOOL OF MEDICINE</t>
  </si>
  <si>
    <t>PED-07-21</t>
  </si>
  <si>
    <t>AWARD-0045</t>
  </si>
  <si>
    <t>NPCR 7/1/20</t>
  </si>
  <si>
    <t>AWARD-0046</t>
  </si>
  <si>
    <t>UNIVERSITY OF NEBRASKA</t>
  </si>
  <si>
    <t>34-5311-3020-0053472203001004</t>
  </si>
  <si>
    <t>AWARD-0047</t>
  </si>
  <si>
    <t>WOODS HOLE OCEANOGRAPHIC INSTITUTION</t>
  </si>
  <si>
    <t>A101170</t>
  </si>
  <si>
    <t>AWARD-0048</t>
  </si>
  <si>
    <t>395</t>
  </si>
  <si>
    <t>CANCER TREATMENT RESEARCH</t>
  </si>
  <si>
    <t>AWARD-0049</t>
  </si>
  <si>
    <t>CHILDRENS HOSPITAL OF PHILADELPHIA</t>
  </si>
  <si>
    <t>9500080216-S7XXPRIME U10CA10886</t>
  </si>
  <si>
    <t>AWARD-0050</t>
  </si>
  <si>
    <t>398</t>
  </si>
  <si>
    <t>CANCER RESEARCH MANPOWER</t>
  </si>
  <si>
    <t>AWARD-0051</t>
  </si>
  <si>
    <t>701</t>
  </si>
  <si>
    <t>TRANS-NIH RECOVERY ACT RESEARCH SUPPORT</t>
  </si>
  <si>
    <t>DUKE UNIVERSITY</t>
  </si>
  <si>
    <t>R01HL098237</t>
  </si>
  <si>
    <t>AWARD-0052</t>
  </si>
  <si>
    <t>837</t>
  </si>
  <si>
    <t>CARDIOVASCULAR DISEASES RESEARCH</t>
  </si>
  <si>
    <t>AWARD-0053</t>
  </si>
  <si>
    <t>BRIGHAM &amp; WOMENS MEDICAL HOSPITAL, INC.</t>
  </si>
  <si>
    <t>FUND#225709</t>
  </si>
  <si>
    <t>AWARD-0054</t>
  </si>
  <si>
    <t>VANDERBILT UNIVERSITY</t>
  </si>
  <si>
    <t>VUMC 40283</t>
  </si>
  <si>
    <t>AWARD-0055</t>
  </si>
  <si>
    <t>838</t>
  </si>
  <si>
    <t>LUNG DISEASES RESEARCH</t>
  </si>
  <si>
    <t>AWARD-0056</t>
  </si>
  <si>
    <t>SUB0000508</t>
  </si>
  <si>
    <t>AWARD-0057</t>
  </si>
  <si>
    <t>839</t>
  </si>
  <si>
    <t>BLOOD DISEASES AND RESOURCES RESEARCH</t>
  </si>
  <si>
    <t>AWARD-0058</t>
  </si>
  <si>
    <t>A101444-37037402</t>
  </si>
  <si>
    <t>AWARD-0059</t>
  </si>
  <si>
    <t>840</t>
  </si>
  <si>
    <t>TRANSLATION AND IMPLEMENTATION SCIENCE RESEARCH FOR HEART, LUNG, BLOOD DISEASES, AND SLEEP DISORDERS</t>
  </si>
  <si>
    <t>AWARD-0060</t>
  </si>
  <si>
    <t>846</t>
  </si>
  <si>
    <t>ARTHRITIS, MUSCULOSKELETAL AND SKIN DISEASES RESEARCH</t>
  </si>
  <si>
    <t>L2 DIAGNOSTICS LLC</t>
  </si>
  <si>
    <t>L2 DIAGNOSTI1R41AR073097-01-A1</t>
  </si>
  <si>
    <t>AWARD-0061</t>
  </si>
  <si>
    <t>847</t>
  </si>
  <si>
    <t>DIABETES, DIGESTIVE, AND KIDNEY DISEASES EXTRAMURAL RESEARCH</t>
  </si>
  <si>
    <t>AWARD-0062</t>
  </si>
  <si>
    <t>853</t>
  </si>
  <si>
    <t>EXTRAMURAL RESEARCH PROGRAMS IN THE NEUROSCIENCES AND NEUROLOGICAL DISORDERS</t>
  </si>
  <si>
    <t>AWARD-0063</t>
  </si>
  <si>
    <t>855</t>
  </si>
  <si>
    <t>ALLERGY, IMMUNOLOGY AND TRANSPLANTATION RESEARCH</t>
  </si>
  <si>
    <t>AWARD-0064</t>
  </si>
  <si>
    <t>RYAN WHITE PART A</t>
  </si>
  <si>
    <t>AWARD-0065</t>
  </si>
  <si>
    <t>1(GG017888-01)</t>
  </si>
  <si>
    <t>AWARD-0066</t>
  </si>
  <si>
    <t>CORNELL UNIVERSITY</t>
  </si>
  <si>
    <t>182193 / 212387</t>
  </si>
  <si>
    <t>AWARD-0067</t>
  </si>
  <si>
    <t>PROTOCOL# 1560 B W A816</t>
  </si>
  <si>
    <t>AWARD-0068</t>
  </si>
  <si>
    <t>859</t>
  </si>
  <si>
    <t>BIOMEDICAL RESEARCH AND RESEARCH TRAINING</t>
  </si>
  <si>
    <t>AWARD-0069</t>
  </si>
  <si>
    <t>A101444-37037404</t>
  </si>
  <si>
    <t>AWARD-0070</t>
  </si>
  <si>
    <t>TRUSTEES OF THE UNIVERSITY OF PENNSYLVANIA</t>
  </si>
  <si>
    <t>579984/SUB 572466 / 2K12GM0812</t>
  </si>
  <si>
    <t>AWARD-0071</t>
  </si>
  <si>
    <t>TUFTS UNIVERSITY</t>
  </si>
  <si>
    <t>NH9022_RUTGERS</t>
  </si>
  <si>
    <t>AWARD-0072</t>
  </si>
  <si>
    <t>25761-02-385</t>
  </si>
  <si>
    <t>AWARD-0073</t>
  </si>
  <si>
    <t>865</t>
  </si>
  <si>
    <t>CHILD HEALTH AND HUMAN DEVELOPMENT EXTRAMURAL RESEARCH</t>
  </si>
  <si>
    <t>HARVARD SCHOOL OF PUBLIC HEALTH</t>
  </si>
  <si>
    <t>11726701525119453</t>
  </si>
  <si>
    <t>AWARD-0074</t>
  </si>
  <si>
    <t>UNIVERSITY OF PITTSBURGH</t>
  </si>
  <si>
    <t>AWD00004612 (136781-4)</t>
  </si>
  <si>
    <t>AWARD-0075</t>
  </si>
  <si>
    <t>AWARD-0076</t>
  </si>
  <si>
    <t>3(GG017683-01)</t>
  </si>
  <si>
    <t>AWARD-0077</t>
  </si>
  <si>
    <t>866</t>
  </si>
  <si>
    <t>AGING RESEARCH</t>
  </si>
  <si>
    <t>AWARD-0078</t>
  </si>
  <si>
    <t>SNJ-OFFICE OF LEGISLATIVE SERVICES</t>
  </si>
  <si>
    <t>CK#0013382925/0013676992</t>
  </si>
  <si>
    <t>AWARD-0079</t>
  </si>
  <si>
    <t>989</t>
  </si>
  <si>
    <t>INTERNATIONAL RESEARCH AND RESEARCH TRAINING</t>
  </si>
  <si>
    <t>AWARD-0080</t>
  </si>
  <si>
    <t>A101444-E:37037400</t>
  </si>
  <si>
    <t>AWARD-0081</t>
  </si>
  <si>
    <t>000</t>
  </si>
  <si>
    <t>5T32GM008339-30</t>
  </si>
  <si>
    <t>VARIOUS</t>
  </si>
  <si>
    <t>AWARD-0082</t>
  </si>
  <si>
    <t>IPA-MARCUS</t>
  </si>
  <si>
    <t>AWARD-0083</t>
  </si>
  <si>
    <t>75N91021F00001</t>
  </si>
  <si>
    <t>AWARD-0084</t>
  </si>
  <si>
    <t>IPA-NOVETSKY 8.22.19</t>
  </si>
  <si>
    <t>AWARD-0085</t>
  </si>
  <si>
    <t>104</t>
  </si>
  <si>
    <t>COMPREHENSIVE COMMUNITY MENTAL HEALTH SERVICES FOR CHILDREN WITH SERIOUS EMOTIONAL DISTURBANCES (SED)</t>
  </si>
  <si>
    <t>SNJ-DEPARTMENT OF CHILDREN AND FAMILIES</t>
  </si>
  <si>
    <t>19PPOS</t>
  </si>
  <si>
    <t>AWARD-0086</t>
  </si>
  <si>
    <t>243</t>
  </si>
  <si>
    <t>SUBSTANCE ABUSE AND MENTAL HEALTH SERVICES_PROJECTS OF REGIONAL AND NATIONAL SIGNIFICANCE</t>
  </si>
  <si>
    <t>AWARD-0087</t>
  </si>
  <si>
    <t>CENTER FOR GREAT EXPECTATIONS</t>
  </si>
  <si>
    <t>1H79T1026179-01</t>
  </si>
  <si>
    <t>AWARD-0088</t>
  </si>
  <si>
    <t>MONTCLAIR STATE UNIVERSITY</t>
  </si>
  <si>
    <t>H79SP082663-RU</t>
  </si>
  <si>
    <t>AWARD-0089</t>
  </si>
  <si>
    <t>MOA #177 / 1H79SM082696MOA 5.29.19</t>
  </si>
  <si>
    <t>AWARD-0090</t>
  </si>
  <si>
    <t>60131-160165-2</t>
  </si>
  <si>
    <t>AWARD-0091</t>
  </si>
  <si>
    <t>NA19OAR4320074</t>
  </si>
  <si>
    <t>AWARD-0092</t>
  </si>
  <si>
    <t>21AKMRNJ PROMISE TTA MOA 2.21.20SILVERSTEIN 7.3.1919-EGMR</t>
  </si>
  <si>
    <t>AWARD-0093</t>
  </si>
  <si>
    <t>1865-29795</t>
  </si>
  <si>
    <t>AWARD-0094</t>
  </si>
  <si>
    <t>788</t>
  </si>
  <si>
    <t>OPIOID STR</t>
  </si>
  <si>
    <t>MOA#20136A</t>
  </si>
  <si>
    <t>AWARD-0095</t>
  </si>
  <si>
    <t>958</t>
  </si>
  <si>
    <t>BLOCK GRANTS FOR COMMUNITY MENTAL HEALTH SERVICES</t>
  </si>
  <si>
    <t>AWARD-0096</t>
  </si>
  <si>
    <t>MFG-19-5</t>
  </si>
  <si>
    <t>AWARD-0097</t>
  </si>
  <si>
    <t>MFG-19-6</t>
  </si>
  <si>
    <t>AWARD-0098</t>
  </si>
  <si>
    <t>19-EGMR</t>
  </si>
  <si>
    <t>T OF CHILDREN AND FAMILIES</t>
  </si>
  <si>
    <t>AWARD-0099</t>
  </si>
  <si>
    <t>CONTRACT # 68000</t>
  </si>
  <si>
    <t>AWARD-0100</t>
  </si>
  <si>
    <t>MOA #172</t>
  </si>
  <si>
    <t>AWARD-0101</t>
  </si>
  <si>
    <t>SAMHSA</t>
  </si>
  <si>
    <t>VIBRANT EMOTIONAL HEALTH</t>
  </si>
  <si>
    <t>AWARD-0102</t>
  </si>
  <si>
    <t>SUB-A101305  EFFORT-37035814</t>
  </si>
  <si>
    <t>AWARD-0103</t>
  </si>
  <si>
    <t>94</t>
  </si>
  <si>
    <t>006</t>
  </si>
  <si>
    <t>AMERICORPS</t>
  </si>
  <si>
    <t>THE COLLEGE OF NEW JERSEY</t>
  </si>
  <si>
    <t>F2021 - 7</t>
  </si>
  <si>
    <t>AWARD-0104</t>
  </si>
  <si>
    <t>SNJ-DEPARTMENT OF STATE</t>
  </si>
  <si>
    <t>AC22ARP-018</t>
  </si>
  <si>
    <t>AWARD-0105</t>
  </si>
  <si>
    <t>JUMPSTART FOR YOUNG CHILDREN</t>
  </si>
  <si>
    <t>1602002940200</t>
  </si>
  <si>
    <t>AWARD-0106</t>
  </si>
  <si>
    <t>COVID19 SERVICE CORPS-RUCAMDEN</t>
  </si>
  <si>
    <t>AWARD-0107</t>
  </si>
  <si>
    <t>97</t>
  </si>
  <si>
    <t>032</t>
  </si>
  <si>
    <t>CRISIS COUNSELING</t>
  </si>
  <si>
    <t>LTR 9.15.2068501</t>
  </si>
  <si>
    <t>AWARD-0108</t>
  </si>
  <si>
    <t>98</t>
  </si>
  <si>
    <t>USAID FOREIGN ASSISTANCE FOR PROGRAMS OVERSEAS</t>
  </si>
  <si>
    <t>EURASIA FOUNDATION</t>
  </si>
  <si>
    <t>W21-5017</t>
  </si>
  <si>
    <t>AWARD-0109</t>
  </si>
  <si>
    <t>012</t>
  </si>
  <si>
    <t>USAID DEVELOPMENT PARTNERSHIPS FOR UNIVERSITY COOPERATION AND DEVELOPMENT</t>
  </si>
  <si>
    <t>AWARD-0110</t>
  </si>
  <si>
    <t>070</t>
  </si>
  <si>
    <t>ENVIRONMENTAL PUBLIC HEALTH AND EMERGENCY RESPONSE</t>
  </si>
  <si>
    <t>AWARD-0111</t>
  </si>
  <si>
    <t>AWARD-0112</t>
  </si>
  <si>
    <t>AWARD-0113</t>
  </si>
  <si>
    <t>SCBG G072</t>
  </si>
  <si>
    <t>AWARD-0114</t>
  </si>
  <si>
    <t>460</t>
  </si>
  <si>
    <t>SPECIAL OCEANIC AND ATMOSPHERIC PROJECTS</t>
  </si>
  <si>
    <t>UNIVERSITY OF DELAWARE</t>
  </si>
  <si>
    <t>57916</t>
  </si>
  <si>
    <t>AWARD-0115</t>
  </si>
  <si>
    <t>103</t>
  </si>
  <si>
    <t>FOOD AND DRUG ADMINISTRATION_RESEARCH</t>
  </si>
  <si>
    <t>AWARD-0116</t>
  </si>
  <si>
    <t>AWARD-0117</t>
  </si>
  <si>
    <t>AWARD-0118</t>
  </si>
  <si>
    <t>AWARD-0119</t>
  </si>
  <si>
    <t>AWARD-0120</t>
  </si>
  <si>
    <t>AWARD-0121</t>
  </si>
  <si>
    <t>AWARD-0122</t>
  </si>
  <si>
    <t>AWARD-0123</t>
  </si>
  <si>
    <t>AWARD-0124</t>
  </si>
  <si>
    <t>AWARD-0125</t>
  </si>
  <si>
    <t>472</t>
  </si>
  <si>
    <t>UNALLIED SCIENCE PROGRAM</t>
  </si>
  <si>
    <t>ATLANTIC STATE MARINE FISHERIES COMMISSION</t>
  </si>
  <si>
    <t>19-0802</t>
  </si>
  <si>
    <t>AWARD-0126</t>
  </si>
  <si>
    <t>AWARD-0127</t>
  </si>
  <si>
    <t>AWARD-0128</t>
  </si>
  <si>
    <t>AWARD-0129</t>
  </si>
  <si>
    <t>AWARD-0130</t>
  </si>
  <si>
    <t>AWARD-0131</t>
  </si>
  <si>
    <t>AWARD-0132</t>
  </si>
  <si>
    <t>AWARD-0133</t>
  </si>
  <si>
    <t>AWARD-0134</t>
  </si>
  <si>
    <t>AWARD-0135</t>
  </si>
  <si>
    <t>AWARD-0136</t>
  </si>
  <si>
    <t>AWARD-0137</t>
  </si>
  <si>
    <t>473</t>
  </si>
  <si>
    <t>OFFICE FOR COASTAL MANAGEMENT</t>
  </si>
  <si>
    <t>NATIONAL FISH AND WILDLIFE FOUNDATION</t>
  </si>
  <si>
    <t>0318.18.062467</t>
  </si>
  <si>
    <t>AWARD-0138</t>
  </si>
  <si>
    <t>AWARD-0139</t>
  </si>
  <si>
    <t>AWARD-0140</t>
  </si>
  <si>
    <t>AWARD-0141</t>
  </si>
  <si>
    <t>AWARD-0142</t>
  </si>
  <si>
    <t>AWARD-0143</t>
  </si>
  <si>
    <t>AWARD-0144</t>
  </si>
  <si>
    <t>AWARD-0145</t>
  </si>
  <si>
    <t>AWARD-0146</t>
  </si>
  <si>
    <t>AWARD-0147</t>
  </si>
  <si>
    <t>609</t>
  </si>
  <si>
    <t>MEASUREMENT AND ENGINEERING RESEARCH AND STANDARDS</t>
  </si>
  <si>
    <t>UNIVERSITY OF CALIFORNIA-RIVERSIDE</t>
  </si>
  <si>
    <t>S-000951</t>
  </si>
  <si>
    <t>AWARD-0148</t>
  </si>
  <si>
    <t>AWARD-0149</t>
  </si>
  <si>
    <t>AWARD-0150</t>
  </si>
  <si>
    <t>AWARD-0151</t>
  </si>
  <si>
    <t>121</t>
  </si>
  <si>
    <t>ORAL DISEASES AND DISORDERS RESEARCH</t>
  </si>
  <si>
    <t>AWARD-0152</t>
  </si>
  <si>
    <t>AWARD-0153</t>
  </si>
  <si>
    <t>AWARD-0154</t>
  </si>
  <si>
    <t>AWARD-0155</t>
  </si>
  <si>
    <t>AWARD-0156</t>
  </si>
  <si>
    <t>AWARD-0157</t>
  </si>
  <si>
    <t>AWARD-0158</t>
  </si>
  <si>
    <t>RD</t>
  </si>
  <si>
    <t>2-120-046-S1</t>
  </si>
  <si>
    <t>AMERICAN GASTROENTEROLOGICAL ASSOCIATION</t>
  </si>
  <si>
    <t>AWARD-0159</t>
  </si>
  <si>
    <t>172</t>
  </si>
  <si>
    <t>HUMAN GENOME RESEARCH</t>
  </si>
  <si>
    <t>AWARD-0160</t>
  </si>
  <si>
    <t>AWARD-0161</t>
  </si>
  <si>
    <t>173</t>
  </si>
  <si>
    <t>RESEARCH RELATED TO DEAFNESS AND COMMUNICATION DISORDERS</t>
  </si>
  <si>
    <t>AWARD-0162</t>
  </si>
  <si>
    <t>AWARD-0163</t>
  </si>
  <si>
    <t>AWARD-0164</t>
  </si>
  <si>
    <t>AWARD-0165</t>
  </si>
  <si>
    <t>AWARD-0166</t>
  </si>
  <si>
    <t>AGRMT 8.22.19</t>
  </si>
  <si>
    <t>NATIONAL FISHERIES INSTITUTE</t>
  </si>
  <si>
    <t>AWARD-0167</t>
  </si>
  <si>
    <t>AWARD-0168</t>
  </si>
  <si>
    <t>AWARD-0169</t>
  </si>
  <si>
    <t>AWARD-0170</t>
  </si>
  <si>
    <t>AWARD-0171</t>
  </si>
  <si>
    <t>AWARD-0172</t>
  </si>
  <si>
    <t>AWARD-0173</t>
  </si>
  <si>
    <t>AWARD-0174</t>
  </si>
  <si>
    <t>AWARD-0175</t>
  </si>
  <si>
    <t>AWARD-0176</t>
  </si>
  <si>
    <t>AWARD-0177</t>
  </si>
  <si>
    <t>AWARD-0178</t>
  </si>
  <si>
    <t>AWARD-0179</t>
  </si>
  <si>
    <t>AWARD-0180</t>
  </si>
  <si>
    <t>AGRMT 8.20.21</t>
  </si>
  <si>
    <t>AWARD-0181</t>
  </si>
  <si>
    <t>AWARD-0182</t>
  </si>
  <si>
    <t>AWARD-0183</t>
  </si>
  <si>
    <t>AWARD-0184</t>
  </si>
  <si>
    <t>226</t>
  </si>
  <si>
    <t>RESEARCH ON HEALTHCARE COSTS, QUALITY AND OUTCOMES</t>
  </si>
  <si>
    <t>AWARD-0185</t>
  </si>
  <si>
    <t>AWARD-0186</t>
  </si>
  <si>
    <t>AWARD-0187</t>
  </si>
  <si>
    <t>233</t>
  </si>
  <si>
    <t>NATIONAL CENTER ON SLEEP DISORDERS RESEARCH</t>
  </si>
  <si>
    <t>AWARD-0188</t>
  </si>
  <si>
    <t>AWARD-0189</t>
  </si>
  <si>
    <t>AWARD-0190</t>
  </si>
  <si>
    <t>AWARD-0191</t>
  </si>
  <si>
    <t>12</t>
  </si>
  <si>
    <t>002</t>
  </si>
  <si>
    <t>PROCUREMENT TECHNICAL ASSISTANCE FOR BUSINESS FIRMS</t>
  </si>
  <si>
    <t>RAYTHEON COMPANY</t>
  </si>
  <si>
    <t>PO # 4201560854</t>
  </si>
  <si>
    <t>AWARD-0192</t>
  </si>
  <si>
    <t>AWARD-0193</t>
  </si>
  <si>
    <t>AWARD-0194</t>
  </si>
  <si>
    <t>AWARD-0195</t>
  </si>
  <si>
    <t>AWARD-0196</t>
  </si>
  <si>
    <t>AWARD-0197</t>
  </si>
  <si>
    <t>AWARD-0198</t>
  </si>
  <si>
    <t>AWARD-0199</t>
  </si>
  <si>
    <t>AWARD-0200</t>
  </si>
  <si>
    <t>AWARD-0201</t>
  </si>
  <si>
    <t>AWARD-0202</t>
  </si>
  <si>
    <t>FLOOD PLAIN MANAGEMENT SERVICES</t>
  </si>
  <si>
    <t>CLEMSON UNIVERSITY</t>
  </si>
  <si>
    <t>1865-201-2021408</t>
  </si>
  <si>
    <t>AWARD-0203</t>
  </si>
  <si>
    <t>AWARD-0204</t>
  </si>
  <si>
    <t>AWARD-0205</t>
  </si>
  <si>
    <t>AWARD-0206</t>
  </si>
  <si>
    <t>AWARD-0207</t>
  </si>
  <si>
    <t>AWARD-0208</t>
  </si>
  <si>
    <t>AWARD-0209</t>
  </si>
  <si>
    <t>AWARD-0210</t>
  </si>
  <si>
    <t>AWARD-0211</t>
  </si>
  <si>
    <t>AWARD-0212</t>
  </si>
  <si>
    <t>AWARD-0213</t>
  </si>
  <si>
    <t>23222012014767</t>
  </si>
  <si>
    <t>AWARD-0214</t>
  </si>
  <si>
    <t>AWARD-0215</t>
  </si>
  <si>
    <t>AWARD-0216</t>
  </si>
  <si>
    <t>AWARD-0217</t>
  </si>
  <si>
    <t>AWARD-0218</t>
  </si>
  <si>
    <t>AWARD-0219</t>
  </si>
  <si>
    <t>AWARD-0220</t>
  </si>
  <si>
    <t>AWARD-0221</t>
  </si>
  <si>
    <t>AWARD-0222</t>
  </si>
  <si>
    <t>AWARD-0223</t>
  </si>
  <si>
    <t>AWARD-0224</t>
  </si>
  <si>
    <t>AWARD-0225</t>
  </si>
  <si>
    <t>SCGB 1048</t>
  </si>
  <si>
    <t>AWARD-0226</t>
  </si>
  <si>
    <t>300</t>
  </si>
  <si>
    <t>BASIC AND APPLIED SCIENTIFIC RESEARCH</t>
  </si>
  <si>
    <t>BATTELLE MEMORIAL INSTITUTE</t>
  </si>
  <si>
    <t>845461</t>
  </si>
  <si>
    <t>AWARD-0227</t>
  </si>
  <si>
    <t>AWARD-0228</t>
  </si>
  <si>
    <t>AWARD-0229</t>
  </si>
  <si>
    <t>AWARD-0230</t>
  </si>
  <si>
    <t>AWARD-0231</t>
  </si>
  <si>
    <t>AWARD-0232</t>
  </si>
  <si>
    <t>AWARD-0233</t>
  </si>
  <si>
    <t>AWARD-0234</t>
  </si>
  <si>
    <t>AWARD-0235</t>
  </si>
  <si>
    <t>AWARD-0236</t>
  </si>
  <si>
    <t>CITY UNIVERSITY OF NEW YORK-RESEARCH FOUNDATION</t>
  </si>
  <si>
    <t>CM00002700-00 / 47282-00 02</t>
  </si>
  <si>
    <t>AWARD-0237</t>
  </si>
  <si>
    <t>AWARD-0238</t>
  </si>
  <si>
    <t>AWARD-0239</t>
  </si>
  <si>
    <t>AWARD-0240</t>
  </si>
  <si>
    <t>AWARD-0241</t>
  </si>
  <si>
    <t>AWARD-0242</t>
  </si>
  <si>
    <t>AWARD-0243</t>
  </si>
  <si>
    <t>AWARD-0244</t>
  </si>
  <si>
    <t>AWARD-0245</t>
  </si>
  <si>
    <t>AWARD-0246</t>
  </si>
  <si>
    <t>AWARD-0247</t>
  </si>
  <si>
    <t>HRL LABORATORIES, LLC</t>
  </si>
  <si>
    <t>15041-160576-DS</t>
  </si>
  <si>
    <t>AWARD-0248</t>
  </si>
  <si>
    <t>AWARD-0249</t>
  </si>
  <si>
    <t>AWARD-0250</t>
  </si>
  <si>
    <t>AWARD-0251</t>
  </si>
  <si>
    <t>262</t>
  </si>
  <si>
    <t>OCCUPATIONAL SAFETY AND HEALTH PROGRAM</t>
  </si>
  <si>
    <t>AWARD-0252</t>
  </si>
  <si>
    <t>AWARD-0253</t>
  </si>
  <si>
    <t>AWARD-0254</t>
  </si>
  <si>
    <t>AWARD-0255</t>
  </si>
  <si>
    <t>AWARD-0256</t>
  </si>
  <si>
    <t>AWARD-0257</t>
  </si>
  <si>
    <t>AWARD-0258</t>
  </si>
  <si>
    <t>NEW JERSEY HEALTH FOUNDATION</t>
  </si>
  <si>
    <t># ISFP 6-16</t>
  </si>
  <si>
    <t>AWARD-0259</t>
  </si>
  <si>
    <t>AWARD-0260</t>
  </si>
  <si>
    <t>AWARD-0261</t>
  </si>
  <si>
    <t>AWARD-0262</t>
  </si>
  <si>
    <t>AWARD-0263</t>
  </si>
  <si>
    <t>AWARD-0264</t>
  </si>
  <si>
    <t>AWARD-0265</t>
  </si>
  <si>
    <t>AWARD-0266</t>
  </si>
  <si>
    <t>AWARD-0267</t>
  </si>
  <si>
    <t>AWARD-0268</t>
  </si>
  <si>
    <t>AWARD-0269</t>
  </si>
  <si>
    <t>OHIO STATE UNIVERSITY</t>
  </si>
  <si>
    <t>60076524</t>
  </si>
  <si>
    <t>AWARD-0270</t>
  </si>
  <si>
    <t>AWARD-0271</t>
  </si>
  <si>
    <t>AWARD-0272</t>
  </si>
  <si>
    <t>AWARD-0273</t>
  </si>
  <si>
    <t>AWARD-0274</t>
  </si>
  <si>
    <t>AWARD-0275</t>
  </si>
  <si>
    <t>AWARD-0276</t>
  </si>
  <si>
    <t>AWARD-0277</t>
  </si>
  <si>
    <t>AWARD-0278</t>
  </si>
  <si>
    <t>AWARD-0279</t>
  </si>
  <si>
    <t>AWARD-0280</t>
  </si>
  <si>
    <t>PURDUE UNIVERSITY</t>
  </si>
  <si>
    <t>13000525-013/410478982</t>
  </si>
  <si>
    <t>AWARD-0281</t>
  </si>
  <si>
    <t>AWARD-0282</t>
  </si>
  <si>
    <t>AWARD-0283</t>
  </si>
  <si>
    <t>AWARD-0284</t>
  </si>
  <si>
    <t>AWARD-0285</t>
  </si>
  <si>
    <t>AWARD-0286</t>
  </si>
  <si>
    <t>AWARD-0287</t>
  </si>
  <si>
    <t>AWARD-0288</t>
  </si>
  <si>
    <t>AWARD-0289</t>
  </si>
  <si>
    <t>AWARD-0290</t>
  </si>
  <si>
    <t>AWARD-0291</t>
  </si>
  <si>
    <t>PO # 4201325082</t>
  </si>
  <si>
    <t>AWARD-0292</t>
  </si>
  <si>
    <t>AWARD-0293</t>
  </si>
  <si>
    <t>AWARD-0294</t>
  </si>
  <si>
    <t>AWARD-0295</t>
  </si>
  <si>
    <t>AWARD-0296</t>
  </si>
  <si>
    <t>AWARD-0297</t>
  </si>
  <si>
    <t>AWARD-0298</t>
  </si>
  <si>
    <t>AWARD-0299</t>
  </si>
  <si>
    <t>AWARD-0300</t>
  </si>
  <si>
    <t>AWARD-0301</t>
  </si>
  <si>
    <t>AWARD-0302</t>
  </si>
  <si>
    <t>STEVENS INSTITUTE OF TECHNOLOGY</t>
  </si>
  <si>
    <t>2103172-01</t>
  </si>
  <si>
    <t>AWARD-0303</t>
  </si>
  <si>
    <t>AWARD-0304</t>
  </si>
  <si>
    <t>AWARD-0305</t>
  </si>
  <si>
    <t>AWARD-0306</t>
  </si>
  <si>
    <t>AWARD-0307</t>
  </si>
  <si>
    <t>AWARD-0308</t>
  </si>
  <si>
    <t>AWARD-0309</t>
  </si>
  <si>
    <t>AWARD-0310</t>
  </si>
  <si>
    <t>AWARD-0311</t>
  </si>
  <si>
    <t>AWARD-0312</t>
  </si>
  <si>
    <t>AWARD-0313</t>
  </si>
  <si>
    <t>AWARD-0314</t>
  </si>
  <si>
    <t>420</t>
  </si>
  <si>
    <t>MILITARY MEDICAL RESEARCH AND DEVELOPMENT</t>
  </si>
  <si>
    <t>ALBERT EINSTEIN COLLEGE OF MEDICINE</t>
  </si>
  <si>
    <t>321204</t>
  </si>
  <si>
    <t>AWARD-0315</t>
  </si>
  <si>
    <t>AWARD-0316</t>
  </si>
  <si>
    <t>AWARD-0317</t>
  </si>
  <si>
    <t>AWARD-0318</t>
  </si>
  <si>
    <t>307</t>
  </si>
  <si>
    <t>MINORITY HEALTH AND HEALTH DISPARITIES RESEARCH</t>
  </si>
  <si>
    <t>AWARD-0319</t>
  </si>
  <si>
    <t>AWARD-0320</t>
  </si>
  <si>
    <t>AWARD-0321</t>
  </si>
  <si>
    <t>AWARD-0322</t>
  </si>
  <si>
    <t>AWARD-0323</t>
  </si>
  <si>
    <t>AWARD-0324</t>
  </si>
  <si>
    <t>321205 / PO 880345</t>
  </si>
  <si>
    <t>AWARD-0325</t>
  </si>
  <si>
    <t>AWARD-0326</t>
  </si>
  <si>
    <t>AWARD-0327</t>
  </si>
  <si>
    <t>AWARD-0328</t>
  </si>
  <si>
    <t>AWARD-0329</t>
  </si>
  <si>
    <t>AWARD-0330</t>
  </si>
  <si>
    <t>AWARD-0331</t>
  </si>
  <si>
    <t>AWARD-0332</t>
  </si>
  <si>
    <t>AWARD-0333</t>
  </si>
  <si>
    <t>AWARD-0334</t>
  </si>
  <si>
    <t>AWARD-0335</t>
  </si>
  <si>
    <t>200</t>
  </si>
  <si>
    <t>GRANTS FOR AGRICULTURAL RESEARCH, SPECIAL RESEARCH GRANTS</t>
  </si>
  <si>
    <t>NORTH CAROLINA STATE UNIVERSITY</t>
  </si>
  <si>
    <t>2021-0166-01</t>
  </si>
  <si>
    <t>AWARD-0336</t>
  </si>
  <si>
    <t>321216</t>
  </si>
  <si>
    <t>AWARD-0337</t>
  </si>
  <si>
    <t>AWARD-0338</t>
  </si>
  <si>
    <t>AWARD-0339</t>
  </si>
  <si>
    <t>AWARD-0340</t>
  </si>
  <si>
    <t>AWARD-0341</t>
  </si>
  <si>
    <t>AWARD-0342</t>
  </si>
  <si>
    <t>AWARD-0343</t>
  </si>
  <si>
    <t>AWARD-0344</t>
  </si>
  <si>
    <t>AWARD-0345</t>
  </si>
  <si>
    <t>AWARD-0346</t>
  </si>
  <si>
    <t>AWARD-0347</t>
  </si>
  <si>
    <t>DENVER RESEARCH INSTITUTE</t>
  </si>
  <si>
    <t>MSRC-FY20-01</t>
  </si>
  <si>
    <t>AWARD-0348</t>
  </si>
  <si>
    <t>AWARD-0349</t>
  </si>
  <si>
    <t>AWARD-0350</t>
  </si>
  <si>
    <t>AWARD-0351</t>
  </si>
  <si>
    <t>AWARD-0352</t>
  </si>
  <si>
    <t>AWARD-0353</t>
  </si>
  <si>
    <t>AWARD-0354</t>
  </si>
  <si>
    <t>AWARD-0355</t>
  </si>
  <si>
    <t>AWARD-0356</t>
  </si>
  <si>
    <t>AWARD-0357</t>
  </si>
  <si>
    <t>AWARD-0358</t>
  </si>
  <si>
    <t>GEORGE MASON UNIVERSITY</t>
  </si>
  <si>
    <t>E2054211</t>
  </si>
  <si>
    <t>AWARD-0359</t>
  </si>
  <si>
    <t>AWARD-0360</t>
  </si>
  <si>
    <t>AWARD-0361</t>
  </si>
  <si>
    <t>AWARD-0362</t>
  </si>
  <si>
    <t>AWARD-0363</t>
  </si>
  <si>
    <t>AWARD-0364</t>
  </si>
  <si>
    <t>AWARD-0365</t>
  </si>
  <si>
    <t>AWARD-0366</t>
  </si>
  <si>
    <t>AWARD-0367</t>
  </si>
  <si>
    <t>AWARD-0368</t>
  </si>
  <si>
    <t>AWARD-0369</t>
  </si>
  <si>
    <t>UNIVERSITY OF SOUTHERN MISSISSIPPI</t>
  </si>
  <si>
    <t>GR05777-01.01 RU</t>
  </si>
  <si>
    <t>AWARD-0370</t>
  </si>
  <si>
    <t>AWARD-0371</t>
  </si>
  <si>
    <t>AWARD-0372</t>
  </si>
  <si>
    <t>AWARD-0373</t>
  </si>
  <si>
    <t>AWARD-0374</t>
  </si>
  <si>
    <t>AWARD-0375</t>
  </si>
  <si>
    <t>AWARD-0376</t>
  </si>
  <si>
    <t>AWARD-0377</t>
  </si>
  <si>
    <t>AWARD-0378</t>
  </si>
  <si>
    <t>AWARD-0379</t>
  </si>
  <si>
    <t>AWARD-0380</t>
  </si>
  <si>
    <t>WAKE FOREST UNIVERSITY</t>
  </si>
  <si>
    <t>WFUHS441064 ER-14</t>
  </si>
  <si>
    <t>AWARD-0381</t>
  </si>
  <si>
    <t>AWARD-0382</t>
  </si>
  <si>
    <t>AWARD-0383</t>
  </si>
  <si>
    <t>AWARD-0384</t>
  </si>
  <si>
    <t>AWARD-0385</t>
  </si>
  <si>
    <t>AWARD-0386</t>
  </si>
  <si>
    <t>AWARD-0387</t>
  </si>
  <si>
    <t>AWARD-0388</t>
  </si>
  <si>
    <t>AWARD-0389</t>
  </si>
  <si>
    <t>AWARD-0390</t>
  </si>
  <si>
    <t>AWARD-0391</t>
  </si>
  <si>
    <t>BASIC SCIENTIFIC RESEARCH</t>
  </si>
  <si>
    <t>AUBURN UNIVERSITY</t>
  </si>
  <si>
    <t>18-PHYS-203210</t>
  </si>
  <si>
    <t>AWARD-0392</t>
  </si>
  <si>
    <t>AWARD-0393</t>
  </si>
  <si>
    <t>AWARD-0394</t>
  </si>
  <si>
    <t>AWARD-0395</t>
  </si>
  <si>
    <t>AWARD-0396</t>
  </si>
  <si>
    <t>AWARD-0397</t>
  </si>
  <si>
    <t>AWARD-0398</t>
  </si>
  <si>
    <t>AWARD-0399</t>
  </si>
  <si>
    <t>AWARD-0400</t>
  </si>
  <si>
    <t>AWARD-0401</t>
  </si>
  <si>
    <t>AWARD-0402</t>
  </si>
  <si>
    <t>JOHNS HOPKINS UNIVERSITY</t>
  </si>
  <si>
    <t>2004718139</t>
  </si>
  <si>
    <t>AWARD-0403</t>
  </si>
  <si>
    <t>AWARD-0404</t>
  </si>
  <si>
    <t>AWARD-0405</t>
  </si>
  <si>
    <t>AWARD-0406</t>
  </si>
  <si>
    <t>AWARD-0407</t>
  </si>
  <si>
    <t>AWARD-0408</t>
  </si>
  <si>
    <t>AWARD-0409</t>
  </si>
  <si>
    <t>AWARD-0410</t>
  </si>
  <si>
    <t>AWARD-0411</t>
  </si>
  <si>
    <t>AWARD-0412</t>
  </si>
  <si>
    <t>AWARD-0413</t>
  </si>
  <si>
    <t>UNIVERSITY OF ILLINOIS</t>
  </si>
  <si>
    <t>18756</t>
  </si>
  <si>
    <t>AWARD-0414</t>
  </si>
  <si>
    <t>AWARD-0415</t>
  </si>
  <si>
    <t>AWARD-0416</t>
  </si>
  <si>
    <t>AWARD-0417</t>
  </si>
  <si>
    <t>AWARD-0418</t>
  </si>
  <si>
    <t>353</t>
  </si>
  <si>
    <t>21ST CENTURY CURES ACT - BEAU BIDEN CANCER MOONSHOT</t>
  </si>
  <si>
    <t>AWARD-0419</t>
  </si>
  <si>
    <t>351</t>
  </si>
  <si>
    <t>RESEARCH INFRASTRUCTURE PROGRAMS</t>
  </si>
  <si>
    <t>AWARD-0420</t>
  </si>
  <si>
    <t>AWARD-0421</t>
  </si>
  <si>
    <t>AWARD-0422</t>
  </si>
  <si>
    <t>361</t>
  </si>
  <si>
    <t>NURSING RESEARCH</t>
  </si>
  <si>
    <t>AWARD-0423</t>
  </si>
  <si>
    <t>AWARD-0424</t>
  </si>
  <si>
    <t>UNIVERSITY OF MARYLAND</t>
  </si>
  <si>
    <t>37917-Z8424104</t>
  </si>
  <si>
    <t>AWARD-0425</t>
  </si>
  <si>
    <t>AWARD-0426</t>
  </si>
  <si>
    <t>AWARD-0427</t>
  </si>
  <si>
    <t>AWARD-0428</t>
  </si>
  <si>
    <t>AWARD-0429</t>
  </si>
  <si>
    <t>AWARD-0430</t>
  </si>
  <si>
    <t>AWARD-0431</t>
  </si>
  <si>
    <t>AWARD-0432</t>
  </si>
  <si>
    <t>AWARD-0433</t>
  </si>
  <si>
    <t>AWARD-0434</t>
  </si>
  <si>
    <t>AWARD-0435</t>
  </si>
  <si>
    <t>630</t>
  </si>
  <si>
    <t>BASIC, APPLIED, AND ADVANCED RESEARCH IN SCIENCE AND ENGINEERING</t>
  </si>
  <si>
    <t>ADVANCED REGENERATIVE MANUFACTURING INSTITUTE, INC</t>
  </si>
  <si>
    <t>T0067-A</t>
  </si>
  <si>
    <t>AWARD-0436</t>
  </si>
  <si>
    <t>AWARD-0437</t>
  </si>
  <si>
    <t>AWARD-0438</t>
  </si>
  <si>
    <t>AWARD-0439</t>
  </si>
  <si>
    <t>AWARD-0440</t>
  </si>
  <si>
    <t>AWARD-0441</t>
  </si>
  <si>
    <t>AWARD-0442</t>
  </si>
  <si>
    <t>AWARD-0443</t>
  </si>
  <si>
    <t>AWARD-0444</t>
  </si>
  <si>
    <t>AWARD-0445</t>
  </si>
  <si>
    <t>AWARD-0446</t>
  </si>
  <si>
    <t>STATE UNIVERSITY OF NEW YORK-STONY BROOK</t>
  </si>
  <si>
    <t>89283/1163925</t>
  </si>
  <si>
    <t>AWARD-0447</t>
  </si>
  <si>
    <t>AWARD-0448</t>
  </si>
  <si>
    <t>2001518467/ACCT96018485</t>
  </si>
  <si>
    <t>AWARD-0449</t>
  </si>
  <si>
    <t>AWARD-0450</t>
  </si>
  <si>
    <t>AWARD-0451</t>
  </si>
  <si>
    <t>AWARD-0452</t>
  </si>
  <si>
    <t>AWARD-0453</t>
  </si>
  <si>
    <t>AWARD-0454</t>
  </si>
  <si>
    <t>AWARD-0455</t>
  </si>
  <si>
    <t>AWARD-0456</t>
  </si>
  <si>
    <t>AWARD-0457</t>
  </si>
  <si>
    <t>AWARD-0458</t>
  </si>
  <si>
    <t>910</t>
  </si>
  <si>
    <t>RESEARCH AND TECHNOLOGY DEVELOPMENT</t>
  </si>
  <si>
    <t>GENERAL ELECTRIC COMPANY</t>
  </si>
  <si>
    <t>401148462</t>
  </si>
  <si>
    <t>AWARD-0459</t>
  </si>
  <si>
    <t>AWARD-0460</t>
  </si>
  <si>
    <t>AWARD-0461</t>
  </si>
  <si>
    <t>AWARD-0462</t>
  </si>
  <si>
    <t>AWARD-0463</t>
  </si>
  <si>
    <t>AWARD-0464</t>
  </si>
  <si>
    <t>AWARD-0465</t>
  </si>
  <si>
    <t>AWARD-0466</t>
  </si>
  <si>
    <t>AWARD-0467</t>
  </si>
  <si>
    <t>AWARD-0468</t>
  </si>
  <si>
    <t>AWARD-0469</t>
  </si>
  <si>
    <t>INTELLIGENT AUTOMATION, INC.</t>
  </si>
  <si>
    <t>2416-1</t>
  </si>
  <si>
    <t>AWARD-0470</t>
  </si>
  <si>
    <t>AWARD-0471</t>
  </si>
  <si>
    <t>AWARD-0472</t>
  </si>
  <si>
    <t>AWARD-0473</t>
  </si>
  <si>
    <t>AWARD-0474</t>
  </si>
  <si>
    <t>AWARD-0475</t>
  </si>
  <si>
    <t>AWARD-0476</t>
  </si>
  <si>
    <t>394</t>
  </si>
  <si>
    <t>CANCER DETECTION AND DIAGNOSIS RESEARCH</t>
  </si>
  <si>
    <t>AWARD-0477</t>
  </si>
  <si>
    <t>AWARD-0478</t>
  </si>
  <si>
    <t>AWARD-0479</t>
  </si>
  <si>
    <t>AWARD-0480</t>
  </si>
  <si>
    <t>2016-2896-01 AMD 4</t>
  </si>
  <si>
    <t>AWARD-0481</t>
  </si>
  <si>
    <t>AWARD-0482</t>
  </si>
  <si>
    <t>AWARD-0483</t>
  </si>
  <si>
    <t>AWARD-0484</t>
  </si>
  <si>
    <t>AWARD-0485</t>
  </si>
  <si>
    <t>AWARD-0486</t>
  </si>
  <si>
    <t>AWARD-0487</t>
  </si>
  <si>
    <t>AWARD-0488</t>
  </si>
  <si>
    <t>AWARD-0489</t>
  </si>
  <si>
    <t>AWARD-0490</t>
  </si>
  <si>
    <t>AWARD-0491</t>
  </si>
  <si>
    <t>PENN STATE UNIVERSITY</t>
  </si>
  <si>
    <t>S000727-ARO</t>
  </si>
  <si>
    <t>AWARD-0492</t>
  </si>
  <si>
    <t>AWARD-0493</t>
  </si>
  <si>
    <t>AWARD-0494</t>
  </si>
  <si>
    <t>AWARD-0495</t>
  </si>
  <si>
    <t>AWARD-0496</t>
  </si>
  <si>
    <t>AWARD-0497</t>
  </si>
  <si>
    <t>AWARD-0498</t>
  </si>
  <si>
    <t>AWARD-0499</t>
  </si>
  <si>
    <t>AWARD-0500</t>
  </si>
  <si>
    <t>AWARD-0501</t>
  </si>
  <si>
    <t>AWARD-0502</t>
  </si>
  <si>
    <t>THE COLORADO SCHOOL OF MINES</t>
  </si>
  <si>
    <t>401373-5802</t>
  </si>
  <si>
    <t>AWARD-0503</t>
  </si>
  <si>
    <t>AWARD-0504</t>
  </si>
  <si>
    <t>AWARD-0505</t>
  </si>
  <si>
    <t>AWARD-0506</t>
  </si>
  <si>
    <t>AWARD-0507</t>
  </si>
  <si>
    <t>AWARD-0508</t>
  </si>
  <si>
    <t>AWARD-0509</t>
  </si>
  <si>
    <t>AWARD-0510</t>
  </si>
  <si>
    <t>AWARD-0511</t>
  </si>
  <si>
    <t>AWARD-0512</t>
  </si>
  <si>
    <t>396</t>
  </si>
  <si>
    <t>CANCER BIOLOGY RESEARCH</t>
  </si>
  <si>
    <t>AWARD-0513</t>
  </si>
  <si>
    <t>SUB-GRANT #: 2018-RUTGERS-1</t>
  </si>
  <si>
    <t>ACADEMY OF APPLIED SCIENCE</t>
  </si>
  <si>
    <t>AWARD-0514</t>
  </si>
  <si>
    <t>AWARD-0515</t>
  </si>
  <si>
    <t>AWARD-0516</t>
  </si>
  <si>
    <t>AWARD-0517</t>
  </si>
  <si>
    <t>AWARD-0518</t>
  </si>
  <si>
    <t>AWARD-0519</t>
  </si>
  <si>
    <t>AWARD-0520</t>
  </si>
  <si>
    <t>AWARD-0521</t>
  </si>
  <si>
    <t>AWARD-0522</t>
  </si>
  <si>
    <t>AWARD-0523</t>
  </si>
  <si>
    <t>AWARD-0524</t>
  </si>
  <si>
    <t>ALLAND 8.28.19</t>
  </si>
  <si>
    <t>AWARD-0525</t>
  </si>
  <si>
    <t>AWARD-0526</t>
  </si>
  <si>
    <t>AWARD-0527</t>
  </si>
  <si>
    <t>AWARD-0528</t>
  </si>
  <si>
    <t>AWARD-0529</t>
  </si>
  <si>
    <t>AWARD-0530</t>
  </si>
  <si>
    <t>AWARD-0531</t>
  </si>
  <si>
    <t>AWARD-0532</t>
  </si>
  <si>
    <t>AWARD-0533</t>
  </si>
  <si>
    <t>AWARD-0534</t>
  </si>
  <si>
    <t>AWARD-0535</t>
  </si>
  <si>
    <t>21-P-0039/C825</t>
  </si>
  <si>
    <t>AWARD-0536</t>
  </si>
  <si>
    <t>AWARD-0537</t>
  </si>
  <si>
    <t>AWARD-0538</t>
  </si>
  <si>
    <t>AWARD-0539</t>
  </si>
  <si>
    <t>AWARD-0540</t>
  </si>
  <si>
    <t>AWARD-0541</t>
  </si>
  <si>
    <t>AWARD-0542</t>
  </si>
  <si>
    <t>AWARD-0543</t>
  </si>
  <si>
    <t>AWARD-0544</t>
  </si>
  <si>
    <t>AWARD-0545</t>
  </si>
  <si>
    <t>AWARD-0546</t>
  </si>
  <si>
    <t>313-0741</t>
  </si>
  <si>
    <t>AWARD-0547</t>
  </si>
  <si>
    <t>AWARD-0548</t>
  </si>
  <si>
    <t>397</t>
  </si>
  <si>
    <t>CANCER CENTERS SUPPORT GRANTS</t>
  </si>
  <si>
    <t>AWARD-0549</t>
  </si>
  <si>
    <t>AWARD-0550</t>
  </si>
  <si>
    <t>AWARD-0551</t>
  </si>
  <si>
    <t>AWARD-0552</t>
  </si>
  <si>
    <t>AWARD-0553</t>
  </si>
  <si>
    <t>AWARD-0554</t>
  </si>
  <si>
    <t>AWARD-0555</t>
  </si>
  <si>
    <t>AWARD-0556</t>
  </si>
  <si>
    <t>AWARD-0557</t>
  </si>
  <si>
    <t>91288-Z5111207</t>
  </si>
  <si>
    <t>AWARD-0558</t>
  </si>
  <si>
    <t>EXP-20-003</t>
  </si>
  <si>
    <t>AWARD-0559</t>
  </si>
  <si>
    <t>AWARD-0560</t>
  </si>
  <si>
    <t>AWARD-0561</t>
  </si>
  <si>
    <t>AWARD-0562</t>
  </si>
  <si>
    <t>AWARD-0563</t>
  </si>
  <si>
    <t>AWARD-0564</t>
  </si>
  <si>
    <t>AWARD-0565</t>
  </si>
  <si>
    <t>AWARD-0566</t>
  </si>
  <si>
    <t>AWARD-0567</t>
  </si>
  <si>
    <t>AWARD-0568</t>
  </si>
  <si>
    <t>AWARD-0569</t>
  </si>
  <si>
    <t>2020-018</t>
  </si>
  <si>
    <t>AWARD-0570</t>
  </si>
  <si>
    <t>AWARD-0571</t>
  </si>
  <si>
    <t>AWARD-0572</t>
  </si>
  <si>
    <t>AWARD-0573</t>
  </si>
  <si>
    <t>AWARD-0574</t>
  </si>
  <si>
    <t>AWARD-0575</t>
  </si>
  <si>
    <t>AWARD-0576</t>
  </si>
  <si>
    <t>AWARD-0577</t>
  </si>
  <si>
    <t>AWARD-0578</t>
  </si>
  <si>
    <t>AWARD-0579</t>
  </si>
  <si>
    <t>AWARD-0580</t>
  </si>
  <si>
    <t>IFT059-02</t>
  </si>
  <si>
    <t>AWARD-0581</t>
  </si>
  <si>
    <t>AWARD-0582</t>
  </si>
  <si>
    <t>AWARD-0583</t>
  </si>
  <si>
    <t>AWARD-0584</t>
  </si>
  <si>
    <t>AWARD-0585</t>
  </si>
  <si>
    <t>AWARD-0586</t>
  </si>
  <si>
    <t>AWARD-0587</t>
  </si>
  <si>
    <t>AWARD-0588</t>
  </si>
  <si>
    <t>AWARD-0589</t>
  </si>
  <si>
    <t>AWARD-0590</t>
  </si>
  <si>
    <t>AWARD-0591</t>
  </si>
  <si>
    <t>K00303400S04</t>
  </si>
  <si>
    <t>AWARD-0592</t>
  </si>
  <si>
    <t>AWARD-0593</t>
  </si>
  <si>
    <t>AWARD-0594</t>
  </si>
  <si>
    <t>AWARD-0595</t>
  </si>
  <si>
    <t>AWARD-0596</t>
  </si>
  <si>
    <t>AWARD-0597</t>
  </si>
  <si>
    <t>AWARD-0598</t>
  </si>
  <si>
    <t>AWARD-0599</t>
  </si>
  <si>
    <t>AWARD-0600</t>
  </si>
  <si>
    <t>AWARD-0601</t>
  </si>
  <si>
    <t>AWARD-0602</t>
  </si>
  <si>
    <t>2021-11/20-11-01</t>
  </si>
  <si>
    <t>AWARD-0603</t>
  </si>
  <si>
    <t>AWARD-0604</t>
  </si>
  <si>
    <t>AWARD-0605</t>
  </si>
  <si>
    <t>AWARD-0606</t>
  </si>
  <si>
    <t>AWARD-0607</t>
  </si>
  <si>
    <t>AWARD-0608</t>
  </si>
  <si>
    <t>AWARD-0609</t>
  </si>
  <si>
    <t>AWARD-0610</t>
  </si>
  <si>
    <t>AWARD-0611</t>
  </si>
  <si>
    <t>AWARD-0612</t>
  </si>
  <si>
    <t>AWARD-0613</t>
  </si>
  <si>
    <t>W911NF20C</t>
  </si>
  <si>
    <t>AWARD-0614</t>
  </si>
  <si>
    <t>AWARD-0615</t>
  </si>
  <si>
    <t>AWARD-0616</t>
  </si>
  <si>
    <t>AWARD-0617</t>
  </si>
  <si>
    <t>AWARD-0618</t>
  </si>
  <si>
    <t>AWARD-0619</t>
  </si>
  <si>
    <t>433</t>
  </si>
  <si>
    <t>ACL NATIONAL INSTITUTE ON DISABILITY, INDEPENDENT LIVING, AND REHABILITATION RESEARCH</t>
  </si>
  <si>
    <t>AWARD-0620</t>
  </si>
  <si>
    <t>AWARD-0621</t>
  </si>
  <si>
    <t>AWARD-0622</t>
  </si>
  <si>
    <t>AWARD-0623</t>
  </si>
  <si>
    <t>AWARD-0624</t>
  </si>
  <si>
    <t>PO-0008889</t>
  </si>
  <si>
    <t>AWARD-0625</t>
  </si>
  <si>
    <t>AWARD-0626</t>
  </si>
  <si>
    <t>AWARD-0627</t>
  </si>
  <si>
    <t>595</t>
  </si>
  <si>
    <t>WELFARE REFORM RESEARCH, EVALUATIONS AND NATIONAL STUDIES</t>
  </si>
  <si>
    <t>AWARD-0628</t>
  </si>
  <si>
    <t>AWARD-0629</t>
  </si>
  <si>
    <t>AWARD-0630</t>
  </si>
  <si>
    <t>813</t>
  </si>
  <si>
    <t>HEART DISEASE &amp; STROKE PREVENTION PROGRAM AND DIABETES PREVENTION  STATE AND LOCAL PUBLIC HEALTH ACTIONS TO PREVENT OBESITY, DIABETES, AND HEART DISEASE AND STROKE</t>
  </si>
  <si>
    <t>AWARD-0631</t>
  </si>
  <si>
    <t>734</t>
  </si>
  <si>
    <t>EMPOWERING OLDER ADULTS AND ADULTS WITH DISABILITIES THROUGH CHRONIC DISEASE SELF-MANAGEMENT EDUCATION PROGRAMS  FINANCED BY PREVENTION AND PUBLIC HEALTH FUNDS (PPHF)</t>
  </si>
  <si>
    <t>AWARD-0632</t>
  </si>
  <si>
    <t>747</t>
  </si>
  <si>
    <t>ELDER ABUSE PREVENTION INTERVENTIONS PROGRAM</t>
  </si>
  <si>
    <t>AWARD-0633</t>
  </si>
  <si>
    <t>AWARD-0634</t>
  </si>
  <si>
    <t>AWARD-0635</t>
  </si>
  <si>
    <t>13000916-025 / PO-0021592</t>
  </si>
  <si>
    <t>AWARD-0636</t>
  </si>
  <si>
    <t>AWARD-0637</t>
  </si>
  <si>
    <t>AWARD-0638</t>
  </si>
  <si>
    <t>AWARD-0639</t>
  </si>
  <si>
    <t>AWARD-0640</t>
  </si>
  <si>
    <t>AWARD-0641</t>
  </si>
  <si>
    <t>AWARD-0642</t>
  </si>
  <si>
    <t>AWARD-0643</t>
  </si>
  <si>
    <t>AWARD-0644</t>
  </si>
  <si>
    <t>AWARD-0645</t>
  </si>
  <si>
    <t>AWARD-0646</t>
  </si>
  <si>
    <t>LEMMING-RU-0</t>
  </si>
  <si>
    <t>AWARD-0647</t>
  </si>
  <si>
    <t>AWARD-0648</t>
  </si>
  <si>
    <t>AWARD-0649</t>
  </si>
  <si>
    <t>AWARD-0650</t>
  </si>
  <si>
    <t>AWARD-0651</t>
  </si>
  <si>
    <t>AWARD-0652</t>
  </si>
  <si>
    <t>AWARD-0653</t>
  </si>
  <si>
    <t>AWARD-0654</t>
  </si>
  <si>
    <t>AWARD-0655</t>
  </si>
  <si>
    <t>AWARD-0656</t>
  </si>
  <si>
    <t>AWARD-0657</t>
  </si>
  <si>
    <t>AWARD-0658</t>
  </si>
  <si>
    <t>PO49668</t>
  </si>
  <si>
    <t>AWARD-0659</t>
  </si>
  <si>
    <t>AWARD-0660</t>
  </si>
  <si>
    <t>AWARD-0661</t>
  </si>
  <si>
    <t>AWARD-0662</t>
  </si>
  <si>
    <t>AWARD-0663</t>
  </si>
  <si>
    <t>AWARD-0664</t>
  </si>
  <si>
    <t>AWARD-0665</t>
  </si>
  <si>
    <t>AWARD-0666</t>
  </si>
  <si>
    <t>AWARD-0667</t>
  </si>
  <si>
    <t>AWARD-0668</t>
  </si>
  <si>
    <t>93211-Z5111209</t>
  </si>
  <si>
    <t>AWARD-0669</t>
  </si>
  <si>
    <t>20171106</t>
  </si>
  <si>
    <t>AWARD-0670</t>
  </si>
  <si>
    <t>AWARD-0671</t>
  </si>
  <si>
    <t>AWARD-0672</t>
  </si>
  <si>
    <t>AWARD-0673</t>
  </si>
  <si>
    <t>AWARD-0674</t>
  </si>
  <si>
    <t>AWARD-0675</t>
  </si>
  <si>
    <t>AWARD-0676</t>
  </si>
  <si>
    <t>AWARD-0677</t>
  </si>
  <si>
    <t>AWARD-0678</t>
  </si>
  <si>
    <t>AWARD-0679</t>
  </si>
  <si>
    <t>AWARD-0680</t>
  </si>
  <si>
    <t>FY22.930.005</t>
  </si>
  <si>
    <t>AWARD-0681</t>
  </si>
  <si>
    <t>AWARD-0682</t>
  </si>
  <si>
    <t>AWARD-0683</t>
  </si>
  <si>
    <t>AWARD-0684</t>
  </si>
  <si>
    <t>AWARD-0685</t>
  </si>
  <si>
    <t>AWARD-0686</t>
  </si>
  <si>
    <t>AWARD-0687</t>
  </si>
  <si>
    <t>AWARD-0688</t>
  </si>
  <si>
    <t>FP00023856</t>
  </si>
  <si>
    <t>EXPEDITION TECHNOLOGY, INC.</t>
  </si>
  <si>
    <t>AWARD-0689</t>
  </si>
  <si>
    <t>AWARD-0690</t>
  </si>
  <si>
    <t>AWARD-0691</t>
  </si>
  <si>
    <t>AWARD-0692</t>
  </si>
  <si>
    <t>AWARD-0693</t>
  </si>
  <si>
    <t>AWARD-0694</t>
  </si>
  <si>
    <t>AWARD-0695</t>
  </si>
  <si>
    <t>AWARD-0696</t>
  </si>
  <si>
    <t>AWARD-0697</t>
  </si>
  <si>
    <t>AWARD-0698</t>
  </si>
  <si>
    <t>AWARD-0699</t>
  </si>
  <si>
    <t>AWARD-0700</t>
  </si>
  <si>
    <t>AWARD-0701</t>
  </si>
  <si>
    <t>AWARD-0702</t>
  </si>
  <si>
    <t>FA864922P0554</t>
  </si>
  <si>
    <t>AWARD-0703</t>
  </si>
  <si>
    <t>AWARD-0704</t>
  </si>
  <si>
    <t>AWARD-0705</t>
  </si>
  <si>
    <t>AWARD-0706</t>
  </si>
  <si>
    <t>AWARD-0707</t>
  </si>
  <si>
    <t>AWARD-0708</t>
  </si>
  <si>
    <t>AWARD-0709</t>
  </si>
  <si>
    <t>AWARD-0710</t>
  </si>
  <si>
    <t>AWARD-0711</t>
  </si>
  <si>
    <t>AWARD-0712</t>
  </si>
  <si>
    <t>AWARD-0713</t>
  </si>
  <si>
    <t>14</t>
  </si>
  <si>
    <t>272</t>
  </si>
  <si>
    <t>NATIONAL RESILIENT DISASTER RECOVERY COMPETITION</t>
  </si>
  <si>
    <t>SNJ-DEPARTMENT OF ENVIRONMENTAL PROTECTION</t>
  </si>
  <si>
    <t>CFR20-011</t>
  </si>
  <si>
    <t>AWARD-0714</t>
  </si>
  <si>
    <t>AWARD-0715</t>
  </si>
  <si>
    <t>AWARD-0716</t>
  </si>
  <si>
    <t>AWARD-0717</t>
  </si>
  <si>
    <t>AWARD-0718</t>
  </si>
  <si>
    <t>AWARD-0719</t>
  </si>
  <si>
    <t>AWARD-0720</t>
  </si>
  <si>
    <t>AWARD-0721</t>
  </si>
  <si>
    <t>AWARD-0722</t>
  </si>
  <si>
    <t>AWARD-0723</t>
  </si>
  <si>
    <t>AWARD-0724</t>
  </si>
  <si>
    <t>15</t>
  </si>
  <si>
    <t>427</t>
  </si>
  <si>
    <t>FEDERAL OIL AND GAS ROYALTY MANAGEMENT STATE AND TRIBAL COORDINATION</t>
  </si>
  <si>
    <t>MINNESOTA POLLUTION CONTROL AGENCY</t>
  </si>
  <si>
    <t>LEAK000017134</t>
  </si>
  <si>
    <t>AWARD-0725</t>
  </si>
  <si>
    <t>AWARD-0726</t>
  </si>
  <si>
    <t>AWARD-0727</t>
  </si>
  <si>
    <t>AWARD-0728</t>
  </si>
  <si>
    <t>AWARD-0729</t>
  </si>
  <si>
    <t>AWARD-0730</t>
  </si>
  <si>
    <t>AWARD-0731</t>
  </si>
  <si>
    <t>AWARD-0732</t>
  </si>
  <si>
    <t>AWARD-0733</t>
  </si>
  <si>
    <t>AWARD-0734</t>
  </si>
  <si>
    <t>AWARD-0735</t>
  </si>
  <si>
    <t>611</t>
  </si>
  <si>
    <t>WILDLIFE RESTORATION AND BASIC HUNTER EDUCATION</t>
  </si>
  <si>
    <t>FG20-006</t>
  </si>
  <si>
    <t>AWARD-0736</t>
  </si>
  <si>
    <t>AWARD-0737</t>
  </si>
  <si>
    <t>AWARD-0738</t>
  </si>
  <si>
    <t>AWARD-0739</t>
  </si>
  <si>
    <t>AWARD-0740</t>
  </si>
  <si>
    <t>AWARD-0741</t>
  </si>
  <si>
    <t>AWARD-0742</t>
  </si>
  <si>
    <t>AWARD-0743</t>
  </si>
  <si>
    <t>AWARD-0744</t>
  </si>
  <si>
    <t>AWARD-0745</t>
  </si>
  <si>
    <t>AWARD-0746</t>
  </si>
  <si>
    <t>635</t>
  </si>
  <si>
    <t>NEOTROPICAL MIGRATORY BIRD CONSERVATION</t>
  </si>
  <si>
    <t>CONSERVE WILDLIFE FOUNDATION OF NEW JERSEY</t>
  </si>
  <si>
    <t>2018-PN6774</t>
  </si>
  <si>
    <t>AWARD-0747</t>
  </si>
  <si>
    <t>AWARD-0748</t>
  </si>
  <si>
    <t>AWARD-0749</t>
  </si>
  <si>
    <t>AWARD-0750</t>
  </si>
  <si>
    <t>AWARD-0751</t>
  </si>
  <si>
    <t>AWARD-0752</t>
  </si>
  <si>
    <t>AWARD-0753</t>
  </si>
  <si>
    <t>AWARD-0754</t>
  </si>
  <si>
    <t>AWARD-0755</t>
  </si>
  <si>
    <t>AWARD-0756</t>
  </si>
  <si>
    <t>AWARD-0757</t>
  </si>
  <si>
    <t>657</t>
  </si>
  <si>
    <t>ENDANGERED SPECIES CONSERVATION  RECOVERY IMPLEMENTATION FUNDS</t>
  </si>
  <si>
    <t>0406.21.073256</t>
  </si>
  <si>
    <t>AWARD-0758</t>
  </si>
  <si>
    <t>AWARD-0759</t>
  </si>
  <si>
    <t>AWARD-0760</t>
  </si>
  <si>
    <t>AWARD-0761</t>
  </si>
  <si>
    <t>AWARD-0762</t>
  </si>
  <si>
    <t>AWARD-0763</t>
  </si>
  <si>
    <t>AWARD-0764</t>
  </si>
  <si>
    <t>AWARD-0765</t>
  </si>
  <si>
    <t>AWARD-0766</t>
  </si>
  <si>
    <t>AWARD-0767</t>
  </si>
  <si>
    <t>AWARD-0768</t>
  </si>
  <si>
    <t>AWARD-0769</t>
  </si>
  <si>
    <t>677</t>
  </si>
  <si>
    <t>HURRICANE SANDY DISASTER RELIEF ACTIVITIES-FWS</t>
  </si>
  <si>
    <t>NATURE CONSERVANCY</t>
  </si>
  <si>
    <t>NJ-A104352-201809-14</t>
  </si>
  <si>
    <t>AWARD-0770</t>
  </si>
  <si>
    <t>AWARD-0771</t>
  </si>
  <si>
    <t>AWARD-0772</t>
  </si>
  <si>
    <t>AWARD-0773</t>
  </si>
  <si>
    <t>AWARD-0774</t>
  </si>
  <si>
    <t>AWARD-0775</t>
  </si>
  <si>
    <t>AWARD-0776</t>
  </si>
  <si>
    <t>AWARD-0777</t>
  </si>
  <si>
    <t>AWARD-0778</t>
  </si>
  <si>
    <t>AWARD-0779</t>
  </si>
  <si>
    <t>IR4SZ5208280GOFFREDARUT</t>
  </si>
  <si>
    <t>AWARD-0780</t>
  </si>
  <si>
    <t>16</t>
  </si>
  <si>
    <t>540</t>
  </si>
  <si>
    <t>JUVENILE JUSTICE AND DELINQUENCY PREVENTION_ALLOCATION TO STATES</t>
  </si>
  <si>
    <t>NATIONAL OPINION RESEARCH CENTER</t>
  </si>
  <si>
    <t>G123.RUTGERS.00</t>
  </si>
  <si>
    <t>AWARD-0781</t>
  </si>
  <si>
    <t>AWARD-0782</t>
  </si>
  <si>
    <t>AWARD-0783</t>
  </si>
  <si>
    <t>AWARD-0784</t>
  </si>
  <si>
    <t>AWARD-0785</t>
  </si>
  <si>
    <t>AWARD-0786</t>
  </si>
  <si>
    <t>AWARD-0787</t>
  </si>
  <si>
    <t>AWARD-0788</t>
  </si>
  <si>
    <t>AWARD-0789</t>
  </si>
  <si>
    <t>AWARD-0790</t>
  </si>
  <si>
    <t>AWARD-0791</t>
  </si>
  <si>
    <t>817</t>
  </si>
  <si>
    <t>BYRNE CRIMINAL JUSTICE INNOVATION PROGRAM</t>
  </si>
  <si>
    <t>NEW KENSINGTON COMMUNITY DEVELOPMENT CORPORATION</t>
  </si>
  <si>
    <t>AGRMT 6.20.19</t>
  </si>
  <si>
    <t>AWARD-0792</t>
  </si>
  <si>
    <t>AWARD-0793</t>
  </si>
  <si>
    <t>AWARD-0794</t>
  </si>
  <si>
    <t>AWARD-0795</t>
  </si>
  <si>
    <t>AWARD-0796</t>
  </si>
  <si>
    <t>AWARD-0797</t>
  </si>
  <si>
    <t>AWARD-0798</t>
  </si>
  <si>
    <t>AWARD-0799</t>
  </si>
  <si>
    <t>AWARD-0800</t>
  </si>
  <si>
    <t>AWARD-0801</t>
  </si>
  <si>
    <t>AWARD-0802</t>
  </si>
  <si>
    <t>COMPREHENSIVE OPIOID ABUSE SITE-BASED PROGRAM</t>
  </si>
  <si>
    <t>HUDSON COUNTY DEPARTMENT OF HEALTH &amp; HUMAN SERVICES</t>
  </si>
  <si>
    <t>AGRAWAL 6.2.2021</t>
  </si>
  <si>
    <t>AWARD-0803</t>
  </si>
  <si>
    <t>AWARD-0804</t>
  </si>
  <si>
    <t>AWARD-0805</t>
  </si>
  <si>
    <t>AWARD-0806</t>
  </si>
  <si>
    <t>AWARD-0807</t>
  </si>
  <si>
    <t>AWARD-0808</t>
  </si>
  <si>
    <t>AWARD-0809</t>
  </si>
  <si>
    <t>AWARD-0810</t>
  </si>
  <si>
    <t>5681-RU-NIJ-0011</t>
  </si>
  <si>
    <t>AWARD-0811</t>
  </si>
  <si>
    <t>AWARD-0812</t>
  </si>
  <si>
    <t>AWARD-0813</t>
  </si>
  <si>
    <t>AWARD-0814</t>
  </si>
  <si>
    <t>AWARD-0815</t>
  </si>
  <si>
    <t>AWARD-0816</t>
  </si>
  <si>
    <t>AWARD-0817</t>
  </si>
  <si>
    <t>AWARD-0818</t>
  </si>
  <si>
    <t>AWARD-0819</t>
  </si>
  <si>
    <t>AWARD-0820</t>
  </si>
  <si>
    <t>AWARD-0821</t>
  </si>
  <si>
    <t>AWARD-0822</t>
  </si>
  <si>
    <t>AWARD-0823</t>
  </si>
  <si>
    <t>AWARD-0824</t>
  </si>
  <si>
    <t>17</t>
  </si>
  <si>
    <t>285</t>
  </si>
  <si>
    <t>APPRENTICESHIP USA GRANTS</t>
  </si>
  <si>
    <t>JOBS FOR THE FUTURE, INC</t>
  </si>
  <si>
    <t>21-291</t>
  </si>
  <si>
    <t>AWARD-0825</t>
  </si>
  <si>
    <t>AWARD-0826</t>
  </si>
  <si>
    <t>AWARD-0827</t>
  </si>
  <si>
    <t>AWARD-0828</t>
  </si>
  <si>
    <t>AWARD-0829</t>
  </si>
  <si>
    <t>AWARD-0830</t>
  </si>
  <si>
    <t>AWARD-0831</t>
  </si>
  <si>
    <t>AWARD-0832</t>
  </si>
  <si>
    <t>AWARD-0833</t>
  </si>
  <si>
    <t>AWARD-0834</t>
  </si>
  <si>
    <t>AWARD-0835</t>
  </si>
  <si>
    <t>720</t>
  </si>
  <si>
    <t>DISABILITY EMPLOYMENT POLICY DEVELOPMENT</t>
  </si>
  <si>
    <t>90382-11306AMEND 1</t>
  </si>
  <si>
    <t>AWARD-0836</t>
  </si>
  <si>
    <t>AWARD-0837</t>
  </si>
  <si>
    <t>AWARD-0838</t>
  </si>
  <si>
    <t>AWARD-0839</t>
  </si>
  <si>
    <t>AWARD-0840</t>
  </si>
  <si>
    <t>AWARD-0841</t>
  </si>
  <si>
    <t>AWARD-0842</t>
  </si>
  <si>
    <t>AWARD-0843</t>
  </si>
  <si>
    <t>AWARD-0844</t>
  </si>
  <si>
    <t>AWARD-0845</t>
  </si>
  <si>
    <t>AWARD-0846</t>
  </si>
  <si>
    <t>19</t>
  </si>
  <si>
    <t>900</t>
  </si>
  <si>
    <t>AEECA/ESF PD PROGRAMS</t>
  </si>
  <si>
    <t>AMERICAN COUNCILS FOR INTERNATIONAL EDUCATION</t>
  </si>
  <si>
    <t>SKZ10021CA3061</t>
  </si>
  <si>
    <t>AWARD-0847</t>
  </si>
  <si>
    <t>AWARD-0848</t>
  </si>
  <si>
    <t>AWARD-0849</t>
  </si>
  <si>
    <t>AWARD-0850</t>
  </si>
  <si>
    <t>AWARD-0851</t>
  </si>
  <si>
    <t>AWARD-0852</t>
  </si>
  <si>
    <t>AWARD-0853</t>
  </si>
  <si>
    <t>AWARD-0854</t>
  </si>
  <si>
    <t>AWARD-0855</t>
  </si>
  <si>
    <t>AWARD-0856</t>
  </si>
  <si>
    <t>AWARD-0857</t>
  </si>
  <si>
    <t>AWARD-0858</t>
  </si>
  <si>
    <t>20</t>
  </si>
  <si>
    <t>HIGHWAY RESEARCH AND DEVELOPMENT PROGRAM</t>
  </si>
  <si>
    <t>21-HRC-248919-RUTGERS</t>
  </si>
  <si>
    <t>AWARD-0859</t>
  </si>
  <si>
    <t>AWARD-0860</t>
  </si>
  <si>
    <t>AWARD-0861</t>
  </si>
  <si>
    <t>AWARD-0862</t>
  </si>
  <si>
    <t>AWARD-0863</t>
  </si>
  <si>
    <t>AWARD-0864</t>
  </si>
  <si>
    <t>AWARD-0865</t>
  </si>
  <si>
    <t>AWARD-0866</t>
  </si>
  <si>
    <t>AWARD-0867</t>
  </si>
  <si>
    <t>AWARD-0868</t>
  </si>
  <si>
    <t>MONTANA STATE UNIVERSITY</t>
  </si>
  <si>
    <t>G180-15-W5229</t>
  </si>
  <si>
    <t>AWARD-0869</t>
  </si>
  <si>
    <t>AWARD-0870</t>
  </si>
  <si>
    <t>AWARD-0871</t>
  </si>
  <si>
    <t>AWARD-0872</t>
  </si>
  <si>
    <t>AWARD-0873</t>
  </si>
  <si>
    <t>AWARD-0874</t>
  </si>
  <si>
    <t>AWARD-0875</t>
  </si>
  <si>
    <t>AWARD-0876</t>
  </si>
  <si>
    <t>AWARD-0877</t>
  </si>
  <si>
    <t>AWARD-0878</t>
  </si>
  <si>
    <t>AWARD-0879</t>
  </si>
  <si>
    <t>G297-22-W9652</t>
  </si>
  <si>
    <t>AWARD-0880</t>
  </si>
  <si>
    <t>AWARD-0881</t>
  </si>
  <si>
    <t>AWARD-0882</t>
  </si>
  <si>
    <t>AWARD-0883</t>
  </si>
  <si>
    <t>AWARD-0884</t>
  </si>
  <si>
    <t>AWARD-0885</t>
  </si>
  <si>
    <t>AWARD-0886</t>
  </si>
  <si>
    <t>AWARD-0887</t>
  </si>
  <si>
    <t>AWARD-0888</t>
  </si>
  <si>
    <t>AWARD-0889</t>
  </si>
  <si>
    <t>AWARD-0890</t>
  </si>
  <si>
    <t>SA 1.28.21</t>
  </si>
  <si>
    <t>AWARD-0891</t>
  </si>
  <si>
    <t>NATIONAL ACADEMY OF SCIENCES</t>
  </si>
  <si>
    <t>HR 08-142 - PO SUB0001726</t>
  </si>
  <si>
    <t>AWARD-0892</t>
  </si>
  <si>
    <t>AWARD-0893</t>
  </si>
  <si>
    <t>AWARD-0894</t>
  </si>
  <si>
    <t>AWARD-0895</t>
  </si>
  <si>
    <t>AWARD-0896</t>
  </si>
  <si>
    <t>AWARD-0897</t>
  </si>
  <si>
    <t>AWARD-0898</t>
  </si>
  <si>
    <t>AWARD-0899</t>
  </si>
  <si>
    <t>AWARD-0900</t>
  </si>
  <si>
    <t>AWARD-0901</t>
  </si>
  <si>
    <t>AWARD-0902</t>
  </si>
  <si>
    <t>SNJ-DEPARTMENT OF TRANSPORTATION</t>
  </si>
  <si>
    <t>2010R003 T.O. 362</t>
  </si>
  <si>
    <t>AWARD-0903</t>
  </si>
  <si>
    <t>AWARD-0904</t>
  </si>
  <si>
    <t>AWARD-0905</t>
  </si>
  <si>
    <t>AWARD-0906</t>
  </si>
  <si>
    <t>AWARD-0907</t>
  </si>
  <si>
    <t>AWARD-0908</t>
  </si>
  <si>
    <t>AWARD-0909</t>
  </si>
  <si>
    <t>AWARD-0910</t>
  </si>
  <si>
    <t>TEXAS A&amp;M TRANSPORTATION INSTITUTE</t>
  </si>
  <si>
    <t>M2100039</t>
  </si>
  <si>
    <t>AWARD-0911</t>
  </si>
  <si>
    <t>AWARD-0912</t>
  </si>
  <si>
    <t>AWARD-0913</t>
  </si>
  <si>
    <t>AWARD-0914</t>
  </si>
  <si>
    <t>AWARD-0915</t>
  </si>
  <si>
    <t>AWARD-0916</t>
  </si>
  <si>
    <t>AWARD-0917</t>
  </si>
  <si>
    <t>AWARD-0918</t>
  </si>
  <si>
    <t>AWARD-0919</t>
  </si>
  <si>
    <t>AWARD-0920</t>
  </si>
  <si>
    <t>AWARD-0921</t>
  </si>
  <si>
    <t>AWARD-0922</t>
  </si>
  <si>
    <t>AWARD-0923</t>
  </si>
  <si>
    <t>AWARD-0924</t>
  </si>
  <si>
    <t>M2102362</t>
  </si>
  <si>
    <t>AWARD-0925</t>
  </si>
  <si>
    <t>AWARD-0926</t>
  </si>
  <si>
    <t>AWARD-0927</t>
  </si>
  <si>
    <t>AWARD-0928</t>
  </si>
  <si>
    <t>AWARD-0929</t>
  </si>
  <si>
    <t>AWARD-0930</t>
  </si>
  <si>
    <t>AWARD-0931</t>
  </si>
  <si>
    <t>AWARD-0932</t>
  </si>
  <si>
    <t>AWARD-0933</t>
  </si>
  <si>
    <t>AWARD-0934</t>
  </si>
  <si>
    <t>AWARD-0935</t>
  </si>
  <si>
    <t>205</t>
  </si>
  <si>
    <t>HIGHWAY PLANNING AND CONSTRUCTION</t>
  </si>
  <si>
    <t>NEW YORK STATE - DEPARTMENT OF TRANSPORTATION</t>
  </si>
  <si>
    <t>C000799 / RU-02-20</t>
  </si>
  <si>
    <t>AWARD-0936</t>
  </si>
  <si>
    <t>AWARD-0937</t>
  </si>
  <si>
    <t>AWARD-0938</t>
  </si>
  <si>
    <t>AWARD-0939</t>
  </si>
  <si>
    <t>AWARD-0940</t>
  </si>
  <si>
    <t>AWARD-0941</t>
  </si>
  <si>
    <t>AWARD-0942</t>
  </si>
  <si>
    <t>AWARD-0943</t>
  </si>
  <si>
    <t>AWARD-0944</t>
  </si>
  <si>
    <t>AWARD-0945</t>
  </si>
  <si>
    <t>AWARD-0946</t>
  </si>
  <si>
    <t>C000799 / TA# SP-20-03</t>
  </si>
  <si>
    <t>AWARD-0947</t>
  </si>
  <si>
    <t>AWARD-0948</t>
  </si>
  <si>
    <t>AWARD-0949</t>
  </si>
  <si>
    <t>AWARD-0950</t>
  </si>
  <si>
    <t>AWARD-0951</t>
  </si>
  <si>
    <t>AWARD-0952</t>
  </si>
  <si>
    <t>AWARD-0953</t>
  </si>
  <si>
    <t>AWARD-0954</t>
  </si>
  <si>
    <t>AWARD-0955</t>
  </si>
  <si>
    <t>AWARD-0956</t>
  </si>
  <si>
    <t>AWARD-0957</t>
  </si>
  <si>
    <t>C000799 / TO# RU-01-20</t>
  </si>
  <si>
    <t>AWARD-0958</t>
  </si>
  <si>
    <t>AWARD-0959</t>
  </si>
  <si>
    <t>AWARD-0960</t>
  </si>
  <si>
    <t>AWARD-0961</t>
  </si>
  <si>
    <t>AWARD-0962</t>
  </si>
  <si>
    <t>AWARD-0963</t>
  </si>
  <si>
    <t>AWARD-0964</t>
  </si>
  <si>
    <t>AWARD-0965</t>
  </si>
  <si>
    <t>AWARD-0966</t>
  </si>
  <si>
    <t>AWARD-0967</t>
  </si>
  <si>
    <t>AWARD-0968</t>
  </si>
  <si>
    <t>C000799 / TO# RU-04-20</t>
  </si>
  <si>
    <t>AWARD-0969</t>
  </si>
  <si>
    <t>AWARD-0970</t>
  </si>
  <si>
    <t>AWARD-0971</t>
  </si>
  <si>
    <t>AWARD-0972</t>
  </si>
  <si>
    <t>AWARD-0973</t>
  </si>
  <si>
    <t>AWARD-0974</t>
  </si>
  <si>
    <t>AWARD-0975</t>
  </si>
  <si>
    <t>AWARD-0976</t>
  </si>
  <si>
    <t>AWARD-0977</t>
  </si>
  <si>
    <t>AWARD-0978</t>
  </si>
  <si>
    <t>AWARD-0979</t>
  </si>
  <si>
    <t>TA SP-21-06 CONTRACT C000799</t>
  </si>
  <si>
    <t>AWARD-0980</t>
  </si>
  <si>
    <t>AWARD-0981</t>
  </si>
  <si>
    <t>AWARD-0982</t>
  </si>
  <si>
    <t>AWARD-0983</t>
  </si>
  <si>
    <t>AWARD-0984</t>
  </si>
  <si>
    <t>AWARD-0985</t>
  </si>
  <si>
    <t>AWARD-0986</t>
  </si>
  <si>
    <t>AWARD-0987</t>
  </si>
  <si>
    <t>AWARD-0988</t>
  </si>
  <si>
    <t>AWARD-0989</t>
  </si>
  <si>
    <t>AWARD-0990</t>
  </si>
  <si>
    <t>NEW YORK UNIVERSITY</t>
  </si>
  <si>
    <t>S0838-01 / A19-0642-S001</t>
  </si>
  <si>
    <t>AWARD-0991</t>
  </si>
  <si>
    <t>AWARD-0992</t>
  </si>
  <si>
    <t>AWARD-0993</t>
  </si>
  <si>
    <t>AWARD-0994</t>
  </si>
  <si>
    <t>AWARD-0995</t>
  </si>
  <si>
    <t>AWARD-0996</t>
  </si>
  <si>
    <t>AWARD-0997</t>
  </si>
  <si>
    <t>AWARD-0998</t>
  </si>
  <si>
    <t>AWARD-0999</t>
  </si>
  <si>
    <t>AWARD-1000</t>
  </si>
  <si>
    <t>AWARD-1001</t>
  </si>
  <si>
    <t>UNIVERSITY OF MARYLAND - EASTERN SHORES</t>
  </si>
  <si>
    <t>AGRMT 3.24.21</t>
  </si>
  <si>
    <t>AWARD-1002</t>
  </si>
  <si>
    <t>206</t>
  </si>
  <si>
    <t>NEW JERSEY TRANSIT CORPORATION</t>
  </si>
  <si>
    <t>RUCAIT 22-006</t>
  </si>
  <si>
    <t>AWARD-1003</t>
  </si>
  <si>
    <t>AWARD-1004</t>
  </si>
  <si>
    <t>AWARD-1005</t>
  </si>
  <si>
    <t>AWARD-1006</t>
  </si>
  <si>
    <t>AWARD-1007</t>
  </si>
  <si>
    <t>AWARD-1008</t>
  </si>
  <si>
    <t>AWARD-1009</t>
  </si>
  <si>
    <t>AWARD-1010</t>
  </si>
  <si>
    <t>AWARD-1011</t>
  </si>
  <si>
    <t>AWARD-1012</t>
  </si>
  <si>
    <t>AWARD-1013</t>
  </si>
  <si>
    <t>215</t>
  </si>
  <si>
    <t>HIGHWAY TRAINING AND EDUCATION</t>
  </si>
  <si>
    <t>2010R003 TO 385</t>
  </si>
  <si>
    <t>AWARD-1014</t>
  </si>
  <si>
    <t>AWARD-1015</t>
  </si>
  <si>
    <t>AWARD-1016</t>
  </si>
  <si>
    <t>AWARD-1017</t>
  </si>
  <si>
    <t>AWARD-1018</t>
  </si>
  <si>
    <t>AWARD-1019</t>
  </si>
  <si>
    <t>AWARD-1020</t>
  </si>
  <si>
    <t>AWARD-1021</t>
  </si>
  <si>
    <t>AWARD-1022</t>
  </si>
  <si>
    <t>AWARD-1023</t>
  </si>
  <si>
    <t>AWARD-1024</t>
  </si>
  <si>
    <t>239</t>
  </si>
  <si>
    <t>MOTOR CARRIER RESEARCH AND TECHNOLOGY PROGRAMS</t>
  </si>
  <si>
    <t>2010R003 T/O# 356</t>
  </si>
  <si>
    <t>AWARD-1025</t>
  </si>
  <si>
    <t>AWARD-1026</t>
  </si>
  <si>
    <t>AWARD-1027</t>
  </si>
  <si>
    <t>AWARD-1028</t>
  </si>
  <si>
    <t>AWARD-1029</t>
  </si>
  <si>
    <t>AWARD-1030</t>
  </si>
  <si>
    <t>AWARD-1031</t>
  </si>
  <si>
    <t>AWARD-1032</t>
  </si>
  <si>
    <t>AWARD-1033</t>
  </si>
  <si>
    <t>AWARD-1034</t>
  </si>
  <si>
    <t>AWARD-1035</t>
  </si>
  <si>
    <t>509</t>
  </si>
  <si>
    <t>FORMULA GRANTS FOR RURAL AREAS AND TRIBAL TRANSIT PROGRAM</t>
  </si>
  <si>
    <t>TCRP F-29 P.O# SUB0001779</t>
  </si>
  <si>
    <t>AWARD-1036</t>
  </si>
  <si>
    <t>AWARD-1037</t>
  </si>
  <si>
    <t>AWARD-1038</t>
  </si>
  <si>
    <t>AWARD-1039</t>
  </si>
  <si>
    <t>AWARD-1040</t>
  </si>
  <si>
    <t>AWARD-1041</t>
  </si>
  <si>
    <t>AWARD-1042</t>
  </si>
  <si>
    <t>AWARD-1043</t>
  </si>
  <si>
    <t>AWARD-1044</t>
  </si>
  <si>
    <t>AWARD-1045</t>
  </si>
  <si>
    <t>AWARD-1046</t>
  </si>
  <si>
    <t>AWARD-1047</t>
  </si>
  <si>
    <t>TCRP J-11(041) / PO-SUB0001790</t>
  </si>
  <si>
    <t>AWARD-1048</t>
  </si>
  <si>
    <t>AWARD-1049</t>
  </si>
  <si>
    <t>AWARD-1050</t>
  </si>
  <si>
    <t>AWARD-1051</t>
  </si>
  <si>
    <t>AWARD-1052</t>
  </si>
  <si>
    <t>AWARD-1053</t>
  </si>
  <si>
    <t>AWARD-1054</t>
  </si>
  <si>
    <t>AWARD-1055</t>
  </si>
  <si>
    <t>AWARD-1056</t>
  </si>
  <si>
    <t>AWARD-1057</t>
  </si>
  <si>
    <t>600</t>
  </si>
  <si>
    <t>STATE AND COMMUNITY HIGHWAY SAFETY</t>
  </si>
  <si>
    <t>SNJ-DEPARTMENT OF LAW AND PUBLIC SAFETY</t>
  </si>
  <si>
    <t>TR-19-02-02-01</t>
  </si>
  <si>
    <t>AWARD-1058</t>
  </si>
  <si>
    <t>AWARD-1059</t>
  </si>
  <si>
    <t>AWARD-1060</t>
  </si>
  <si>
    <t>AWARD-1061</t>
  </si>
  <si>
    <t>AWARD-1062</t>
  </si>
  <si>
    <t>AWARD-1063</t>
  </si>
  <si>
    <t>AWARD-1064</t>
  </si>
  <si>
    <t>AWARD-1065</t>
  </si>
  <si>
    <t>AWARD-1066</t>
  </si>
  <si>
    <t>AWARD-1067</t>
  </si>
  <si>
    <t>AWARD-1068</t>
  </si>
  <si>
    <t>TR-19-02-03-01</t>
  </si>
  <si>
    <t>AWARD-1069</t>
  </si>
  <si>
    <t>AWARD-1070</t>
  </si>
  <si>
    <t>AWARD-1071</t>
  </si>
  <si>
    <t>AWARD-1072</t>
  </si>
  <si>
    <t>AWARD-1073</t>
  </si>
  <si>
    <t>AWARD-1074</t>
  </si>
  <si>
    <t>AWARD-1075</t>
  </si>
  <si>
    <t>AWARD-1076</t>
  </si>
  <si>
    <t>AWARD-1077</t>
  </si>
  <si>
    <t>AWARD-1078</t>
  </si>
  <si>
    <t>AWARD-1079</t>
  </si>
  <si>
    <t>616</t>
  </si>
  <si>
    <t>NATIONAL PRIORITY SAFETY PROGRAMS</t>
  </si>
  <si>
    <t>TR-21-45-01-01</t>
  </si>
  <si>
    <t>AWARD-1080</t>
  </si>
  <si>
    <t>AWARD-1081</t>
  </si>
  <si>
    <t>AWARD-1082</t>
  </si>
  <si>
    <t>AWARD-1083</t>
  </si>
  <si>
    <t>AWARD-1084</t>
  </si>
  <si>
    <t>AWARD-1085</t>
  </si>
  <si>
    <t>AWARD-1086</t>
  </si>
  <si>
    <t>AWARD-1087</t>
  </si>
  <si>
    <t>AWARD-1088</t>
  </si>
  <si>
    <t>AWARD-1089</t>
  </si>
  <si>
    <t>AWARD-1090</t>
  </si>
  <si>
    <t>TR-21-45-01-02</t>
  </si>
  <si>
    <t>AWARD-1091</t>
  </si>
  <si>
    <t>AWARD-1092</t>
  </si>
  <si>
    <t>AWARD-1093</t>
  </si>
  <si>
    <t>AWARD-1094</t>
  </si>
  <si>
    <t>AWARD-1095</t>
  </si>
  <si>
    <t>AWARD-1096</t>
  </si>
  <si>
    <t>AWARD-1097</t>
  </si>
  <si>
    <t>AWARD-1098</t>
  </si>
  <si>
    <t>AWARD-1099</t>
  </si>
  <si>
    <t>AWARD-1100</t>
  </si>
  <si>
    <t>AWARD-1101</t>
  </si>
  <si>
    <t>TR-22-45-01-02</t>
  </si>
  <si>
    <t>AWARD-1102</t>
  </si>
  <si>
    <t>AWARD-1103</t>
  </si>
  <si>
    <t>AWARD-1104</t>
  </si>
  <si>
    <t>AWARD-1105</t>
  </si>
  <si>
    <t>AWARD-1106</t>
  </si>
  <si>
    <t>AWARD-1107</t>
  </si>
  <si>
    <t>AWARD-1108</t>
  </si>
  <si>
    <t>AWARD-1109</t>
  </si>
  <si>
    <t>AWARD-1110</t>
  </si>
  <si>
    <t>AWARD-1111</t>
  </si>
  <si>
    <t>AWARD-1112</t>
  </si>
  <si>
    <t>DAA9-20-66554/56-1</t>
  </si>
  <si>
    <t>AWARD-1113</t>
  </si>
  <si>
    <t>SA07132021</t>
  </si>
  <si>
    <t>AWARD-1114</t>
  </si>
  <si>
    <t>UNIVERSITY TRANSPORTATION CENTERS PROGRAM</t>
  </si>
  <si>
    <t>F8741-01/69A3551747124</t>
  </si>
  <si>
    <t>AWARD-1115</t>
  </si>
  <si>
    <t>AWARD-1116</t>
  </si>
  <si>
    <t>AWARD-1117</t>
  </si>
  <si>
    <t>AWARD-1118</t>
  </si>
  <si>
    <t>AWARD-1119</t>
  </si>
  <si>
    <t>AWARD-1120</t>
  </si>
  <si>
    <t>AWARD-1121</t>
  </si>
  <si>
    <t>AWARD-1122</t>
  </si>
  <si>
    <t>AWARD-1123</t>
  </si>
  <si>
    <t>AWARD-1124</t>
  </si>
  <si>
    <t>AWARD-1125</t>
  </si>
  <si>
    <t>724</t>
  </si>
  <si>
    <t>PIPELINE SAFETY RESEARCH COMPETITIVE ACADEMIC AGREEMENT PROGRAM (CAAP)</t>
  </si>
  <si>
    <t>NORTH DAKOTA STATE UNIVERSITY</t>
  </si>
  <si>
    <t>FAR0030425</t>
  </si>
  <si>
    <t>AWARD-1126</t>
  </si>
  <si>
    <t>AWARD-1127</t>
  </si>
  <si>
    <t>AWARD-1128</t>
  </si>
  <si>
    <t>AWARD-1129</t>
  </si>
  <si>
    <t>AWARD-1130</t>
  </si>
  <si>
    <t>AWARD-1131</t>
  </si>
  <si>
    <t>AWARD-1132</t>
  </si>
  <si>
    <t>AWARD-1133</t>
  </si>
  <si>
    <t>AWARD-1134</t>
  </si>
  <si>
    <t>AWARD-1135</t>
  </si>
  <si>
    <t>AWARD-1136</t>
  </si>
  <si>
    <t>RUCAIT 22-004</t>
  </si>
  <si>
    <t>AWARD-1137</t>
  </si>
  <si>
    <t>AWARD-1138</t>
  </si>
  <si>
    <t>AWARD-1139</t>
  </si>
  <si>
    <t>AWARD-1140</t>
  </si>
  <si>
    <t>AWARD-1141</t>
  </si>
  <si>
    <t>AWARD-1142</t>
  </si>
  <si>
    <t>AWARD-1143</t>
  </si>
  <si>
    <t>AWARD-1144</t>
  </si>
  <si>
    <t>AWARD-1145</t>
  </si>
  <si>
    <t>AWARD-1146</t>
  </si>
  <si>
    <t>AWARD-1147</t>
  </si>
  <si>
    <t>RUCAIT 22-005</t>
  </si>
  <si>
    <t>AWARD-1148</t>
  </si>
  <si>
    <t>AWARD-1149</t>
  </si>
  <si>
    <t>AWARD-1150</t>
  </si>
  <si>
    <t>AWARD-1151</t>
  </si>
  <si>
    <t>AWARD-1152</t>
  </si>
  <si>
    <t>AWARD-1153</t>
  </si>
  <si>
    <t>AWARD-1154</t>
  </si>
  <si>
    <t>AWARD-1155</t>
  </si>
  <si>
    <t>AWARD-1156</t>
  </si>
  <si>
    <t>AWARD-1157</t>
  </si>
  <si>
    <t>AWARD-1158</t>
  </si>
  <si>
    <t>AWARD-1159</t>
  </si>
  <si>
    <t>2010R003 T.O. 361</t>
  </si>
  <si>
    <t>AWARD-1160</t>
  </si>
  <si>
    <t>AWARD-1161</t>
  </si>
  <si>
    <t>AWARD-1162</t>
  </si>
  <si>
    <t>AWARD-1163</t>
  </si>
  <si>
    <t>AWARD-1164</t>
  </si>
  <si>
    <t>AWARD-1165</t>
  </si>
  <si>
    <t>AWARD-1166</t>
  </si>
  <si>
    <t>AWARD-1167</t>
  </si>
  <si>
    <t>AWARD-1168</t>
  </si>
  <si>
    <t>AWARD-1169</t>
  </si>
  <si>
    <t>2010R003_19-60160 TO 368</t>
  </si>
  <si>
    <t>AWARD-1170</t>
  </si>
  <si>
    <t>AWARD-1171</t>
  </si>
  <si>
    <t>AWARD-1172</t>
  </si>
  <si>
    <t>AWARD-1173</t>
  </si>
  <si>
    <t>AWARD-1174</t>
  </si>
  <si>
    <t>AWARD-1175</t>
  </si>
  <si>
    <t>AWARD-1176</t>
  </si>
  <si>
    <t>AWARD-1177</t>
  </si>
  <si>
    <t>AWARD-1178</t>
  </si>
  <si>
    <t>AWARD-1179</t>
  </si>
  <si>
    <t>AWARD-1180</t>
  </si>
  <si>
    <t>SMTG MOA 1/8/21</t>
  </si>
  <si>
    <t>AWARD-1181</t>
  </si>
  <si>
    <t>AWARD-1182</t>
  </si>
  <si>
    <t>AWARD-1183</t>
  </si>
  <si>
    <t>AWARD-1184</t>
  </si>
  <si>
    <t>AWARD-1185</t>
  </si>
  <si>
    <t>AWARD-1186</t>
  </si>
  <si>
    <t>AWARD-1187</t>
  </si>
  <si>
    <t>AWARD-1188</t>
  </si>
  <si>
    <t>AWARD-1189</t>
  </si>
  <si>
    <t>AWARD-1190</t>
  </si>
  <si>
    <t>AWARD-1191</t>
  </si>
  <si>
    <t>TO 370 AGREEMENT 2010R003</t>
  </si>
  <si>
    <t>AWARD-1192</t>
  </si>
  <si>
    <t>AWARD-1193</t>
  </si>
  <si>
    <t>AWARD-1194</t>
  </si>
  <si>
    <t>AWARD-1195</t>
  </si>
  <si>
    <t>AWARD-1196</t>
  </si>
  <si>
    <t>AWARD-1197</t>
  </si>
  <si>
    <t>AWARD-1198</t>
  </si>
  <si>
    <t>AWARD-1199</t>
  </si>
  <si>
    <t>AWARD-1200</t>
  </si>
  <si>
    <t>AWARD-1201</t>
  </si>
  <si>
    <t>AWARD-1202</t>
  </si>
  <si>
    <t>7SK00022CH</t>
  </si>
  <si>
    <t>SRA INTERNATIONAL, INC.</t>
  </si>
  <si>
    <t>AWARD-1203</t>
  </si>
  <si>
    <t>AWARD-1204</t>
  </si>
  <si>
    <t>AWARD-1205</t>
  </si>
  <si>
    <t>AWARD-1206</t>
  </si>
  <si>
    <t>AWARD-1207</t>
  </si>
  <si>
    <t>AWARD-1208</t>
  </si>
  <si>
    <t>AWARD-1209</t>
  </si>
  <si>
    <t>AWARD-1210</t>
  </si>
  <si>
    <t>AWARD-1211</t>
  </si>
  <si>
    <t>AWARD-1212</t>
  </si>
  <si>
    <t>AWARD-1213</t>
  </si>
  <si>
    <t>PO-546249-NLID-53255</t>
  </si>
  <si>
    <t>UNIVERSITY OF ARIZONA</t>
  </si>
  <si>
    <t>AWARD-1214</t>
  </si>
  <si>
    <t>AWARD-1215</t>
  </si>
  <si>
    <t>AWARD-1216</t>
  </si>
  <si>
    <t>AWARD-1217</t>
  </si>
  <si>
    <t>AWARD-1218</t>
  </si>
  <si>
    <t>AWARD-1219</t>
  </si>
  <si>
    <t>AWARD-1220</t>
  </si>
  <si>
    <t>AWARD-1221</t>
  </si>
  <si>
    <t>AWARD-1222</t>
  </si>
  <si>
    <t>AWARD-1223</t>
  </si>
  <si>
    <t>867</t>
  </si>
  <si>
    <t>VISION RESEARCH</t>
  </si>
  <si>
    <t>AWARD-1224</t>
  </si>
  <si>
    <t>212</t>
  </si>
  <si>
    <t>SMALL BUSINESS INNOVATION RESEARCH</t>
  </si>
  <si>
    <t>RADICAL PLASTICS, INC.</t>
  </si>
  <si>
    <t>SPONSORED AGRMT MAY 2022</t>
  </si>
  <si>
    <t>AWARD-1225</t>
  </si>
  <si>
    <t>FY22.930.002/2-5-B1266</t>
  </si>
  <si>
    <t>UNIVERSITY OF COLORADO</t>
  </si>
  <si>
    <t>AWARD-1226</t>
  </si>
  <si>
    <t>AWARD-1227</t>
  </si>
  <si>
    <t>AWARD-1228</t>
  </si>
  <si>
    <t>AWARD-1229</t>
  </si>
  <si>
    <t>879</t>
  </si>
  <si>
    <t>MEDICAL LIBRARY ASSISTANCE</t>
  </si>
  <si>
    <t>AWARD-1230</t>
  </si>
  <si>
    <t>AWARD-1231</t>
  </si>
  <si>
    <t>FAMILY AND COMMUNITY VIOLENCE PREVENTION PROGRAM</t>
  </si>
  <si>
    <t>AWARD-1232</t>
  </si>
  <si>
    <t>AWARD-1233</t>
  </si>
  <si>
    <t>898</t>
  </si>
  <si>
    <t>CANCER PREVENTION AND CONTROL PROGRAMS FOR STATE, TERRITORIAL AND TRIBAL ORGANIZATIONS</t>
  </si>
  <si>
    <t>AWARD-1234</t>
  </si>
  <si>
    <t>AWARD-1235</t>
  </si>
  <si>
    <t>AWARD-1236</t>
  </si>
  <si>
    <t>CP0072457</t>
  </si>
  <si>
    <t>UTAH STATE UNIVERSITY</t>
  </si>
  <si>
    <t>AWARD-1237</t>
  </si>
  <si>
    <t>AWARD-1238</t>
  </si>
  <si>
    <t>AWARD-1239</t>
  </si>
  <si>
    <t>AWARD-1240</t>
  </si>
  <si>
    <t>AWARD-1241</t>
  </si>
  <si>
    <t>AWARD-1242</t>
  </si>
  <si>
    <t>AWARD-1243</t>
  </si>
  <si>
    <t>2011-65210-20046</t>
  </si>
  <si>
    <t>AWARD-1244</t>
  </si>
  <si>
    <t>58-5082-5-017</t>
  </si>
  <si>
    <t>AWARD-1245</t>
  </si>
  <si>
    <t>58-8070-6-004</t>
  </si>
  <si>
    <t>AWARD-1246</t>
  </si>
  <si>
    <t>58-8080-6-019</t>
  </si>
  <si>
    <t>AWARD-1247</t>
  </si>
  <si>
    <t>43</t>
  </si>
  <si>
    <t>SCIENCE</t>
  </si>
  <si>
    <t>BROWN UNIVERSITY</t>
  </si>
  <si>
    <t>1500</t>
  </si>
  <si>
    <t>AWARD-1248</t>
  </si>
  <si>
    <t>69-2B29-17-98</t>
  </si>
  <si>
    <t>AWARD-1249</t>
  </si>
  <si>
    <t>2017-67013-26215</t>
  </si>
  <si>
    <t>AWARD-1250</t>
  </si>
  <si>
    <t>2017-67023-26906</t>
  </si>
  <si>
    <t>AWARD-1251</t>
  </si>
  <si>
    <t>58-6080-7-009</t>
  </si>
  <si>
    <t>AWARD-1252</t>
  </si>
  <si>
    <t>2018-67018-28146</t>
  </si>
  <si>
    <t>AWARD-1253</t>
  </si>
  <si>
    <t>AWARD-1254</t>
  </si>
  <si>
    <t>2018-67014-28494</t>
  </si>
  <si>
    <t>AWARD-1255</t>
  </si>
  <si>
    <t>2018-51181-28383</t>
  </si>
  <si>
    <t>AWARD-1256</t>
  </si>
  <si>
    <t>18-JV-11242306-075</t>
  </si>
  <si>
    <t>AWARD-1257</t>
  </si>
  <si>
    <t>2016-51181-25399</t>
  </si>
  <si>
    <t>AWARD-1258</t>
  </si>
  <si>
    <t>CALIFORNIA INSTITUTE OF TECHNOLOGY</t>
  </si>
  <si>
    <t>1660953</t>
  </si>
  <si>
    <t>AWARD-1259</t>
  </si>
  <si>
    <t>58-2050-8-012</t>
  </si>
  <si>
    <t>AWARD-1260</t>
  </si>
  <si>
    <t>58-8042-8-070</t>
  </si>
  <si>
    <t>AWARD-1261</t>
  </si>
  <si>
    <t>59-0206-8-213</t>
  </si>
  <si>
    <t>AWARD-1262</t>
  </si>
  <si>
    <t>AWARD-1263</t>
  </si>
  <si>
    <t>2018-70006-28934</t>
  </si>
  <si>
    <t>AWARD-1264</t>
  </si>
  <si>
    <t>2019-67017-29176</t>
  </si>
  <si>
    <t>AWARD-1265</t>
  </si>
  <si>
    <t>2017-68001-26351</t>
  </si>
  <si>
    <t>AWARD-1266</t>
  </si>
  <si>
    <t>AWARD-1267</t>
  </si>
  <si>
    <t>AWARD-1268</t>
  </si>
  <si>
    <t>2019-67031-29684</t>
  </si>
  <si>
    <t>AWARD-1269</t>
  </si>
  <si>
    <t>RSA-1654540</t>
  </si>
  <si>
    <t>AWARD-1270</t>
  </si>
  <si>
    <t>2019-67022-29922</t>
  </si>
  <si>
    <t>AWARD-1271</t>
  </si>
  <si>
    <t>2019-34383-29973</t>
  </si>
  <si>
    <t>AWARD-1272</t>
  </si>
  <si>
    <t>NRSP4</t>
  </si>
  <si>
    <t>AWARD-1273</t>
  </si>
  <si>
    <t>10202-MSCFRXXX-20-0001</t>
  </si>
  <si>
    <t>AWARD-1274</t>
  </si>
  <si>
    <t>AWARD-1275</t>
  </si>
  <si>
    <t>2019-34383-29903</t>
  </si>
  <si>
    <t>AWARD-1276</t>
  </si>
  <si>
    <t>AWARD-1277</t>
  </si>
  <si>
    <t>NI20HFPXXXXXG022</t>
  </si>
  <si>
    <t>AWARD-1278</t>
  </si>
  <si>
    <t>AWARD-1279</t>
  </si>
  <si>
    <t>AWARD-1280</t>
  </si>
  <si>
    <t>CALIFORNIA INSTITUTE OF TECHNOLOGY-JET PROPULSION LABORATORY</t>
  </si>
  <si>
    <t>1662104</t>
  </si>
  <si>
    <t>AWARD-1281</t>
  </si>
  <si>
    <t>NI20EFNEPXXXG016</t>
  </si>
  <si>
    <t>AWARD-1282</t>
  </si>
  <si>
    <t>NI20RREAFXXXG016</t>
  </si>
  <si>
    <t>AWARD-1283</t>
  </si>
  <si>
    <t>59-0206-0-148</t>
  </si>
  <si>
    <t>AWARD-1284</t>
  </si>
  <si>
    <t>NI20SLBCXXXXG016</t>
  </si>
  <si>
    <t>AWARD-1285</t>
  </si>
  <si>
    <t>AWARD-1286</t>
  </si>
  <si>
    <t>AWARD-1287</t>
  </si>
  <si>
    <t>AWARD-1288</t>
  </si>
  <si>
    <t>AWARD-1289</t>
  </si>
  <si>
    <t>AWARD-1290</t>
  </si>
  <si>
    <t>AWARD-1291</t>
  </si>
  <si>
    <t>1669520</t>
  </si>
  <si>
    <t>AWARD-1292</t>
  </si>
  <si>
    <t>AP20PPQS&amp;T00C167</t>
  </si>
  <si>
    <t>AWARD-1293</t>
  </si>
  <si>
    <t>2020-70007-32415</t>
  </si>
  <si>
    <t>AWARD-1294</t>
  </si>
  <si>
    <t>AWARD-1295</t>
  </si>
  <si>
    <t>AWARD-1296</t>
  </si>
  <si>
    <t>AWARD-1297</t>
  </si>
  <si>
    <t>AWARD-1298</t>
  </si>
  <si>
    <t>AWARD-1299</t>
  </si>
  <si>
    <t>AWARD-1300</t>
  </si>
  <si>
    <t>AWARD-1301</t>
  </si>
  <si>
    <t>AWARD-1302</t>
  </si>
  <si>
    <t>RSA NO. 1666225</t>
  </si>
  <si>
    <t>AWARD-1303</t>
  </si>
  <si>
    <t>AWARD-1304</t>
  </si>
  <si>
    <t>AWARD-1305</t>
  </si>
  <si>
    <t>AWARD-1306</t>
  </si>
  <si>
    <t>AWARD-1307</t>
  </si>
  <si>
    <t>AWARD-1308</t>
  </si>
  <si>
    <t>AWARD-1309</t>
  </si>
  <si>
    <t>AWARD-1310</t>
  </si>
  <si>
    <t>AWARD-1311</t>
  </si>
  <si>
    <t>AWARD-1312</t>
  </si>
  <si>
    <t>AWARD-1313</t>
  </si>
  <si>
    <t>CARNEGIE INSTITUTION FOR SCIENCE</t>
  </si>
  <si>
    <t>02-10996-01</t>
  </si>
  <si>
    <t>AWARD-1314</t>
  </si>
  <si>
    <t>AWARD-1315</t>
  </si>
  <si>
    <t>AWARD-1316</t>
  </si>
  <si>
    <t>AWARD-1317</t>
  </si>
  <si>
    <t>AWARD-1318</t>
  </si>
  <si>
    <t>AWARD-1319</t>
  </si>
  <si>
    <t>AWARD-1320</t>
  </si>
  <si>
    <t>AWARD-1321</t>
  </si>
  <si>
    <t>AWARD-1322</t>
  </si>
  <si>
    <t>AWARD-1323</t>
  </si>
  <si>
    <t>AWARD-1324</t>
  </si>
  <si>
    <t>SMITHSONIAN ASTROPHYSICAL OBSERVATORY</t>
  </si>
  <si>
    <t>GO1-22058X</t>
  </si>
  <si>
    <t>AWARD-1325</t>
  </si>
  <si>
    <t>AWARD-1326</t>
  </si>
  <si>
    <t>AWARD-1327</t>
  </si>
  <si>
    <t>AWARD-1328</t>
  </si>
  <si>
    <t>AWARD-1329</t>
  </si>
  <si>
    <t>AWARD-1330</t>
  </si>
  <si>
    <t>AWARD-1331</t>
  </si>
  <si>
    <t>AWARD-1332</t>
  </si>
  <si>
    <t>59-0206-0-0170</t>
  </si>
  <si>
    <t>AWARD-1333</t>
  </si>
  <si>
    <t>AP20PPQS&amp;T00C159</t>
  </si>
  <si>
    <t>AWARD-1334</t>
  </si>
  <si>
    <t>58-8080-0-009</t>
  </si>
  <si>
    <t>AWARD-1335</t>
  </si>
  <si>
    <t>SUSTAINABLE AGRICULTURE RESEARCH AND EDUCATION</t>
  </si>
  <si>
    <t>UNIVERSITY OF VERMONT</t>
  </si>
  <si>
    <t>GNE18-181-32231</t>
  </si>
  <si>
    <t>AWARD-1336</t>
  </si>
  <si>
    <t>TM0-21005X</t>
  </si>
  <si>
    <t>AWARD-1337</t>
  </si>
  <si>
    <t>AWARD-1338</t>
  </si>
  <si>
    <t>AWARD-1339</t>
  </si>
  <si>
    <t>AWARD-1340</t>
  </si>
  <si>
    <t>AWARD-1341</t>
  </si>
  <si>
    <t>AWARD-1342</t>
  </si>
  <si>
    <t>NI21HFPXXXXXG001</t>
  </si>
  <si>
    <t>AWARD-1343</t>
  </si>
  <si>
    <t>AWARD-1344</t>
  </si>
  <si>
    <t>AWARD-1345</t>
  </si>
  <si>
    <t>AWARD-1346</t>
  </si>
  <si>
    <t>AWARD-1347</t>
  </si>
  <si>
    <t>UNIVERSITY OF CALIFORNIA - SANTA CRUZ</t>
  </si>
  <si>
    <t>A17-0899-S002-P0632060</t>
  </si>
  <si>
    <t>AWARD-1348</t>
  </si>
  <si>
    <t>AWARD-1349</t>
  </si>
  <si>
    <t>AWARD-1350</t>
  </si>
  <si>
    <t>AM200100XXXXG019</t>
  </si>
  <si>
    <t>AWARD-1351</t>
  </si>
  <si>
    <t>NI21RREAFXXXG073</t>
  </si>
  <si>
    <t>AWARD-1352</t>
  </si>
  <si>
    <t>NI21SLBCXXXXG018</t>
  </si>
  <si>
    <t>AWARD-1353</t>
  </si>
  <si>
    <t>AWARD-1354</t>
  </si>
  <si>
    <t>AWARD-1355</t>
  </si>
  <si>
    <t>AWARD-1356</t>
  </si>
  <si>
    <t>AWARD-1357</t>
  </si>
  <si>
    <t>AWARD-1358</t>
  </si>
  <si>
    <t>UNIVERSITY OF CALIFORNIA, IRVINE</t>
  </si>
  <si>
    <t>2017-3521</t>
  </si>
  <si>
    <t>AWARD-1359</t>
  </si>
  <si>
    <t>AWARD-1360</t>
  </si>
  <si>
    <t>NI21HMFPXXXXG021</t>
  </si>
  <si>
    <t>AWARD-1361</t>
  </si>
  <si>
    <t>AWARD-1362</t>
  </si>
  <si>
    <t>NI21MSCFRXXXG008</t>
  </si>
  <si>
    <t>AWARD-1363</t>
  </si>
  <si>
    <t>NI21EFNEPXXXG056</t>
  </si>
  <si>
    <t>AWARD-1364</t>
  </si>
  <si>
    <t>2021-67015-34461</t>
  </si>
  <si>
    <t>AWARD-1365</t>
  </si>
  <si>
    <t>58-8042-1-022</t>
  </si>
  <si>
    <t>AWARD-1366</t>
  </si>
  <si>
    <t>AP21PPQS&amp;T00C044</t>
  </si>
  <si>
    <t>AWARD-1367</t>
  </si>
  <si>
    <t>AP21PPQFO000C131</t>
  </si>
  <si>
    <t>AWARD-1368</t>
  </si>
  <si>
    <t>NI21AHDRXXXXG043</t>
  </si>
  <si>
    <t>AWARD-1369</t>
  </si>
  <si>
    <t>1000 G XD550</t>
  </si>
  <si>
    <t>AWARD-1370</t>
  </si>
  <si>
    <t>AP21PPQS&amp;T00C105</t>
  </si>
  <si>
    <t>AWARD-1371</t>
  </si>
  <si>
    <t>AWARD-1372</t>
  </si>
  <si>
    <t>AWARD-1373</t>
  </si>
  <si>
    <t>AWARD-1374</t>
  </si>
  <si>
    <t>AWARD-1375</t>
  </si>
  <si>
    <t>AWARD-1376</t>
  </si>
  <si>
    <t>AWARD-1377</t>
  </si>
  <si>
    <t>AWARD-1378</t>
  </si>
  <si>
    <t>AWARD-1379</t>
  </si>
  <si>
    <t>AWARD-1380</t>
  </si>
  <si>
    <t>UNIVERSITY OF CONNECTICUT</t>
  </si>
  <si>
    <t>418727</t>
  </si>
  <si>
    <t>AWARD-1381</t>
  </si>
  <si>
    <t>AWARD-1382</t>
  </si>
  <si>
    <t>AWARD-1383</t>
  </si>
  <si>
    <t>AWARD-1384</t>
  </si>
  <si>
    <t>AWARD-1385</t>
  </si>
  <si>
    <t>AWARD-1386</t>
  </si>
  <si>
    <t>AWARD-1387</t>
  </si>
  <si>
    <t>AWARD-1388</t>
  </si>
  <si>
    <t>AWARD-1389</t>
  </si>
  <si>
    <t>AWARD-1390</t>
  </si>
  <si>
    <t>AWARD-1391</t>
  </si>
  <si>
    <t>UNIVERSITY OF NEW HAMPSHIRE</t>
  </si>
  <si>
    <t>L0077</t>
  </si>
  <si>
    <t>AWARD-1392</t>
  </si>
  <si>
    <t>AWARD-1393</t>
  </si>
  <si>
    <t>AWARD-1394</t>
  </si>
  <si>
    <t>AWARD-1395</t>
  </si>
  <si>
    <t>AWARD-1396</t>
  </si>
  <si>
    <t>AWARD-1397</t>
  </si>
  <si>
    <t>AWARD-1398</t>
  </si>
  <si>
    <t>AWARD-1399</t>
  </si>
  <si>
    <t>AWARD-1400</t>
  </si>
  <si>
    <t>AWARD-1401</t>
  </si>
  <si>
    <t>AWARD-1402</t>
  </si>
  <si>
    <t>AERONAUTICS</t>
  </si>
  <si>
    <t>UNIVERSITY OF TENNESSEE</t>
  </si>
  <si>
    <t>A18-0139-S001-A05</t>
  </si>
  <si>
    <t>AWARD-1403</t>
  </si>
  <si>
    <t>AWARD-1404</t>
  </si>
  <si>
    <t>AWARD-1405</t>
  </si>
  <si>
    <t>AWARD-1406</t>
  </si>
  <si>
    <t>AWARD-1407</t>
  </si>
  <si>
    <t>AWARD-1408</t>
  </si>
  <si>
    <t>AWARD-1409</t>
  </si>
  <si>
    <t>AWARD-1410</t>
  </si>
  <si>
    <t>AWARD-1411</t>
  </si>
  <si>
    <t>AWARD-1412</t>
  </si>
  <si>
    <t>AP21PPQS&amp;T00C164</t>
  </si>
  <si>
    <t>AWARD-1413</t>
  </si>
  <si>
    <t>T17-601000-RU / TO 601042</t>
  </si>
  <si>
    <t>NATIONAL AEROSPACE INSTITUTE</t>
  </si>
  <si>
    <t>AWARD-1414</t>
  </si>
  <si>
    <t>2021-70006-35389</t>
  </si>
  <si>
    <t>AWARD-1415</t>
  </si>
  <si>
    <t>AP21PPQS&amp;T00C135</t>
  </si>
  <si>
    <t>AWARD-1416</t>
  </si>
  <si>
    <t>AWARD-1417</t>
  </si>
  <si>
    <t>AWARD-1418</t>
  </si>
  <si>
    <t>AWARD-1419</t>
  </si>
  <si>
    <t>AWARD-1420</t>
  </si>
  <si>
    <t>AWARD-1421</t>
  </si>
  <si>
    <t>AWARD-1422</t>
  </si>
  <si>
    <t>AWARD-1423</t>
  </si>
  <si>
    <t>EMP 2021-18</t>
  </si>
  <si>
    <t>AWARD-1424</t>
  </si>
  <si>
    <t>HST-GO-15647.020-A</t>
  </si>
  <si>
    <t>SPACE TELESCOPE SCIENCE INSTITUTE</t>
  </si>
  <si>
    <t>AWARD-1425</t>
  </si>
  <si>
    <t>AWARD-1426</t>
  </si>
  <si>
    <t>AWARD-1427</t>
  </si>
  <si>
    <t>AWARD-1428</t>
  </si>
  <si>
    <t>AWARD-1429</t>
  </si>
  <si>
    <t>AWARD-1430</t>
  </si>
  <si>
    <t>AWARD-1431</t>
  </si>
  <si>
    <t>AWARD-1432</t>
  </si>
  <si>
    <t>AWARD-1433</t>
  </si>
  <si>
    <t>AWARD-1434</t>
  </si>
  <si>
    <t>AWARD-1435</t>
  </si>
  <si>
    <t>HST-GO-15227.007-A</t>
  </si>
  <si>
    <t>AWARD-1436</t>
  </si>
  <si>
    <t>AWARD-1437</t>
  </si>
  <si>
    <t>AWARD-1438</t>
  </si>
  <si>
    <t>AWARD-1439</t>
  </si>
  <si>
    <t>AWARD-1440</t>
  </si>
  <si>
    <t>AWARD-1441</t>
  </si>
  <si>
    <t>AWARD-1442</t>
  </si>
  <si>
    <t>AWARD-1443</t>
  </si>
  <si>
    <t>AWARD-1444</t>
  </si>
  <si>
    <t>AWARD-1445</t>
  </si>
  <si>
    <t>AWARD-1446</t>
  </si>
  <si>
    <t>GNE19-212-33243</t>
  </si>
  <si>
    <t>AWARD-1447</t>
  </si>
  <si>
    <t>HST-GO-15967.002-A</t>
  </si>
  <si>
    <t>AWARD-1448</t>
  </si>
  <si>
    <t>AWARD-1449</t>
  </si>
  <si>
    <t>AWARD-1450</t>
  </si>
  <si>
    <t>AWARD-1451</t>
  </si>
  <si>
    <t>AWARD-1452</t>
  </si>
  <si>
    <t>AWARD-1453</t>
  </si>
  <si>
    <t>AWARD-1454</t>
  </si>
  <si>
    <t>AWARD-1455</t>
  </si>
  <si>
    <t>AWARD-1456</t>
  </si>
  <si>
    <t>AWARD-1457</t>
  </si>
  <si>
    <t>AWARD-1458</t>
  </si>
  <si>
    <t>AWARD-1459</t>
  </si>
  <si>
    <t>HST-GO-15891.006-A</t>
  </si>
  <si>
    <t>AWARD-1460</t>
  </si>
  <si>
    <t>AWARD-1461</t>
  </si>
  <si>
    <t>AWARD-1462</t>
  </si>
  <si>
    <t>AWARD-1463</t>
  </si>
  <si>
    <t>AWARD-1464</t>
  </si>
  <si>
    <t>AWARD-1465</t>
  </si>
  <si>
    <t>AWARD-1466</t>
  </si>
  <si>
    <t>AWARD-1467</t>
  </si>
  <si>
    <t>AWARD-1468</t>
  </si>
  <si>
    <t>AWARD-1469</t>
  </si>
  <si>
    <t>HST-AR-16155.001-A</t>
  </si>
  <si>
    <t>AWARD-1470</t>
  </si>
  <si>
    <t>AP21PPQS&amp;T00C188</t>
  </si>
  <si>
    <t>AWARD-1471</t>
  </si>
  <si>
    <t>2021-51181-35855</t>
  </si>
  <si>
    <t>AWARD-1472</t>
  </si>
  <si>
    <t>AWARD-1473</t>
  </si>
  <si>
    <t>2022-67023-36404</t>
  </si>
  <si>
    <t>AWARD-1474</t>
  </si>
  <si>
    <t>2022-69015-36756</t>
  </si>
  <si>
    <t>AWARD-1475</t>
  </si>
  <si>
    <t>AWARD-1476</t>
  </si>
  <si>
    <t>2021-67023-34647</t>
  </si>
  <si>
    <t>AWARD-1477</t>
  </si>
  <si>
    <t>AWARD-1478</t>
  </si>
  <si>
    <t>AWARD-1479</t>
  </si>
  <si>
    <t>AWARD-1480</t>
  </si>
  <si>
    <t>HST-GO-16767.001-A</t>
  </si>
  <si>
    <t>AWARD-1481</t>
  </si>
  <si>
    <t>NI22RREAFXXXG066</t>
  </si>
  <si>
    <t>AWARD-1482</t>
  </si>
  <si>
    <t>AWARD-1483</t>
  </si>
  <si>
    <t>NA16NOS0120020</t>
  </si>
  <si>
    <t>AWARD-1484</t>
  </si>
  <si>
    <t>AWARD-1485</t>
  </si>
  <si>
    <t>AWARD-1486</t>
  </si>
  <si>
    <t>AWARD-1487</t>
  </si>
  <si>
    <t>AWARD-1488</t>
  </si>
  <si>
    <t>AWARD-1489</t>
  </si>
  <si>
    <t>AWARD-1490</t>
  </si>
  <si>
    <t>AWARD-1491</t>
  </si>
  <si>
    <t>HST-GO-16453.001-A</t>
  </si>
  <si>
    <t>AWARD-1492</t>
  </si>
  <si>
    <t>AWARD-1493</t>
  </si>
  <si>
    <t>AWARD-1494</t>
  </si>
  <si>
    <t>AWARD-1495</t>
  </si>
  <si>
    <t>NA17NMF4270210</t>
  </si>
  <si>
    <t>AWARD-1496</t>
  </si>
  <si>
    <t>NA19OAR0170349</t>
  </si>
  <si>
    <t>AWARD-1497</t>
  </si>
  <si>
    <t>NA17OAR4310269</t>
  </si>
  <si>
    <t>AWARD-1498</t>
  </si>
  <si>
    <t>NA18NMF4270187</t>
  </si>
  <si>
    <t>AWARD-1499</t>
  </si>
  <si>
    <t>AWARD-1500</t>
  </si>
  <si>
    <t>NA19NOS9990083</t>
  </si>
  <si>
    <t>AWARD-1501</t>
  </si>
  <si>
    <t>NA19OAR4170325</t>
  </si>
  <si>
    <t>AWARD-1502</t>
  </si>
  <si>
    <t>HST-AR-16144.001-A</t>
  </si>
  <si>
    <t>AWARD-1503</t>
  </si>
  <si>
    <t>AWARD-1504</t>
  </si>
  <si>
    <t>AWARD-1505</t>
  </si>
  <si>
    <t>AWARD-1506</t>
  </si>
  <si>
    <t>AWARD-1507</t>
  </si>
  <si>
    <t>AWARD-1508</t>
  </si>
  <si>
    <t>60NANB19D140</t>
  </si>
  <si>
    <t>AWARD-1509</t>
  </si>
  <si>
    <t>NA19OAR4310381</t>
  </si>
  <si>
    <t>AWARD-1510</t>
  </si>
  <si>
    <t>1305M220PNCNR0299</t>
  </si>
  <si>
    <t>AWARD-1511</t>
  </si>
  <si>
    <t>NA20OAR4600273</t>
  </si>
  <si>
    <t>AWARD-1512</t>
  </si>
  <si>
    <t>NA20OAR0170477</t>
  </si>
  <si>
    <t>AWARD-1513</t>
  </si>
  <si>
    <t>HST-GO-15243.012-A</t>
  </si>
  <si>
    <t>AWARD-1514</t>
  </si>
  <si>
    <t>NA20NMF4540025</t>
  </si>
  <si>
    <t>AWARD-1515</t>
  </si>
  <si>
    <t>NA20NWS4680049</t>
  </si>
  <si>
    <t>AWARD-1516</t>
  </si>
  <si>
    <t>NA20NOS4200168</t>
  </si>
  <si>
    <t>AWARD-1517</t>
  </si>
  <si>
    <t>NA21OAR4310121</t>
  </si>
  <si>
    <t>AWARD-1518</t>
  </si>
  <si>
    <t>NA21NOS4200060</t>
  </si>
  <si>
    <t>AWARD-1519</t>
  </si>
  <si>
    <t>NA21NOS0120169</t>
  </si>
  <si>
    <t>AWARD-1520</t>
  </si>
  <si>
    <t>NA21OAR4170318</t>
  </si>
  <si>
    <t>AWARD-1521</t>
  </si>
  <si>
    <t>70NANB21H177</t>
  </si>
  <si>
    <t>AWARD-1522</t>
  </si>
  <si>
    <t>HDTRA1-08-1-0042</t>
  </si>
  <si>
    <t>AWARD-1523</t>
  </si>
  <si>
    <t>N00014-12-1-0759</t>
  </si>
  <si>
    <t>AWARD-1524</t>
  </si>
  <si>
    <t>HST-GO-15889.001-A</t>
  </si>
  <si>
    <t>AWARD-1525</t>
  </si>
  <si>
    <t>W911NF-12-1-0536</t>
  </si>
  <si>
    <t>AWARD-1526</t>
  </si>
  <si>
    <t>2014-14082100005 MOD #22</t>
  </si>
  <si>
    <t>AWARD-1527</t>
  </si>
  <si>
    <t>AWARD-1528</t>
  </si>
  <si>
    <t>SP4701-08-D-0004 DEL 009</t>
  </si>
  <si>
    <t>AWARD-1529</t>
  </si>
  <si>
    <t>SP4701-08-D-004-0010</t>
  </si>
  <si>
    <t>AWARD-1530</t>
  </si>
  <si>
    <t>HR0011-16-2-0026</t>
  </si>
  <si>
    <t>AWARD-1531</t>
  </si>
  <si>
    <t>W81XWH-16-1-0415</t>
  </si>
  <si>
    <t>AWARD-1532</t>
  </si>
  <si>
    <t>FA8750-17-2-0146</t>
  </si>
  <si>
    <t>AWARD-1533</t>
  </si>
  <si>
    <t>N3943017C1969</t>
  </si>
  <si>
    <t>AWARD-1534</t>
  </si>
  <si>
    <t>W81XWH-17-1-0194</t>
  </si>
  <si>
    <t>AWARD-1535</t>
  </si>
  <si>
    <t>N00014-17-1-2770</t>
  </si>
  <si>
    <t>AWARD-1536</t>
  </si>
  <si>
    <t>HST-GO-15917.001-A</t>
  </si>
  <si>
    <t>AWARD-1537</t>
  </si>
  <si>
    <t>W911NF-17-1-0111 P00004</t>
  </si>
  <si>
    <t>AWARD-1538</t>
  </si>
  <si>
    <t>N00014-18-1-2202</t>
  </si>
  <si>
    <t>AWARD-1539</t>
  </si>
  <si>
    <t>N00173-18-P-0555</t>
  </si>
  <si>
    <t>AWARD-1540</t>
  </si>
  <si>
    <t>W911NF-18-1-0221P00002</t>
  </si>
  <si>
    <t>AWARD-1541</t>
  </si>
  <si>
    <t>W81XWH-18-1-0238</t>
  </si>
  <si>
    <t>AWARD-1542</t>
  </si>
  <si>
    <t>W81XWH-18-1-0510</t>
  </si>
  <si>
    <t>AWARD-1543</t>
  </si>
  <si>
    <t>W81XWH1810388</t>
  </si>
  <si>
    <t>AWARD-1544</t>
  </si>
  <si>
    <t>N00014-19-1-2073</t>
  </si>
  <si>
    <t>AWARD-1545</t>
  </si>
  <si>
    <t>W911NF-18-1-0442</t>
  </si>
  <si>
    <t>AWARD-1546</t>
  </si>
  <si>
    <t>HST-GO-16048.001-A</t>
  </si>
  <si>
    <t>AWARD-1547</t>
  </si>
  <si>
    <t>AWARD-1548</t>
  </si>
  <si>
    <t>HR001119C0050</t>
  </si>
  <si>
    <t>AWARD-1549</t>
  </si>
  <si>
    <t>W911NF-1910082</t>
  </si>
  <si>
    <t>AWARD-1550</t>
  </si>
  <si>
    <t>W911NF-19-1-0240</t>
  </si>
  <si>
    <t>AWARD-1551</t>
  </si>
  <si>
    <t>W912HQ19P0043</t>
  </si>
  <si>
    <t>AWARD-1552</t>
  </si>
  <si>
    <t>W911NF-19-1-0205</t>
  </si>
  <si>
    <t>AWARD-1553</t>
  </si>
  <si>
    <t>W911QY-19-1-0007</t>
  </si>
  <si>
    <t>AWARD-1554</t>
  </si>
  <si>
    <t>D19AP00030 / HR0011940524</t>
  </si>
  <si>
    <t>AWARD-1555</t>
  </si>
  <si>
    <t>W911NF-19-1-0390</t>
  </si>
  <si>
    <t>AWARD-1556</t>
  </si>
  <si>
    <t>W81XWH-19-1-0015</t>
  </si>
  <si>
    <t>AWARD-1557</t>
  </si>
  <si>
    <t>GNE20-226-34268</t>
  </si>
  <si>
    <t>AWARD-1558</t>
  </si>
  <si>
    <t>HST-GO-16885.002-A</t>
  </si>
  <si>
    <t>AWARD-1559</t>
  </si>
  <si>
    <t>W81XWH-19-1-0016</t>
  </si>
  <si>
    <t>AWARD-1560</t>
  </si>
  <si>
    <t>2019 CONTRACT</t>
  </si>
  <si>
    <t>AWARD-1561</t>
  </si>
  <si>
    <t>AWARD-1562</t>
  </si>
  <si>
    <t>AWARD-1563</t>
  </si>
  <si>
    <t>AWARD-1564</t>
  </si>
  <si>
    <t>AWARD-1565</t>
  </si>
  <si>
    <t>AWARD-1566</t>
  </si>
  <si>
    <t>AWARD-1567</t>
  </si>
  <si>
    <t>AWARD-1568</t>
  </si>
  <si>
    <t>N00014-19-1-2443</t>
  </si>
  <si>
    <t>AWARD-1569</t>
  </si>
  <si>
    <t>HST-GO-15205.001-A</t>
  </si>
  <si>
    <t>AWARD-1570</t>
  </si>
  <si>
    <t>W81XWH-19-1-0568</t>
  </si>
  <si>
    <t>AWARD-1571</t>
  </si>
  <si>
    <t>W911NF-19-1-0414</t>
  </si>
  <si>
    <t>AWARD-1572</t>
  </si>
  <si>
    <t>W81XWH-19-1-0629</t>
  </si>
  <si>
    <t>AWARD-1573</t>
  </si>
  <si>
    <t>N00014-19-1-2672</t>
  </si>
  <si>
    <t>AWARD-1574</t>
  </si>
  <si>
    <t>AWARD-1575</t>
  </si>
  <si>
    <t>FA9550-19-1-0401 P00001</t>
  </si>
  <si>
    <t>AWARD-1576</t>
  </si>
  <si>
    <t>W81XWH-19-1-0819</t>
  </si>
  <si>
    <t>AWARD-1577</t>
  </si>
  <si>
    <t>W911NF-20-2-0001</t>
  </si>
  <si>
    <t>AWARD-1578</t>
  </si>
  <si>
    <t>W81XWH-20-1-0048</t>
  </si>
  <si>
    <t>AWARD-1579</t>
  </si>
  <si>
    <t>W912HZ-20-2-0019</t>
  </si>
  <si>
    <t>AWARD-1580</t>
  </si>
  <si>
    <t>HST-GO-16301.003-A</t>
  </si>
  <si>
    <t>AWARD-1581</t>
  </si>
  <si>
    <t>W81XWH-19-1-0821</t>
  </si>
  <si>
    <t>AWARD-1582</t>
  </si>
  <si>
    <t>FA9550-20-1-0024</t>
  </si>
  <si>
    <t>AWARD-1583</t>
  </si>
  <si>
    <t>11052-N19-C04</t>
  </si>
  <si>
    <t>AWARD-1584</t>
  </si>
  <si>
    <t>W81XWH-20-1-0087</t>
  </si>
  <si>
    <t>AWARD-1585</t>
  </si>
  <si>
    <t>W81XWH-20-1-0194</t>
  </si>
  <si>
    <t>AWARD-1586</t>
  </si>
  <si>
    <t>D19AP00030/HR0011047077</t>
  </si>
  <si>
    <t>AWARD-1587</t>
  </si>
  <si>
    <t>FA9550-20-1-0136</t>
  </si>
  <si>
    <t>AWARD-1588</t>
  </si>
  <si>
    <t>W911NF-20-1-0108</t>
  </si>
  <si>
    <t>AWARD-1589</t>
  </si>
  <si>
    <t>N00014-20-1-2740</t>
  </si>
  <si>
    <t>AWARD-1590</t>
  </si>
  <si>
    <t>HR00112020039</t>
  </si>
  <si>
    <t>AWARD-1591</t>
  </si>
  <si>
    <t>HST-GO-16497.002-A</t>
  </si>
  <si>
    <t>AWARD-1592</t>
  </si>
  <si>
    <t>N00014-20-1-2542</t>
  </si>
  <si>
    <t>AWARD-1593</t>
  </si>
  <si>
    <t>N00014-20-1-2568</t>
  </si>
  <si>
    <t>AWARD-1594</t>
  </si>
  <si>
    <t>F2KBAB0163G001</t>
  </si>
  <si>
    <t>AWARD-1595</t>
  </si>
  <si>
    <t>W81XWH-20-1-0386</t>
  </si>
  <si>
    <t>AWARD-1596</t>
  </si>
  <si>
    <t>AWARD-1597</t>
  </si>
  <si>
    <t>W911NF2020186</t>
  </si>
  <si>
    <t>AWARD-1598</t>
  </si>
  <si>
    <t>FA8650-20-2-7032</t>
  </si>
  <si>
    <t>AWARD-1599</t>
  </si>
  <si>
    <t>W81XWH-18-1-0655 P00001</t>
  </si>
  <si>
    <t>AWARD-1600</t>
  </si>
  <si>
    <t>2020-20090300001</t>
  </si>
  <si>
    <t>AWARD-1601</t>
  </si>
  <si>
    <t>AWARD-1602</t>
  </si>
  <si>
    <t>45</t>
  </si>
  <si>
    <t>129</t>
  </si>
  <si>
    <t>PROMOTION OF THE HUMANITIES_FEDERAL/STATE PARTNERSHIP</t>
  </si>
  <si>
    <t>NEW JERSEY COUNCIL FOR THE HUMANITIES</t>
  </si>
  <si>
    <t>2019-23</t>
  </si>
  <si>
    <t>AWARD-1603</t>
  </si>
  <si>
    <t>W911NF-20-1-0295</t>
  </si>
  <si>
    <t>AWARD-1604</t>
  </si>
  <si>
    <t>W81XWH-20-1-0344</t>
  </si>
  <si>
    <t>AWARD-1605</t>
  </si>
  <si>
    <t>N000142112107</t>
  </si>
  <si>
    <t>AWARD-1606</t>
  </si>
  <si>
    <t>FA9550-21-1-0124</t>
  </si>
  <si>
    <t>AWARD-1607</t>
  </si>
  <si>
    <t>W911NF-21-1-0086</t>
  </si>
  <si>
    <t>AWARD-1608</t>
  </si>
  <si>
    <t>AWARD-1609</t>
  </si>
  <si>
    <t>W912HQ-21-P-2005</t>
  </si>
  <si>
    <t>AWARD-1610</t>
  </si>
  <si>
    <t>ARP-034</t>
  </si>
  <si>
    <t>AWARD-1611</t>
  </si>
  <si>
    <t>W911NF-21-1-0071</t>
  </si>
  <si>
    <t>AWARD-1612</t>
  </si>
  <si>
    <t>N00014-21-1-2244</t>
  </si>
  <si>
    <t>AWARD-1613</t>
  </si>
  <si>
    <t>W911NF-21-1-0301</t>
  </si>
  <si>
    <t>AWARD-1614</t>
  </si>
  <si>
    <t>CHAMELEON: A SYNERGISTIC POWER SOLUTION</t>
  </si>
  <si>
    <t>AWARD-1615</t>
  </si>
  <si>
    <t>N00014-21-1-2694</t>
  </si>
  <si>
    <t>AWARD-1616</t>
  </si>
  <si>
    <t>N00014-21-1-2605</t>
  </si>
  <si>
    <t>AWARD-1617</t>
  </si>
  <si>
    <t>N00014-21-1-2422</t>
  </si>
  <si>
    <t>AWARD-1618</t>
  </si>
  <si>
    <t>D19AP00030-02</t>
  </si>
  <si>
    <t>AWARD-1619</t>
  </si>
  <si>
    <t>N3943021C2202 SOLICITATION N39</t>
  </si>
  <si>
    <t>AWARD-1620</t>
  </si>
  <si>
    <t>W81XWH-21-1-0935</t>
  </si>
  <si>
    <t>AWARD-1621</t>
  </si>
  <si>
    <t>W81XWH-21-1-0816</t>
  </si>
  <si>
    <t>AWARD-1622</t>
  </si>
  <si>
    <t>AWARD-1623</t>
  </si>
  <si>
    <t>W911NF-21-2-0349</t>
  </si>
  <si>
    <t>AWARD-1624</t>
  </si>
  <si>
    <t>149</t>
  </si>
  <si>
    <t>PROMOTION OF THE HUMANITIES_DIVISION OF PRESERVATION AND ACCESS</t>
  </si>
  <si>
    <t>UNIVERSITY OF CENTRAL FLORIDA</t>
  </si>
  <si>
    <t>23216005-001</t>
  </si>
  <si>
    <t>AWARD-1625</t>
  </si>
  <si>
    <t>FA9451-21-1-0024</t>
  </si>
  <si>
    <t>AWARD-1626</t>
  </si>
  <si>
    <t>2021-21060200003</t>
  </si>
  <si>
    <t>AWARD-1627</t>
  </si>
  <si>
    <t>AWARD-1628</t>
  </si>
  <si>
    <t>AWARD-1629</t>
  </si>
  <si>
    <t>W911NF-22-2-0017</t>
  </si>
  <si>
    <t>AWARD-1630</t>
  </si>
  <si>
    <t>N00014-22-1-2135</t>
  </si>
  <si>
    <t>AWARD-1631</t>
  </si>
  <si>
    <t>W81XWH-19-1-0104</t>
  </si>
  <si>
    <t>AWARD-1632</t>
  </si>
  <si>
    <t>W81XWH-22-1-0050</t>
  </si>
  <si>
    <t>AWARD-1633</t>
  </si>
  <si>
    <t>FA9550-22-1-0102</t>
  </si>
  <si>
    <t>AWARD-1634</t>
  </si>
  <si>
    <t>AWARD-1635</t>
  </si>
  <si>
    <t>47</t>
  </si>
  <si>
    <t>041</t>
  </si>
  <si>
    <t>ENGINEERING</t>
  </si>
  <si>
    <t>CM00001849-00</t>
  </si>
  <si>
    <t>AWARD-1636</t>
  </si>
  <si>
    <t>W81XWH-20-1-0247</t>
  </si>
  <si>
    <t>AWARD-1637</t>
  </si>
  <si>
    <t>HR0011-22-C-0136</t>
  </si>
  <si>
    <t>AWARD-1638</t>
  </si>
  <si>
    <t>NJHHU0055-20</t>
  </si>
  <si>
    <t>AWARD-1639</t>
  </si>
  <si>
    <t>G16AP00071</t>
  </si>
  <si>
    <t>AWARD-1640</t>
  </si>
  <si>
    <t>G16AC00433</t>
  </si>
  <si>
    <t>AWARD-1641</t>
  </si>
  <si>
    <t>P17AC01486</t>
  </si>
  <si>
    <t>AWARD-1642</t>
  </si>
  <si>
    <t>P17AC01093</t>
  </si>
  <si>
    <t>AWARD-1643</t>
  </si>
  <si>
    <t>AWARD-1644</t>
  </si>
  <si>
    <t>P19AC00790</t>
  </si>
  <si>
    <t>AWARD-1645</t>
  </si>
  <si>
    <t>M19AC00016</t>
  </si>
  <si>
    <t>AWARD-1646</t>
  </si>
  <si>
    <t>13600920813</t>
  </si>
  <si>
    <t>AWARD-1647</t>
  </si>
  <si>
    <t>G16AP000710007</t>
  </si>
  <si>
    <t>AWARD-1648</t>
  </si>
  <si>
    <t>F19AP00595</t>
  </si>
  <si>
    <t>AWARD-1649</t>
  </si>
  <si>
    <t>M20AC00003</t>
  </si>
  <si>
    <t>AWARD-1650</t>
  </si>
  <si>
    <t>AWARD-1651</t>
  </si>
  <si>
    <t>AWARD-1652</t>
  </si>
  <si>
    <t>AWARD-1653</t>
  </si>
  <si>
    <t>P20AC00480</t>
  </si>
  <si>
    <t>AWARD-1654</t>
  </si>
  <si>
    <t>T.O. 140F0220P0043</t>
  </si>
  <si>
    <t>AWARD-1655</t>
  </si>
  <si>
    <t>P20AC00938</t>
  </si>
  <si>
    <t>AWARD-1656</t>
  </si>
  <si>
    <t>P21AC10154-00</t>
  </si>
  <si>
    <t>AWARD-1657</t>
  </si>
  <si>
    <t>MICHIGAN TECHNOLOGICAL UNIVERSITY</t>
  </si>
  <si>
    <t>1603040Z3</t>
  </si>
  <si>
    <t>AWARD-1658</t>
  </si>
  <si>
    <t>G21AC10139-00</t>
  </si>
  <si>
    <t>AWARD-1659</t>
  </si>
  <si>
    <t>G21AC10230-00</t>
  </si>
  <si>
    <t>AWARD-1660</t>
  </si>
  <si>
    <t>AWARD-1661</t>
  </si>
  <si>
    <t>G21AC10187-00</t>
  </si>
  <si>
    <t>AWARD-1662</t>
  </si>
  <si>
    <t>AWARD-1663</t>
  </si>
  <si>
    <t>F20AP12173</t>
  </si>
  <si>
    <t>AWARD-1664</t>
  </si>
  <si>
    <t>P20AC00886-0000</t>
  </si>
  <si>
    <t>AWARD-1665</t>
  </si>
  <si>
    <t>P21AC1129600001-A001</t>
  </si>
  <si>
    <t>AWARD-1666</t>
  </si>
  <si>
    <t>G21AP10595-00</t>
  </si>
  <si>
    <t>AWARD-1667</t>
  </si>
  <si>
    <t>AWARD-1668</t>
  </si>
  <si>
    <t>GNE20-246-34268</t>
  </si>
  <si>
    <t>AWARD-1669</t>
  </si>
  <si>
    <t>NOON DESIGN STUDIO</t>
  </si>
  <si>
    <t>STTRCA10.5.15</t>
  </si>
  <si>
    <t>AWARD-1670</t>
  </si>
  <si>
    <t>AWARD-1671</t>
  </si>
  <si>
    <t>AWARD-1672</t>
  </si>
  <si>
    <t>G21AC10139-01</t>
  </si>
  <si>
    <t>AWARD-1673</t>
  </si>
  <si>
    <t>2016-R2-CX-0046</t>
  </si>
  <si>
    <t>AWARD-1674</t>
  </si>
  <si>
    <t>2016-MU-CX-K011</t>
  </si>
  <si>
    <t>AWARD-1675</t>
  </si>
  <si>
    <t>AWARD-1676</t>
  </si>
  <si>
    <t>AWARD-1677</t>
  </si>
  <si>
    <t>2018-DU-BX-0185</t>
  </si>
  <si>
    <t>AWARD-1678</t>
  </si>
  <si>
    <t>AWARD-1679</t>
  </si>
  <si>
    <t>36C25219C0203</t>
  </si>
  <si>
    <t>AWARD-1680</t>
  </si>
  <si>
    <t>RENEWCO2 LLC</t>
  </si>
  <si>
    <t>AGRMT 5.12.20</t>
  </si>
  <si>
    <t>AWARD-1681</t>
  </si>
  <si>
    <t>PENDING</t>
  </si>
  <si>
    <t>AWARD-1682</t>
  </si>
  <si>
    <t>SH99070SH0</t>
  </si>
  <si>
    <t>AWARD-1683</t>
  </si>
  <si>
    <t>SBC40020GR0013</t>
  </si>
  <si>
    <t>AWARD-1684</t>
  </si>
  <si>
    <t>SKE50021 GR3084</t>
  </si>
  <si>
    <t>AWARD-1685</t>
  </si>
  <si>
    <t>17-G-006</t>
  </si>
  <si>
    <t>AWARD-1686</t>
  </si>
  <si>
    <t>DTRT13-G-UTC28</t>
  </si>
  <si>
    <t>AWARD-1687</t>
  </si>
  <si>
    <t>AWARD-1688</t>
  </si>
  <si>
    <t>AWARD-1689</t>
  </si>
  <si>
    <t>DTFH6117D00001L</t>
  </si>
  <si>
    <t>AWARD-1690</t>
  </si>
  <si>
    <t>69A3551847102</t>
  </si>
  <si>
    <t>AWARD-1691</t>
  </si>
  <si>
    <t>580512</t>
  </si>
  <si>
    <t>AWARD-1692</t>
  </si>
  <si>
    <t>AWARD-1693</t>
  </si>
  <si>
    <t>AWARD-1694</t>
  </si>
  <si>
    <t>AWARD-1695</t>
  </si>
  <si>
    <t>693JK319C000006</t>
  </si>
  <si>
    <t>AWARD-1696</t>
  </si>
  <si>
    <t>AWARD-1697</t>
  </si>
  <si>
    <t>693JJ619C000013</t>
  </si>
  <si>
    <t>AWARD-1698</t>
  </si>
  <si>
    <t>AWARD-1699</t>
  </si>
  <si>
    <t>AWARD-1700</t>
  </si>
  <si>
    <t>693JJ619C000017</t>
  </si>
  <si>
    <t>AWARD-1701</t>
  </si>
  <si>
    <t>692M151940003</t>
  </si>
  <si>
    <t>AWARD-1702</t>
  </si>
  <si>
    <t>8006733-01.01 RUTGERS</t>
  </si>
  <si>
    <t>AWARD-1703</t>
  </si>
  <si>
    <t>AWARD-1704</t>
  </si>
  <si>
    <t>AWARD-1705</t>
  </si>
  <si>
    <t>AWARD-1706</t>
  </si>
  <si>
    <t>AWARD-1707</t>
  </si>
  <si>
    <t>AWARD-1708</t>
  </si>
  <si>
    <t>AWARD-1709</t>
  </si>
  <si>
    <t>AWARD-1710</t>
  </si>
  <si>
    <t>AWARD-1711</t>
  </si>
  <si>
    <t>AWARD-1712</t>
  </si>
  <si>
    <t>693JJ620C000009</t>
  </si>
  <si>
    <t>AWARD-1713</t>
  </si>
  <si>
    <t>8006846-01.01 RUTGERS</t>
  </si>
  <si>
    <t>AWARD-1714</t>
  </si>
  <si>
    <t>AWARD-1715</t>
  </si>
  <si>
    <t>693JK32050004CAAP</t>
  </si>
  <si>
    <t>AWARD-1716</t>
  </si>
  <si>
    <t>693JJ620C000017</t>
  </si>
  <si>
    <t>AWARD-1717</t>
  </si>
  <si>
    <t>AWARD-1718</t>
  </si>
  <si>
    <t>AWARD-1719</t>
  </si>
  <si>
    <t>AWARD-1720</t>
  </si>
  <si>
    <t>AWARD-1721</t>
  </si>
  <si>
    <t>AWARD-1722</t>
  </si>
  <si>
    <t>AWARD-1723</t>
  </si>
  <si>
    <t>AWARD-1724</t>
  </si>
  <si>
    <t>692M15-21-T-00024</t>
  </si>
  <si>
    <t>AWARD-1725</t>
  </si>
  <si>
    <t>049</t>
  </si>
  <si>
    <t>MATHEMATICAL AND PHYSICAL SCIENCES</t>
  </si>
  <si>
    <t>78877-10889</t>
  </si>
  <si>
    <t>AWARD-1726</t>
  </si>
  <si>
    <t>AWARD-1727</t>
  </si>
  <si>
    <t>AWARD-1728</t>
  </si>
  <si>
    <t>692M15-21-T-00003</t>
  </si>
  <si>
    <t>AWARD-1729</t>
  </si>
  <si>
    <t>AWARD-1730</t>
  </si>
  <si>
    <t>NJ-2021-002-00</t>
  </si>
  <si>
    <t>AWARD-1731</t>
  </si>
  <si>
    <t>AWARD-1732</t>
  </si>
  <si>
    <t>AWARD-1733</t>
  </si>
  <si>
    <t>AWARD-1734</t>
  </si>
  <si>
    <t>DTFH6117D00001L/693JJ321F00036</t>
  </si>
  <si>
    <t>AWARD-1735</t>
  </si>
  <si>
    <t>79433-20668</t>
  </si>
  <si>
    <t>AWARD-1736</t>
  </si>
  <si>
    <t>AWARD-1737</t>
  </si>
  <si>
    <t>21</t>
  </si>
  <si>
    <t>20IP-TDPDIR-0004</t>
  </si>
  <si>
    <t>AWARD-1738</t>
  </si>
  <si>
    <t>NNX15AK71G</t>
  </si>
  <si>
    <t>AWARD-1739</t>
  </si>
  <si>
    <t>NNX15AD62G</t>
  </si>
  <si>
    <t>AWARD-1740</t>
  </si>
  <si>
    <t>80NSSC18M0093</t>
  </si>
  <si>
    <t>AWARD-1741</t>
  </si>
  <si>
    <t>80NSSC18K1416</t>
  </si>
  <si>
    <t>AWARD-1742</t>
  </si>
  <si>
    <t>80NSSC18M0134 P00002</t>
  </si>
  <si>
    <t>AWARD-1743</t>
  </si>
  <si>
    <t>AWARD-1744</t>
  </si>
  <si>
    <t>AWARD-1745</t>
  </si>
  <si>
    <t>AWARD-1746</t>
  </si>
  <si>
    <t>INDIANA UNIVERSITY</t>
  </si>
  <si>
    <t>8056-RU</t>
  </si>
  <si>
    <t>AWARD-1747</t>
  </si>
  <si>
    <t>80NSSC19K0462</t>
  </si>
  <si>
    <t>AWARD-1748</t>
  </si>
  <si>
    <t>80NSSC19K1299</t>
  </si>
  <si>
    <t>AWARD-1749</t>
  </si>
  <si>
    <t>80NSSC19K1542</t>
  </si>
  <si>
    <t>AWARD-1750</t>
  </si>
  <si>
    <t>80NSSC20K0065</t>
  </si>
  <si>
    <t>AWARD-1751</t>
  </si>
  <si>
    <t>80NSSC20K0215</t>
  </si>
  <si>
    <t>AWARD-1752</t>
  </si>
  <si>
    <t>80NSSC20K0609</t>
  </si>
  <si>
    <t>AWARD-1753</t>
  </si>
  <si>
    <t>80NSSC19K1657</t>
  </si>
  <si>
    <t>AWARD-1754</t>
  </si>
  <si>
    <t>80NSSC20K0997</t>
  </si>
  <si>
    <t>AWARD-1755</t>
  </si>
  <si>
    <t>80NSSC20K1451</t>
  </si>
  <si>
    <t>AWARD-1756</t>
  </si>
  <si>
    <t>80NSSC20K1413</t>
  </si>
  <si>
    <t>AWARD-1757</t>
  </si>
  <si>
    <t>NATIONAL RADIO ASTRONOMY OBSERVATORY</t>
  </si>
  <si>
    <t>P.O. 375529</t>
  </si>
  <si>
    <t>AWARD-1758</t>
  </si>
  <si>
    <t>80NSSC20K1724</t>
  </si>
  <si>
    <t>AWARD-1759</t>
  </si>
  <si>
    <t>AWARD-1760</t>
  </si>
  <si>
    <t>80NSSC22K0487</t>
  </si>
  <si>
    <t>AWARD-1761</t>
  </si>
  <si>
    <t>RQ-271199-20</t>
  </si>
  <si>
    <t>AWARD-1762</t>
  </si>
  <si>
    <t>80NSSC22K0564</t>
  </si>
  <si>
    <t>AWARD-1763</t>
  </si>
  <si>
    <t>RQ-50649-12</t>
  </si>
  <si>
    <t>AWARD-1764</t>
  </si>
  <si>
    <t>RZ-279883-21</t>
  </si>
  <si>
    <t>AWARD-1765</t>
  </si>
  <si>
    <t>1891819-38-22</t>
  </si>
  <si>
    <t>AWARD-1766</t>
  </si>
  <si>
    <t>DRL 1008634</t>
  </si>
  <si>
    <t>AWARD-1767</t>
  </si>
  <si>
    <t>DMS 1056387</t>
  </si>
  <si>
    <t>AWARD-1768</t>
  </si>
  <si>
    <t>SOSPADA-001 / PO 373875</t>
  </si>
  <si>
    <t>AWARD-1769</t>
  </si>
  <si>
    <t>IOS 1149144</t>
  </si>
  <si>
    <t>AWARD-1770</t>
  </si>
  <si>
    <t>DMS-1211330</t>
  </si>
  <si>
    <t>AWARD-1771</t>
  </si>
  <si>
    <t>OCI 1253644</t>
  </si>
  <si>
    <t>AWARD-1772</t>
  </si>
  <si>
    <t>DEB-1354676</t>
  </si>
  <si>
    <t>AWARD-1773</t>
  </si>
  <si>
    <t>HRD 1400780-004</t>
  </si>
  <si>
    <t>AWARD-1774</t>
  </si>
  <si>
    <t>OCE-1450163</t>
  </si>
  <si>
    <t>AWARD-1775</t>
  </si>
  <si>
    <t>CCF 1445755</t>
  </si>
  <si>
    <t>AWARD-1776</t>
  </si>
  <si>
    <t>CHE 1415881</t>
  </si>
  <si>
    <t>AWARD-1777</t>
  </si>
  <si>
    <t>CNS 1423020</t>
  </si>
  <si>
    <t>AWARD-1778</t>
  </si>
  <si>
    <t>OAC-1440677</t>
  </si>
  <si>
    <t>AWARD-1779</t>
  </si>
  <si>
    <t>GNE21-273-35383</t>
  </si>
  <si>
    <t>AWARD-1780</t>
  </si>
  <si>
    <t>UNIVERSITY OF MASSACHUSETTS</t>
  </si>
  <si>
    <t>B000767290</t>
  </si>
  <si>
    <t>AWARD-1781</t>
  </si>
  <si>
    <t>CNS 1453046-003</t>
  </si>
  <si>
    <t>AWARD-1782</t>
  </si>
  <si>
    <t>DEB-1453241-004</t>
  </si>
  <si>
    <t>AWARD-1783</t>
  </si>
  <si>
    <t>DMS-1501004</t>
  </si>
  <si>
    <t>AWARD-1784</t>
  </si>
  <si>
    <t>DMS-1501962</t>
  </si>
  <si>
    <t>AWARD-1785</t>
  </si>
  <si>
    <t>DBI-1502788</t>
  </si>
  <si>
    <t>AWARD-1786</t>
  </si>
  <si>
    <t>CCF 1453432-004</t>
  </si>
  <si>
    <t>AWARD-1787</t>
  </si>
  <si>
    <t>SES 1453276</t>
  </si>
  <si>
    <t>AWARD-1788</t>
  </si>
  <si>
    <t>CCF 1453073</t>
  </si>
  <si>
    <t>AWARD-1789</t>
  </si>
  <si>
    <t>DMS 1513409</t>
  </si>
  <si>
    <t>AWARD-1790</t>
  </si>
  <si>
    <t>BCS-1534606</t>
  </si>
  <si>
    <t>AWARD-1791</t>
  </si>
  <si>
    <t>VIRGINIA POLYTECHNIC INSTITUTE</t>
  </si>
  <si>
    <t>480450-19087</t>
  </si>
  <si>
    <t>AWARD-1792</t>
  </si>
  <si>
    <t>DMR 1507252</t>
  </si>
  <si>
    <t>AWARD-1793</t>
  </si>
  <si>
    <t>DMS 1513378</t>
  </si>
  <si>
    <t>AWARD-1794</t>
  </si>
  <si>
    <t>IOS 1456950</t>
  </si>
  <si>
    <t>AWARD-1795</t>
  </si>
  <si>
    <t>CCF 1513373</t>
  </si>
  <si>
    <t>AWARD-1796</t>
  </si>
  <si>
    <t>DEB-1452971-007</t>
  </si>
  <si>
    <t>AWARD-1797</t>
  </si>
  <si>
    <t>IIP 1540027</t>
  </si>
  <si>
    <t>AWARD-1798</t>
  </si>
  <si>
    <t>AWARD-1799</t>
  </si>
  <si>
    <t>050</t>
  </si>
  <si>
    <t>GEOSCIENCES</t>
  </si>
  <si>
    <t>17(GG009393-01)</t>
  </si>
  <si>
    <t>AWARD-1800</t>
  </si>
  <si>
    <t>CMMI 1538380</t>
  </si>
  <si>
    <t>AWARD-1801</t>
  </si>
  <si>
    <t>SES-1530714</t>
  </si>
  <si>
    <t>AWARD-1802</t>
  </si>
  <si>
    <t>MCB 1553004</t>
  </si>
  <si>
    <t>AWARD-1803</t>
  </si>
  <si>
    <t>IOS-1556968</t>
  </si>
  <si>
    <t>AWARD-1804</t>
  </si>
  <si>
    <t>DBI-1553289-003</t>
  </si>
  <si>
    <t>AWARD-1805</t>
  </si>
  <si>
    <t>DGE-1561687</t>
  </si>
  <si>
    <t>AWARD-1806</t>
  </si>
  <si>
    <t>AWARD-1807</t>
  </si>
  <si>
    <t>AWARD-1808</t>
  </si>
  <si>
    <t>PHY1560077</t>
  </si>
  <si>
    <t>AWARD-1809</t>
  </si>
  <si>
    <t>DMR 1554954-004</t>
  </si>
  <si>
    <t>AWARD-1810</t>
  </si>
  <si>
    <t>PHY1607096</t>
  </si>
  <si>
    <t>AWARD-1811</t>
  </si>
  <si>
    <t>IIS-1563971</t>
  </si>
  <si>
    <t>AWARD-1812</t>
  </si>
  <si>
    <t>DRL-1552563</t>
  </si>
  <si>
    <t>AWARD-1813</t>
  </si>
  <si>
    <t>17B(GG009393)</t>
  </si>
  <si>
    <t>AWARD-1814</t>
  </si>
  <si>
    <t>CBET 1644052</t>
  </si>
  <si>
    <t>AWARD-1815</t>
  </si>
  <si>
    <t>CBET 1604308</t>
  </si>
  <si>
    <t>AWARD-1816</t>
  </si>
  <si>
    <t>CNS 1617551</t>
  </si>
  <si>
    <t>AWARD-1817</t>
  </si>
  <si>
    <t>CHE 1565673</t>
  </si>
  <si>
    <t>AWARD-1818</t>
  </si>
  <si>
    <t>AWARD-1819</t>
  </si>
  <si>
    <t>EAR-1624533</t>
  </si>
  <si>
    <t>AWARD-1820</t>
  </si>
  <si>
    <t>OCE-1634047</t>
  </si>
  <si>
    <t>AWARD-1821</t>
  </si>
  <si>
    <t>DMS-1611717</t>
  </si>
  <si>
    <t>AWARD-1822</t>
  </si>
  <si>
    <t>AWARD-1823</t>
  </si>
  <si>
    <t>ACI 1640834</t>
  </si>
  <si>
    <t>AWARD-1824</t>
  </si>
  <si>
    <t>17D(GG009393)</t>
  </si>
  <si>
    <t>AWARD-1825</t>
  </si>
  <si>
    <t>ECCS 1608389</t>
  </si>
  <si>
    <t>AWARD-1826</t>
  </si>
  <si>
    <t>CBET 1604421</t>
  </si>
  <si>
    <t>AWARD-1827</t>
  </si>
  <si>
    <t>CCF 1637458</t>
  </si>
  <si>
    <t>AWARD-1828</t>
  </si>
  <si>
    <t>CNS 1618019</t>
  </si>
  <si>
    <t>AWARD-1829</t>
  </si>
  <si>
    <t>ICER 1639694</t>
  </si>
  <si>
    <t>AWARD-1830</t>
  </si>
  <si>
    <t>OCE1634520</t>
  </si>
  <si>
    <t>AWARD-1831</t>
  </si>
  <si>
    <t>AST-1615657</t>
  </si>
  <si>
    <t>AWARD-1832</t>
  </si>
  <si>
    <t>ACI 1649545</t>
  </si>
  <si>
    <t>AWARD-1833</t>
  </si>
  <si>
    <t>IOS-1146221</t>
  </si>
  <si>
    <t>AWARD-1834</t>
  </si>
  <si>
    <t>CNS-1617849</t>
  </si>
  <si>
    <t>AWARD-1835</t>
  </si>
  <si>
    <t>17E(GG009393-04)</t>
  </si>
  <si>
    <t>AWARD-1836</t>
  </si>
  <si>
    <t>479589-19087</t>
  </si>
  <si>
    <t>AWARD-1837</t>
  </si>
  <si>
    <t>EAR-1623895</t>
  </si>
  <si>
    <t>AWARD-1838</t>
  </si>
  <si>
    <t>DMS-1609335</t>
  </si>
  <si>
    <t>AWARD-1839</t>
  </si>
  <si>
    <t>CNS-1624503</t>
  </si>
  <si>
    <t>AWARD-1840</t>
  </si>
  <si>
    <t>CHE-1553993</t>
  </si>
  <si>
    <t>AWARD-1841</t>
  </si>
  <si>
    <t>1654325</t>
  </si>
  <si>
    <t>AWARD-1842</t>
  </si>
  <si>
    <t>EEC 1659818</t>
  </si>
  <si>
    <t>AWARD-1843</t>
  </si>
  <si>
    <t>OCE-1559080</t>
  </si>
  <si>
    <t>AWARD-1844</t>
  </si>
  <si>
    <t>OCE 1657690</t>
  </si>
  <si>
    <t>AWARD-1845</t>
  </si>
  <si>
    <t>1650766</t>
  </si>
  <si>
    <t>AWARD-1846</t>
  </si>
  <si>
    <t>17G(GG009393-04)</t>
  </si>
  <si>
    <t>AWARD-1847</t>
  </si>
  <si>
    <t>CBET-1605646</t>
  </si>
  <si>
    <t>AWARD-1848</t>
  </si>
  <si>
    <t>ECCS-1653584-001</t>
  </si>
  <si>
    <t>AWARD-1849</t>
  </si>
  <si>
    <t>AWARD-1850</t>
  </si>
  <si>
    <t>DMR-1742807</t>
  </si>
  <si>
    <t>AWARD-1851</t>
  </si>
  <si>
    <t>CMMI-1739467</t>
  </si>
  <si>
    <t>AWARD-1852</t>
  </si>
  <si>
    <t>AWARD-1853</t>
  </si>
  <si>
    <t>OCE-1736702-003</t>
  </si>
  <si>
    <t>AWARD-1854</t>
  </si>
  <si>
    <t>CMMI-1663055</t>
  </si>
  <si>
    <t>AWARD-1855</t>
  </si>
  <si>
    <t>IIS-1734362-001</t>
  </si>
  <si>
    <t>AWARD-1856</t>
  </si>
  <si>
    <t>CNS-1739315-001</t>
  </si>
  <si>
    <t>AWARD-1857</t>
  </si>
  <si>
    <t>INCORPORATED RESEARCH INSTITUTIONS FOR SEISMOLOGY</t>
  </si>
  <si>
    <t>SU-19-1001-00-RUTG</t>
  </si>
  <si>
    <t>AWARD-1858</t>
  </si>
  <si>
    <t>CBET 1704679</t>
  </si>
  <si>
    <t>AWARD-1859</t>
  </si>
  <si>
    <t>IIS-1715195</t>
  </si>
  <si>
    <t>AWARD-1860</t>
  </si>
  <si>
    <t>SES-1654990</t>
  </si>
  <si>
    <t>AWARD-1861</t>
  </si>
  <si>
    <t>CNS-1564034</t>
  </si>
  <si>
    <t>AWARD-1862</t>
  </si>
  <si>
    <t>ICER-1663807</t>
  </si>
  <si>
    <t>AWARD-1863</t>
  </si>
  <si>
    <t>DMS1700637</t>
  </si>
  <si>
    <t>AWARD-1864</t>
  </si>
  <si>
    <t>CNS-1730043</t>
  </si>
  <si>
    <t>AWARD-1865</t>
  </si>
  <si>
    <t>EAR-1735912</t>
  </si>
  <si>
    <t>AWARD-1866</t>
  </si>
  <si>
    <t>DMS-1712839</t>
  </si>
  <si>
    <t>AWARD-1867</t>
  </si>
  <si>
    <t>CNS-1717041</t>
  </si>
  <si>
    <t>AWARD-1868</t>
  </si>
  <si>
    <t>4752-RU-NSF-0507</t>
  </si>
  <si>
    <t>AWARD-1869</t>
  </si>
  <si>
    <t>CBET-1706058</t>
  </si>
  <si>
    <t>AWARD-1870</t>
  </si>
  <si>
    <t>CMMI-1727531</t>
  </si>
  <si>
    <t>AWARD-1871</t>
  </si>
  <si>
    <t>DMS-1737857</t>
  </si>
  <si>
    <t>AWARD-1872</t>
  </si>
  <si>
    <t>AWARD-1873</t>
  </si>
  <si>
    <t>DMS-1660477</t>
  </si>
  <si>
    <t>AWARD-1874</t>
  </si>
  <si>
    <t>CNS-1703782</t>
  </si>
  <si>
    <t>AWARD-1875</t>
  </si>
  <si>
    <t>ECCS-1711165</t>
  </si>
  <si>
    <t>AWARD-1876</t>
  </si>
  <si>
    <t>IIS-1734492</t>
  </si>
  <si>
    <t>AWARD-1877</t>
  </si>
  <si>
    <t>AST-1716585</t>
  </si>
  <si>
    <t>AWARD-1878</t>
  </si>
  <si>
    <t>ICER-1701013</t>
  </si>
  <si>
    <t>AWARD-1879</t>
  </si>
  <si>
    <t>CBET-1705825</t>
  </si>
  <si>
    <t>AWARD-1880</t>
  </si>
  <si>
    <t>19-008</t>
  </si>
  <si>
    <t>AWARD-1881</t>
  </si>
  <si>
    <t>MCB-1716102-001</t>
  </si>
  <si>
    <t>AWARD-1882</t>
  </si>
  <si>
    <t>CCF-1717314</t>
  </si>
  <si>
    <t>AWARD-1883</t>
  </si>
  <si>
    <t>CBET-1705746</t>
  </si>
  <si>
    <t>AWARD-1884</t>
  </si>
  <si>
    <t>IIS-1734419</t>
  </si>
  <si>
    <t>AWARD-1885</t>
  </si>
  <si>
    <t>CHE-1664809</t>
  </si>
  <si>
    <t>AWARD-1886</t>
  </si>
  <si>
    <t>BCS-1719825</t>
  </si>
  <si>
    <t>AWARD-1887</t>
  </si>
  <si>
    <t>DMS-1600749</t>
  </si>
  <si>
    <t>AWARD-1888</t>
  </si>
  <si>
    <t>DMR-1629059</t>
  </si>
  <si>
    <t>AWARD-1889</t>
  </si>
  <si>
    <t>DMS-1711070</t>
  </si>
  <si>
    <t>AWARD-1890</t>
  </si>
  <si>
    <t>LNE18-362-32231</t>
  </si>
  <si>
    <t>AWARD-1891</t>
  </si>
  <si>
    <t>AGRMT 5.21.20</t>
  </si>
  <si>
    <t>AWARD-1892</t>
  </si>
  <si>
    <t>DUE-1711553</t>
  </si>
  <si>
    <t>AWARD-1893</t>
  </si>
  <si>
    <t>DMR-1708954</t>
  </si>
  <si>
    <t>AWARD-1894</t>
  </si>
  <si>
    <t>DMS-1665412</t>
  </si>
  <si>
    <t>AWARD-1895</t>
  </si>
  <si>
    <t>AWARD-1896</t>
  </si>
  <si>
    <t>CCF-1715777</t>
  </si>
  <si>
    <t>AWARD-1897</t>
  </si>
  <si>
    <t>DMR-1709161</t>
  </si>
  <si>
    <t>AWARD-1898</t>
  </si>
  <si>
    <t>CHE-1665146</t>
  </si>
  <si>
    <t>AWARD-1899</t>
  </si>
  <si>
    <t>CCF-1740425</t>
  </si>
  <si>
    <t>AWARD-1900</t>
  </si>
  <si>
    <t>DMS-1711439</t>
  </si>
  <si>
    <t>AWARD-1901</t>
  </si>
  <si>
    <t>OCE-1745246</t>
  </si>
  <si>
    <t>AWARD-1902</t>
  </si>
  <si>
    <t>A101405/90004401</t>
  </si>
  <si>
    <t>AWARD-1903</t>
  </si>
  <si>
    <t>OCE-1657013</t>
  </si>
  <si>
    <t>AWARD-1904</t>
  </si>
  <si>
    <t>DMS-1721495</t>
  </si>
  <si>
    <t>AWARD-1905</t>
  </si>
  <si>
    <t>IIS-1741390</t>
  </si>
  <si>
    <t>AWARD-1906</t>
  </si>
  <si>
    <t>CNS-1748197</t>
  </si>
  <si>
    <t>AWARD-1907</t>
  </si>
  <si>
    <t>ICER-1740572</t>
  </si>
  <si>
    <t>AWARD-1908</t>
  </si>
  <si>
    <t>OISE-1658648</t>
  </si>
  <si>
    <t>AWARD-1909</t>
  </si>
  <si>
    <t>ECCS-1800388</t>
  </si>
  <si>
    <t>AWARD-1910</t>
  </si>
  <si>
    <t>DUE-1643516</t>
  </si>
  <si>
    <t>AWARD-1911</t>
  </si>
  <si>
    <t>IIS-1703883</t>
  </si>
  <si>
    <t>AWARD-1912</t>
  </si>
  <si>
    <t>CNS-1820624</t>
  </si>
  <si>
    <t>AWARD-1913</t>
  </si>
  <si>
    <t>COMPUTER AND INFORMATION SCIENCE AND ENGINEERING</t>
  </si>
  <si>
    <t>674</t>
  </si>
  <si>
    <t>AWARD-1914</t>
  </si>
  <si>
    <t>AWARD-1915</t>
  </si>
  <si>
    <t>BCS-1756065</t>
  </si>
  <si>
    <t>AWARD-1916</t>
  </si>
  <si>
    <t>CCF-1817634</t>
  </si>
  <si>
    <t>AWARD-1917</t>
  </si>
  <si>
    <t>CCF-1817635-002</t>
  </si>
  <si>
    <t>AWARD-1918</t>
  </si>
  <si>
    <t>AWARD-1919</t>
  </si>
  <si>
    <t>ECCS-1818478</t>
  </si>
  <si>
    <t>AWARD-1920</t>
  </si>
  <si>
    <t>CNS-1747778</t>
  </si>
  <si>
    <t>AWARD-1921</t>
  </si>
  <si>
    <t>DMR-1709229</t>
  </si>
  <si>
    <t>AWARD-1922</t>
  </si>
  <si>
    <t>OCE-1756241</t>
  </si>
  <si>
    <t>AWARD-1923</t>
  </si>
  <si>
    <t>CBET-1751683</t>
  </si>
  <si>
    <t>AWARD-1924</t>
  </si>
  <si>
    <t>3(GG015800)</t>
  </si>
  <si>
    <t>AWARD-1925</t>
  </si>
  <si>
    <t>DMS-1764254</t>
  </si>
  <si>
    <t>AWARD-1926</t>
  </si>
  <si>
    <t>OCE-1756698</t>
  </si>
  <si>
    <t>AWARD-1927</t>
  </si>
  <si>
    <t>CHE-1761151</t>
  </si>
  <si>
    <t>AWARD-1928</t>
  </si>
  <si>
    <t>DMS-1801417</t>
  </si>
  <si>
    <t>AWARD-1929</t>
  </si>
  <si>
    <t>DMS-1802410</t>
  </si>
  <si>
    <t>AWARD-1930</t>
  </si>
  <si>
    <t>DMS-1802119</t>
  </si>
  <si>
    <t>AWARD-1931</t>
  </si>
  <si>
    <t>OCE-1756646</t>
  </si>
  <si>
    <t>AWARD-1932</t>
  </si>
  <si>
    <t>AWARD-1933</t>
  </si>
  <si>
    <t>DMS-1811878</t>
  </si>
  <si>
    <t>AWARD-1934</t>
  </si>
  <si>
    <t>DMS-1811976</t>
  </si>
  <si>
    <t>AWARD-1935</t>
  </si>
  <si>
    <t>6(GG014586-02)</t>
  </si>
  <si>
    <t>AWARD-1936</t>
  </si>
  <si>
    <t>OCE-1804999</t>
  </si>
  <si>
    <t>AWARD-1937</t>
  </si>
  <si>
    <t>AWARD-1938</t>
  </si>
  <si>
    <t>DMR-1733071</t>
  </si>
  <si>
    <t>AWARD-1939</t>
  </si>
  <si>
    <t>DMS-1811833</t>
  </si>
  <si>
    <t>AWARD-1940</t>
  </si>
  <si>
    <t>CCF-1813940</t>
  </si>
  <si>
    <t>AWARD-1941</t>
  </si>
  <si>
    <t>CMMI1763005001</t>
  </si>
  <si>
    <t>AWARD-1942</t>
  </si>
  <si>
    <t>CMMI-1762913-001</t>
  </si>
  <si>
    <t>AWARD-1943</t>
  </si>
  <si>
    <t>CNS-1816404</t>
  </si>
  <si>
    <t>AWARD-1944</t>
  </si>
  <si>
    <t>BCS-1818805</t>
  </si>
  <si>
    <t>AWARD-1945</t>
  </si>
  <si>
    <t>DMS-1800521</t>
  </si>
  <si>
    <t>AWARD-1946</t>
  </si>
  <si>
    <t>COMPUTING RESEARCH ASSOCIATION</t>
  </si>
  <si>
    <t>2021CIF-RUTGERS-14/2127309</t>
  </si>
  <si>
    <t>AWARD-1947</t>
  </si>
  <si>
    <t>MCB-1750624</t>
  </si>
  <si>
    <t>AWARD-1948</t>
  </si>
  <si>
    <t>DMS-1840702</t>
  </si>
  <si>
    <t>AWARD-1949</t>
  </si>
  <si>
    <t>CBET-1804591-001</t>
  </si>
  <si>
    <t>AWARD-1950</t>
  </si>
  <si>
    <t>OCE-1756616</t>
  </si>
  <si>
    <t>AWARD-1951</t>
  </si>
  <si>
    <t>CNS-1747728</t>
  </si>
  <si>
    <t>AWARD-1952</t>
  </si>
  <si>
    <t>AST-1814421</t>
  </si>
  <si>
    <t>AWARD-1953</t>
  </si>
  <si>
    <t>AST-1813961</t>
  </si>
  <si>
    <t>AWARD-1954</t>
  </si>
  <si>
    <t>DMR-1809354</t>
  </si>
  <si>
    <t>AWARD-1955</t>
  </si>
  <si>
    <t>DUE-1801043</t>
  </si>
  <si>
    <t>AWARD-1956</t>
  </si>
  <si>
    <t>CCF-1733843</t>
  </si>
  <si>
    <t>AWARD-1957</t>
  </si>
  <si>
    <t>60078500</t>
  </si>
  <si>
    <t>AWARD-1958</t>
  </si>
  <si>
    <t>DMS-1760527</t>
  </si>
  <si>
    <t>AWARD-1959</t>
  </si>
  <si>
    <t>SES-1823882</t>
  </si>
  <si>
    <t>AWARD-1960</t>
  </si>
  <si>
    <t>DMS-1812679</t>
  </si>
  <si>
    <t>AWARD-1961</t>
  </si>
  <si>
    <t>DMS-1813492</t>
  </si>
  <si>
    <t>AWARD-1962</t>
  </si>
  <si>
    <t>CCF-1814888</t>
  </si>
  <si>
    <t>AWARD-1963</t>
  </si>
  <si>
    <t>CNS-1814590</t>
  </si>
  <si>
    <t>AWARD-1964</t>
  </si>
  <si>
    <t>CMMI-1825225</t>
  </si>
  <si>
    <t>AWARD-1965</t>
  </si>
  <si>
    <t>DMS-1811857</t>
  </si>
  <si>
    <t>AWARD-1966</t>
  </si>
  <si>
    <t>DRL-1812982</t>
  </si>
  <si>
    <t>AWARD-1967</t>
  </si>
  <si>
    <t>CBET-1804286</t>
  </si>
  <si>
    <t>AWARD-1968</t>
  </si>
  <si>
    <t>US IGNITE, INC.</t>
  </si>
  <si>
    <t>PAWR TO# 1 / PAWR TO# 2</t>
  </si>
  <si>
    <t>AWARD-1969</t>
  </si>
  <si>
    <t>CNS-1763964</t>
  </si>
  <si>
    <t>AWARD-1970</t>
  </si>
  <si>
    <t>CNS-1801630</t>
  </si>
  <si>
    <t>AWARD-1971</t>
  </si>
  <si>
    <t>EAR-1742959</t>
  </si>
  <si>
    <t>AWARD-1972</t>
  </si>
  <si>
    <t>DMS-1818861</t>
  </si>
  <si>
    <t>AWARD-1973</t>
  </si>
  <si>
    <t>PHY-1812316</t>
  </si>
  <si>
    <t>AWARD-1974</t>
  </si>
  <si>
    <t>BCS-1829122</t>
  </si>
  <si>
    <t>AWARD-1975</t>
  </si>
  <si>
    <t>AWARD-1976</t>
  </si>
  <si>
    <t>IIS-1763523</t>
  </si>
  <si>
    <t>AWARD-1977</t>
  </si>
  <si>
    <t>AST-1813871</t>
  </si>
  <si>
    <t>AWARD-1978</t>
  </si>
  <si>
    <t>DBI-1756248</t>
  </si>
  <si>
    <t>AWARD-1979</t>
  </si>
  <si>
    <t>SUBAWARD T.O #1 FOR PRIME CNS-</t>
  </si>
  <si>
    <t>AWARD-1980</t>
  </si>
  <si>
    <t>DMS-1816378</t>
  </si>
  <si>
    <t>AWARD-1981</t>
  </si>
  <si>
    <t>OCE-1834208</t>
  </si>
  <si>
    <t>AWARD-1982</t>
  </si>
  <si>
    <t>DRL-1760909</t>
  </si>
  <si>
    <t>AWARD-1983</t>
  </si>
  <si>
    <t>ECCS-1806363</t>
  </si>
  <si>
    <t>AWARD-1984</t>
  </si>
  <si>
    <t>IIS-1814510</t>
  </si>
  <si>
    <t>AWARD-1985</t>
  </si>
  <si>
    <t>CBET-1803675</t>
  </si>
  <si>
    <t>AWARD-1986</t>
  </si>
  <si>
    <t>DUE-1821553</t>
  </si>
  <si>
    <t>AWARD-1987</t>
  </si>
  <si>
    <t>DBI-1827011</t>
  </si>
  <si>
    <t>AWARD-1988</t>
  </si>
  <si>
    <t>AGS-1842543</t>
  </si>
  <si>
    <t>AWARD-1989</t>
  </si>
  <si>
    <t>CBET-1839007</t>
  </si>
  <si>
    <t>AWARD-1990</t>
  </si>
  <si>
    <t>OCE-1737022</t>
  </si>
  <si>
    <t>AWARD-1991</t>
  </si>
  <si>
    <t>AWARD-1992</t>
  </si>
  <si>
    <t>AWARD-1993</t>
  </si>
  <si>
    <t>AWARD-1994</t>
  </si>
  <si>
    <t>IOS-1754934</t>
  </si>
  <si>
    <t>AWARD-1995</t>
  </si>
  <si>
    <t>DMS-1812048</t>
  </si>
  <si>
    <t>AWARD-1996</t>
  </si>
  <si>
    <t>CBET-1834339</t>
  </si>
  <si>
    <t>AWARD-1997</t>
  </si>
  <si>
    <t>IOS-1755189</t>
  </si>
  <si>
    <t>AWARD-1998</t>
  </si>
  <si>
    <t>CCF-1839267</t>
  </si>
  <si>
    <t>AWARD-1999</t>
  </si>
  <si>
    <t>OCE-1831450</t>
  </si>
  <si>
    <t>AWARD-2000</t>
  </si>
  <si>
    <t>OPP-1745009</t>
  </si>
  <si>
    <t>AWARD-2001</t>
  </si>
  <si>
    <t>LNE20-395-34268</t>
  </si>
  <si>
    <t>AWARD-2002</t>
  </si>
  <si>
    <t>UNIVERSITY OF NORTH CAROLINA, CHAPEL HILL</t>
  </si>
  <si>
    <t>5111202</t>
  </si>
  <si>
    <t>AWARD-2003</t>
  </si>
  <si>
    <t>AWARD-2004</t>
  </si>
  <si>
    <t>CCF-1836666</t>
  </si>
  <si>
    <t>AWARD-2005</t>
  </si>
  <si>
    <t>CBET-1803517</t>
  </si>
  <si>
    <t>AWARD-2006</t>
  </si>
  <si>
    <t>OAC-1835449</t>
  </si>
  <si>
    <t>AWARD-2007</t>
  </si>
  <si>
    <t>CMMI1762556002</t>
  </si>
  <si>
    <t>AWARD-2008</t>
  </si>
  <si>
    <t>CNS-1836901-001</t>
  </si>
  <si>
    <t>AWARD-2009</t>
  </si>
  <si>
    <t>EEC-1830812</t>
  </si>
  <si>
    <t>AWARD-2010</t>
  </si>
  <si>
    <t>IOS-1755184</t>
  </si>
  <si>
    <t>AWARD-2011</t>
  </si>
  <si>
    <t>DEB-1754326</t>
  </si>
  <si>
    <t>AWARD-2012</t>
  </si>
  <si>
    <t>CCF-1854737</t>
  </si>
  <si>
    <t>AWARD-2013</t>
  </si>
  <si>
    <t>5115822/1935966</t>
  </si>
  <si>
    <t>AWARD-2014</t>
  </si>
  <si>
    <t>CCF-1854742</t>
  </si>
  <si>
    <t>AWARD-2015</t>
  </si>
  <si>
    <t>CCF-1814409</t>
  </si>
  <si>
    <t>AWARD-2016</t>
  </si>
  <si>
    <t>CNS-1837305</t>
  </si>
  <si>
    <t>AWARD-2017</t>
  </si>
  <si>
    <t>CMMI-1825433</t>
  </si>
  <si>
    <t>AWARD-2018</t>
  </si>
  <si>
    <t>SES-1853586</t>
  </si>
  <si>
    <t>AWARD-2019</t>
  </si>
  <si>
    <t>CNS-1837481</t>
  </si>
  <si>
    <t>AWARD-2020</t>
  </si>
  <si>
    <t>ECCS-1846740</t>
  </si>
  <si>
    <t>AWARD-2021</t>
  </si>
  <si>
    <t>CNS-1912593-002</t>
  </si>
  <si>
    <t>AWARD-2022</t>
  </si>
  <si>
    <t>DMR-1830707</t>
  </si>
  <si>
    <t>AWARD-2023</t>
  </si>
  <si>
    <t>EAR-1841153</t>
  </si>
  <si>
    <t>AWARD-2024</t>
  </si>
  <si>
    <t>YALE UNIVERSITY</t>
  </si>
  <si>
    <t>GR109667(CON-80002381)</t>
  </si>
  <si>
    <t>AWARD-2025</t>
  </si>
  <si>
    <t>CCF-1852215</t>
  </si>
  <si>
    <t>AWARD-2026</t>
  </si>
  <si>
    <t>CBET-1846797</t>
  </si>
  <si>
    <t>AWARD-2027</t>
  </si>
  <si>
    <t>DBI-1832184</t>
  </si>
  <si>
    <t>AWARD-2028</t>
  </si>
  <si>
    <t>IOS-1754783</t>
  </si>
  <si>
    <t>AWARD-2029</t>
  </si>
  <si>
    <t>AWARD-2030</t>
  </si>
  <si>
    <t>BCS-1847941</t>
  </si>
  <si>
    <t>AWARD-2031</t>
  </si>
  <si>
    <t>CBET-1846815</t>
  </si>
  <si>
    <t>AWARD-2032</t>
  </si>
  <si>
    <t>AWARD-2033</t>
  </si>
  <si>
    <t>IOS-1845355</t>
  </si>
  <si>
    <t>AWARD-2034</t>
  </si>
  <si>
    <t>IIS-1763827</t>
  </si>
  <si>
    <t>AWARD-2035</t>
  </si>
  <si>
    <t>074</t>
  </si>
  <si>
    <t>BIOLOGICAL SCIENCES</t>
  </si>
  <si>
    <t>ARIZONA STATE UNIVERSITY</t>
  </si>
  <si>
    <t>17-029</t>
  </si>
  <si>
    <t>AWARD-2036</t>
  </si>
  <si>
    <t>IIS-1849238</t>
  </si>
  <si>
    <t>AWARD-2037</t>
  </si>
  <si>
    <t>IIS-1845888</t>
  </si>
  <si>
    <t>AWARD-2038</t>
  </si>
  <si>
    <t>OCE-1841882</t>
  </si>
  <si>
    <t>AWARD-2039</t>
  </si>
  <si>
    <t>DUE-1929212</t>
  </si>
  <si>
    <t>AWARD-2040</t>
  </si>
  <si>
    <t>AWARD-2041</t>
  </si>
  <si>
    <t>EAR-1851976</t>
  </si>
  <si>
    <t>AWARD-2042</t>
  </si>
  <si>
    <t>CHE-1904981</t>
  </si>
  <si>
    <t>AWARD-2043</t>
  </si>
  <si>
    <t>ICER1926484001</t>
  </si>
  <si>
    <t>AWARD-2044</t>
  </si>
  <si>
    <t>DMS-1908255</t>
  </si>
  <si>
    <t>AWARD-2045</t>
  </si>
  <si>
    <t>EAR-1903511</t>
  </si>
  <si>
    <t>AWARD-2046</t>
  </si>
  <si>
    <t>CHARAK FOUNDATION</t>
  </si>
  <si>
    <t>CF_SUBBIAN2021</t>
  </si>
  <si>
    <t>AWARD-2047</t>
  </si>
  <si>
    <t>DMS-1906385</t>
  </si>
  <si>
    <t>AWARD-2048</t>
  </si>
  <si>
    <t>CHE-1904791</t>
  </si>
  <si>
    <t>AWARD-2049</t>
  </si>
  <si>
    <t>AST-1909217</t>
  </si>
  <si>
    <t>AWARD-2050</t>
  </si>
  <si>
    <t>PHY-1913356</t>
  </si>
  <si>
    <t>AWARD-2051</t>
  </si>
  <si>
    <t>CMMI-1851907</t>
  </si>
  <si>
    <t>AWARD-2052</t>
  </si>
  <si>
    <t>AWARD-2053</t>
  </si>
  <si>
    <t>SES-1915790</t>
  </si>
  <si>
    <t>AWARD-2054</t>
  </si>
  <si>
    <t>DBI-1936046</t>
  </si>
  <si>
    <t>AWARD-2055</t>
  </si>
  <si>
    <t>AWARD-2056</t>
  </si>
  <si>
    <t>DRL-1906897</t>
  </si>
  <si>
    <t>AWARD-2057</t>
  </si>
  <si>
    <t>NEW JERSEY CITY UNIVERSITY</t>
  </si>
  <si>
    <t>S2021-02</t>
  </si>
  <si>
    <t>AWARD-2058</t>
  </si>
  <si>
    <t>OCE-1851300</t>
  </si>
  <si>
    <t>AWARD-2059</t>
  </si>
  <si>
    <t>CCF-1909468</t>
  </si>
  <si>
    <t>AWARD-2060</t>
  </si>
  <si>
    <t>CHE-1904648</t>
  </si>
  <si>
    <t>AWARD-2061</t>
  </si>
  <si>
    <t>AWARD-2062</t>
  </si>
  <si>
    <t>CBET-1841087</t>
  </si>
  <si>
    <t>AWARD-2063</t>
  </si>
  <si>
    <t>CHE-1904890</t>
  </si>
  <si>
    <t>AWARD-2064</t>
  </si>
  <si>
    <t>AWARD-2065</t>
  </si>
  <si>
    <t>PHY-1913624</t>
  </si>
  <si>
    <t>AWARD-2066</t>
  </si>
  <si>
    <t>CCF-1910110</t>
  </si>
  <si>
    <t>AWARD-2067</t>
  </si>
  <si>
    <t>CCF-1908798</t>
  </si>
  <si>
    <t>AWARD-2068</t>
  </si>
  <si>
    <t>CBET1922839001</t>
  </si>
  <si>
    <t>AWARD-2069</t>
  </si>
  <si>
    <t>NEW YORK BOTANICAL GARDEN</t>
  </si>
  <si>
    <t>NYBG 1802305-01-RUT</t>
  </si>
  <si>
    <t>AWARD-2070</t>
  </si>
  <si>
    <t>DMS-1902237</t>
  </si>
  <si>
    <t>AWARD-2071</t>
  </si>
  <si>
    <t>CHE-1940333</t>
  </si>
  <si>
    <t>AWARD-2072</t>
  </si>
  <si>
    <t>CNS-1910593</t>
  </si>
  <si>
    <t>AWARD-2073</t>
  </si>
  <si>
    <t>MCB-1920914</t>
  </si>
  <si>
    <t>AWARD-2074</t>
  </si>
  <si>
    <t>IOS-1916804</t>
  </si>
  <si>
    <t>AWARD-2075</t>
  </si>
  <si>
    <t>CCF-1909683</t>
  </si>
  <si>
    <t>AWARD-2076</t>
  </si>
  <si>
    <t>DMS-1916002</t>
  </si>
  <si>
    <t>AWARD-2077</t>
  </si>
  <si>
    <t>CCF-1909216</t>
  </si>
  <si>
    <t>AWARD-2078</t>
  </si>
  <si>
    <t>CMMI-1901721</t>
  </si>
  <si>
    <t>AWARD-2079</t>
  </si>
  <si>
    <t>88532/2/1162213</t>
  </si>
  <si>
    <t>AWARD-2080</t>
  </si>
  <si>
    <t>CMMI-1932223</t>
  </si>
  <si>
    <t>AWARD-2081</t>
  </si>
  <si>
    <t>CHE-1904800</t>
  </si>
  <si>
    <t>AWARD-2082</t>
  </si>
  <si>
    <t>CNS-1910796</t>
  </si>
  <si>
    <t>AWARD-2083</t>
  </si>
  <si>
    <t>IOS-1926802</t>
  </si>
  <si>
    <t>AWARD-2084</t>
  </si>
  <si>
    <t>AWARD-2085</t>
  </si>
  <si>
    <t>IIS-1902647</t>
  </si>
  <si>
    <t>AWARD-2086</t>
  </si>
  <si>
    <t>CHE-1904654</t>
  </si>
  <si>
    <t>AWARD-2087</t>
  </si>
  <si>
    <t>AST-1940800</t>
  </si>
  <si>
    <t>AWARD-2088</t>
  </si>
  <si>
    <t>PHY-1913653</t>
  </si>
  <si>
    <t>AWARD-2089</t>
  </si>
  <si>
    <t>BCS-1853759</t>
  </si>
  <si>
    <t>AWARD-2090</t>
  </si>
  <si>
    <t>TEXAS A&amp;M RESEARCH FOUNDATION</t>
  </si>
  <si>
    <t>M2102493</t>
  </si>
  <si>
    <t>AWARD-2091</t>
  </si>
  <si>
    <t>CNS-1909186</t>
  </si>
  <si>
    <t>AWARD-2092</t>
  </si>
  <si>
    <t>CMMI-1911518</t>
  </si>
  <si>
    <t>AWARD-2093</t>
  </si>
  <si>
    <t>DMS-1907522</t>
  </si>
  <si>
    <t>AWARD-2094</t>
  </si>
  <si>
    <t>DMS-1916221</t>
  </si>
  <si>
    <t>AWARD-2095</t>
  </si>
  <si>
    <t>IIS-1846043</t>
  </si>
  <si>
    <t>AWARD-2096</t>
  </si>
  <si>
    <t>CCF-1909963</t>
  </si>
  <si>
    <t>AWARD-2097</t>
  </si>
  <si>
    <t>CCF-1917897</t>
  </si>
  <si>
    <t>AWARD-2098</t>
  </si>
  <si>
    <t>DMS-1902144</t>
  </si>
  <si>
    <t>AWARD-2099</t>
  </si>
  <si>
    <t>IIS-1909446</t>
  </si>
  <si>
    <t>AWARD-2100</t>
  </si>
  <si>
    <t>DEB-1926772</t>
  </si>
  <si>
    <t>AWARD-2101</t>
  </si>
  <si>
    <t>UNIVERSITY OF MIAMI</t>
  </si>
  <si>
    <t>SPC-000883</t>
  </si>
  <si>
    <t>AWARD-2102</t>
  </si>
  <si>
    <t>CCF-1910565</t>
  </si>
  <si>
    <t>AWARD-2103</t>
  </si>
  <si>
    <t>CBET-1917676</t>
  </si>
  <si>
    <t>AWARD-2104</t>
  </si>
  <si>
    <t>IIS-1910154</t>
  </si>
  <si>
    <t>AWARD-2105</t>
  </si>
  <si>
    <t>CMMI-1932146</t>
  </si>
  <si>
    <t>AWARD-2106</t>
  </si>
  <si>
    <t>IOS-1923297</t>
  </si>
  <si>
    <t>AWARD-2107</t>
  </si>
  <si>
    <t>CCF-1934924</t>
  </si>
  <si>
    <t>AWARD-2108</t>
  </si>
  <si>
    <t>OCE-1919716</t>
  </si>
  <si>
    <t>AWARD-2109</t>
  </si>
  <si>
    <t>CBET-1929237</t>
  </si>
  <si>
    <t>AWARD-2110</t>
  </si>
  <si>
    <t>CCF-1907658</t>
  </si>
  <si>
    <t>AWARD-2111</t>
  </si>
  <si>
    <t>OAC-1931473</t>
  </si>
  <si>
    <t>AWARD-2112</t>
  </si>
  <si>
    <t>LNE20-407R-34268</t>
  </si>
  <si>
    <t>AWARD-2113</t>
  </si>
  <si>
    <t>WASHINGTON UNIVERSITY - ST. LOUIS</t>
  </si>
  <si>
    <t>WU21133</t>
  </si>
  <si>
    <t>AWARD-2114</t>
  </si>
  <si>
    <t>OAC-1940074</t>
  </si>
  <si>
    <t>AWARD-2115</t>
  </si>
  <si>
    <t>CNS-1932370</t>
  </si>
  <si>
    <t>AWARD-2116</t>
  </si>
  <si>
    <t>CCF-1941871</t>
  </si>
  <si>
    <t>AWARD-2117</t>
  </si>
  <si>
    <t>CCF-1937403</t>
  </si>
  <si>
    <t>AWARD-2118</t>
  </si>
  <si>
    <t>CNS-1901355</t>
  </si>
  <si>
    <t>AWARD-2119</t>
  </si>
  <si>
    <t>CMMI-1935826</t>
  </si>
  <si>
    <t>AWARD-2120</t>
  </si>
  <si>
    <t>DMS-1953407</t>
  </si>
  <si>
    <t>AWARD-2121</t>
  </si>
  <si>
    <t>CNS-1938180</t>
  </si>
  <si>
    <t>AWARD-2122</t>
  </si>
  <si>
    <t>DMS-1937370</t>
  </si>
  <si>
    <t>AWARD-2123</t>
  </si>
  <si>
    <t>AGS-1852707</t>
  </si>
  <si>
    <t>AWARD-2124</t>
  </si>
  <si>
    <t>WU-22-0050</t>
  </si>
  <si>
    <t>AWARD-2125</t>
  </si>
  <si>
    <t>AWARD-2126</t>
  </si>
  <si>
    <t>DMR-1941569</t>
  </si>
  <si>
    <t>AWARD-2127</t>
  </si>
  <si>
    <t>DEB-2001213</t>
  </si>
  <si>
    <t>AWARD-2128</t>
  </si>
  <si>
    <t>CCF-1942010</t>
  </si>
  <si>
    <t>AWARD-2129</t>
  </si>
  <si>
    <t>AWARD-2130</t>
  </si>
  <si>
    <t>AWARD-2131</t>
  </si>
  <si>
    <t>AWARD-2132</t>
  </si>
  <si>
    <t>DGE-1940221</t>
  </si>
  <si>
    <t>AWARD-2133</t>
  </si>
  <si>
    <t>ECCS-2002511</t>
  </si>
  <si>
    <t>AWARD-2134</t>
  </si>
  <si>
    <t>DMS-2019396</t>
  </si>
  <si>
    <t>AWARD-2135</t>
  </si>
  <si>
    <t>075</t>
  </si>
  <si>
    <t>SOCIAL, BEHAVIORAL, AND ECONOMIC SCIENCES</t>
  </si>
  <si>
    <t>85733-11132</t>
  </si>
  <si>
    <t>AWARD-2136</t>
  </si>
  <si>
    <t>AWARD-2137</t>
  </si>
  <si>
    <t>DMS-1945428</t>
  </si>
  <si>
    <t>AWARD-2138</t>
  </si>
  <si>
    <t>OCE-1948623</t>
  </si>
  <si>
    <t>AWARD-2139</t>
  </si>
  <si>
    <t>OPP-1440435</t>
  </si>
  <si>
    <t>AWARD-2140</t>
  </si>
  <si>
    <t>OAC-1827459-001</t>
  </si>
  <si>
    <t>AWARD-2141</t>
  </si>
  <si>
    <t>AWARD-2142</t>
  </si>
  <si>
    <t>DMS-1954035</t>
  </si>
  <si>
    <t>AWARD-2143</t>
  </si>
  <si>
    <t>HASTINGS HEALTHCARE GROUP</t>
  </si>
  <si>
    <t>378-1</t>
  </si>
  <si>
    <t>AWARD-2144</t>
  </si>
  <si>
    <t>OCE-2002437</t>
  </si>
  <si>
    <t>AWARD-2145</t>
  </si>
  <si>
    <t>DMS-2000050</t>
  </si>
  <si>
    <t>AWARD-2146</t>
  </si>
  <si>
    <t>DMR-1954856</t>
  </si>
  <si>
    <t>AWARD-2147</t>
  </si>
  <si>
    <t>OCE-1940962</t>
  </si>
  <si>
    <t>AWARD-2148</t>
  </si>
  <si>
    <t>DMS-2001417</t>
  </si>
  <si>
    <t>AWARD-2149</t>
  </si>
  <si>
    <t>CNS-2027789</t>
  </si>
  <si>
    <t>AWARD-2150</t>
  </si>
  <si>
    <t>DMS-1954149</t>
  </si>
  <si>
    <t>AWARD-2151</t>
  </si>
  <si>
    <t>CHE-1955014</t>
  </si>
  <si>
    <t>AWARD-2152</t>
  </si>
  <si>
    <t>OCE-1949725</t>
  </si>
  <si>
    <t>AWARD-2153</t>
  </si>
  <si>
    <t>SES-1947604</t>
  </si>
  <si>
    <t>AWARD-2154</t>
  </si>
  <si>
    <t>MCB-2027611</t>
  </si>
  <si>
    <t>AWARD-2155</t>
  </si>
  <si>
    <t>IOS-1951690</t>
  </si>
  <si>
    <t>AWARD-2156</t>
  </si>
  <si>
    <t>CNS-2027784</t>
  </si>
  <si>
    <t>AWARD-2157</t>
  </si>
  <si>
    <t>CAUT16APL010</t>
  </si>
  <si>
    <t>AWARD-2158</t>
  </si>
  <si>
    <t>AWARD-2159</t>
  </si>
  <si>
    <t>SES-2029292</t>
  </si>
  <si>
    <t>AWARD-2160</t>
  </si>
  <si>
    <t>OAC-2031862</t>
  </si>
  <si>
    <t>AWARD-2161</t>
  </si>
  <si>
    <t>OCE-1948777</t>
  </si>
  <si>
    <t>AWARD-2162</t>
  </si>
  <si>
    <t>AWARD-2163</t>
  </si>
  <si>
    <t>CHE 1955044</t>
  </si>
  <si>
    <t>AWARD-2164</t>
  </si>
  <si>
    <t>CCF-1955909-001</t>
  </si>
  <si>
    <t>AWARD-2165</t>
  </si>
  <si>
    <t>DBI-1952823</t>
  </si>
  <si>
    <t>AWARD-2166</t>
  </si>
  <si>
    <t>AWARD-2167</t>
  </si>
  <si>
    <t>AWARD-2168</t>
  </si>
  <si>
    <t>577846</t>
  </si>
  <si>
    <t>AWARD-2169</t>
  </si>
  <si>
    <t>AWARD-2170</t>
  </si>
  <si>
    <t>CNS-2027984</t>
  </si>
  <si>
    <t>AWARD-2171</t>
  </si>
  <si>
    <t>AWARD-2172</t>
  </si>
  <si>
    <t>AWARD-2173</t>
  </si>
  <si>
    <t>CBET-2017965</t>
  </si>
  <si>
    <t>AWARD-2174</t>
  </si>
  <si>
    <t>DMR 2003910</t>
  </si>
  <si>
    <t>AWARD-2175</t>
  </si>
  <si>
    <t>DMR-2004125</t>
  </si>
  <si>
    <t>AWARD-2176</t>
  </si>
  <si>
    <t>DEB-2035297</t>
  </si>
  <si>
    <t>AWARD-2177</t>
  </si>
  <si>
    <t>CBET-2009942</t>
  </si>
  <si>
    <t>AWARD-2178</t>
  </si>
  <si>
    <t>OAC-2018927</t>
  </si>
  <si>
    <t>AWARD-2179</t>
  </si>
  <si>
    <t>076</t>
  </si>
  <si>
    <t>EDUCATION AND HUMAN RESOURCES</t>
  </si>
  <si>
    <t>CM00005769-00</t>
  </si>
  <si>
    <t>AWARD-2180</t>
  </si>
  <si>
    <t>DBI-2019297</t>
  </si>
  <si>
    <t>AWARD-2181</t>
  </si>
  <si>
    <t>AWARD-2182</t>
  </si>
  <si>
    <t>CCF-2007799</t>
  </si>
  <si>
    <t>AWARD-2183</t>
  </si>
  <si>
    <t>MCB-2031948</t>
  </si>
  <si>
    <t>AWARD-2184</t>
  </si>
  <si>
    <t>AGS-2017113</t>
  </si>
  <si>
    <t>AWARD-2185</t>
  </si>
  <si>
    <t>DRL-2000515</t>
  </si>
  <si>
    <t>AWARD-2186</t>
  </si>
  <si>
    <t>CNS-1910085</t>
  </si>
  <si>
    <t>AWARD-2187</t>
  </si>
  <si>
    <t>OCE-2023415</t>
  </si>
  <si>
    <t>AWARD-2188</t>
  </si>
  <si>
    <t>CHE 1954122</t>
  </si>
  <si>
    <t>AWARD-2189</t>
  </si>
  <si>
    <t>CMMI 2001081</t>
  </si>
  <si>
    <t>AWARD-2190</t>
  </si>
  <si>
    <t>COUNCIL FOR OPPORTUNITY IN EDUCATION</t>
  </si>
  <si>
    <t>1759163-1A/1B</t>
  </si>
  <si>
    <t>AWARD-2191</t>
  </si>
  <si>
    <t>DMS-2015378</t>
  </si>
  <si>
    <t>AWARD-2192</t>
  </si>
  <si>
    <t>DMS-2027855</t>
  </si>
  <si>
    <t>AWARD-2193</t>
  </si>
  <si>
    <t>DMS-2015373</t>
  </si>
  <si>
    <t>AWARD-2194</t>
  </si>
  <si>
    <t>CMMI 2019849</t>
  </si>
  <si>
    <t>AWARD-2195</t>
  </si>
  <si>
    <t>DEB-2019863</t>
  </si>
  <si>
    <t>AWARD-2196</t>
  </si>
  <si>
    <t>CCF-1725649</t>
  </si>
  <si>
    <t>AWARD-2197</t>
  </si>
  <si>
    <t>OAC-1835692</t>
  </si>
  <si>
    <t>AWARD-2198</t>
  </si>
  <si>
    <t>AWARD-2199</t>
  </si>
  <si>
    <t>DMS-2005496</t>
  </si>
  <si>
    <t>AWARD-2200</t>
  </si>
  <si>
    <t>CHE-1954373</t>
  </si>
  <si>
    <t>AWARD-2201</t>
  </si>
  <si>
    <t>E204647-2</t>
  </si>
  <si>
    <t>AWARD-2202</t>
  </si>
  <si>
    <t>SMA 2039320</t>
  </si>
  <si>
    <t>AWARD-2203</t>
  </si>
  <si>
    <t>ECCS-2028823</t>
  </si>
  <si>
    <t>AWARD-2204</t>
  </si>
  <si>
    <t>IIP-2037751</t>
  </si>
  <si>
    <t>AWARD-2205</t>
  </si>
  <si>
    <t>DMS-2000261</t>
  </si>
  <si>
    <t>AWARD-2206</t>
  </si>
  <si>
    <t>DMS-2015365</t>
  </si>
  <si>
    <t>AWARD-2207</t>
  </si>
  <si>
    <t>IOS-2037155</t>
  </si>
  <si>
    <t>AWARD-2208</t>
  </si>
  <si>
    <t>AST-2037845</t>
  </si>
  <si>
    <t>AWARD-2209</t>
  </si>
  <si>
    <t>DUE-2026262</t>
  </si>
  <si>
    <t>AWARD-2210</t>
  </si>
  <si>
    <t>DMS-2001537</t>
  </si>
  <si>
    <t>AWARD-2211</t>
  </si>
  <si>
    <t>IOS-2003240</t>
  </si>
  <si>
    <t>AWARD-2212</t>
  </si>
  <si>
    <t>MCLEAN HOSPITAL</t>
  </si>
  <si>
    <t>401794</t>
  </si>
  <si>
    <t>AWARD-2213</t>
  </si>
  <si>
    <t>CHE- 2003364</t>
  </si>
  <si>
    <t>AWARD-2214</t>
  </si>
  <si>
    <t>AWARD-2215</t>
  </si>
  <si>
    <t>OCE-2002642</t>
  </si>
  <si>
    <t>AWARD-2216</t>
  </si>
  <si>
    <t>DUE-2025237</t>
  </si>
  <si>
    <t>AWARD-2217</t>
  </si>
  <si>
    <t>AST-2009679</t>
  </si>
  <si>
    <t>AWARD-2218</t>
  </si>
  <si>
    <t>CBET-2028541</t>
  </si>
  <si>
    <t>AWARD-2219</t>
  </si>
  <si>
    <t>DBI-2018884</t>
  </si>
  <si>
    <t>AWARD-2220</t>
  </si>
  <si>
    <t>CNS-1952096</t>
  </si>
  <si>
    <t>AWARD-2221</t>
  </si>
  <si>
    <t>AWARD-2222</t>
  </si>
  <si>
    <t>CCF-2019302</t>
  </si>
  <si>
    <t>AWARD-2223</t>
  </si>
  <si>
    <t>R-202201-68317</t>
  </si>
  <si>
    <t>AWARD-2224</t>
  </si>
  <si>
    <t>LNE22-449R-AWD00000495</t>
  </si>
  <si>
    <t>AWARD-2225</t>
  </si>
  <si>
    <t>RIDER UNIVERSITY</t>
  </si>
  <si>
    <t>A-21-001</t>
  </si>
  <si>
    <t>AWARD-2226</t>
  </si>
  <si>
    <t>IIS-2007907</t>
  </si>
  <si>
    <t>AWARD-2227</t>
  </si>
  <si>
    <t>DMS-2049180</t>
  </si>
  <si>
    <t>AWARD-2228</t>
  </si>
  <si>
    <t>CCF-2028876</t>
  </si>
  <si>
    <t>AWARD-2229</t>
  </si>
  <si>
    <t>IOS-2026561</t>
  </si>
  <si>
    <t>AWARD-2230</t>
  </si>
  <si>
    <t>OIA-2021032</t>
  </si>
  <si>
    <t>AWARD-2231</t>
  </si>
  <si>
    <t>OCE-2023214</t>
  </si>
  <si>
    <t>AWARD-2232</t>
  </si>
  <si>
    <t>OPP-2023319</t>
  </si>
  <si>
    <t>AWARD-2233</t>
  </si>
  <si>
    <t>ECCS-2033433</t>
  </si>
  <si>
    <t>AWARD-2234</t>
  </si>
  <si>
    <t>IIS-1955404</t>
  </si>
  <si>
    <t>AWARD-2235</t>
  </si>
  <si>
    <t>IIS-2026613</t>
  </si>
  <si>
    <t>AWARD-2236</t>
  </si>
  <si>
    <t>579970</t>
  </si>
  <si>
    <t>AWARD-2237</t>
  </si>
  <si>
    <t>CCF 2007821</t>
  </si>
  <si>
    <t>AWARD-2238</t>
  </si>
  <si>
    <t>CCF-2007203</t>
  </si>
  <si>
    <t>AWARD-2239</t>
  </si>
  <si>
    <t>OAC-2003874</t>
  </si>
  <si>
    <t>AWARD-2240</t>
  </si>
  <si>
    <t>DGE-2021628</t>
  </si>
  <si>
    <t>AWARD-2241</t>
  </si>
  <si>
    <t>OIA-2040638</t>
  </si>
  <si>
    <t>AWARD-2242</t>
  </si>
  <si>
    <t>AWARD-2243</t>
  </si>
  <si>
    <t>IIS-1956027</t>
  </si>
  <si>
    <t>AWARD-2244</t>
  </si>
  <si>
    <t>DUE-2013315</t>
  </si>
  <si>
    <t>AWARD-2245</t>
  </si>
  <si>
    <t>AWARD-2246</t>
  </si>
  <si>
    <t>AWARD-2247</t>
  </si>
  <si>
    <t>078</t>
  </si>
  <si>
    <t>POLAR PROGRAMS</t>
  </si>
  <si>
    <t>CM00006392-00</t>
  </si>
  <si>
    <t>AWARD-2248</t>
  </si>
  <si>
    <t>AWARD-2249</t>
  </si>
  <si>
    <t>AWARD-2250</t>
  </si>
  <si>
    <t>CNS-195189</t>
  </si>
  <si>
    <t>AWARD-2251</t>
  </si>
  <si>
    <t>AWARD-2252</t>
  </si>
  <si>
    <t>AWARD-2253</t>
  </si>
  <si>
    <t>ECCS-2030101</t>
  </si>
  <si>
    <t>AWARD-2254</t>
  </si>
  <si>
    <t>DMS-2103720</t>
  </si>
  <si>
    <t>AWARD-2255</t>
  </si>
  <si>
    <t>EAR-2021682</t>
  </si>
  <si>
    <t>AWARD-2256</t>
  </si>
  <si>
    <t>DMR-2053287</t>
  </si>
  <si>
    <t>AWARD-2257</t>
  </si>
  <si>
    <t>079</t>
  </si>
  <si>
    <t>OFFICE OF INTERNATIONAL SCIENCE AND ENGINEERING</t>
  </si>
  <si>
    <t>OISE-20-66939-1</t>
  </si>
  <si>
    <t>AWARD-2258</t>
  </si>
  <si>
    <t>OCE-2022462</t>
  </si>
  <si>
    <t>AWARD-2259</t>
  </si>
  <si>
    <t>MCB-2046180</t>
  </si>
  <si>
    <t>AWARD-2260</t>
  </si>
  <si>
    <t>EEC-1950509</t>
  </si>
  <si>
    <t>AWARD-2261</t>
  </si>
  <si>
    <t>DEB-2045808</t>
  </si>
  <si>
    <t>AWARD-2262</t>
  </si>
  <si>
    <t>DMR-2046835</t>
  </si>
  <si>
    <t>AWARD-2263</t>
  </si>
  <si>
    <t>DMS-2109144</t>
  </si>
  <si>
    <t>AWARD-2264</t>
  </si>
  <si>
    <t>OCE-2049386</t>
  </si>
  <si>
    <t>AWARD-2265</t>
  </si>
  <si>
    <t>AWARD-2266</t>
  </si>
  <si>
    <t>AWARD-2267</t>
  </si>
  <si>
    <t>CCF-2047061</t>
  </si>
  <si>
    <t>AWARD-2268</t>
  </si>
  <si>
    <t>AWARD-2269</t>
  </si>
  <si>
    <t>R-202108-68056</t>
  </si>
  <si>
    <t>AWARD-2270</t>
  </si>
  <si>
    <t>BCS-2049469</t>
  </si>
  <si>
    <t>AWARD-2271</t>
  </si>
  <si>
    <t>PHY-2047665</t>
  </si>
  <si>
    <t>AWARD-2272</t>
  </si>
  <si>
    <t>DUE-2044879</t>
  </si>
  <si>
    <t>AWARD-2273</t>
  </si>
  <si>
    <t>AWARD-2274</t>
  </si>
  <si>
    <t>DMR-2104376</t>
  </si>
  <si>
    <t>AWARD-2275</t>
  </si>
  <si>
    <t>ECCS-2053149</t>
  </si>
  <si>
    <t>AWARD-2276</t>
  </si>
  <si>
    <t>AWARD-2277</t>
  </si>
  <si>
    <t>1941304</t>
  </si>
  <si>
    <t>AWARD-2278</t>
  </si>
  <si>
    <t>DMS 2052616</t>
  </si>
  <si>
    <t>AWARD-2279</t>
  </si>
  <si>
    <t>AST-2050950</t>
  </si>
  <si>
    <t>AWARD-2280</t>
  </si>
  <si>
    <t>OLD DOMINION UNIVERSITY RESEARCH FOUNDATION</t>
  </si>
  <si>
    <t>18-131-100688-010</t>
  </si>
  <si>
    <t>AWARD-2281</t>
  </si>
  <si>
    <t>DMS 2053485</t>
  </si>
  <si>
    <t>AWARD-2282</t>
  </si>
  <si>
    <t>BCS-2016963</t>
  </si>
  <si>
    <t>AWARD-2283</t>
  </si>
  <si>
    <t>DMS-2055282</t>
  </si>
  <si>
    <t>AWARD-2284</t>
  </si>
  <si>
    <t>EAR-2051577</t>
  </si>
  <si>
    <t>AWARD-2285</t>
  </si>
  <si>
    <t>SES-2043529</t>
  </si>
  <si>
    <t>AWARD-2286</t>
  </si>
  <si>
    <t>DMR 2034871</t>
  </si>
  <si>
    <t>AWARD-2287</t>
  </si>
  <si>
    <t>CCF-2106999</t>
  </si>
  <si>
    <t>AWARD-2288</t>
  </si>
  <si>
    <t>OCE 2048858</t>
  </si>
  <si>
    <t>AWARD-2289</t>
  </si>
  <si>
    <t>OAC-2103986</t>
  </si>
  <si>
    <t>AWARD-2290</t>
  </si>
  <si>
    <t>DMS-2106255</t>
  </si>
  <si>
    <t>AWARD-2291</t>
  </si>
  <si>
    <t>083</t>
  </si>
  <si>
    <t>INTEGRATIVE ACTIVITIES</t>
  </si>
  <si>
    <t>2015-3003-1</t>
  </si>
  <si>
    <t>AWARD-2292</t>
  </si>
  <si>
    <t>BCS-2041608</t>
  </si>
  <si>
    <t>AWARD-2293</t>
  </si>
  <si>
    <t>OPP-2026045</t>
  </si>
  <si>
    <t>AWARD-2294</t>
  </si>
  <si>
    <t>MCB-2115363</t>
  </si>
  <si>
    <t>AWARD-2295</t>
  </si>
  <si>
    <t>AWARD-2296</t>
  </si>
  <si>
    <t>CCF-2110861</t>
  </si>
  <si>
    <t>AWARD-2297</t>
  </si>
  <si>
    <t>CHE-2102595</t>
  </si>
  <si>
    <t>AWARD-2298</t>
  </si>
  <si>
    <t>OCE-2049577</t>
  </si>
  <si>
    <t>AWARD-2299</t>
  </si>
  <si>
    <t>DMS-2113671</t>
  </si>
  <si>
    <t>AWARD-2300</t>
  </si>
  <si>
    <t>AWARD-2301</t>
  </si>
  <si>
    <t>DMS-2113475</t>
  </si>
  <si>
    <t>AWARD-2302</t>
  </si>
  <si>
    <t>1170960/2/92562</t>
  </si>
  <si>
    <t>AWARD-2303</t>
  </si>
  <si>
    <t>ICER 2108984</t>
  </si>
  <si>
    <t>AWARD-2304</t>
  </si>
  <si>
    <t>EAR 2052004</t>
  </si>
  <si>
    <t>AWARD-2305</t>
  </si>
  <si>
    <t>CCF-2124155</t>
  </si>
  <si>
    <t>AWARD-2306</t>
  </si>
  <si>
    <t>DMS-2105417</t>
  </si>
  <si>
    <t>AWARD-2307</t>
  </si>
  <si>
    <t>DBI-2112966</t>
  </si>
  <si>
    <t>AWARD-2308</t>
  </si>
  <si>
    <t>CNS-2124692</t>
  </si>
  <si>
    <t>AWARD-2309</t>
  </si>
  <si>
    <t>OAC-2126582</t>
  </si>
  <si>
    <t>AWARD-2310</t>
  </si>
  <si>
    <t>IIP-2138960</t>
  </si>
  <si>
    <t>AWARD-2311</t>
  </si>
  <si>
    <t>DEB 2135257</t>
  </si>
  <si>
    <t>AWARD-2312</t>
  </si>
  <si>
    <t>IOS 2034864</t>
  </si>
  <si>
    <t>AWARD-2313</t>
  </si>
  <si>
    <t>SA16-37</t>
  </si>
  <si>
    <t>CONSORTIUM OF OCEAN LEADERSHIP</t>
  </si>
  <si>
    <t>AWARD-2314</t>
  </si>
  <si>
    <t>CHE-2117792</t>
  </si>
  <si>
    <t>AWARD-2315</t>
  </si>
  <si>
    <t>CCF-2118620</t>
  </si>
  <si>
    <t>AWARD-2316</t>
  </si>
  <si>
    <t>BCS-2122119</t>
  </si>
  <si>
    <t>AWARD-2317</t>
  </si>
  <si>
    <t>AWARD-2318</t>
  </si>
  <si>
    <t>ECCS-2114422</t>
  </si>
  <si>
    <t>AWARD-2319</t>
  </si>
  <si>
    <t>CHE 2055097</t>
  </si>
  <si>
    <t>AWARD-2320</t>
  </si>
  <si>
    <t>DMS-2104865</t>
  </si>
  <si>
    <t>AWARD-2321</t>
  </si>
  <si>
    <t>IIS-2046457</t>
  </si>
  <si>
    <t>AWARD-2322</t>
  </si>
  <si>
    <t>EAR-2123136</t>
  </si>
  <si>
    <t>AWARD-2323</t>
  </si>
  <si>
    <t>CCF-2129872</t>
  </si>
  <si>
    <t>AWARD-2324</t>
  </si>
  <si>
    <t>202356</t>
  </si>
  <si>
    <t>AWARD-2325</t>
  </si>
  <si>
    <t>DMS-2055538</t>
  </si>
  <si>
    <t>AWARD-2326</t>
  </si>
  <si>
    <t>DMR-2105001</t>
  </si>
  <si>
    <t>AWARD-2327</t>
  </si>
  <si>
    <t>CBET-2106579</t>
  </si>
  <si>
    <t>AWARD-2328</t>
  </si>
  <si>
    <t>AWARD-2329</t>
  </si>
  <si>
    <t>CNS-2120396</t>
  </si>
  <si>
    <t>AWARD-2330</t>
  </si>
  <si>
    <t>SES-2049856</t>
  </si>
  <si>
    <t>AWARD-2331</t>
  </si>
  <si>
    <t>IOS-2128073</t>
  </si>
  <si>
    <t>AWARD-2332</t>
  </si>
  <si>
    <t>BCS-2120508</t>
  </si>
  <si>
    <t>AWARD-2333</t>
  </si>
  <si>
    <t>IOS-2052997</t>
  </si>
  <si>
    <t>AWARD-2334</t>
  </si>
  <si>
    <t>CNS-2128077</t>
  </si>
  <si>
    <t>AWARD-2335</t>
  </si>
  <si>
    <t>CMMI-2040358</t>
  </si>
  <si>
    <t>AWARD-2336</t>
  </si>
  <si>
    <t>ONE20-373-34268</t>
  </si>
  <si>
    <t>AWARD-2337</t>
  </si>
  <si>
    <t>2021-23</t>
  </si>
  <si>
    <t>AWARD-2338</t>
  </si>
  <si>
    <t>IIS-2127918</t>
  </si>
  <si>
    <t>AWARD-2339</t>
  </si>
  <si>
    <t>DMS-2052949</t>
  </si>
  <si>
    <t>AWARD-2340</t>
  </si>
  <si>
    <t>DUE-2125959</t>
  </si>
  <si>
    <t>AWARD-2341</t>
  </si>
  <si>
    <t>IOS-2030348</t>
  </si>
  <si>
    <t>AWARD-2342</t>
  </si>
  <si>
    <t>DEB-2129351</t>
  </si>
  <si>
    <t>AWARD-2343</t>
  </si>
  <si>
    <t>PHY-2110985</t>
  </si>
  <si>
    <t>AWARD-2344</t>
  </si>
  <si>
    <t>MCB-2128233</t>
  </si>
  <si>
    <t>AWARD-2345</t>
  </si>
  <si>
    <t>ICER-2103754</t>
  </si>
  <si>
    <t>AWARD-2346</t>
  </si>
  <si>
    <t>AWARD-2347</t>
  </si>
  <si>
    <t>SUBBIAN 1.15.21</t>
  </si>
  <si>
    <t>AWARD-2348</t>
  </si>
  <si>
    <t>AWARD-2349</t>
  </si>
  <si>
    <t>AWARD-2350</t>
  </si>
  <si>
    <t>IIS-2132972</t>
  </si>
  <si>
    <t>AWARD-2351</t>
  </si>
  <si>
    <t>AWARD-2352</t>
  </si>
  <si>
    <t>CNS-2120262-000</t>
  </si>
  <si>
    <t>AWARD-2353</t>
  </si>
  <si>
    <t>2122400</t>
  </si>
  <si>
    <t>AWARD-2354</t>
  </si>
  <si>
    <t>2114220</t>
  </si>
  <si>
    <t>AWARD-2355</t>
  </si>
  <si>
    <t>CMMI 2034074</t>
  </si>
  <si>
    <t>AWARD-2356</t>
  </si>
  <si>
    <t>DBI 2117484</t>
  </si>
  <si>
    <t>AWARD-2357</t>
  </si>
  <si>
    <t>2128307</t>
  </si>
  <si>
    <t>AWARD-2358</t>
  </si>
  <si>
    <t>C00050974-1</t>
  </si>
  <si>
    <t>AWARD-2359</t>
  </si>
  <si>
    <t>DMR-2118860</t>
  </si>
  <si>
    <t>AWARD-2360</t>
  </si>
  <si>
    <t>AWARD-2361</t>
  </si>
  <si>
    <t>IIS-2119265</t>
  </si>
  <si>
    <t>AWARD-2362</t>
  </si>
  <si>
    <t>AWARD-2363</t>
  </si>
  <si>
    <t>OAC 2117429</t>
  </si>
  <si>
    <t>AWARD-2364</t>
  </si>
  <si>
    <t>OIA-2137701</t>
  </si>
  <si>
    <t>AWARD-2365</t>
  </si>
  <si>
    <t>CHE 2137630</t>
  </si>
  <si>
    <t>AWARD-2366</t>
  </si>
  <si>
    <t>CCF-2118953</t>
  </si>
  <si>
    <t>AWARD-2367</t>
  </si>
  <si>
    <t>49100421C0021</t>
  </si>
  <si>
    <t>AWARD-2368</t>
  </si>
  <si>
    <t>OCE-2206788</t>
  </si>
  <si>
    <t>AWARD-2369</t>
  </si>
  <si>
    <t>FACTCHAMP/2021/102</t>
  </si>
  <si>
    <t>MEEDAN, INC.</t>
  </si>
  <si>
    <t>AWARD-2370</t>
  </si>
  <si>
    <t>DBI-2129634</t>
  </si>
  <si>
    <t>AWARD-2371</t>
  </si>
  <si>
    <t>CNS-2200042</t>
  </si>
  <si>
    <t>AWARD-2372</t>
  </si>
  <si>
    <t>DEB-2129787</t>
  </si>
  <si>
    <t>AWARD-2373</t>
  </si>
  <si>
    <t>CBET-2123634</t>
  </si>
  <si>
    <t>AWARD-2374</t>
  </si>
  <si>
    <t>DMS-2150557</t>
  </si>
  <si>
    <t>AWARD-2375</t>
  </si>
  <si>
    <t>OCE-2148375</t>
  </si>
  <si>
    <t>AWARD-2376</t>
  </si>
  <si>
    <t>CSSI-2150697</t>
  </si>
  <si>
    <t>AWARD-2377</t>
  </si>
  <si>
    <t>OISE 2106297</t>
  </si>
  <si>
    <t>AWARD-2378</t>
  </si>
  <si>
    <t>CNS-2150186</t>
  </si>
  <si>
    <t>AWARD-2379</t>
  </si>
  <si>
    <t>CMMI-2053637</t>
  </si>
  <si>
    <t>AWARD-2380</t>
  </si>
  <si>
    <t>64</t>
  </si>
  <si>
    <t>OBA-1I01BX004739-01</t>
  </si>
  <si>
    <t>KANSAS CITY VA MEDICAL CENTER</t>
  </si>
  <si>
    <t>AWARD-2381</t>
  </si>
  <si>
    <t>DMS-2154712</t>
  </si>
  <si>
    <t>AWARD-2382</t>
  </si>
  <si>
    <t>DMR-2149971</t>
  </si>
  <si>
    <t>AWARD-2383</t>
  </si>
  <si>
    <t>AWARD-2384</t>
  </si>
  <si>
    <t>AWARD-2385</t>
  </si>
  <si>
    <t>PHY-2209460</t>
  </si>
  <si>
    <t>AWARD-2386</t>
  </si>
  <si>
    <t>2227381</t>
  </si>
  <si>
    <t>AWARD-2387</t>
  </si>
  <si>
    <t>59</t>
  </si>
  <si>
    <t>SBAHQ-13-E-0006</t>
  </si>
  <si>
    <t>AWARD-2388</t>
  </si>
  <si>
    <t>561-D96027</t>
  </si>
  <si>
    <t>AWARD-2389</t>
  </si>
  <si>
    <t>36C24519C0225 / PO# 101D90002</t>
  </si>
  <si>
    <t>AWARD-2390</t>
  </si>
  <si>
    <t>LU VA 4/1/20</t>
  </si>
  <si>
    <t>AWARD-2391</t>
  </si>
  <si>
    <t>66</t>
  </si>
  <si>
    <t>454</t>
  </si>
  <si>
    <t>WATER QUALITY MANAGEMENT PLANNING</t>
  </si>
  <si>
    <t>WQR-2019-RUTGERS-00169</t>
  </si>
  <si>
    <t>AWARD-2392</t>
  </si>
  <si>
    <t>PO# 561D06017</t>
  </si>
  <si>
    <t>AWARD-2393</t>
  </si>
  <si>
    <t>561D06018</t>
  </si>
  <si>
    <t>AWARD-2394</t>
  </si>
  <si>
    <t>IPA AGREEMENT - MARINARO</t>
  </si>
  <si>
    <t>AWARD-2395</t>
  </si>
  <si>
    <t>PO 523D95042</t>
  </si>
  <si>
    <t>AWARD-2396</t>
  </si>
  <si>
    <t>561C96093</t>
  </si>
  <si>
    <t>AWARD-2397</t>
  </si>
  <si>
    <t>VA LU 6/1/20</t>
  </si>
  <si>
    <t>AWARD-2398</t>
  </si>
  <si>
    <t>PO # 561-C06092</t>
  </si>
  <si>
    <t>AWARD-2399</t>
  </si>
  <si>
    <t>537/151</t>
  </si>
  <si>
    <t>AWARD-2400</t>
  </si>
  <si>
    <t>PO# 561-D23008</t>
  </si>
  <si>
    <t>AWARD-2401</t>
  </si>
  <si>
    <t>PO# 561-D16020</t>
  </si>
  <si>
    <t>AWARD-2402</t>
  </si>
  <si>
    <t>NONPOINT SOURCE IMPLEMENTATION GRANTS</t>
  </si>
  <si>
    <t>CAMDEN COUNTY SOIL CONSERVATION DISTRICT</t>
  </si>
  <si>
    <t>S.A 8.21.17</t>
  </si>
  <si>
    <t>AWARD-2403</t>
  </si>
  <si>
    <t>561-D16014</t>
  </si>
  <si>
    <t>AWARD-2404</t>
  </si>
  <si>
    <t>561-C16165 &amp; 561-C16164</t>
  </si>
  <si>
    <t>AWARD-2405</t>
  </si>
  <si>
    <t>561-C16176</t>
  </si>
  <si>
    <t>AWARD-2406</t>
  </si>
  <si>
    <t>561-C16179</t>
  </si>
  <si>
    <t>AWARD-2407</t>
  </si>
  <si>
    <t>561-C16175</t>
  </si>
  <si>
    <t>AWARD-2408</t>
  </si>
  <si>
    <t>PO#: 561-D16029</t>
  </si>
  <si>
    <t>AWARD-2409</t>
  </si>
  <si>
    <t>PO#: 561-D23003</t>
  </si>
  <si>
    <t>AWARD-2410</t>
  </si>
  <si>
    <t>PO# 523D95042</t>
  </si>
  <si>
    <t>AWARD-2411</t>
  </si>
  <si>
    <t>81</t>
  </si>
  <si>
    <t>DE-FG02-07ER46382</t>
  </si>
  <si>
    <t>AWARD-2412</t>
  </si>
  <si>
    <t>36C24E22D0007</t>
  </si>
  <si>
    <t>AWARD-2413</t>
  </si>
  <si>
    <t>NE96259418-0</t>
  </si>
  <si>
    <t>AWARD-2414</t>
  </si>
  <si>
    <t>WM16-014</t>
  </si>
  <si>
    <t>AWARD-2415</t>
  </si>
  <si>
    <t>DE-FG02-99ER45742</t>
  </si>
  <si>
    <t>AWARD-2416</t>
  </si>
  <si>
    <t>DE-SC0010008</t>
  </si>
  <si>
    <t>AWARD-2417</t>
  </si>
  <si>
    <t>DEFG0299ER45790</t>
  </si>
  <si>
    <t>AWARD-2418</t>
  </si>
  <si>
    <t>DE FG02 01ER15256</t>
  </si>
  <si>
    <t>AWARD-2419</t>
  </si>
  <si>
    <t>DE-SC0018343</t>
  </si>
  <si>
    <t>AWARD-2420</t>
  </si>
  <si>
    <t>DE-SC0018274-0001</t>
  </si>
  <si>
    <t>AWARD-2421</t>
  </si>
  <si>
    <t>DE-EE0008278-0001</t>
  </si>
  <si>
    <t>AWARD-2422</t>
  </si>
  <si>
    <t>89304018CEM000006</t>
  </si>
  <si>
    <t>AWARD-2423</t>
  </si>
  <si>
    <t>DE-SC0019460</t>
  </si>
  <si>
    <t>AWARD-2424</t>
  </si>
  <si>
    <t>461</t>
  </si>
  <si>
    <t>REGIONAL WETLAND PROGRAM DEVELOPMENT GRANTS</t>
  </si>
  <si>
    <t>SR21-008</t>
  </si>
  <si>
    <t>AWARD-2425</t>
  </si>
  <si>
    <t>DE-SC0019313</t>
  </si>
  <si>
    <t>AWARD-2426</t>
  </si>
  <si>
    <t>AWARD-2427</t>
  </si>
  <si>
    <t>AWARD-2428</t>
  </si>
  <si>
    <t>DE-SC0019749</t>
  </si>
  <si>
    <t>AWARD-2429</t>
  </si>
  <si>
    <t>DEAR00010270002</t>
  </si>
  <si>
    <t>AWARD-2430</t>
  </si>
  <si>
    <t>DE-NA0003897</t>
  </si>
  <si>
    <t>AWARD-2431</t>
  </si>
  <si>
    <t>DE-SC0020044</t>
  </si>
  <si>
    <t>AWARD-2432</t>
  </si>
  <si>
    <t>AWARD-2433</t>
  </si>
  <si>
    <t>DE-SC0020353</t>
  </si>
  <si>
    <t>AWARD-2434</t>
  </si>
  <si>
    <t>DE-SC0020139</t>
  </si>
  <si>
    <t>AWARD-2435</t>
  </si>
  <si>
    <t>605</t>
  </si>
  <si>
    <t>PERFORMANCE PARTNERSHIP GRANTS</t>
  </si>
  <si>
    <t>AQ20-141</t>
  </si>
  <si>
    <t>AWARD-2436</t>
  </si>
  <si>
    <t>DE-AR0001186</t>
  </si>
  <si>
    <t>AWARD-2437</t>
  </si>
  <si>
    <t>SC0005132</t>
  </si>
  <si>
    <t>AWARD-2438</t>
  </si>
  <si>
    <t>DE-SC0018153</t>
  </si>
  <si>
    <t>AWARD-2439</t>
  </si>
  <si>
    <t>AWARD-2440</t>
  </si>
  <si>
    <t>DE-SC0021326</t>
  </si>
  <si>
    <t>AWARD-2441</t>
  </si>
  <si>
    <t>DEEE0009367</t>
  </si>
  <si>
    <t>AWARD-2442</t>
  </si>
  <si>
    <t>AWARD-2443</t>
  </si>
  <si>
    <t>DE-SC0022154</t>
  </si>
  <si>
    <t>AWARD-2444</t>
  </si>
  <si>
    <t>DE-SC0022160</t>
  </si>
  <si>
    <t>AWARD-2445</t>
  </si>
  <si>
    <t>DE-SC0022156</t>
  </si>
  <si>
    <t>AWARD-2446</t>
  </si>
  <si>
    <t>SNE20-009-NJ-34268</t>
  </si>
  <si>
    <t>AWARD-2447</t>
  </si>
  <si>
    <t>SR20-006</t>
  </si>
  <si>
    <t>AWARD-2448</t>
  </si>
  <si>
    <t>84</t>
  </si>
  <si>
    <t>R305A210432 - 22</t>
  </si>
  <si>
    <t>AWARD-2449</t>
  </si>
  <si>
    <t>DE-SC0022246</t>
  </si>
  <si>
    <t>AWARD-2450</t>
  </si>
  <si>
    <t>S374A120060-16</t>
  </si>
  <si>
    <t>AWARD-2451</t>
  </si>
  <si>
    <t>S411C200084</t>
  </si>
  <si>
    <t>AWARD-2452</t>
  </si>
  <si>
    <t>OF 69 # (REV. 2-89)</t>
  </si>
  <si>
    <t>AWARD-2453</t>
  </si>
  <si>
    <t>D561-D16027</t>
  </si>
  <si>
    <t>AWARD-2454</t>
  </si>
  <si>
    <t>IPA AGREEMENT - GOW</t>
  </si>
  <si>
    <t>AWARD-2455</t>
  </si>
  <si>
    <t>IPA AGREEMENT - GUO</t>
  </si>
  <si>
    <t>AWARD-2456</t>
  </si>
  <si>
    <t>89</t>
  </si>
  <si>
    <t>PE-103019-20</t>
  </si>
  <si>
    <t>AWARD-2457</t>
  </si>
  <si>
    <t>PE-103185</t>
  </si>
  <si>
    <t>AWARD-2458</t>
  </si>
  <si>
    <t>WM20-009</t>
  </si>
  <si>
    <t>AWARD-2459</t>
  </si>
  <si>
    <t>90</t>
  </si>
  <si>
    <t>EAC -20-0063</t>
  </si>
  <si>
    <t>AWARD-2460</t>
  </si>
  <si>
    <t>EAC-EAC-21-0039</t>
  </si>
  <si>
    <t>AWARD-2461</t>
  </si>
  <si>
    <t>75F40120C00125 / PMQWP#254</t>
  </si>
  <si>
    <t>AWARD-2462</t>
  </si>
  <si>
    <t>75N93021D00015</t>
  </si>
  <si>
    <t>AWARD-2463</t>
  </si>
  <si>
    <t>CAN 21-8033731</t>
  </si>
  <si>
    <t>AWARD-2464</t>
  </si>
  <si>
    <t>75F40121C00106</t>
  </si>
  <si>
    <t>AWARD-2465</t>
  </si>
  <si>
    <t>AWARD-2466</t>
  </si>
  <si>
    <t>AWARD-2467</t>
  </si>
  <si>
    <t>D15PC00159</t>
  </si>
  <si>
    <t>AWARD-2468</t>
  </si>
  <si>
    <t>2009-ST-061-CCI002-08</t>
  </si>
  <si>
    <t>AWARD-2469</t>
  </si>
  <si>
    <t>WM17-049</t>
  </si>
  <si>
    <t>AWARD-2470</t>
  </si>
  <si>
    <t>HSHQDC-16-J-00371 P00002</t>
  </si>
  <si>
    <t>AWARD-2471</t>
  </si>
  <si>
    <t>EMW-2019-FP-00517</t>
  </si>
  <si>
    <t>AWARD-2472</t>
  </si>
  <si>
    <t>003</t>
  </si>
  <si>
    <t>GRANTING OF PATENT LICENSES</t>
  </si>
  <si>
    <t>BROOKHAVEN NATIONAL LABS</t>
  </si>
  <si>
    <t>383151 / DESC0012704</t>
  </si>
  <si>
    <t>AWARD-2473</t>
  </si>
  <si>
    <t>392879</t>
  </si>
  <si>
    <t>AWARD-2474</t>
  </si>
  <si>
    <t>STATE ENERGY PROGRAM</t>
  </si>
  <si>
    <t>SANDIA NATIONAL LABORATORY</t>
  </si>
  <si>
    <t>PO# 2357856</t>
  </si>
  <si>
    <t>AWARD-2475</t>
  </si>
  <si>
    <t>OFFICE OF SCIENCE FINANCIAL ASSISTANCE PROGRAM</t>
  </si>
  <si>
    <t>ARGONNE NATIONAL LABORATORY</t>
  </si>
  <si>
    <t>0F-60107</t>
  </si>
  <si>
    <t>AWARD-2476</t>
  </si>
  <si>
    <t>1F-60284</t>
  </si>
  <si>
    <t>AWARD-2477</t>
  </si>
  <si>
    <t>COLD SPRING HARBOR LABORATORY</t>
  </si>
  <si>
    <t>51850112/PO#920986-SV</t>
  </si>
  <si>
    <t>AWARD-2478</t>
  </si>
  <si>
    <t>FLORIDA STATE UNIVERSITY</t>
  </si>
  <si>
    <t>R02170</t>
  </si>
  <si>
    <t>AWARD-2479</t>
  </si>
  <si>
    <t>216</t>
  </si>
  <si>
    <t>1890 INSTITUTION CAPACITY BUILDING GRANTS</t>
  </si>
  <si>
    <t>DELAWARE STATE UNIVERSITY</t>
  </si>
  <si>
    <t>18-095HEH</t>
  </si>
  <si>
    <t>AWARD-2480</t>
  </si>
  <si>
    <t>2003999908</t>
  </si>
  <si>
    <t>AWARD-2481</t>
  </si>
  <si>
    <t>5711-RU-DOE-2375</t>
  </si>
  <si>
    <t>AWARD-2482</t>
  </si>
  <si>
    <t>SUB0000312</t>
  </si>
  <si>
    <t>AWARD-2483</t>
  </si>
  <si>
    <t>DE-SC0020615</t>
  </si>
  <si>
    <t>AWARD-2484</t>
  </si>
  <si>
    <t>DE-SC0020615 - FY2021 PHASE II</t>
  </si>
  <si>
    <t>AWARD-2485</t>
  </si>
  <si>
    <t>DE-SC0020615/DE-FOA-0002380</t>
  </si>
  <si>
    <t>AWARD-2486</t>
  </si>
  <si>
    <t>UNIVERSITY OF TEXAS</t>
  </si>
  <si>
    <t>SC 08-18</t>
  </si>
  <si>
    <t>AWARD-2487</t>
  </si>
  <si>
    <t>UNIVERSITY OF TEXAS - ARLINGTON</t>
  </si>
  <si>
    <t>26-0601-41-61</t>
  </si>
  <si>
    <t>AWARD-2488</t>
  </si>
  <si>
    <t>26-0801-41-61</t>
  </si>
  <si>
    <t>AWARD-2489</t>
  </si>
  <si>
    <t>UNIVERSITY OF WASHINGTON</t>
  </si>
  <si>
    <t>UWSC11195</t>
  </si>
  <si>
    <t>AWARD-2490</t>
  </si>
  <si>
    <t>304</t>
  </si>
  <si>
    <t>HOMELAND SECURITY_AGRICULTURAL</t>
  </si>
  <si>
    <t>80289-10769</t>
  </si>
  <si>
    <t>AWARD-2491</t>
  </si>
  <si>
    <t>20-005</t>
  </si>
  <si>
    <t>AWARD-2492</t>
  </si>
  <si>
    <t>086</t>
  </si>
  <si>
    <t>CONSERVATION RESEARCH AND DEVELOPMENT</t>
  </si>
  <si>
    <t>575573</t>
  </si>
  <si>
    <t>AWARD-2493</t>
  </si>
  <si>
    <t>UNIVERSITY OF CALIFORNIA, BERKELEY</t>
  </si>
  <si>
    <t>10313</t>
  </si>
  <si>
    <t>AWARD-2494</t>
  </si>
  <si>
    <t>087</t>
  </si>
  <si>
    <t>RENEWABLE ENERGY RESEARCH AND DEVELOPMENT</t>
  </si>
  <si>
    <t>4550 G YA102</t>
  </si>
  <si>
    <t>AWARD-2495</t>
  </si>
  <si>
    <t>51781 / DE-EE0007888</t>
  </si>
  <si>
    <t>AWARD-2496</t>
  </si>
  <si>
    <t>089</t>
  </si>
  <si>
    <t>FOSSIL ENERGY RESEARCH AND DEVELOPMENT</t>
  </si>
  <si>
    <t>796338</t>
  </si>
  <si>
    <t>AWARD-2497</t>
  </si>
  <si>
    <t>105</t>
  </si>
  <si>
    <t>NATIONAL INDUSTRIAL COMPETITIVENESS THROUGH ENERGY, ENVIRONMENT, AND ECONOMICS</t>
  </si>
  <si>
    <t>LAWRENCE LIVERMORE NATIONAL LABORATORY</t>
  </si>
  <si>
    <t>B631333</t>
  </si>
  <si>
    <t>AWARD-2498</t>
  </si>
  <si>
    <t>OAK RIDGE NATIONAL LABORATORY</t>
  </si>
  <si>
    <t>4000152987</t>
  </si>
  <si>
    <t>AWARD-2499</t>
  </si>
  <si>
    <t>4000159856</t>
  </si>
  <si>
    <t>AWARD-2500</t>
  </si>
  <si>
    <t>112</t>
  </si>
  <si>
    <t>STEWARDSHIP SCIENCE GRANT PROGRAM</t>
  </si>
  <si>
    <t>2111050</t>
  </si>
  <si>
    <t>AWARD-2501</t>
  </si>
  <si>
    <t>MICHIGAN STATE UNIVERSITY</t>
  </si>
  <si>
    <t>RC112910G</t>
  </si>
  <si>
    <t>AWARD-2502</t>
  </si>
  <si>
    <t>PO#2100008</t>
  </si>
  <si>
    <t>AWARD-2503</t>
  </si>
  <si>
    <t>PO#2111650</t>
  </si>
  <si>
    <t>AWARD-2504</t>
  </si>
  <si>
    <t>117</t>
  </si>
  <si>
    <t>ENERGY EFFICIENCY AND RENEWABLE ENERGY INFORMATION DISSEMINATION, OUTREACH, TRAINING AND TECHNICAL ANALYSIS/ASSISTANCE</t>
  </si>
  <si>
    <t>FERMI RESEARCH ALLIANCE LLC</t>
  </si>
  <si>
    <t>669077</t>
  </si>
  <si>
    <t>AWARD-2505</t>
  </si>
  <si>
    <t>674167</t>
  </si>
  <si>
    <t>AWARD-2506</t>
  </si>
  <si>
    <t>AWARD-2507</t>
  </si>
  <si>
    <t>LAWRENCE BERKELEY NATIONAL LABORATORY</t>
  </si>
  <si>
    <t>7404529</t>
  </si>
  <si>
    <t>AWARD-2508</t>
  </si>
  <si>
    <t>NUCLEAR ENERGY RESEARCH, DEVELOPMENT AND DEMONSTRATION</t>
  </si>
  <si>
    <t>WASHINGTON STATE UNIVERSITY</t>
  </si>
  <si>
    <t>138351 G004266</t>
  </si>
  <si>
    <t>AWARD-2509</t>
  </si>
  <si>
    <t>OREGON STATE UNIVERSITY</t>
  </si>
  <si>
    <t>G0162B-A</t>
  </si>
  <si>
    <t>AWARD-2510</t>
  </si>
  <si>
    <t>(FORMERLY19067-S3)   UNIV59360</t>
  </si>
  <si>
    <t>AWARD-2511</t>
  </si>
  <si>
    <t>UNIV59452</t>
  </si>
  <si>
    <t>AWARD-2512</t>
  </si>
  <si>
    <t>ORGANIC AGRICULTURE RESEARCH AND EXTENSION INITIATIVE</t>
  </si>
  <si>
    <t>UNIVERSITY OF GEORGIA</t>
  </si>
  <si>
    <t>SUB00001848</t>
  </si>
  <si>
    <t>AWARD-2513</t>
  </si>
  <si>
    <t>122</t>
  </si>
  <si>
    <t>ELECTRICITY DELIVERY AND ENERGY RELIABILITY, RESEARCH, DEVELOPMENT AND ANALYSIS</t>
  </si>
  <si>
    <t>AMES NATIONAL LABORATORY</t>
  </si>
  <si>
    <t>SC-18-475</t>
  </si>
  <si>
    <t>AWARD-2514</t>
  </si>
  <si>
    <t>304865/SOW 304865 REV1</t>
  </si>
  <si>
    <t>AWARD-2515</t>
  </si>
  <si>
    <t>TEXAS A&amp;M UNIVERSITY</t>
  </si>
  <si>
    <t>M1903015</t>
  </si>
  <si>
    <t>AWARD-2516</t>
  </si>
  <si>
    <t>UNIVERSITY OF ILLINOIS AT URBANA-CHAMPAIGN</t>
  </si>
  <si>
    <t>078620-18000</t>
  </si>
  <si>
    <t>AWARD-2517</t>
  </si>
  <si>
    <t>135</t>
  </si>
  <si>
    <t>ADVANCED RESEARCH PROJECTS AGENCY - ENERGY</t>
  </si>
  <si>
    <t>UNIVERSITY OF MICHIGAN</t>
  </si>
  <si>
    <t>SUBK00014003</t>
  </si>
  <si>
    <t>AWARD-2518</t>
  </si>
  <si>
    <t>W1238_A22-0013-S001</t>
  </si>
  <si>
    <t>CALIFORNIA STATE UNIVERSITY</t>
  </si>
  <si>
    <t>AWARD-2519</t>
  </si>
  <si>
    <t>1000003905</t>
  </si>
  <si>
    <t>AWARD-2520</t>
  </si>
  <si>
    <t>DE-SC0017047-MOD0002</t>
  </si>
  <si>
    <t>OPTIMAL SOLUTIONS INC.</t>
  </si>
  <si>
    <t>AWARD-2521</t>
  </si>
  <si>
    <t>558489</t>
  </si>
  <si>
    <t>AWARD-2522</t>
  </si>
  <si>
    <t>S018511</t>
  </si>
  <si>
    <t>OPTIMAL SOLUTIONS INC., CONTINUED:</t>
  </si>
  <si>
    <t>AWARD-2523</t>
  </si>
  <si>
    <t>309</t>
  </si>
  <si>
    <t>SPECIALTY CROP RESEARCH INITIATIVE</t>
  </si>
  <si>
    <t>NEW MEXICO CONSORTIUM</t>
  </si>
  <si>
    <t>734-003</t>
  </si>
  <si>
    <t>AWARD-2524</t>
  </si>
  <si>
    <t>LTR 10.1.20 / 85524THKVA</t>
  </si>
  <si>
    <t>AWARD-2525</t>
  </si>
  <si>
    <t>S015384-F/DE-AC02-09CH11466</t>
  </si>
  <si>
    <t>AWARD-2526</t>
  </si>
  <si>
    <t>212593</t>
  </si>
  <si>
    <t>AWARD-2527</t>
  </si>
  <si>
    <t>027</t>
  </si>
  <si>
    <t>SPECIAL EDUCATION_GRANTS TO STATES</t>
  </si>
  <si>
    <t>SNJ-DEPARTMENT OF EDUCATION</t>
  </si>
  <si>
    <t>458-20190023</t>
  </si>
  <si>
    <t>AWARD-2528</t>
  </si>
  <si>
    <t>ID# 462-20190027</t>
  </si>
  <si>
    <t>AWARD-2529</t>
  </si>
  <si>
    <t>305</t>
  </si>
  <si>
    <t>EDUCATION RESEARCH, DEVELOPMENT AND DISSEMINATION</t>
  </si>
  <si>
    <t>CM00006627-00</t>
  </si>
  <si>
    <t>AWARD-2530</t>
  </si>
  <si>
    <t>325</t>
  </si>
  <si>
    <t>SPECIAL EDUCATION - PERSONNEL DEVELOPMENT TO IMPROVE SERVICES AND RESULTS FOR CHILDREN WITH DISABILITIES</t>
  </si>
  <si>
    <t>UNIVERSITY OF CONNECTICUT HEALTH</t>
  </si>
  <si>
    <t>UCHC7-154695951</t>
  </si>
  <si>
    <t>AWARD-2531</t>
  </si>
  <si>
    <t>327</t>
  </si>
  <si>
    <t>SPECIAL EDUCATION_EDUCATIONAL TECHNOLOGY MEDIA, AND MATERIALS FOR INDIVIDUALS WITH DISABILITIES</t>
  </si>
  <si>
    <t>18-442</t>
  </si>
  <si>
    <t>AWARD-2532</t>
  </si>
  <si>
    <t>372</t>
  </si>
  <si>
    <t>STATEWIDE LONGITUDINAL DATA SYSTEMS</t>
  </si>
  <si>
    <t>NJDOE DOCUMENT ID#:50920200049</t>
  </si>
  <si>
    <t>AWARD-2533</t>
  </si>
  <si>
    <t>411</t>
  </si>
  <si>
    <t>INVESTING IN INNOVATION (I3) FUND</t>
  </si>
  <si>
    <t>MORNINGSIDE CENTER FOR TEACHING SOCIAL RESPONSIBILITY</t>
  </si>
  <si>
    <t>AFRMT 2.20.19</t>
  </si>
  <si>
    <t>AWARD-2534</t>
  </si>
  <si>
    <t>2020004202</t>
  </si>
  <si>
    <t>AWARD-2535</t>
  </si>
  <si>
    <t>419</t>
  </si>
  <si>
    <t>PRESCHOOL DEVELOPMENT GRANTS</t>
  </si>
  <si>
    <t>518-20210058</t>
  </si>
  <si>
    <t>AWARD-2536</t>
  </si>
  <si>
    <t>564</t>
  </si>
  <si>
    <t>CHILD SUPPORT ENFORCEMENT RESEARCH</t>
  </si>
  <si>
    <t>UNIVERSITY OF WISCONSIN</t>
  </si>
  <si>
    <t>0000001187/0000001188</t>
  </si>
  <si>
    <t>AWARD-2537</t>
  </si>
  <si>
    <t>426</t>
  </si>
  <si>
    <t>RANDOLPH-SHEPPARDFINANCIAL RELIEF AND RESTORATION PAYMENTS</t>
  </si>
  <si>
    <t>R 50920200046</t>
  </si>
  <si>
    <t>AWARD-2538</t>
  </si>
  <si>
    <t>MOU (542-20220014)</t>
  </si>
  <si>
    <t>AWARD-2539</t>
  </si>
  <si>
    <t>556</t>
  </si>
  <si>
    <t>PROMOTING SAFE AND STABLE FAMILIES</t>
  </si>
  <si>
    <t>FARNHAM 1.19.21</t>
  </si>
  <si>
    <t>AWARD-2540</t>
  </si>
  <si>
    <t>234</t>
  </si>
  <si>
    <t>TRAUMATIC BRAIN INJURY STATE DEMONSTRATION GRANT PROGRAM</t>
  </si>
  <si>
    <t>CHAKRAVARTY 08.28.19</t>
  </si>
  <si>
    <t>AWARD-2541</t>
  </si>
  <si>
    <t>SYRACUSE UNIVERSITY</t>
  </si>
  <si>
    <t>31838-05703-S02</t>
  </si>
  <si>
    <t>AWARD-2542</t>
  </si>
  <si>
    <t>SA 12152021</t>
  </si>
  <si>
    <t>AWARD-2543</t>
  </si>
  <si>
    <t>069</t>
  </si>
  <si>
    <t>PUBLIC HEALTH EMERGENCY PREPAREDNESS</t>
  </si>
  <si>
    <t>CTS 2020</t>
  </si>
  <si>
    <t>AWARD-2544</t>
  </si>
  <si>
    <t>NJ BIOMONITORING - LU 8.10.20</t>
  </si>
  <si>
    <t>AWARD-2545</t>
  </si>
  <si>
    <t>2021-2518-09</t>
  </si>
  <si>
    <t>AWARD-2546</t>
  </si>
  <si>
    <t>084</t>
  </si>
  <si>
    <t>PREVENTION OF DISEASE, DISABILITY, AND DEATH BY INFECTIOUS DISEASES</t>
  </si>
  <si>
    <t>81477-11209</t>
  </si>
  <si>
    <t>AWARD-2547</t>
  </si>
  <si>
    <t>136</t>
  </si>
  <si>
    <t>INJURY PREVENTION AND CONTROL RESEARCH AND STATE AND COMMUNITY BASED PROGRAMS</t>
  </si>
  <si>
    <t>NJ OPIOID IMPACT SURVEY</t>
  </si>
  <si>
    <t>AWARD-2548</t>
  </si>
  <si>
    <t>SUBK00013039</t>
  </si>
  <si>
    <t>AWARD-2549</t>
  </si>
  <si>
    <t>24-1714-0205-002</t>
  </si>
  <si>
    <t>AWARD-2550</t>
  </si>
  <si>
    <t>312016</t>
  </si>
  <si>
    <t>AWARD-2551</t>
  </si>
  <si>
    <t>0254-B181-4609</t>
  </si>
  <si>
    <t>AWARD-2552</t>
  </si>
  <si>
    <t>0254-B003-4609</t>
  </si>
  <si>
    <t>AWARD-2553</t>
  </si>
  <si>
    <t>21-A1-00-1002593</t>
  </si>
  <si>
    <t>AWARD-2554</t>
  </si>
  <si>
    <t>283</t>
  </si>
  <si>
    <t>CENTERS FOR DISEASE CONTROL AND PREVENTION_INVESTIGATIONS AND TECHNICAL ASSISTANCE</t>
  </si>
  <si>
    <t>2020 ERC PILOT PROJECT</t>
  </si>
  <si>
    <t>AWARD-2555</t>
  </si>
  <si>
    <t>ACTIV4 ACUTE</t>
  </si>
  <si>
    <t>AWARD-2556</t>
  </si>
  <si>
    <t>2021-0200-01</t>
  </si>
  <si>
    <t>AWARD-2557</t>
  </si>
  <si>
    <t>S000333-USDA</t>
  </si>
  <si>
    <t>AWARD-2558</t>
  </si>
  <si>
    <t>OOPH22HEA009</t>
  </si>
  <si>
    <t>AWARD-2559</t>
  </si>
  <si>
    <t>940</t>
  </si>
  <si>
    <t>HIV PREVENTION ACTIVITIES_HEALTH DEPARTMENT BASED</t>
  </si>
  <si>
    <t>DHST21SPR031</t>
  </si>
  <si>
    <t>AWARD-2560</t>
  </si>
  <si>
    <t>DHST22EHE010</t>
  </si>
  <si>
    <t>AWARD-2561</t>
  </si>
  <si>
    <t>MONELL CHEMICAL SENSES CENTER</t>
  </si>
  <si>
    <t>MIF026M21MARGO</t>
  </si>
  <si>
    <t>AWARD-2562</t>
  </si>
  <si>
    <t>DHST22FPR018</t>
  </si>
  <si>
    <t>AWARD-2563</t>
  </si>
  <si>
    <t>941</t>
  </si>
  <si>
    <t>HIV DEMONSTRATION, RESEARCH, PUBLIC AND PROFESSIONAL EDUCATION PROJECTS</t>
  </si>
  <si>
    <t>RESEARCH TRIANGLE INSTITUTE</t>
  </si>
  <si>
    <t>2-312-0214934-52552L</t>
  </si>
  <si>
    <t>AWARD-2564</t>
  </si>
  <si>
    <t>82460-10843</t>
  </si>
  <si>
    <t>AWARD-2565</t>
  </si>
  <si>
    <t>NATIONAL INSTITUTE OF PHARMACEUTICAL TECHNOLOGY &amp; EDUCATION</t>
  </si>
  <si>
    <t>NIPTE-U01-RU-2014-00</t>
  </si>
  <si>
    <t>AWARD-2566</t>
  </si>
  <si>
    <t>58079</t>
  </si>
  <si>
    <t>AWARD-2567</t>
  </si>
  <si>
    <t>58080</t>
  </si>
  <si>
    <t>AWARD-2568</t>
  </si>
  <si>
    <t>TENNESSEE STATE UNIVERSITY</t>
  </si>
  <si>
    <t>332.77-21.2179</t>
  </si>
  <si>
    <t>AWARD-2569</t>
  </si>
  <si>
    <t>UNIVERSITY OF MISSOURI</t>
  </si>
  <si>
    <t>C00053009-1</t>
  </si>
  <si>
    <t>AWARD-2570</t>
  </si>
  <si>
    <t>122145</t>
  </si>
  <si>
    <t>BRIGHAM &amp; WOMENS MEDICAL HOSPITAL, INC</t>
  </si>
  <si>
    <t>AWARD-2571</t>
  </si>
  <si>
    <t>20190593</t>
  </si>
  <si>
    <t>AWARD-2572</t>
  </si>
  <si>
    <t>SUBCONTRACT NO. 121</t>
  </si>
  <si>
    <t>AWARD-2573</t>
  </si>
  <si>
    <t>VAC31815COV3001</t>
  </si>
  <si>
    <t>AWARD-2574</t>
  </si>
  <si>
    <t>18X092</t>
  </si>
  <si>
    <t>AWARD-2575</t>
  </si>
  <si>
    <t>8994R1-B</t>
  </si>
  <si>
    <t>AWARD-2576</t>
  </si>
  <si>
    <t>12635SUB</t>
  </si>
  <si>
    <t>AWARD-2577</t>
  </si>
  <si>
    <t>CANTOR 2/1/19</t>
  </si>
  <si>
    <t>AWARD-2578</t>
  </si>
  <si>
    <t>417296G/UR FAO GR510759</t>
  </si>
  <si>
    <t>AWARD-2579</t>
  </si>
  <si>
    <t>M1900057</t>
  </si>
  <si>
    <t>AWARD-2580</t>
  </si>
  <si>
    <t>6473-S12</t>
  </si>
  <si>
    <t>AWARD-2581</t>
  </si>
  <si>
    <t>110</t>
  </si>
  <si>
    <t>MATERNAL AND CHILD HEALTH FEDERAL CONSOLIDATED PROGRAMS</t>
  </si>
  <si>
    <t>HEALTH RESEARCH INC.</t>
  </si>
  <si>
    <t>6050-02</t>
  </si>
  <si>
    <t>AWARD-2582</t>
  </si>
  <si>
    <t>912</t>
  </si>
  <si>
    <t>RURAL HEALTH CARE SERVICES OUTREACH, RURAL HEALTH NETWORK DEVELOPMENT AND SMALL HEALTH CARE PROVIDER QUALITY IMPROVEMENT</t>
  </si>
  <si>
    <t>34605SUB00000339</t>
  </si>
  <si>
    <t>AWARD-2583</t>
  </si>
  <si>
    <t>077</t>
  </si>
  <si>
    <t>FAMILY SMOKING PREVENTION AND TOBACCO CONTROL ACT REGULATORY RESEARCH</t>
  </si>
  <si>
    <t>GR127046 SPC-1000006586</t>
  </si>
  <si>
    <t>AWARD-2584</t>
  </si>
  <si>
    <t>575399</t>
  </si>
  <si>
    <t>AWARD-2585</t>
  </si>
  <si>
    <t>577788</t>
  </si>
  <si>
    <t>AWARD-2586</t>
  </si>
  <si>
    <t>TRUSTEES OF THE UNIVERSITY OF PENNSYLVANIA, CONTINUED:</t>
  </si>
  <si>
    <t>5U54CA229973-04</t>
  </si>
  <si>
    <t>AWARD-2587</t>
  </si>
  <si>
    <t>EMORY UNIVERSITY</t>
  </si>
  <si>
    <t>T778763</t>
  </si>
  <si>
    <t>AWARD-2588</t>
  </si>
  <si>
    <t>FLORIDA INTERNATIONAL UNIVERSITY</t>
  </si>
  <si>
    <t>800010819-01UG</t>
  </si>
  <si>
    <t>AWARD-2589</t>
  </si>
  <si>
    <t>800010825-01UG</t>
  </si>
  <si>
    <t>AWARD-2590</t>
  </si>
  <si>
    <t>UNIVERSITY OF FLORIDA</t>
  </si>
  <si>
    <t>SUB00002385</t>
  </si>
  <si>
    <t>AWARD-2591</t>
  </si>
  <si>
    <t>P0533A-A</t>
  </si>
  <si>
    <t>AWARD-2592</t>
  </si>
  <si>
    <t>113113-5122182</t>
  </si>
  <si>
    <t>AWARD-2593</t>
  </si>
  <si>
    <t>HARVARD UNIVERSITY</t>
  </si>
  <si>
    <t>112229-5123935</t>
  </si>
  <si>
    <t>AWARD-2594</t>
  </si>
  <si>
    <t>NORTHWESTERN UNIVERSITY</t>
  </si>
  <si>
    <t>60054338 RU</t>
  </si>
  <si>
    <t>AWARD-2595</t>
  </si>
  <si>
    <t>0059250 (131639-3)</t>
  </si>
  <si>
    <t>AWARD-2596</t>
  </si>
  <si>
    <t>133648-1</t>
  </si>
  <si>
    <t>AWARD-2597</t>
  </si>
  <si>
    <t>UNIVERSITY OF SOUTH CAROLINA</t>
  </si>
  <si>
    <t>21-4164</t>
  </si>
  <si>
    <t>AWARD-2598</t>
  </si>
  <si>
    <t>2245-4540 2000060201</t>
  </si>
  <si>
    <t>AWARD-2599</t>
  </si>
  <si>
    <t>138028 SPC003430</t>
  </si>
  <si>
    <t>AWARD-2600</t>
  </si>
  <si>
    <t>2218-209-2012902</t>
  </si>
  <si>
    <t>AWARD-2601</t>
  </si>
  <si>
    <t>SUB00001764</t>
  </si>
  <si>
    <t>AWARD-2602</t>
  </si>
  <si>
    <t>KAISER FOUNDATION HOSPITAL</t>
  </si>
  <si>
    <t>OOS030438-RTGR-01</t>
  </si>
  <si>
    <t>AWARD-2603</t>
  </si>
  <si>
    <t>MIDDLEBURY COLLEGE</t>
  </si>
  <si>
    <t>2655362RUTGERS</t>
  </si>
  <si>
    <t>AWARD-2604</t>
  </si>
  <si>
    <t>UNIVERSITY OF ALABAMA</t>
  </si>
  <si>
    <t>000521323-SC016</t>
  </si>
  <si>
    <t>AWARD-2605</t>
  </si>
  <si>
    <t>SUBK00008995</t>
  </si>
  <si>
    <t>AWARD-2606</t>
  </si>
  <si>
    <t>70427-20151201</t>
  </si>
  <si>
    <t>AWARD-2607</t>
  </si>
  <si>
    <t>SUBK00012249</t>
  </si>
  <si>
    <t>AWARD-2608</t>
  </si>
  <si>
    <t>LOUISIANA STATE UNIVERSITY</t>
  </si>
  <si>
    <t>2P50AT002776-11S01</t>
  </si>
  <si>
    <t>AWARD-2609</t>
  </si>
  <si>
    <t>0254-3815-4609</t>
  </si>
  <si>
    <t>AWARD-2610</t>
  </si>
  <si>
    <t>MT. SINAI SCHOOL OF MEDICINE, CONTINUED:</t>
  </si>
  <si>
    <t>0255D9644609</t>
  </si>
  <si>
    <t>AWARD-2611</t>
  </si>
  <si>
    <t>17-A0-00-008501</t>
  </si>
  <si>
    <t>AWARD-2612</t>
  </si>
  <si>
    <t>SUB00002407</t>
  </si>
  <si>
    <t>AWARD-2613</t>
  </si>
  <si>
    <t>PENNINGTON BIOMEDICAL RESEARCH CENTER</t>
  </si>
  <si>
    <t>T32AT004094-RU01</t>
  </si>
  <si>
    <t>AWARD-2614</t>
  </si>
  <si>
    <t>11027</t>
  </si>
  <si>
    <t>AWARD-2615</t>
  </si>
  <si>
    <t>A613270</t>
  </si>
  <si>
    <t>AWARD-2616</t>
  </si>
  <si>
    <t>136027-5114402</t>
  </si>
  <si>
    <t>AWARD-2617</t>
  </si>
  <si>
    <t>0255-G241-4609</t>
  </si>
  <si>
    <t>AWARD-2618</t>
  </si>
  <si>
    <t>MASSACHUSETTS GENERAL HOSPITAL</t>
  </si>
  <si>
    <t>236969</t>
  </si>
  <si>
    <t>AWARD-2619</t>
  </si>
  <si>
    <t>MEDICAL UNIVERSITY OF SOUTH CAROLINA</t>
  </si>
  <si>
    <t>MUSC18-065-8C854/A00-3215-S002</t>
  </si>
  <si>
    <t>AWARD-2620</t>
  </si>
  <si>
    <t>60054206 RWJ</t>
  </si>
  <si>
    <t>AWARD-2621</t>
  </si>
  <si>
    <t>SUB0000365</t>
  </si>
  <si>
    <t>AWARD-2622</t>
  </si>
  <si>
    <t>5514-RSU-DHHS-01A1 AMEND 4&amp;5</t>
  </si>
  <si>
    <t>AWARD-2623</t>
  </si>
  <si>
    <t>5935-RSU-DHHS-9692</t>
  </si>
  <si>
    <t>AWARD-2624</t>
  </si>
  <si>
    <t>UNIVERSITY OF MINNESOTA</t>
  </si>
  <si>
    <t>H006335002</t>
  </si>
  <si>
    <t>AWARD-2625</t>
  </si>
  <si>
    <t>RESEARCH FOUNDATION FOR MENTAL HYGIENE, INC.</t>
  </si>
  <si>
    <t>P.O. 145144</t>
  </si>
  <si>
    <t>AWARD-2626</t>
  </si>
  <si>
    <t>PO 144825</t>
  </si>
  <si>
    <t>AWARD-2627</t>
  </si>
  <si>
    <t>UNIVERSITY OF ARKANSAS</t>
  </si>
  <si>
    <t>53399 - RUTGERS</t>
  </si>
  <si>
    <t>AWARD-2628</t>
  </si>
  <si>
    <t>UNIVERSITY OF CALIFORNIA-SAN FRANCISCO</t>
  </si>
  <si>
    <t>10237SC</t>
  </si>
  <si>
    <t>AWARD-2629</t>
  </si>
  <si>
    <t>UNIVERSITY OF CHICAGO</t>
  </si>
  <si>
    <t>AWD100947 (SUB00000255)</t>
  </si>
  <si>
    <t>AWARD-2630</t>
  </si>
  <si>
    <t>P007689001</t>
  </si>
  <si>
    <t>AWARD-2631</t>
  </si>
  <si>
    <t>C00065431-1</t>
  </si>
  <si>
    <t>AWARD-2632</t>
  </si>
  <si>
    <t>5115922</t>
  </si>
  <si>
    <t>AWARD-2633</t>
  </si>
  <si>
    <t>VANDERBILT UNIVERSITY MEDICAL CENTER</t>
  </si>
  <si>
    <t>VUMC86246</t>
  </si>
  <si>
    <t>AWARD-2634</t>
  </si>
  <si>
    <t>AGRICULTURE AND FOOD RESEARCH INITIATIVE (AFRI)</t>
  </si>
  <si>
    <t>2020-1768-01</t>
  </si>
  <si>
    <t>AWARD-2635</t>
  </si>
  <si>
    <t>VUMC86292</t>
  </si>
  <si>
    <t>AWARD-2636</t>
  </si>
  <si>
    <t>VETERANS BIOMEDICAL RESEARCH INSTITUTE</t>
  </si>
  <si>
    <t>1R56MH121555-SUB02</t>
  </si>
  <si>
    <t>AWARD-2637</t>
  </si>
  <si>
    <t>1R56MH121555-SUB03</t>
  </si>
  <si>
    <t>AWARD-2638</t>
  </si>
  <si>
    <t>1739</t>
  </si>
  <si>
    <t>AWARD-2639</t>
  </si>
  <si>
    <t>1740</t>
  </si>
  <si>
    <t>AWARD-2640</t>
  </si>
  <si>
    <t>1-312-0216477-65386L</t>
  </si>
  <si>
    <t>AWARD-2641</t>
  </si>
  <si>
    <t>SAN DIEGO STATE UNIVERSITY RESEARCH FOUNDATION</t>
  </si>
  <si>
    <t>SA0000704</t>
  </si>
  <si>
    <t>AWARD-2642</t>
  </si>
  <si>
    <t>STATE UNIVERSITY OF NEW YORK - DOWNSTATE MEDICAL CENTER</t>
  </si>
  <si>
    <t>100100918989135</t>
  </si>
  <si>
    <t>AWARD-2643</t>
  </si>
  <si>
    <t>100918985979</t>
  </si>
  <si>
    <t>AWARD-2644</t>
  </si>
  <si>
    <t>5U10AA008401-33</t>
  </si>
  <si>
    <t>AWARD-2645</t>
  </si>
  <si>
    <t>6005-RU-USDA-9006</t>
  </si>
  <si>
    <t>AWARD-2646</t>
  </si>
  <si>
    <t>AWD00002201 (134462-4)</t>
  </si>
  <si>
    <t>AWARD-2647</t>
  </si>
  <si>
    <t>CNVA00057595 (129901-1)</t>
  </si>
  <si>
    <t>AWARD-2648</t>
  </si>
  <si>
    <t>VIRGINIA COMMONWEALTH UNIVERSITY</t>
  </si>
  <si>
    <t>FP00005527_SA001</t>
  </si>
  <si>
    <t>AWARD-2649</t>
  </si>
  <si>
    <t>FP00010225_SA002</t>
  </si>
  <si>
    <t>AWARD-2650</t>
  </si>
  <si>
    <t>CM00004799-00</t>
  </si>
  <si>
    <t>AWARD-2651</t>
  </si>
  <si>
    <t>GEORGIA STATE UNIVERSITY</t>
  </si>
  <si>
    <t>SP00013804-01</t>
  </si>
  <si>
    <t>AWARD-2652</t>
  </si>
  <si>
    <t>MEMORIAL SLOAN KETTERING INSTITUTE FOR CANCER RESEARCH</t>
  </si>
  <si>
    <t>BD527753</t>
  </si>
  <si>
    <t>AWARD-2653</t>
  </si>
  <si>
    <t>SP00014597-01</t>
  </si>
  <si>
    <t>AWARD-2654</t>
  </si>
  <si>
    <t>0255-8361-4609</t>
  </si>
  <si>
    <t>AWARD-2655</t>
  </si>
  <si>
    <t>IONWERKS, INC</t>
  </si>
  <si>
    <t>2 R44 DA036263-02</t>
  </si>
  <si>
    <t>AWARD-2656</t>
  </si>
  <si>
    <t>SUB0000504</t>
  </si>
  <si>
    <t>AWARD-2657</t>
  </si>
  <si>
    <t>NEW YORK UNIVERSITY MEDICAL CENTER</t>
  </si>
  <si>
    <t>19-A0-00-1001923</t>
  </si>
  <si>
    <t>AWARD-2658</t>
  </si>
  <si>
    <t>17-A1-00-007258-01</t>
  </si>
  <si>
    <t>AWARD-2659</t>
  </si>
  <si>
    <t>18-A0-00-1001703</t>
  </si>
  <si>
    <t>AWARD-2660</t>
  </si>
  <si>
    <t>19-A0-00-1002539</t>
  </si>
  <si>
    <t>AWARD-2661</t>
  </si>
  <si>
    <t>21-A0-00-1005963</t>
  </si>
  <si>
    <t>AWARD-2662</t>
  </si>
  <si>
    <t>RTI INTERNATIONAL</t>
  </si>
  <si>
    <t>3-312-0215889-65263-L</t>
  </si>
  <si>
    <t>AWARD-2663</t>
  </si>
  <si>
    <t>SPARIAN BIOSCIENCES, INC.</t>
  </si>
  <si>
    <t>SBS1000_UH3_RUTGERS</t>
  </si>
  <si>
    <t>AWARD-2664</t>
  </si>
  <si>
    <t>12747SC</t>
  </si>
  <si>
    <t>AWARD-2665</t>
  </si>
  <si>
    <t>AWD100228 (SUB00000332)</t>
  </si>
  <si>
    <t>AWARD-2666</t>
  </si>
  <si>
    <t>FP00013335_SA003</t>
  </si>
  <si>
    <t>AWARD-2667</t>
  </si>
  <si>
    <t>422616-19087</t>
  </si>
  <si>
    <t>AWARD-2668</t>
  </si>
  <si>
    <t>UNIVERSITY OF CALIFORNIA-DAVIS</t>
  </si>
  <si>
    <t>A15-0053-S001 (201403031-02)</t>
  </si>
  <si>
    <t>AWARD-2669</t>
  </si>
  <si>
    <t>CASE WESTERN RESERVE UNIVERSITY</t>
  </si>
  <si>
    <t>RES516705</t>
  </si>
  <si>
    <t>AWARD-2670</t>
  </si>
  <si>
    <t>238672</t>
  </si>
  <si>
    <t>AWARD-2671</t>
  </si>
  <si>
    <t>60057329/PO RF01457636</t>
  </si>
  <si>
    <t>AWARD-2672</t>
  </si>
  <si>
    <t>311019</t>
  </si>
  <si>
    <t>AWARD-2673</t>
  </si>
  <si>
    <t>60059818RU</t>
  </si>
  <si>
    <t>AWARD-2674</t>
  </si>
  <si>
    <t>99226269</t>
  </si>
  <si>
    <t>AWARD-2675</t>
  </si>
  <si>
    <t>CON-80003432 (GR115150)</t>
  </si>
  <si>
    <t>AWARD-2676</t>
  </si>
  <si>
    <t>BETH ISRAEL DEACONESS MEDICAL CENTER</t>
  </si>
  <si>
    <t>1061872/01062623</t>
  </si>
  <si>
    <t>AWARD-2677</t>
  </si>
  <si>
    <t>DARTMOUTH COLLEGE</t>
  </si>
  <si>
    <t>R1366</t>
  </si>
  <si>
    <t>AWARD-2678</t>
  </si>
  <si>
    <t>A03-5281</t>
  </si>
  <si>
    <t>AWARD-2679</t>
  </si>
  <si>
    <t>16-A0-00-006256-01</t>
  </si>
  <si>
    <t>AWARD-2680</t>
  </si>
  <si>
    <t>55082</t>
  </si>
  <si>
    <t>AWARD-2681</t>
  </si>
  <si>
    <t>HARVARD MEDICAL SCHOOL</t>
  </si>
  <si>
    <t>153056.5122864.0827</t>
  </si>
  <si>
    <t>AWARD-2682</t>
  </si>
  <si>
    <t>2005493117</t>
  </si>
  <si>
    <t>AWARD-2683</t>
  </si>
  <si>
    <t>UNIVERSITY OF ROCHESTER</t>
  </si>
  <si>
    <t>417411G/UR FAO GR510839</t>
  </si>
  <si>
    <t>AWARD-2684</t>
  </si>
  <si>
    <t>UWSC10699</t>
  </si>
  <si>
    <t>AWARD-2685</t>
  </si>
  <si>
    <t>IWATA 2.10.2021</t>
  </si>
  <si>
    <t>AWARD-2686</t>
  </si>
  <si>
    <t>387</t>
  </si>
  <si>
    <t>NATIONAL AND STATE TOBACCO CONTROL PROGRAM (B)</t>
  </si>
  <si>
    <t>ETCP 7/1/20</t>
  </si>
  <si>
    <t>AWARD-2687</t>
  </si>
  <si>
    <t>THE UNIVERSITY OF TEXAS SOUTHWESTERN MEDICAL CENTER</t>
  </si>
  <si>
    <t>GMO 220304</t>
  </si>
  <si>
    <t>AWARD-2688</t>
  </si>
  <si>
    <t>31164A / PO# 776354</t>
  </si>
  <si>
    <t>AWARD-2689</t>
  </si>
  <si>
    <t>122346</t>
  </si>
  <si>
    <t>AWARD-2690</t>
  </si>
  <si>
    <t>UNIVERSITY OF OREGON</t>
  </si>
  <si>
    <t>238400A</t>
  </si>
  <si>
    <t>AWARD-2691</t>
  </si>
  <si>
    <t>BRIGHT CLOUD INTERNATIONAL CORPORATION</t>
  </si>
  <si>
    <t>1R43CA232936-01A1</t>
  </si>
  <si>
    <t>AWARD-2692</t>
  </si>
  <si>
    <t>CANCER RESEARCH UK</t>
  </si>
  <si>
    <t>CGCSDF-2021\100003</t>
  </si>
  <si>
    <t>AWARD-2693</t>
  </si>
  <si>
    <t>A374055</t>
  </si>
  <si>
    <t>AWARD-2694</t>
  </si>
  <si>
    <t>H. LEE MOFFITT CANCER CENTER</t>
  </si>
  <si>
    <t>10-19488-99-01-G6</t>
  </si>
  <si>
    <t>AWARD-2695</t>
  </si>
  <si>
    <t>390-01</t>
  </si>
  <si>
    <t>AWARD-2696</t>
  </si>
  <si>
    <t>0255-D871-4609</t>
  </si>
  <si>
    <t>AWARD-2697</t>
  </si>
  <si>
    <t>BD523355A</t>
  </si>
  <si>
    <t>AWARD-2698</t>
  </si>
  <si>
    <t>C21946021</t>
  </si>
  <si>
    <t>AWARD-2699</t>
  </si>
  <si>
    <t>88818/2/1162912</t>
  </si>
  <si>
    <t>AWARD-2700</t>
  </si>
  <si>
    <t>90671/2/1166866</t>
  </si>
  <si>
    <t>AWARD-2701</t>
  </si>
  <si>
    <t>33786SUB52928</t>
  </si>
  <si>
    <t>AWARD-2702</t>
  </si>
  <si>
    <t>94036/2/1174157</t>
  </si>
  <si>
    <t>AWARD-2703</t>
  </si>
  <si>
    <t>12050SC</t>
  </si>
  <si>
    <t>AWARD-2704</t>
  </si>
  <si>
    <t>137232699</t>
  </si>
  <si>
    <t>AWARD-2705</t>
  </si>
  <si>
    <t>UNIVERSITY OF UTAH</t>
  </si>
  <si>
    <t>10054672-02/10054672-03</t>
  </si>
  <si>
    <t>AWARD-2706</t>
  </si>
  <si>
    <t>10054672-03</t>
  </si>
  <si>
    <t>AWARD-2707</t>
  </si>
  <si>
    <t>VUMC73768</t>
  </si>
  <si>
    <t>AWARD-2708</t>
  </si>
  <si>
    <t>311594 / PO 843995</t>
  </si>
  <si>
    <t>AWARD-2709</t>
  </si>
  <si>
    <t>BOSTON UNIVERSITY</t>
  </si>
  <si>
    <t>4500003338</t>
  </si>
  <si>
    <t>AWARD-2710</t>
  </si>
  <si>
    <t>RES511171</t>
  </si>
  <si>
    <t>AWARD-2711</t>
  </si>
  <si>
    <t>3(GG012885-01) / SAPO: G13748</t>
  </si>
  <si>
    <t>AWARD-2712</t>
  </si>
  <si>
    <t>UWSC11810 BPO# 47573 A2</t>
  </si>
  <si>
    <t>AWARD-2713</t>
  </si>
  <si>
    <t>NORTHEASTERN UNIVERSITY</t>
  </si>
  <si>
    <t>500596-78050</t>
  </si>
  <si>
    <t>AWARD-2714</t>
  </si>
  <si>
    <t>UNIVERSITY OF KENTUCKY</t>
  </si>
  <si>
    <t>320003104-221</t>
  </si>
  <si>
    <t>AWARD-2715</t>
  </si>
  <si>
    <t>3210001702-21-103</t>
  </si>
  <si>
    <t>AWARD-2716</t>
  </si>
  <si>
    <t>95002080220-XX</t>
  </si>
  <si>
    <t>AWARD-2717</t>
  </si>
  <si>
    <t>ECOG-ACRIN MEDICAL RESEARCH FOUNDATION, INC.</t>
  </si>
  <si>
    <t>U10CA180820-06-CINJ1C</t>
  </si>
  <si>
    <t>AWARD-2718</t>
  </si>
  <si>
    <t>U10CA180820-06-RUTG1A</t>
  </si>
  <si>
    <t>AWARD-2719</t>
  </si>
  <si>
    <t>EMMES CORPORATION</t>
  </si>
  <si>
    <t>VERSION 4  3.30.2015</t>
  </si>
  <si>
    <t>AWARD-2720</t>
  </si>
  <si>
    <t>FOX CHASE CHEMICAL DIVERSITY CENTER, INC</t>
  </si>
  <si>
    <t>R44CA156781-RTGR</t>
  </si>
  <si>
    <t>AWARD-2721</t>
  </si>
  <si>
    <t>PO# BD526853</t>
  </si>
  <si>
    <t>AWARD-2722</t>
  </si>
  <si>
    <t>PUBLIC HEALTH INSTITUTE</t>
  </si>
  <si>
    <t>AR03235 / PO 02779</t>
  </si>
  <si>
    <t>AWARD-2723</t>
  </si>
  <si>
    <t>311</t>
  </si>
  <si>
    <t>BEGINNING FARMER AND RANCHER DEVELOPMENT PROGRAM</t>
  </si>
  <si>
    <t>S000355-USDA</t>
  </si>
  <si>
    <t>AWARD-2724</t>
  </si>
  <si>
    <t>WLI - COG U10CA180886</t>
  </si>
  <si>
    <t>AWARD-2725</t>
  </si>
  <si>
    <t>UNIVERSITY HEALTH NETWORK</t>
  </si>
  <si>
    <t>FC# 410013075</t>
  </si>
  <si>
    <t>AWARD-2726</t>
  </si>
  <si>
    <t>SUBK00014073</t>
  </si>
  <si>
    <t>AWARD-2727</t>
  </si>
  <si>
    <t>5120618</t>
  </si>
  <si>
    <t>AWARD-2728</t>
  </si>
  <si>
    <t>417805G / UR FAO GR511085</t>
  </si>
  <si>
    <t>AWARD-2729</t>
  </si>
  <si>
    <t>RUSH UNIVERSITY MEDICAL CENTER</t>
  </si>
  <si>
    <t>19050902-SUB01/7RCA225993-02</t>
  </si>
  <si>
    <t>AWARD-2730</t>
  </si>
  <si>
    <t>BD525683</t>
  </si>
  <si>
    <t>AWARD-2731</t>
  </si>
  <si>
    <t>399</t>
  </si>
  <si>
    <t>CANCER CONTROL</t>
  </si>
  <si>
    <t>20144935-RSUB</t>
  </si>
  <si>
    <t>AWARD-2732</t>
  </si>
  <si>
    <t>9500100720-XX</t>
  </si>
  <si>
    <t>AWARD-2733</t>
  </si>
  <si>
    <t>213831- CLINICAL</t>
  </si>
  <si>
    <t>AWARD-2734</t>
  </si>
  <si>
    <t>329</t>
  </si>
  <si>
    <t>CROP PROTECTION AND PEST MANAGEMENT COMPETITIVE GRANTS PROGRAM</t>
  </si>
  <si>
    <t>UNIVERSITY OF MAINE</t>
  </si>
  <si>
    <t>UMS1324</t>
  </si>
  <si>
    <t>AWARD-2735</t>
  </si>
  <si>
    <t>7UG1CA189955-08</t>
  </si>
  <si>
    <t>AWARD-2736</t>
  </si>
  <si>
    <t>GG010203</t>
  </si>
  <si>
    <t>AWARD-2737</t>
  </si>
  <si>
    <t>FRED HUTCHINSON CANCER RESEARCH CENTER</t>
  </si>
  <si>
    <t>1040905</t>
  </si>
  <si>
    <t>AWARD-2738</t>
  </si>
  <si>
    <t>1088640</t>
  </si>
  <si>
    <t>AWARD-2739</t>
  </si>
  <si>
    <t>580063</t>
  </si>
  <si>
    <t>AWARD-2740</t>
  </si>
  <si>
    <t>HARVARD PILGRIM HEALTH CARE, INC.</t>
  </si>
  <si>
    <t>AH000766</t>
  </si>
  <si>
    <t>AWARD-2741</t>
  </si>
  <si>
    <t>2004703306</t>
  </si>
  <si>
    <t>AWARD-2742</t>
  </si>
  <si>
    <t>NEW ENGLAND RESEARCH INSTITUTES, INC.</t>
  </si>
  <si>
    <t>WU 12-21-16</t>
  </si>
  <si>
    <t>AWARD-2743</t>
  </si>
  <si>
    <t>582442</t>
  </si>
  <si>
    <t>AWARD-2744</t>
  </si>
  <si>
    <t>1553GVA365</t>
  </si>
  <si>
    <t>AWARD-2745</t>
  </si>
  <si>
    <t>500</t>
  </si>
  <si>
    <t>COOPERATIVE EXTENSION SERVICE</t>
  </si>
  <si>
    <t>SGBG G018</t>
  </si>
  <si>
    <t>AWARD-2746</t>
  </si>
  <si>
    <t>AWD00005120 (137239-1)</t>
  </si>
  <si>
    <t>AWARD-2747</t>
  </si>
  <si>
    <t>417667G / UR FAO GR510850</t>
  </si>
  <si>
    <t>AWARD-2748</t>
  </si>
  <si>
    <t>412709-19A35</t>
  </si>
  <si>
    <t>AWARD-2749</t>
  </si>
  <si>
    <t>CWRU-CLEVELAND CLINIC LERNER COLLEGE OF MEDICINE</t>
  </si>
  <si>
    <t>1390-SUB</t>
  </si>
  <si>
    <t>AWARD-2750</t>
  </si>
  <si>
    <t>LONG ISLAND UNIVERSITY</t>
  </si>
  <si>
    <t>31129</t>
  </si>
  <si>
    <t>AWARD-2751</t>
  </si>
  <si>
    <t>NATIONAL JEWISH HEALTH</t>
  </si>
  <si>
    <t>20024108</t>
  </si>
  <si>
    <t>AWARD-2752</t>
  </si>
  <si>
    <t>NO. 13-01</t>
  </si>
  <si>
    <t>AWARD-2753</t>
  </si>
  <si>
    <t>THOMAS JEFFERSON UNIVERSITY MEDICAL COLLEGE</t>
  </si>
  <si>
    <t>080-18007-S11203</t>
  </si>
  <si>
    <t>AWARD-2754</t>
  </si>
  <si>
    <t>080-18007-S28201</t>
  </si>
  <si>
    <t>AWARD-2755</t>
  </si>
  <si>
    <t>080-18007-S44101</t>
  </si>
  <si>
    <t>AWARD-2756</t>
  </si>
  <si>
    <t>664</t>
  </si>
  <si>
    <t>COOPERATIVE FORESTRY ASSISTANCE</t>
  </si>
  <si>
    <t>SNJ FOREST SERVICE</t>
  </si>
  <si>
    <t>FS19-150</t>
  </si>
  <si>
    <t>AWARD-2757</t>
  </si>
  <si>
    <t>571226</t>
  </si>
  <si>
    <t>AWARD-2758</t>
  </si>
  <si>
    <t>RUTHL144620</t>
  </si>
  <si>
    <t>AWARD-2759</t>
  </si>
  <si>
    <t>RUTHL144620 - SUPP</t>
  </si>
  <si>
    <t>AWARD-2760</t>
  </si>
  <si>
    <t>311941 / PO# 841132</t>
  </si>
  <si>
    <t>AWARD-2761</t>
  </si>
  <si>
    <t>SUBK00014968</t>
  </si>
  <si>
    <t>AWARD-2762</t>
  </si>
  <si>
    <t>UNIVERSITY OF SOUTH FLORIDA</t>
  </si>
  <si>
    <t>6101-1050-00B</t>
  </si>
  <si>
    <t>AWARD-2763</t>
  </si>
  <si>
    <t>BAYLOR COLLEGE OF MEDICINE</t>
  </si>
  <si>
    <t>PO7000000815</t>
  </si>
  <si>
    <t>AWARD-2764</t>
  </si>
  <si>
    <t>BECKMAN RESEARCH INSTITUTE OF THE CITY OF HOPE</t>
  </si>
  <si>
    <t>61294.2006834.669320</t>
  </si>
  <si>
    <t>AWARD-2765</t>
  </si>
  <si>
    <t>BIOPHARM SOLUTIONS, INC.</t>
  </si>
  <si>
    <t>1R43DK104672-01</t>
  </si>
  <si>
    <t>AWARD-2766</t>
  </si>
  <si>
    <t>GRT-00000222 / PO# 20172995</t>
  </si>
  <si>
    <t>AWARD-2767</t>
  </si>
  <si>
    <t>FS20-002</t>
  </si>
  <si>
    <t>AWARD-2768</t>
  </si>
  <si>
    <t>1(GG013612-01)</t>
  </si>
  <si>
    <t>AWARD-2769</t>
  </si>
  <si>
    <t>0255-A672-4609</t>
  </si>
  <si>
    <t>AWARD-2770</t>
  </si>
  <si>
    <t>1(GG013651-01)</t>
  </si>
  <si>
    <t>AWARD-2771</t>
  </si>
  <si>
    <t>A569696</t>
  </si>
  <si>
    <t>AWARD-2772</t>
  </si>
  <si>
    <t>T933789/A283188 AMEND 3</t>
  </si>
  <si>
    <t>AWARD-2773</t>
  </si>
  <si>
    <t>255-A911-4609 &amp; 255-A913-4609</t>
  </si>
  <si>
    <t>AWARD-2774</t>
  </si>
  <si>
    <t>MEDICAL COLLEGE OF WISCONSIN</t>
  </si>
  <si>
    <t>6082112</t>
  </si>
  <si>
    <t>AWARD-2775</t>
  </si>
  <si>
    <t>PO# 6224749</t>
  </si>
  <si>
    <t>AWARD-2776</t>
  </si>
  <si>
    <t>080-18025-R13923</t>
  </si>
  <si>
    <t>AWARD-2777</t>
  </si>
  <si>
    <t>SUBK00010457</t>
  </si>
  <si>
    <t>AWARD-2778</t>
  </si>
  <si>
    <t>6054-RU-PDA-7029</t>
  </si>
  <si>
    <t>AWARD-2779</t>
  </si>
  <si>
    <t>903</t>
  </si>
  <si>
    <t>SOIL SURVEY</t>
  </si>
  <si>
    <t>CM00003617-00</t>
  </si>
  <si>
    <t>AWARD-2780</t>
  </si>
  <si>
    <t>AWD00002999 (135642-1)</t>
  </si>
  <si>
    <t>AWARD-2781</t>
  </si>
  <si>
    <t>417745/URFAO: GR511058</t>
  </si>
  <si>
    <t>AWARD-2782</t>
  </si>
  <si>
    <t>ALBANY MEDICAL COLLEGE</t>
  </si>
  <si>
    <t>207-465328-MCM-01</t>
  </si>
  <si>
    <t>AWARD-2783</t>
  </si>
  <si>
    <t>311949 / PO# 841451</t>
  </si>
  <si>
    <t>AWARD-2784</t>
  </si>
  <si>
    <t>2(GG015368-02)</t>
  </si>
  <si>
    <t>AWARD-2785</t>
  </si>
  <si>
    <t>PLUMERIA THERAPEUTICS INC.</t>
  </si>
  <si>
    <t>DR19008-SBIR-1-RUDRYU-PLUMERIA</t>
  </si>
  <si>
    <t>AWARD-2786</t>
  </si>
  <si>
    <t>TRINITY COLLEGE</t>
  </si>
  <si>
    <t>NS065957-06</t>
  </si>
  <si>
    <t>AWARD-2787</t>
  </si>
  <si>
    <t>569615</t>
  </si>
  <si>
    <t>AWARD-2788</t>
  </si>
  <si>
    <t>UNIVERSITY OF CINCINNATI</t>
  </si>
  <si>
    <t>010785-133415</t>
  </si>
  <si>
    <t>AWARD-2789</t>
  </si>
  <si>
    <t>FY18.631.001</t>
  </si>
  <si>
    <t>AWARD-2790</t>
  </si>
  <si>
    <t>ENVIRONMENTAL QUALITY INCENTIVES PROGRAM</t>
  </si>
  <si>
    <t>RED COAST USA, LLC</t>
  </si>
  <si>
    <t>SA 7.1.18</t>
  </si>
  <si>
    <t>AWARD-2791</t>
  </si>
  <si>
    <t>WU-18-415 / 5R01NS104500-05</t>
  </si>
  <si>
    <t>AWARD-2792</t>
  </si>
  <si>
    <t>WEILL MEDICAL COLLEGE OF CORNELL UNIVERSITY</t>
  </si>
  <si>
    <t>221910</t>
  </si>
  <si>
    <t>AWARD-2793</t>
  </si>
  <si>
    <t>4500002971</t>
  </si>
  <si>
    <t>AWARD-2794</t>
  </si>
  <si>
    <t>310984</t>
  </si>
  <si>
    <t>AWARD-2795</t>
  </si>
  <si>
    <t>311283 - PO # P0669248</t>
  </si>
  <si>
    <t>AWARD-2796</t>
  </si>
  <si>
    <t>31194A / PO 865105</t>
  </si>
  <si>
    <t>AWARD-2797</t>
  </si>
  <si>
    <t>4500003562</t>
  </si>
  <si>
    <t>AWARD-2798</t>
  </si>
  <si>
    <t>110210</t>
  </si>
  <si>
    <t>AWARD-2799</t>
  </si>
  <si>
    <t>3201270822</t>
  </si>
  <si>
    <t>AWARD-2800</t>
  </si>
  <si>
    <t>CM00001907-01</t>
  </si>
  <si>
    <t>AWARD-2801</t>
  </si>
  <si>
    <t>C0503A=-B</t>
  </si>
  <si>
    <t>AWARD-2802</t>
  </si>
  <si>
    <t>CM00005153</t>
  </si>
  <si>
    <t>AWARD-2803</t>
  </si>
  <si>
    <t>COLLABORATIONS PHARMACEUTICALS, INC.</t>
  </si>
  <si>
    <t>FREUNDLICH 02/19/2018</t>
  </si>
  <si>
    <t>AWARD-2804</t>
  </si>
  <si>
    <t>COLORADO STATE UNIVERSITY</t>
  </si>
  <si>
    <t>G-40449-01</t>
  </si>
  <si>
    <t>AWARD-2805</t>
  </si>
  <si>
    <t>1(GG015864-01)</t>
  </si>
  <si>
    <t>AWARD-2806</t>
  </si>
  <si>
    <t>17050664 / 194193/ 201820</t>
  </si>
  <si>
    <t>AWARD-2807</t>
  </si>
  <si>
    <t>190400 / 200590</t>
  </si>
  <si>
    <t>AWARD-2808</t>
  </si>
  <si>
    <t>204588-3UM1AI06941914S1 REV</t>
  </si>
  <si>
    <t>AWARD-2809</t>
  </si>
  <si>
    <t>A548409</t>
  </si>
  <si>
    <t>AWARD-2810</t>
  </si>
  <si>
    <t>FHI 360</t>
  </si>
  <si>
    <t>PO20002705</t>
  </si>
  <si>
    <t>AWARD-2811</t>
  </si>
  <si>
    <t>FHI 360, CONTINUED:</t>
  </si>
  <si>
    <t>PO20002744</t>
  </si>
  <si>
    <t>AWARD-2812</t>
  </si>
  <si>
    <t>SA10072021</t>
  </si>
  <si>
    <t>AWARD-2813</t>
  </si>
  <si>
    <t>PO20002883</t>
  </si>
  <si>
    <t>AWARD-2814</t>
  </si>
  <si>
    <t>PO20002911</t>
  </si>
  <si>
    <t>AWARD-2815</t>
  </si>
  <si>
    <t>PO21002587</t>
  </si>
  <si>
    <t>AWARD-2816</t>
  </si>
  <si>
    <t>HACKENSACK MERIDIAN HEALTH</t>
  </si>
  <si>
    <t>19012</t>
  </si>
  <si>
    <t>AWARD-2817</t>
  </si>
  <si>
    <t>19015</t>
  </si>
  <si>
    <t>AWARD-2818</t>
  </si>
  <si>
    <t>19016</t>
  </si>
  <si>
    <t>AWARD-2819</t>
  </si>
  <si>
    <t>5U19AI142731-03</t>
  </si>
  <si>
    <t>AWARD-2820</t>
  </si>
  <si>
    <t>CENSUS CUSTOMER SERVICES</t>
  </si>
  <si>
    <t>54911</t>
  </si>
  <si>
    <t>AWARD-2821</t>
  </si>
  <si>
    <t>G10114-19033 / PO: 0000224372</t>
  </si>
  <si>
    <t>AWARD-2822</t>
  </si>
  <si>
    <t>G20077-19015</t>
  </si>
  <si>
    <t>AWARD-2823</t>
  </si>
  <si>
    <t>G30077-19015</t>
  </si>
  <si>
    <t>AWARD-2824</t>
  </si>
  <si>
    <t>G50077-19011</t>
  </si>
  <si>
    <t>AWARD-2825</t>
  </si>
  <si>
    <t>2003536929</t>
  </si>
  <si>
    <t>AWARD-2826</t>
  </si>
  <si>
    <t>2004245493</t>
  </si>
  <si>
    <t>AWARD-2827</t>
  </si>
  <si>
    <t>2004669257</t>
  </si>
  <si>
    <t>AWARD-2828</t>
  </si>
  <si>
    <t>A003461S004</t>
  </si>
  <si>
    <t>AWARD-2829</t>
  </si>
  <si>
    <t>RC112057A</t>
  </si>
  <si>
    <t>AWARD-2830</t>
  </si>
  <si>
    <t>F0504-01</t>
  </si>
  <si>
    <t>AWARD-2831</t>
  </si>
  <si>
    <t>2019-2157-02</t>
  </si>
  <si>
    <t>AWARD-2832</t>
  </si>
  <si>
    <t>THE RECTOR AND VISITORS OF  THE UNIVERSITY OF VIRGINIA</t>
  </si>
  <si>
    <t>GB10868.PO#2273400</t>
  </si>
  <si>
    <t>AWARD-2833</t>
  </si>
  <si>
    <t>NIH116</t>
  </si>
  <si>
    <t>AWARD-2834</t>
  </si>
  <si>
    <t>INTEGRATED OCEAN OBSERVING SYSTEM (IOOS)</t>
  </si>
  <si>
    <t>ALASKA OCEAN OBSERVATION SYSTEM</t>
  </si>
  <si>
    <t>H2447-03</t>
  </si>
  <si>
    <t>AWARD-2835</t>
  </si>
  <si>
    <t>NIH183</t>
  </si>
  <si>
    <t>AWARD-2836</t>
  </si>
  <si>
    <t>11560 G WB832</t>
  </si>
  <si>
    <t>AWARD-2837</t>
  </si>
  <si>
    <t>1560 B YB829</t>
  </si>
  <si>
    <t>AWARD-2838</t>
  </si>
  <si>
    <t>1560 G YB312</t>
  </si>
  <si>
    <t>AWARD-2839</t>
  </si>
  <si>
    <t>11221SC</t>
  </si>
  <si>
    <t>AWARD-2840</t>
  </si>
  <si>
    <t>AWD102291 (SUB00000542)</t>
  </si>
  <si>
    <t>AWARD-2841</t>
  </si>
  <si>
    <t>FP058511-02 PR</t>
  </si>
  <si>
    <t>AWARD-2842</t>
  </si>
  <si>
    <t>UNIVERSITY OF IOWA</t>
  </si>
  <si>
    <t>1000811986</t>
  </si>
  <si>
    <t>AWARD-2843</t>
  </si>
  <si>
    <t>UNIVERSITY OF VIRGINIA</t>
  </si>
  <si>
    <t>GB10868.PO#2273396/7R01AI13708</t>
  </si>
  <si>
    <t>AWARD-2844</t>
  </si>
  <si>
    <t>UWSC1188</t>
  </si>
  <si>
    <t>AWARD-2845</t>
  </si>
  <si>
    <t>UDR0000073</t>
  </si>
  <si>
    <t>AWARD-2846</t>
  </si>
  <si>
    <t>201392</t>
  </si>
  <si>
    <t>AWARD-2847</t>
  </si>
  <si>
    <t>RES512802</t>
  </si>
  <si>
    <t>AWARD-2848</t>
  </si>
  <si>
    <t>2060166 T.O. 380</t>
  </si>
  <si>
    <t>AWARD-2849</t>
  </si>
  <si>
    <t>856</t>
  </si>
  <si>
    <t>MICROBIOLOGY AND INFECTIOUS DISEASES RESEARCH</t>
  </si>
  <si>
    <t>AWD00002370 (134558-1)</t>
  </si>
  <si>
    <t>AWARD-2850</t>
  </si>
  <si>
    <t>BOWLING GREEN STATE UNIVERSITY</t>
  </si>
  <si>
    <t>10010417-RSUNJ</t>
  </si>
  <si>
    <t>AWARD-2851</t>
  </si>
  <si>
    <t>1(GG011161)</t>
  </si>
  <si>
    <t>AWARD-2852</t>
  </si>
  <si>
    <t>FEINSTEIN INSTITUTE FOR MEDICAL RESEARCH, THE</t>
  </si>
  <si>
    <t>AWD00001308-RUTGERS</t>
  </si>
  <si>
    <t>AWARD-2853</t>
  </si>
  <si>
    <t>0255-E611-4609</t>
  </si>
  <si>
    <t>AWARD-2854</t>
  </si>
  <si>
    <t>2003954281</t>
  </si>
  <si>
    <t>AWARD-2855</t>
  </si>
  <si>
    <t>500617-78050</t>
  </si>
  <si>
    <t>AWARD-2856</t>
  </si>
  <si>
    <t>UDR0000109</t>
  </si>
  <si>
    <t>AWARD-2857</t>
  </si>
  <si>
    <t>SCRIPPS RESEARCH INSTITUTE</t>
  </si>
  <si>
    <t>5-54103</t>
  </si>
  <si>
    <t>AWARD-2858</t>
  </si>
  <si>
    <t>SEATTLE CHILDREN'S RESEARCH INSTITUTE</t>
  </si>
  <si>
    <t>12766SUB</t>
  </si>
  <si>
    <t>AWARD-2859</t>
  </si>
  <si>
    <t>STANFORD UNIVERSITY</t>
  </si>
  <si>
    <t>61752561-128698</t>
  </si>
  <si>
    <t>AWARD-2860</t>
  </si>
  <si>
    <t>STATE UNIVERSITY OF NEW YORK-BUFFALO</t>
  </si>
  <si>
    <t>R1175492</t>
  </si>
  <si>
    <t>AWARD-2861</t>
  </si>
  <si>
    <t>TEMPLE UNIVERSITY</t>
  </si>
  <si>
    <t>264226-RUTGERS</t>
  </si>
  <si>
    <t>AWARD-2862</t>
  </si>
  <si>
    <t>575507</t>
  </si>
  <si>
    <t>AWARD-2863</t>
  </si>
  <si>
    <t>578755</t>
  </si>
  <si>
    <t>AWARD-2864</t>
  </si>
  <si>
    <t>3002517171</t>
  </si>
  <si>
    <t>AWARD-2865</t>
  </si>
  <si>
    <t>3004645801</t>
  </si>
  <si>
    <t>AWARD-2866</t>
  </si>
  <si>
    <t>UNIVERSITY OF NEBRASKA MEDICAL CENTER</t>
  </si>
  <si>
    <t>UUNMC HARRIS</t>
  </si>
  <si>
    <t>AWARD-2867</t>
  </si>
  <si>
    <t>UNIVERSITY OF DELAWARE, CONTINUED:</t>
  </si>
  <si>
    <t>UDR0000110</t>
  </si>
  <si>
    <t>AWARD-2868</t>
  </si>
  <si>
    <t>AWD00000372 (132746-2)</t>
  </si>
  <si>
    <t>AWARD-2869</t>
  </si>
  <si>
    <t>UTA10-001179</t>
  </si>
  <si>
    <t>AWARD-2870</t>
  </si>
  <si>
    <t>GB10859.PO#2290958</t>
  </si>
  <si>
    <t>AWARD-2871</t>
  </si>
  <si>
    <t>ADVANCED TACTILE IMAGING</t>
  </si>
  <si>
    <t>CM02 / R44HD090793</t>
  </si>
  <si>
    <t>AWARD-2872</t>
  </si>
  <si>
    <t>1(GG014111)</t>
  </si>
  <si>
    <t>AWARD-2873</t>
  </si>
  <si>
    <t>1(GG016064-01)</t>
  </si>
  <si>
    <t>AWARD-2874</t>
  </si>
  <si>
    <t>3(GG016094-01)</t>
  </si>
  <si>
    <t>AWARD-2875</t>
  </si>
  <si>
    <t>UDR0000118</t>
  </si>
  <si>
    <t>AWARD-2876</t>
  </si>
  <si>
    <t>GEORGETOWN UNIVERSITY</t>
  </si>
  <si>
    <t>424230_GR412554-RU-V3</t>
  </si>
  <si>
    <t>AWARD-2877</t>
  </si>
  <si>
    <t>114205-1690-5118540</t>
  </si>
  <si>
    <t>AWARD-2878</t>
  </si>
  <si>
    <t>HARVARD SCHOOL OF PUBLIC HEALTH, CONTINUED:</t>
  </si>
  <si>
    <t>AWARD-2879</t>
  </si>
  <si>
    <t>1P01HD103133</t>
  </si>
  <si>
    <t>AWARD-2880</t>
  </si>
  <si>
    <t>NEW JERSEY INSTITUTE OF TECHNOLOGY</t>
  </si>
  <si>
    <t>996797</t>
  </si>
  <si>
    <t>AWARD-2881</t>
  </si>
  <si>
    <t>A19-1176-S003</t>
  </si>
  <si>
    <t>AWARD-2882</t>
  </si>
  <si>
    <t>3004022502</t>
  </si>
  <si>
    <t>AWARD-2883</t>
  </si>
  <si>
    <t>5109534</t>
  </si>
  <si>
    <t>AWARD-2884</t>
  </si>
  <si>
    <t>201427-661</t>
  </si>
  <si>
    <t>AWARD-2885</t>
  </si>
  <si>
    <t>31161G / PO 848994</t>
  </si>
  <si>
    <t>AWARD-2886</t>
  </si>
  <si>
    <t>R43AG065035</t>
  </si>
  <si>
    <t>AWARD-2887</t>
  </si>
  <si>
    <t>1471</t>
  </si>
  <si>
    <t>AWARD-2888</t>
  </si>
  <si>
    <t>A542007</t>
  </si>
  <si>
    <t>AWARD-2889</t>
  </si>
  <si>
    <t>AM2000100XXXXG072_POLK</t>
  </si>
  <si>
    <t>AWARD-2890</t>
  </si>
  <si>
    <t>UNIVERSITY OF PUERTO RICO</t>
  </si>
  <si>
    <t>2021-2022-009</t>
  </si>
  <si>
    <t>AWARD-2891</t>
  </si>
  <si>
    <t>0255-F051-4609</t>
  </si>
  <si>
    <t>AWARD-2892</t>
  </si>
  <si>
    <t>0255-F331-4609</t>
  </si>
  <si>
    <t>AWARD-2893</t>
  </si>
  <si>
    <t>2003916436</t>
  </si>
  <si>
    <t>AWARD-2894</t>
  </si>
  <si>
    <t>MASSACHUSETTS INSTITUTE OF TECHNOLOGY</t>
  </si>
  <si>
    <t>S4891, PO# 419247</t>
  </si>
  <si>
    <t>AWARD-2895</t>
  </si>
  <si>
    <t>RC111081A</t>
  </si>
  <si>
    <t>AWARD-2896</t>
  </si>
  <si>
    <t>102782-00001-R</t>
  </si>
  <si>
    <t>AWARD-2897</t>
  </si>
  <si>
    <t>A16-0147-S001</t>
  </si>
  <si>
    <t>AWARD-2898</t>
  </si>
  <si>
    <t>1560 B WB719</t>
  </si>
  <si>
    <t>AWARD-2899</t>
  </si>
  <si>
    <t>FY18.792.003/25-A6300</t>
  </si>
  <si>
    <t>AWARD-2900</t>
  </si>
  <si>
    <t>UCHC7-84473253 -A2</t>
  </si>
  <si>
    <t>AWARD-2901</t>
  </si>
  <si>
    <t>A101504 / 24021907</t>
  </si>
  <si>
    <t>AWARD-2902</t>
  </si>
  <si>
    <t>S00027-01</t>
  </si>
  <si>
    <t>AWARD-2903</t>
  </si>
  <si>
    <t>21-016264 A00</t>
  </si>
  <si>
    <t>AWARD-2904</t>
  </si>
  <si>
    <t>UNIVERSITY OF TEXAS HEALTH SCIENCES CENTER AT SAN ANTONIO</t>
  </si>
  <si>
    <t>166399/165121</t>
  </si>
  <si>
    <t>AWARD-2905</t>
  </si>
  <si>
    <t>166613/165147</t>
  </si>
  <si>
    <t>AWARD-2906</t>
  </si>
  <si>
    <t>997655</t>
  </si>
  <si>
    <t>AWARD-2907</t>
  </si>
  <si>
    <t>S51110000041842</t>
  </si>
  <si>
    <t>AWARD-2908</t>
  </si>
  <si>
    <t>CHILDREN'S RESEARCH INSTITUTE</t>
  </si>
  <si>
    <t>30002441/30005484-02</t>
  </si>
  <si>
    <t>AWARD-2909</t>
  </si>
  <si>
    <t>117371-5119852</t>
  </si>
  <si>
    <t>AWARD-2910</t>
  </si>
  <si>
    <t>S511000044869</t>
  </si>
  <si>
    <t>AWARD-2911</t>
  </si>
  <si>
    <t>S1000413</t>
  </si>
  <si>
    <t>CENTER FOR HEALTH CARE STRATEGY, INC.</t>
  </si>
  <si>
    <t>AWARD-2912</t>
  </si>
  <si>
    <t>017</t>
  </si>
  <si>
    <t>OCEAN ACIDIFICATION PROGRAM (OAP)</t>
  </si>
  <si>
    <t>367941</t>
  </si>
  <si>
    <t>AWARD-2913</t>
  </si>
  <si>
    <t>G-202105-67806</t>
  </si>
  <si>
    <t>AWARD-2914</t>
  </si>
  <si>
    <t>0T2HL15681</t>
  </si>
  <si>
    <t>AWARD-2915</t>
  </si>
  <si>
    <t>75N91021C00053</t>
  </si>
  <si>
    <t>AWARD-2916</t>
  </si>
  <si>
    <t>2-312-0217679-66114L</t>
  </si>
  <si>
    <t>AWARD-2917</t>
  </si>
  <si>
    <t>AGRAWAL 8.24.2021</t>
  </si>
  <si>
    <t>AWARD-2918</t>
  </si>
  <si>
    <t>NONE</t>
  </si>
  <si>
    <t>SNJ-DOH-DIVISION OF FAMILY HEATLH SERVICES</t>
  </si>
  <si>
    <t>AWARD-2919</t>
  </si>
  <si>
    <t>137</t>
  </si>
  <si>
    <t>COMMUNITY PROGRAMS TO IMPROVEMINORITY HEALTH GRANT PROGRAM</t>
  </si>
  <si>
    <t>21-1479</t>
  </si>
  <si>
    <t>AWARD-2920</t>
  </si>
  <si>
    <t>296</t>
  </si>
  <si>
    <t>STATE PARTNERSHIP GRANT PROGRAM TO IMPROVE MINORITY HEALTH</t>
  </si>
  <si>
    <t>MGMT17SPI001</t>
  </si>
  <si>
    <t>AWARD-2921</t>
  </si>
  <si>
    <t>EMPOWER SOMERSET</t>
  </si>
  <si>
    <t>AGRMT 1.23.20</t>
  </si>
  <si>
    <t>AWARD-2922</t>
  </si>
  <si>
    <t>SNJ- DHS-DIVISION OF MENTAL HEALTH &amp; ADDICTION SERVICES</t>
  </si>
  <si>
    <t>17-C-97</t>
  </si>
  <si>
    <t>AWARD-2923</t>
  </si>
  <si>
    <t>INVESTMENTS FOR PUBLIC WORKS AND ECONOMIC DEVELOPMENT FACILITIES</t>
  </si>
  <si>
    <t>2021038902</t>
  </si>
  <si>
    <t>AWARD-2924</t>
  </si>
  <si>
    <t>MOA 6.13.17</t>
  </si>
  <si>
    <t>AWARD-2925</t>
  </si>
  <si>
    <t>MOA 9.1.16</t>
  </si>
  <si>
    <t>AWARD-2926</t>
  </si>
  <si>
    <t>NJ104315</t>
  </si>
  <si>
    <t>AWARD-2927</t>
  </si>
  <si>
    <t>60160-2</t>
  </si>
  <si>
    <t>AWARD-2928</t>
  </si>
  <si>
    <t>MOU PPOS - AUGUST 2021</t>
  </si>
  <si>
    <t>AWARD-2929</t>
  </si>
  <si>
    <t>959</t>
  </si>
  <si>
    <t>BLOCK GRANTS FOR PREVENTION AND TREATMENT OF SUBSTANCE ABUSE</t>
  </si>
  <si>
    <t>MOA 6.24.19</t>
  </si>
  <si>
    <t>AWARD-2930</t>
  </si>
  <si>
    <t>MOA5.16.18</t>
  </si>
  <si>
    <t>AWARD-2931</t>
  </si>
  <si>
    <t>005</t>
  </si>
  <si>
    <t>STATE AND LOCAL HOMELAND SECURITY NATIONAL TRAINING PROGRAM</t>
  </si>
  <si>
    <t>E2057072</t>
  </si>
  <si>
    <t>AWARD-2932</t>
  </si>
  <si>
    <t>039</t>
  </si>
  <si>
    <t>HAZARD MITIGATION GRANT</t>
  </si>
  <si>
    <t>NEW JERSEY STATE POLICE HAZARDOUS MATERIALS UNIT</t>
  </si>
  <si>
    <t>463198-A / 2020-80</t>
  </si>
  <si>
    <t>AWARD-2933</t>
  </si>
  <si>
    <t>061</t>
  </si>
  <si>
    <t>CENTERS FOR HOMELAND SECURITY</t>
  </si>
  <si>
    <t>ASUB00000584</t>
  </si>
  <si>
    <t>AWARD-2934</t>
  </si>
  <si>
    <t>KANSAS STATE UNIVERSITY</t>
  </si>
  <si>
    <t>S19050,02</t>
  </si>
  <si>
    <t>AWARD-2935</t>
  </si>
  <si>
    <t>417</t>
  </si>
  <si>
    <t>SEA GRANT SUPPORT</t>
  </si>
  <si>
    <t>NEW JERSEY SEA GRANT CONSORTIUM</t>
  </si>
  <si>
    <t>6185-0001</t>
  </si>
  <si>
    <t>AWARD-2936</t>
  </si>
  <si>
    <t>ASUB00000919</t>
  </si>
  <si>
    <t>AWARD-2937</t>
  </si>
  <si>
    <t>TBD-78053</t>
  </si>
  <si>
    <t>AWARD-2938</t>
  </si>
  <si>
    <t>2000009133</t>
  </si>
  <si>
    <t>AWARD-2939</t>
  </si>
  <si>
    <t>575</t>
  </si>
  <si>
    <t>CHILD CARE AND DEVELOPMENT BLOCK GRANT</t>
  </si>
  <si>
    <t>CCDF CLUSTER</t>
  </si>
  <si>
    <t>2201NJCCD2</t>
  </si>
  <si>
    <t>AWARD-2940</t>
  </si>
  <si>
    <t>AGRMT 12.22.20</t>
  </si>
  <si>
    <t>AWARD-2941</t>
  </si>
  <si>
    <t>CC&amp;R GLOUCESTER COUNTY</t>
  </si>
  <si>
    <t>AWARD-2942</t>
  </si>
  <si>
    <t>CUMBERLAND COUNTY</t>
  </si>
  <si>
    <t>AWARD-2943</t>
  </si>
  <si>
    <t>UC18022</t>
  </si>
  <si>
    <t>AWARD-2944</t>
  </si>
  <si>
    <t>UC19022</t>
  </si>
  <si>
    <t>AWARD-2945</t>
  </si>
  <si>
    <t>6188-001</t>
  </si>
  <si>
    <t>AWARD-2946</t>
  </si>
  <si>
    <t>UC200022</t>
  </si>
  <si>
    <t>AWARD-2947</t>
  </si>
  <si>
    <t>UC20022</t>
  </si>
  <si>
    <t>AWARD-2948</t>
  </si>
  <si>
    <t>596</t>
  </si>
  <si>
    <t>CHILD CARE MANDATORY AND MATCHING FUNDS OF THE CHILD CARE AND DEVELOPMENT FUND</t>
  </si>
  <si>
    <t>SNJ-DEPARTMENT OF HUMAN SERVICES</t>
  </si>
  <si>
    <t>GNJK22001</t>
  </si>
  <si>
    <t>AWARD-2949</t>
  </si>
  <si>
    <t>468</t>
  </si>
  <si>
    <t>CAPITALIZATION GRANTS FOR DRINKING WATER STATE REVOLVING FUNDS</t>
  </si>
  <si>
    <t>DRINKING WATER STATE REVOLVING FUND CLUSTER</t>
  </si>
  <si>
    <t>WS18-019</t>
  </si>
  <si>
    <t>AWARD-2950</t>
  </si>
  <si>
    <t>ECONOMIC ADJUSTMENT ASSISTANCE</t>
  </si>
  <si>
    <t>ECONOMIC DEVELOPMENT CLUSTER</t>
  </si>
  <si>
    <t>01-79-14917</t>
  </si>
  <si>
    <t>AWARD-2951</t>
  </si>
  <si>
    <t>ED20PHI3070027</t>
  </si>
  <si>
    <t>AWARD-2952</t>
  </si>
  <si>
    <t>507</t>
  </si>
  <si>
    <t>FEDERAL TRANSIT_FORMULA GRANTS</t>
  </si>
  <si>
    <t>FEDERAL TRANSIT CLUSTER</t>
  </si>
  <si>
    <t>PT-22-03-07-01</t>
  </si>
  <si>
    <t>AWARD-2953</t>
  </si>
  <si>
    <t>224</t>
  </si>
  <si>
    <t>CONSOLIDATED HEALTH CENTERS (COMMUNITY HEALTH CENTERS, MIGRANT HEALTH CENTERS, HEALTH CARE FOR THE HOMELESS, AND PUBLIC HOUSING PRIMARY CARE)</t>
  </si>
  <si>
    <t>HEALTH CENTER PROGRAM CLUSTER</t>
  </si>
  <si>
    <t>1H8ECS37842-01-00</t>
  </si>
  <si>
    <t>AWARD-2954</t>
  </si>
  <si>
    <t>1HFCS40464-01-00</t>
  </si>
  <si>
    <t>AWARD-2955</t>
  </si>
  <si>
    <t>6 H80CS267630901</t>
  </si>
  <si>
    <t>AWARD-2956</t>
  </si>
  <si>
    <t>6189-0000</t>
  </si>
  <si>
    <t>AWARD-2957</t>
  </si>
  <si>
    <t>6 H80CS267631001</t>
  </si>
  <si>
    <t>AWARD-2958</t>
  </si>
  <si>
    <t>HIGHWAY PLANNING AND CONSTRUCTION CLUSTER</t>
  </si>
  <si>
    <t>FFY2018 5310</t>
  </si>
  <si>
    <t>AWARD-2959</t>
  </si>
  <si>
    <t>NORTH JERSEY TRANSPORTATION PLANNING AUTHORITY</t>
  </si>
  <si>
    <t>21/70101  PUBLIC INVOLVEMENT</t>
  </si>
  <si>
    <t>AWARD-2960</t>
  </si>
  <si>
    <t>NJTPA 22-01</t>
  </si>
  <si>
    <t>AWARD-2961</t>
  </si>
  <si>
    <t>997526 (FUND 27S297)</t>
  </si>
  <si>
    <t>AWARD-2962</t>
  </si>
  <si>
    <t>CARNEGIE 7.10.2020</t>
  </si>
  <si>
    <t>AWARD-2963</t>
  </si>
  <si>
    <t>FY22 TMA PROG. ASSE</t>
  </si>
  <si>
    <t>AWARD-2964</t>
  </si>
  <si>
    <t>CP-22-08-03-02</t>
  </si>
  <si>
    <t>AWARD-2965</t>
  </si>
  <si>
    <t>PT-21-03-07-02</t>
  </si>
  <si>
    <t>AWARD-2966</t>
  </si>
  <si>
    <t>TR-15-02-02-01</t>
  </si>
  <si>
    <t>AWARD-2967</t>
  </si>
  <si>
    <t>6197-0002</t>
  </si>
  <si>
    <t>AWARD-2968</t>
  </si>
  <si>
    <t>TR-19-02-04-01</t>
  </si>
  <si>
    <t>AWARD-2969</t>
  </si>
  <si>
    <t>PS-21-45-01-16</t>
  </si>
  <si>
    <t>AWARD-2970</t>
  </si>
  <si>
    <t>PS-21-45-02-01</t>
  </si>
  <si>
    <t>AWARD-2971</t>
  </si>
  <si>
    <t>PS-22-45-01-06</t>
  </si>
  <si>
    <t>AWARD-2972</t>
  </si>
  <si>
    <t>TR-22-45-01-01</t>
  </si>
  <si>
    <t>AWARD-2973</t>
  </si>
  <si>
    <t>778</t>
  </si>
  <si>
    <t>MEDICAL ASSISTANCE PROGRAM</t>
  </si>
  <si>
    <t>MEDICAID CLUSTER</t>
  </si>
  <si>
    <t>22VZMM</t>
  </si>
  <si>
    <t>AWARD-2974</t>
  </si>
  <si>
    <t>561</t>
  </si>
  <si>
    <t>STATE ADMINISTRATIVE MATCHING GRANTS FOR THE SUPPLEMENTAL NUTRITION ASSISTANCE PROGRAM</t>
  </si>
  <si>
    <t>SNAP CLUSTER</t>
  </si>
  <si>
    <t>DFHS21SNA008</t>
  </si>
  <si>
    <t>AWARD-2975</t>
  </si>
  <si>
    <t>DFHS22SNA002</t>
  </si>
  <si>
    <t>AWARD-2976</t>
  </si>
  <si>
    <t>SPECIAL EDUCATION CLUSTER (IDEA)</t>
  </si>
  <si>
    <t>433-20180034</t>
  </si>
  <si>
    <t>AWARD-2977</t>
  </si>
  <si>
    <t>442-20190007A2</t>
  </si>
  <si>
    <t>AWARD-2978</t>
  </si>
  <si>
    <t>6198-0001</t>
  </si>
  <si>
    <t>AWARD-2979</t>
  </si>
  <si>
    <t>DOCUMENT ID#: 540-20220012</t>
  </si>
  <si>
    <t>AWARD-2980</t>
  </si>
  <si>
    <t>H027A200100034-5065-086-HRID-3610-2001</t>
  </si>
  <si>
    <t>AWARD-2981</t>
  </si>
  <si>
    <t>513</t>
  </si>
  <si>
    <t>ENHANCED MOBILITY OF SENIORS AND INDIVIDUALS WITH DISABILITIES</t>
  </si>
  <si>
    <t>TRANSIT SERVICES PROGRAMS CLUSTER</t>
  </si>
  <si>
    <t>NJ201901500 (NJ16X014)</t>
  </si>
  <si>
    <t>AWARD-2982</t>
  </si>
  <si>
    <t>042</t>
  </si>
  <si>
    <t>TRIO_STUDENT SUPPORT SERVICES</t>
  </si>
  <si>
    <t>TRIO CLUSTER</t>
  </si>
  <si>
    <t>P042A201346</t>
  </si>
  <si>
    <t>AWARD-2983</t>
  </si>
  <si>
    <t>P042A201368</t>
  </si>
  <si>
    <t>AWARD-2984</t>
  </si>
  <si>
    <t>P042A201727</t>
  </si>
  <si>
    <t>AWARD-2985</t>
  </si>
  <si>
    <t>044</t>
  </si>
  <si>
    <t>TRIO_TALENT SEARCH</t>
  </si>
  <si>
    <t>P044A160173-19A</t>
  </si>
  <si>
    <t>AWARD-2986</t>
  </si>
  <si>
    <t>P044A160218-19A</t>
  </si>
  <si>
    <t>AWARD-2987</t>
  </si>
  <si>
    <t>P044A210209</t>
  </si>
  <si>
    <t>AWARD-2988</t>
  </si>
  <si>
    <t>P044A210211</t>
  </si>
  <si>
    <t>AWARD-2989</t>
  </si>
  <si>
    <t>6198-0005</t>
  </si>
  <si>
    <t>AWARD-2990</t>
  </si>
  <si>
    <t>217</t>
  </si>
  <si>
    <t>TRIO_MCNAIR POST-BACCALAUREATE ACHIEVEMENT</t>
  </si>
  <si>
    <t>P217A170194-19</t>
  </si>
  <si>
    <t>AWARD-2991</t>
  </si>
  <si>
    <t>047</t>
  </si>
  <si>
    <t>TRIO_UPWARD BOUND</t>
  </si>
  <si>
    <t>P047A170704</t>
  </si>
  <si>
    <t>AWARD-2992</t>
  </si>
  <si>
    <t>P047M170056-19 &amp; 20</t>
  </si>
  <si>
    <t>AWARD-2993</t>
  </si>
  <si>
    <t>PA47A17527</t>
  </si>
  <si>
    <t>AWARD-2994</t>
  </si>
  <si>
    <t>P217A170208-20</t>
  </si>
  <si>
    <t>AWARD-2995</t>
  </si>
  <si>
    <t>258</t>
  </si>
  <si>
    <t>WIA ADULT PROGRAM</t>
  </si>
  <si>
    <t>WIOA CLUSTER</t>
  </si>
  <si>
    <t>SNJ-DEPARTMENT OF LABOR</t>
  </si>
  <si>
    <t>BRIDGES2008</t>
  </si>
  <si>
    <t>AWARD-2996</t>
  </si>
  <si>
    <t>007</t>
  </si>
  <si>
    <t>FEDERAL SUPPLEMENTAL EDUCATIONAL OPPORTUNITY GRANTS</t>
  </si>
  <si>
    <t>STUDENT FINANCIAL ASSISTANCE</t>
  </si>
  <si>
    <t>AWARD-2997</t>
  </si>
  <si>
    <t>033</t>
  </si>
  <si>
    <t>FEDERAL WORK-STUDY PROGRAM</t>
  </si>
  <si>
    <t>AWARD-2998</t>
  </si>
  <si>
    <t>038</t>
  </si>
  <si>
    <t>FEDERAL PERKINS LOAN</t>
  </si>
  <si>
    <t>AWARD-2999</t>
  </si>
  <si>
    <t>063</t>
  </si>
  <si>
    <t>FEDERAL PELL GRANT PROGRAM</t>
  </si>
  <si>
    <t>AWARD-3000</t>
  </si>
  <si>
    <t>AM2000100XXXXG072_WALLER</t>
  </si>
  <si>
    <t>AWARD-3001</t>
  </si>
  <si>
    <t>6198-0007</t>
  </si>
  <si>
    <t>AWARD-3002</t>
  </si>
  <si>
    <t>268</t>
  </si>
  <si>
    <t>FEDERAL DIRECT STUDENT LOANS</t>
  </si>
  <si>
    <t>AWARD-3003</t>
  </si>
  <si>
    <t>264</t>
  </si>
  <si>
    <t>NURSE FACULTY LOAN PROGRAM (NFLP)</t>
  </si>
  <si>
    <t>AWARD-3004</t>
  </si>
  <si>
    <t>925</t>
  </si>
  <si>
    <t>SCHOLARSHIPS FOR HEALTH PROFESSIONS STUDENTS FROM DISADVANTAGED BACKGROUNDS</t>
  </si>
  <si>
    <t>AWARD-3005</t>
  </si>
  <si>
    <t>168</t>
  </si>
  <si>
    <t>FARMERS' MARKET AND LOCAL FOOD PROMOTION PROGRAM</t>
  </si>
  <si>
    <t>AWARD-3006</t>
  </si>
  <si>
    <t>AM2000100XXXXG072_DELCOLLOSCBG 1048/21SCBPNJ1048-00SCBG G017</t>
  </si>
  <si>
    <t>AWARD-3007</t>
  </si>
  <si>
    <t>175</t>
  </si>
  <si>
    <t>FARMERS MARKET AND LOCAL FOOD PROMOTION PROGRAM (B)</t>
  </si>
  <si>
    <t>AM200100XXXXG175</t>
  </si>
  <si>
    <t>AWARD-3008</t>
  </si>
  <si>
    <t>203</t>
  </si>
  <si>
    <t>PAYMENTS TO AGRICULTURAL EXPERIMENT STATIONS UNDER THE HATCH ACT</t>
  </si>
  <si>
    <t>NI19HMFPXXXXG051</t>
  </si>
  <si>
    <t>AWARD-3009</t>
  </si>
  <si>
    <t>LNE18-364-32231ONE19-345-33243</t>
  </si>
  <si>
    <t>AWARD-3010</t>
  </si>
  <si>
    <t>HIGHER EDUCATION - INSTITUTION CHALLENGE GRANTS PROGRAM</t>
  </si>
  <si>
    <t>2020-70003-309242021-70003-35433</t>
  </si>
  <si>
    <t>AWARD-3011</t>
  </si>
  <si>
    <t>225</t>
  </si>
  <si>
    <t>COMMUNITY FOOD PROJECTS</t>
  </si>
  <si>
    <t>SNE21-009-NJ-AWD000000495</t>
  </si>
  <si>
    <t>AWARD-3012</t>
  </si>
  <si>
    <t>6207-0002</t>
  </si>
  <si>
    <t>AWARD-3013</t>
  </si>
  <si>
    <t>229</t>
  </si>
  <si>
    <t>EXTENSION COLLABORATIVE ON IMMUNIZATION TEACHING &amp; ENGAGEMENT</t>
  </si>
  <si>
    <t>EXTENSION FOUNDATION</t>
  </si>
  <si>
    <t>EXC1-2021-2061</t>
  </si>
  <si>
    <t>AWARD-3014</t>
  </si>
  <si>
    <t>AWARD-3015</t>
  </si>
  <si>
    <t>2017-0398-03</t>
  </si>
  <si>
    <t>AWARD-3016</t>
  </si>
  <si>
    <t>2021-67012-351532022-67012-37270</t>
  </si>
  <si>
    <t>AWARD-3017</t>
  </si>
  <si>
    <t>2020-70017-32784</t>
  </si>
  <si>
    <t>AWARD-3018</t>
  </si>
  <si>
    <t>6030-RU-USDA-8895</t>
  </si>
  <si>
    <t>AWARD-3019</t>
  </si>
  <si>
    <t>328</t>
  </si>
  <si>
    <t>NATIONAL FOOD SAFETY TRAINING, EDUCATION, EXTENSION, OUTREACH, AND TECHNICAL ASSISTANCE COMPETITIVE GRANTS PROGRAM</t>
  </si>
  <si>
    <t>34586SUB53292</t>
  </si>
  <si>
    <t>AWARD-3020</t>
  </si>
  <si>
    <t>6208-0002</t>
  </si>
  <si>
    <t>AWARD-3021</t>
  </si>
  <si>
    <t>AWARD-3022</t>
  </si>
  <si>
    <t>AWARD-3023</t>
  </si>
  <si>
    <t>557</t>
  </si>
  <si>
    <t>SPECIAL SUPPLEMENTAL NUTRITION PROGRAM FOR WOMEN, INFANTS, AND CHILDREN</t>
  </si>
  <si>
    <t>DFHS22WIC010DFHS21WIC011</t>
  </si>
  <si>
    <t>AWARD-3024</t>
  </si>
  <si>
    <t>DFHS20WIC012</t>
  </si>
  <si>
    <t>AWARD-3025</t>
  </si>
  <si>
    <t>675</t>
  </si>
  <si>
    <t>URBAN AND COMMUNITY FORESTRY PROGRAM</t>
  </si>
  <si>
    <t>AWARD-3026</t>
  </si>
  <si>
    <t>AWARD-3027</t>
  </si>
  <si>
    <t>19-JV-11242306-054</t>
  </si>
  <si>
    <t>AWARD-3028</t>
  </si>
  <si>
    <t>SUB09272021</t>
  </si>
  <si>
    <t>AWARD-3029</t>
  </si>
  <si>
    <t>S-20-001</t>
  </si>
  <si>
    <t>AWARD-3030</t>
  </si>
  <si>
    <t>020</t>
  </si>
  <si>
    <t>CLUSTER GRANTS</t>
  </si>
  <si>
    <t>AWARD-3031</t>
  </si>
  <si>
    <t>303</t>
  </si>
  <si>
    <t>ECONOMIC DEVELOPMENT_TECHNICAL ASSISTANCE</t>
  </si>
  <si>
    <t>AWARD-3032</t>
  </si>
  <si>
    <t>6207-00036315-00006217-00036208-00016218-0009</t>
  </si>
  <si>
    <t>AWARD-3033</t>
  </si>
  <si>
    <t>COASTAL ZONE MANAGEMENT ADMINISTRATION AWARDS</t>
  </si>
  <si>
    <t>STATE OF NEW JERSEY</t>
  </si>
  <si>
    <t>CFR21-120 DR11173 TO NO. 1</t>
  </si>
  <si>
    <t>AWARD-3034</t>
  </si>
  <si>
    <t>6208-0004</t>
  </si>
  <si>
    <t>AWARD-3035</t>
  </si>
  <si>
    <t>CFR20010DR11173-003DR11173</t>
  </si>
  <si>
    <t>AWARD-3036</t>
  </si>
  <si>
    <t>SUBK00014647</t>
  </si>
  <si>
    <t>AWARD-3037</t>
  </si>
  <si>
    <t>COASTAL ZONE MANAGEMENT ESTUARINE RESEARCH RESERVES</t>
  </si>
  <si>
    <t>AWARD-3038</t>
  </si>
  <si>
    <t>AWARD-3039</t>
  </si>
  <si>
    <t>999</t>
  </si>
  <si>
    <t>MARINE DEBRIS PROGRAM</t>
  </si>
  <si>
    <t>STOCKTON STATE COLLEGE</t>
  </si>
  <si>
    <t>RUTG21-12 / G100120-1</t>
  </si>
  <si>
    <t>AWARD-3040</t>
  </si>
  <si>
    <t>T/O# S2020143</t>
  </si>
  <si>
    <t>SYNOPTIC DATA CORP.</t>
  </si>
  <si>
    <t>AWARD-3041</t>
  </si>
  <si>
    <t>NOAA - SHORE BOWL 2021</t>
  </si>
  <si>
    <t>AWARD-3042</t>
  </si>
  <si>
    <t>PROTECH-ST1330-17-CQ-0058</t>
  </si>
  <si>
    <t>AWARD-3043</t>
  </si>
  <si>
    <t>WESTWIND FOUNDATION</t>
  </si>
  <si>
    <t>LTR 5.27.20</t>
  </si>
  <si>
    <t>AWARD-3044</t>
  </si>
  <si>
    <t>BASICSCIENTIFIC RESEARCH - COMBATING WEAPONS OF MASS DESTRUCTION</t>
  </si>
  <si>
    <t>NORTHROP GRUMMAN CORPORATION</t>
  </si>
  <si>
    <t>PO#8140000922</t>
  </si>
  <si>
    <t>AWARD-3045</t>
  </si>
  <si>
    <t>6208-0007</t>
  </si>
  <si>
    <t>AWARD-3046</t>
  </si>
  <si>
    <t>AWARD-3047</t>
  </si>
  <si>
    <t>598</t>
  </si>
  <si>
    <t>CENTERS FOR ACADEMIC EXCELLENCE</t>
  </si>
  <si>
    <t>AWARD-3048</t>
  </si>
  <si>
    <t>NATIONAL SCIENCE TEACHERS ASSOCIATION</t>
  </si>
  <si>
    <t>22-871-021</t>
  </si>
  <si>
    <t>AWARD-3049</t>
  </si>
  <si>
    <t>STTR AGREEMENT APRIL 2022</t>
  </si>
  <si>
    <t>SAXON GLASS TECHNOLOGIES, INC.</t>
  </si>
  <si>
    <t>AWARD-3050</t>
  </si>
  <si>
    <t>526</t>
  </si>
  <si>
    <t>SAN GABRIEL BASIN RESTORATION</t>
  </si>
  <si>
    <t>NORTHERN ARIZONA UNIVERSITY</t>
  </si>
  <si>
    <t>1002929-03</t>
  </si>
  <si>
    <t>AWARD-3051</t>
  </si>
  <si>
    <t>663</t>
  </si>
  <si>
    <t>NFWF-USFWS CONSERVATION PARTNERSHIP</t>
  </si>
  <si>
    <t>0403.18.0631990403.19.065576</t>
  </si>
  <si>
    <t>AWARD-3052</t>
  </si>
  <si>
    <t>929</t>
  </si>
  <si>
    <t>SAVE AMERICA'S TREASURES</t>
  </si>
  <si>
    <t>AWARD-3053</t>
  </si>
  <si>
    <t>123</t>
  </si>
  <si>
    <t>COMMUNITY-BASED VIOLENCE PREVENTION PROGRAM</t>
  </si>
  <si>
    <t>COUNTY OF CUMBERLAND, NJ</t>
  </si>
  <si>
    <t>L.T.R 3.23.2018</t>
  </si>
  <si>
    <t>AWARD-3054</t>
  </si>
  <si>
    <t>CRIME VICTIM ASSISTANCE</t>
  </si>
  <si>
    <t>V-83-17V-84-20V-84-18V-83-18</t>
  </si>
  <si>
    <t>AWARD-3055</t>
  </si>
  <si>
    <t>560</t>
  </si>
  <si>
    <t>NATIONAL INSTITUTE OF JUSTICE RESEARCH, EVALUATION, AND DEVELOPMENT PROJECT GRANTS</t>
  </si>
  <si>
    <t>AWARD-3056</t>
  </si>
  <si>
    <t>MOU ADM-1-18 NJVAAVAG-84-20VAG-133-18VAG-132-18</t>
  </si>
  <si>
    <t>AWARD-3057</t>
  </si>
  <si>
    <t>6208-0008</t>
  </si>
  <si>
    <t>AWARD-3058</t>
  </si>
  <si>
    <t>582</t>
  </si>
  <si>
    <t>CRIME VICTIM ASSISTANCE/DISCRETIONARY GRANTS</t>
  </si>
  <si>
    <t>VT-1-18</t>
  </si>
  <si>
    <t>AWARD-3059</t>
  </si>
  <si>
    <t>588</t>
  </si>
  <si>
    <t>VIOLENCE AGAINST WOMEN FORMULA GRANTS</t>
  </si>
  <si>
    <t>VAWA 87-20 PHASE IV</t>
  </si>
  <si>
    <t>AWARD-3060</t>
  </si>
  <si>
    <t>VAWA-88-18VAWA-88-19</t>
  </si>
  <si>
    <t>AWARD-3061</t>
  </si>
  <si>
    <t>710</t>
  </si>
  <si>
    <t>PUBLIC SAFETY PARTNERSHIP AND COMMUNITY POLICING GRANTS</t>
  </si>
  <si>
    <t>INTERNATIONAL ASSOCIATION OF CHIEFS OF POLICE</t>
  </si>
  <si>
    <t>2020MHWXK041</t>
  </si>
  <si>
    <t>AWARD-3062</t>
  </si>
  <si>
    <t>726</t>
  </si>
  <si>
    <t>JUVENILE MENTORING PROGRAM</t>
  </si>
  <si>
    <t>NATIONAL 4-H COUNCIL</t>
  </si>
  <si>
    <t>NAT MENTORING RU AGRMT 5.13.20YOUTH FUTURES-JJDP NMP 11</t>
  </si>
  <si>
    <t>AWARD-3063</t>
  </si>
  <si>
    <t>812</t>
  </si>
  <si>
    <t>SECOND CHANCE ACT REENTRY INITIATIVE</t>
  </si>
  <si>
    <t>COUNCIL OF STATE GOVERNMENTS JUSTICE CENTER</t>
  </si>
  <si>
    <t>21-SA-161-2979</t>
  </si>
  <si>
    <t>AWARD-3064</t>
  </si>
  <si>
    <t>836</t>
  </si>
  <si>
    <t>INDIGENT DEFENSE</t>
  </si>
  <si>
    <t>SNJ- -PAROLE BOARD</t>
  </si>
  <si>
    <t>NJSPB 2022</t>
  </si>
  <si>
    <t>AWARD-3065</t>
  </si>
  <si>
    <t>COAP4A-1-17</t>
  </si>
  <si>
    <t>AWARD-3066</t>
  </si>
  <si>
    <t>H-1B JOB TRAINING GRANTS</t>
  </si>
  <si>
    <t>COUNTY COLLEGE OF MORRIS</t>
  </si>
  <si>
    <t>MOU CAREER ADVANCE USA</t>
  </si>
  <si>
    <t>AWARD-3067</t>
  </si>
  <si>
    <t>6208-0009</t>
  </si>
  <si>
    <t>AWARD-3068</t>
  </si>
  <si>
    <t>502</t>
  </si>
  <si>
    <t>OCCUPATIONAL SAFETY AND HEALTH_SUSAN HARWOOD TRAINING GRANTS</t>
  </si>
  <si>
    <t>AWARD-3069</t>
  </si>
  <si>
    <t>009</t>
  </si>
  <si>
    <t>ACADEMIC EXCHANGE PROGRAMS - UNDERGRADUATE PROGRAMS</t>
  </si>
  <si>
    <t>INTERNATIONAL RESEARCH AND EXCHANGES BOARD</t>
  </si>
  <si>
    <t>FY20-YALI-BE-RUTGERS-05</t>
  </si>
  <si>
    <t>AWARD-3070</t>
  </si>
  <si>
    <t>WORLD LEARNING</t>
  </si>
  <si>
    <t>CBPSA20-RUTGERSEWR01</t>
  </si>
  <si>
    <t>AWARD-3071</t>
  </si>
  <si>
    <t>021</t>
  </si>
  <si>
    <t>INVESTING IN PEOPLE IN THE MIDDLE EAST AND NORTH AFRICA</t>
  </si>
  <si>
    <t>INSTITUTE FOR INTERNATIONAL EDUCATION</t>
  </si>
  <si>
    <t>300023172</t>
  </si>
  <si>
    <t>AWARD-3072</t>
  </si>
  <si>
    <t>040</t>
  </si>
  <si>
    <t>PUBLIC DIPLOMACY PROGRAMS</t>
  </si>
  <si>
    <t>UNIVERSITY OF PRETORIA</t>
  </si>
  <si>
    <t>FARMBRY 10.19.2020</t>
  </si>
  <si>
    <t>AWARD-3073</t>
  </si>
  <si>
    <t>17-60139/2010R003/TO349</t>
  </si>
  <si>
    <t>AWARD-3074</t>
  </si>
  <si>
    <t>ALEXANDER 6.3.2020</t>
  </si>
  <si>
    <t>AWARD-3075</t>
  </si>
  <si>
    <t>AWARD-3076</t>
  </si>
  <si>
    <t>514</t>
  </si>
  <si>
    <t>PUBLIC TRANSPORTATION RESEARCH</t>
  </si>
  <si>
    <t>AWARD-3077</t>
  </si>
  <si>
    <t>531</t>
  </si>
  <si>
    <t>TECHNICAL ASSISTANCE AND WORKFORCE DEVELOPMENT</t>
  </si>
  <si>
    <t>AWARD-3078</t>
  </si>
  <si>
    <t>6208-0010</t>
  </si>
  <si>
    <t>AWARD-3079</t>
  </si>
  <si>
    <t>602</t>
  </si>
  <si>
    <t>OCCUPANT PROTECTION INCENTIVE GRANTS</t>
  </si>
  <si>
    <t>OP-21-45-02-12OP-22-45-02-11</t>
  </si>
  <si>
    <t>AWARD-3080</t>
  </si>
  <si>
    <t>613</t>
  </si>
  <si>
    <t>CHILD SAFETY AND CHILD BOOSTER SEATS INCENTIVE GRANTS</t>
  </si>
  <si>
    <t>CRASH AVOIDANCE METRICS PARTNERSHIP</t>
  </si>
  <si>
    <t>CAMP0000229</t>
  </si>
  <si>
    <t>AWARD-3081</t>
  </si>
  <si>
    <t>AWARD-3082</t>
  </si>
  <si>
    <t>6913G620P800079</t>
  </si>
  <si>
    <t>ACROW CORPORATION OF AMERICA INC.</t>
  </si>
  <si>
    <t>AWARD-3083</t>
  </si>
  <si>
    <t>SCDRTAP 2018-19</t>
  </si>
  <si>
    <t>AWARD-3084</t>
  </si>
  <si>
    <t>008</t>
  </si>
  <si>
    <t>LOW INCOME TAXPAYER CLINICS</t>
  </si>
  <si>
    <t>AWARD-3085</t>
  </si>
  <si>
    <t>019</t>
  </si>
  <si>
    <t>CORONAVIRUS RELIEF FUND</t>
  </si>
  <si>
    <t>SNJ- DEPARTMENT OF THE TREASURY</t>
  </si>
  <si>
    <t>MOU 3.16.20</t>
  </si>
  <si>
    <t>AWARD-3086</t>
  </si>
  <si>
    <t>CRF GRANT</t>
  </si>
  <si>
    <t>AWARD-3087</t>
  </si>
  <si>
    <t>EDUCATION</t>
  </si>
  <si>
    <t>AWARD-3088</t>
  </si>
  <si>
    <t>024</t>
  </si>
  <si>
    <t>PROMOTION OF THE ARTS_GRANTS TO ORGANIZATIONS AND INDIVIDUALS</t>
  </si>
  <si>
    <t>AWARD-3089</t>
  </si>
  <si>
    <t>HST-HF2-51441.001</t>
  </si>
  <si>
    <t>AWARD-3090</t>
  </si>
  <si>
    <t>6208-0014</t>
  </si>
  <si>
    <t>AWARD-3091</t>
  </si>
  <si>
    <t>NASA-JOHNSON SPACE CENTER IPA FOR JULIANE GROSS</t>
  </si>
  <si>
    <t>AWARD-3092</t>
  </si>
  <si>
    <t>2020222021-112021-18ARP-012 / ZSO-283157-21ARP-075SO-268686-20</t>
  </si>
  <si>
    <t>AWARD-3093</t>
  </si>
  <si>
    <t>PJ-250083-16</t>
  </si>
  <si>
    <t>AWARD-3094</t>
  </si>
  <si>
    <t>160</t>
  </si>
  <si>
    <t>PROMOTION OF THE HUMANITIES_FELLOWSHIPS AND STIPENDS</t>
  </si>
  <si>
    <t>FEL-268209-20</t>
  </si>
  <si>
    <t>AWARD-3095</t>
  </si>
  <si>
    <t>169</t>
  </si>
  <si>
    <t>PROMOTION OF THE HUMANITIES_OFFICE OF DIGITAL HUMANITIES</t>
  </si>
  <si>
    <t>103622-18391</t>
  </si>
  <si>
    <t>AWARD-3096</t>
  </si>
  <si>
    <t>AWARD-3097</t>
  </si>
  <si>
    <t>SUB0000552</t>
  </si>
  <si>
    <t>AWARD-3098</t>
  </si>
  <si>
    <t>THE NATIONAL GEM CONSORTIUM</t>
  </si>
  <si>
    <t>ROBINSON 4.23.20</t>
  </si>
  <si>
    <t>AWARD-3099</t>
  </si>
  <si>
    <t>AWARD-3100</t>
  </si>
  <si>
    <t>62170002</t>
  </si>
  <si>
    <t>AWARD-3101</t>
  </si>
  <si>
    <t>AWARD-3102</t>
  </si>
  <si>
    <t>M1900218</t>
  </si>
  <si>
    <t>AWARD-3103</t>
  </si>
  <si>
    <t>AWARD-3104</t>
  </si>
  <si>
    <t>2021CIF-RUTGERS-15</t>
  </si>
  <si>
    <t>AWARD-3105</t>
  </si>
  <si>
    <t>479500-19087 MOD1</t>
  </si>
  <si>
    <t>AWARD-3106</t>
  </si>
  <si>
    <t>AWARD-3107</t>
  </si>
  <si>
    <t>SUBAWARD AGRMT 5.12.21</t>
  </si>
  <si>
    <t>AWARD-3108</t>
  </si>
  <si>
    <t>AWARD-3109</t>
  </si>
  <si>
    <t>SA 11.5.20</t>
  </si>
  <si>
    <t>AWARD-3110</t>
  </si>
  <si>
    <t>OIA-2140950</t>
  </si>
  <si>
    <t>AWARD-3111</t>
  </si>
  <si>
    <t>SCBG 1048 / 21SCBPNJ1048-00</t>
  </si>
  <si>
    <t>AWARD-3112</t>
  </si>
  <si>
    <t>6218-0002</t>
  </si>
  <si>
    <t>AWARD-3113</t>
  </si>
  <si>
    <t>C00060846-4</t>
  </si>
  <si>
    <t>AWARD-3114</t>
  </si>
  <si>
    <t>479590</t>
  </si>
  <si>
    <t>AWARD-3115</t>
  </si>
  <si>
    <t>037</t>
  </si>
  <si>
    <t>SMALL BUSINESS DEVELOPMENT CENTERS</t>
  </si>
  <si>
    <t>AWARD-3116</t>
  </si>
  <si>
    <t>U.S.DEPT. OF VETERANS AFFAIRS - IPA GOHEL SURIL</t>
  </si>
  <si>
    <t>AWARD-3117</t>
  </si>
  <si>
    <t>36C24221R0053</t>
  </si>
  <si>
    <t>AWARD-3118</t>
  </si>
  <si>
    <t>SR20-004</t>
  </si>
  <si>
    <t>AWARD-3119</t>
  </si>
  <si>
    <t>AQ20-091WM21-013</t>
  </si>
  <si>
    <t>AWARD-3120</t>
  </si>
  <si>
    <t>708</t>
  </si>
  <si>
    <t>POLLUTION PREVENTION GRANTS PROGRAM</t>
  </si>
  <si>
    <t>AWARD-3121</t>
  </si>
  <si>
    <t>SA-2021-09DOIT20-010</t>
  </si>
  <si>
    <t>AWARD-3122</t>
  </si>
  <si>
    <t>716</t>
  </si>
  <si>
    <t>RESEARCH, DEVELOPMENT, MONITORING, PUBLIC EDUCATION, TRAINING, DEMONSTRATIONS, AND STUDIES</t>
  </si>
  <si>
    <t>SA-2022-03</t>
  </si>
  <si>
    <t>AWARD-3123</t>
  </si>
  <si>
    <t>FP00024416</t>
  </si>
  <si>
    <t>SPECNANO</t>
  </si>
  <si>
    <t>AWARD-3124</t>
  </si>
  <si>
    <t>6218-0004</t>
  </si>
  <si>
    <t>AWARD-3125</t>
  </si>
  <si>
    <t>119</t>
  </si>
  <si>
    <t>STATE ENERGY PROGRAM SPECIAL PROJECTS</t>
  </si>
  <si>
    <t>SNJ-BOARD OF PUBLIC UTILITIES</t>
  </si>
  <si>
    <t>BPU-070</t>
  </si>
  <si>
    <t>AWARD-3126</t>
  </si>
  <si>
    <t>ADULT EDUCATION - BASIC GRANTS TO STATES</t>
  </si>
  <si>
    <t>MOU WOLFF 2.2.18</t>
  </si>
  <si>
    <t>AWARD-3127</t>
  </si>
  <si>
    <t>010</t>
  </si>
  <si>
    <t>TITLE I GRANTS TO LOCAL EDUCATIONAL AGENCIES</t>
  </si>
  <si>
    <t>LEAP ACADEMY CHARTER SCHOOL</t>
  </si>
  <si>
    <t>SA 9.1.21</t>
  </si>
  <si>
    <t>AWARD-3128</t>
  </si>
  <si>
    <t>022</t>
  </si>
  <si>
    <t>OVERSEAS PROGRAMS - DOCTORAL DISSERTATION RESEARCH ABROAD</t>
  </si>
  <si>
    <t>AWARD-3129</t>
  </si>
  <si>
    <t>048</t>
  </si>
  <si>
    <t>CAREER AND TECHNICAL EDUCATION -- BASIC GRANTS TO STATES</t>
  </si>
  <si>
    <t>522-20210062</t>
  </si>
  <si>
    <t>AWARD-3130</t>
  </si>
  <si>
    <t>REHABILITATION LONG-TERM TRAINING</t>
  </si>
  <si>
    <t>AWARD-3131</t>
  </si>
  <si>
    <t>287</t>
  </si>
  <si>
    <t>TWENTY-FIRST CENTURY COMMUNITY LEARNING CENTERS</t>
  </si>
  <si>
    <t>21E0007222E00068</t>
  </si>
  <si>
    <t>AWARD-3132</t>
  </si>
  <si>
    <t>323</t>
  </si>
  <si>
    <t>SPECIAL EDUCATION - STATE PERSONNEL DEVELOPMENT</t>
  </si>
  <si>
    <t>538-20220010</t>
  </si>
  <si>
    <t>AWARD-3133</t>
  </si>
  <si>
    <t>382-20170011382-20170011A9382-20170011A9</t>
  </si>
  <si>
    <t>AWARD-3134</t>
  </si>
  <si>
    <t>6218-0007</t>
  </si>
  <si>
    <t>AWARD-3135</t>
  </si>
  <si>
    <t>324</t>
  </si>
  <si>
    <t>RESEARCH IN SPECIAL EDUCATION</t>
  </si>
  <si>
    <t>AWARD-3136</t>
  </si>
  <si>
    <t>326</t>
  </si>
  <si>
    <t>SPECIAL EDUCATION_TECHNICAL ASSISTANCE AND DISSEMINATION TO IMPROVE SERVICES AND RESULTS FOR CHILDREN WITH DISABILITIES</t>
  </si>
  <si>
    <t>AWARD-3137</t>
  </si>
  <si>
    <t>425</t>
  </si>
  <si>
    <t>EDUCATION STABILIZATION FUND</t>
  </si>
  <si>
    <t>OFFICE OF THE SECRETARY OF HIGHER EDUCATION (OSHE)</t>
  </si>
  <si>
    <t>OSHE GRANT AGREEMENT - OMICGEERF II HUNGER-FREE RUTGERS</t>
  </si>
  <si>
    <t>AWARD-3138</t>
  </si>
  <si>
    <t>SNJ- -GOVERNOR'S OFFICE</t>
  </si>
  <si>
    <t>OSHE 8-20-2021GEERF II GRANTACH080620</t>
  </si>
  <si>
    <t>AWARD-3139</t>
  </si>
  <si>
    <t>AWARD-3140</t>
  </si>
  <si>
    <t>AWARD-3141</t>
  </si>
  <si>
    <t>AWARD-3142</t>
  </si>
  <si>
    <t>549-20220021</t>
  </si>
  <si>
    <t>AWARD-3143</t>
  </si>
  <si>
    <t>91</t>
  </si>
  <si>
    <t>DHST22TAC006</t>
  </si>
  <si>
    <t>AWARD-3144</t>
  </si>
  <si>
    <t>20IHMM</t>
  </si>
  <si>
    <t>AWARD-3145</t>
  </si>
  <si>
    <t>6218-0008</t>
  </si>
  <si>
    <t>AWARD-3146</t>
  </si>
  <si>
    <t>558</t>
  </si>
  <si>
    <t>TEMPORARY ASSISTANCE FOR NEEDY FAMILIES</t>
  </si>
  <si>
    <t>NJCSI 19</t>
  </si>
  <si>
    <t>AWARD-3147</t>
  </si>
  <si>
    <t>563</t>
  </si>
  <si>
    <t>CHILD SUPPORT ENFORCEMENT</t>
  </si>
  <si>
    <t>SNJ- DEPARTMENT OF HUMAN SERVICES</t>
  </si>
  <si>
    <t>NJCSI22</t>
  </si>
  <si>
    <t>AWARD-3148</t>
  </si>
  <si>
    <t>566</t>
  </si>
  <si>
    <t>REFUGEE AND ENTRANT ASSISTANCE_STATE ADMINISTERED PROGRAMS</t>
  </si>
  <si>
    <t>RFHC2105RFHC2205</t>
  </si>
  <si>
    <t>AWARD-3149</t>
  </si>
  <si>
    <t>667</t>
  </si>
  <si>
    <t>SOCIAL SERVICES BLOCK GRANT</t>
  </si>
  <si>
    <t>19HQMM</t>
  </si>
  <si>
    <t>AWARD-3150</t>
  </si>
  <si>
    <t>PO49662</t>
  </si>
  <si>
    <t>SRI INTERNATIONAL</t>
  </si>
  <si>
    <t>AWARD-3151</t>
  </si>
  <si>
    <t>AWARD-3152</t>
  </si>
  <si>
    <t>631</t>
  </si>
  <si>
    <t>DEVELOPMENTAL DISABILITIES PROJECTS OF NATIONAL SIGNIFICANCE</t>
  </si>
  <si>
    <t>CINCINNATI CHILDREN'S HOSPITAL MEDICAL CENTER</t>
  </si>
  <si>
    <t>309541</t>
  </si>
  <si>
    <t>AWARD-3153</t>
  </si>
  <si>
    <t>6313-000</t>
  </si>
  <si>
    <t>AWARD-3154</t>
  </si>
  <si>
    <t>632</t>
  </si>
  <si>
    <t>UNIVERSITY CENTERS FOR EXCELLENCE IN DEVELOPMENTAL DISABILITIES EDUCATION, RESEARCH, AND SERVICE</t>
  </si>
  <si>
    <t>AWARD-3155</t>
  </si>
  <si>
    <t>068</t>
  </si>
  <si>
    <t>CHRONIC DISEASES:RESEARCH, CONTROL, AND PREVENTION</t>
  </si>
  <si>
    <t>AMERICAN COLLEGE OF RHEUMATOLOGY</t>
  </si>
  <si>
    <t>VP/#40219985.5</t>
  </si>
  <si>
    <t>AWARD-3156</t>
  </si>
  <si>
    <t>AWARD-3157</t>
  </si>
  <si>
    <t>COMM DIS EPID 19-22NOT AVAILABLE</t>
  </si>
  <si>
    <t>AWARD-3158</t>
  </si>
  <si>
    <t>PRIVATE WELL - OBROPTA 6/19/18</t>
  </si>
  <si>
    <t>AWARD-3159</t>
  </si>
  <si>
    <t>073</t>
  </si>
  <si>
    <t>BIRTH DEFECTS AND DEVELOPMENTAL DISABILITIES - PREVENTION AND SURVEILLANCE</t>
  </si>
  <si>
    <t>WOLFF 06/12/2020</t>
  </si>
  <si>
    <t>AWARD-3160</t>
  </si>
  <si>
    <t>HOSPITAL PREPAREDNESS PROGRAM (HPP) AND PUBLIC HEALTH EMERGENCY PREPAREDNESS (PHEP) ALIGNED COOPERATIVE AGREEMENTS</t>
  </si>
  <si>
    <t>CDRSS</t>
  </si>
  <si>
    <t>AWARD-3161</t>
  </si>
  <si>
    <t>PHLP17PIE002</t>
  </si>
  <si>
    <t>AWARD-3162</t>
  </si>
  <si>
    <t>COOPERATIVE AGREEMENTS TO PROMOTE ADOLESCENT HEALTH THROUGH SCHOOL-BASED HIV/STD PREVENTION AND SCHOOL-BASED SURVEILLANCE</t>
  </si>
  <si>
    <t>444-20190009A1</t>
  </si>
  <si>
    <t>AWARD-3163</t>
  </si>
  <si>
    <t>080</t>
  </si>
  <si>
    <t>BLOOD DISORDER PROGRAM: PREVENTION, SURVEILLANCE, AND RESEARCH</t>
  </si>
  <si>
    <t>0253-6540-4609 AMEND 100258-9338-46090258-9339-4609</t>
  </si>
  <si>
    <t>AWARD-3164</t>
  </si>
  <si>
    <t>116</t>
  </si>
  <si>
    <t>PROJECT GRANTS AND COOPERATIVE AGREEMENTS FOR TUBERCULOSIS CONTROL PROGRAMS</t>
  </si>
  <si>
    <t>DHST19TAC007DHST20TAC007DHST21TAC005DHST21TAC008DHST22TAC005</t>
  </si>
  <si>
    <t>AWARD-3165</t>
  </si>
  <si>
    <t>MOA 6.8.21</t>
  </si>
  <si>
    <t>AWARD-3166</t>
  </si>
  <si>
    <t>ECHO PROGRAM</t>
  </si>
  <si>
    <t>AWARD-3167</t>
  </si>
  <si>
    <t>6314-0000</t>
  </si>
  <si>
    <t>AWARD-3168</t>
  </si>
  <si>
    <t>3003478873/PO#3005137294</t>
  </si>
  <si>
    <t>AWARD-3169</t>
  </si>
  <si>
    <t>0253653046090253-6539-46090253-7121-46090253-7131-4609</t>
  </si>
  <si>
    <t>AWARD-3170</t>
  </si>
  <si>
    <t>02536530460921T42OH008422PENDING</t>
  </si>
  <si>
    <t>AWARD-3171</t>
  </si>
  <si>
    <t>IMMUNIZATION COOPERATIVE AGREEMENTS</t>
  </si>
  <si>
    <t>DHST22COV010PRO SERV PHP 20-24</t>
  </si>
  <si>
    <t>AWARD-3172</t>
  </si>
  <si>
    <t>AWARD-3173</t>
  </si>
  <si>
    <t>EPIDEMIOLOGY AND LABORATORY CAPACITY FOR INFECTIOUS DISEASES (ELC)</t>
  </si>
  <si>
    <t>COVID19 CONTACT TRACERELRC 8/1/20EPID22PFL005PRO SERV COMM DIS 19-22</t>
  </si>
  <si>
    <t>AWARD-3174</t>
  </si>
  <si>
    <t>DCHS20CED019DCHS21CCC010DCHS21CED019DCHS22CCC005DCHS22CED007</t>
  </si>
  <si>
    <t>AWARD-3175</t>
  </si>
  <si>
    <t>AWARD-3176</t>
  </si>
  <si>
    <t>DHST19FPR008</t>
  </si>
  <si>
    <t>AWARD-3177</t>
  </si>
  <si>
    <t>946</t>
  </si>
  <si>
    <t>COOPERATIVE AGREEMENTS TO SUPPORT STATE-BASED SAFE MOTHERHOOD AND INFANT HEALTH INITIATIVE PROGRAMS</t>
  </si>
  <si>
    <t>40000340844300546806</t>
  </si>
  <si>
    <t>AWARD-3178</t>
  </si>
  <si>
    <t>6316-0012</t>
  </si>
  <si>
    <t>AWARD-3179</t>
  </si>
  <si>
    <t>991</t>
  </si>
  <si>
    <t>PREVENTIVE HEALTH AND HEALTH SERVICES BLOCK GRANT</t>
  </si>
  <si>
    <t>SNJ- DCF-DIVISION OF YOUTH AND FAMILY SERVICES</t>
  </si>
  <si>
    <t>21AUMW</t>
  </si>
  <si>
    <t>AWARD-3180</t>
  </si>
  <si>
    <t>NORTH DAKOTA DEPARTMENT OF HEALTH</t>
  </si>
  <si>
    <t>BB-DR19734 / PF21.081PF19.226</t>
  </si>
  <si>
    <t>AWARD-3181</t>
  </si>
  <si>
    <t>MOA 8.30.21</t>
  </si>
  <si>
    <t>AWARD-3182</t>
  </si>
  <si>
    <t>947</t>
  </si>
  <si>
    <t>TUBERCULOSIS DEMONSTRATION, RESEARCH, PUBLIC AND PROFESSIONAL EDUCATION</t>
  </si>
  <si>
    <t>AWARD-3183</t>
  </si>
  <si>
    <t>22AUMW</t>
  </si>
  <si>
    <t>AWARD-3184</t>
  </si>
  <si>
    <t>998</t>
  </si>
  <si>
    <t>AUTISM AND OTHER DEVELOPMENTAL DISABILITIES, SURVEILLANCE, RESEARCH, AND PREVENTION</t>
  </si>
  <si>
    <t>AWARD-3185</t>
  </si>
  <si>
    <t>18IPA1806113</t>
  </si>
  <si>
    <t>AWARD-3186</t>
  </si>
  <si>
    <t>CW51211-WOLF 4/12/18</t>
  </si>
  <si>
    <t>DISTRICT OF COLUMBIA - DEPARTMENT OF HEALTH</t>
  </si>
  <si>
    <t>AWARD-3187</t>
  </si>
  <si>
    <t>ADDITIONAL AWARD INFO - DBKEY 182926</t>
  </si>
  <si>
    <t>SNJ - DEPARTMENT OF CHILDREN AND FAMILIES</t>
  </si>
  <si>
    <t>NO PASSTHROUGH ID PROVIDED</t>
  </si>
  <si>
    <t>AWARD-3188</t>
  </si>
  <si>
    <t>OOPH22HEF001</t>
  </si>
  <si>
    <t>SNJ - SNJ-DEPARTMENT OF HEALTH</t>
  </si>
  <si>
    <t>AWARD-3189</t>
  </si>
  <si>
    <t>6316-0022</t>
  </si>
  <si>
    <t>AWARD-3190</t>
  </si>
  <si>
    <t>PHLP22PIE006</t>
  </si>
  <si>
    <t>AWARD-3191</t>
  </si>
  <si>
    <t>ROSEN 3/2/2022</t>
  </si>
  <si>
    <t>AWARD-3192</t>
  </si>
  <si>
    <t>COFFIELD 9.1.2020</t>
  </si>
  <si>
    <t>STATEWIDE PARENT ADVOCACY NETWORK</t>
  </si>
  <si>
    <t>AWARD-3193</t>
  </si>
  <si>
    <t>3RJK7</t>
  </si>
  <si>
    <t>UNIVERSITY OF NEW MEXICO</t>
  </si>
  <si>
    <t>AWARD-3194</t>
  </si>
  <si>
    <t>767</t>
  </si>
  <si>
    <t>CHILDREN'S HEALTH INSURANCE PROGRAM</t>
  </si>
  <si>
    <t>PHLP19PIE003PHLP21PIE002</t>
  </si>
  <si>
    <t>AWARD-3195</t>
  </si>
  <si>
    <t>780</t>
  </si>
  <si>
    <t>GRANTS TO STATES FOR OPERATION OF QUALIFIED HIGH-RISK POOLS</t>
  </si>
  <si>
    <t>MAT 2019TRAIN THE TRAINER -MAT 2019</t>
  </si>
  <si>
    <t>AWARD-3196</t>
  </si>
  <si>
    <t>829</t>
  </si>
  <si>
    <t>SECTION 223 DEMONSTRATION PROGRAMS TO IMPROVE COMMUNITY MENTAL HEALTH SERVICES</t>
  </si>
  <si>
    <t>AWARD-3197</t>
  </si>
  <si>
    <t>FAMILY GUIDANCE CENTER OF WARREN COUNTY</t>
  </si>
  <si>
    <t>SUBCONTRACT SV AGMT JULY 2021</t>
  </si>
  <si>
    <t>AWARD-3198</t>
  </si>
  <si>
    <t>AWARD-3199</t>
  </si>
  <si>
    <t>NIPTE-U01-RU-2022-001</t>
  </si>
  <si>
    <t>AWARD-3200</t>
  </si>
  <si>
    <t>MOA SGEP 2.1.14/ 6218-001</t>
  </si>
  <si>
    <t>AWARD-3201</t>
  </si>
  <si>
    <t>AWARD-3202</t>
  </si>
  <si>
    <t>PS 107223</t>
  </si>
  <si>
    <t>AWARD-3203</t>
  </si>
  <si>
    <t>059</t>
  </si>
  <si>
    <t>TRAINING IN GENERAL, PEDIATRIC, AND PUBLIC HEALTH DENTISTRY</t>
  </si>
  <si>
    <t>AWARD-3204</t>
  </si>
  <si>
    <t>AWARD-3205</t>
  </si>
  <si>
    <t>0253-6549-4609</t>
  </si>
  <si>
    <t>AWARD-3206</t>
  </si>
  <si>
    <t>6U7AMC33715-02-02</t>
  </si>
  <si>
    <t>AWARD-3207</t>
  </si>
  <si>
    <t>PREVENTIVE MEDICINE RESIDENCY</t>
  </si>
  <si>
    <t>AWARD-3208</t>
  </si>
  <si>
    <t>124</t>
  </si>
  <si>
    <t>NURSE ANESTHETIST TRAINEESHIPS</t>
  </si>
  <si>
    <t>AWARD-3209</t>
  </si>
  <si>
    <t>145</t>
  </si>
  <si>
    <t>AIDS EDUCATION AND TRAINING CENTERS</t>
  </si>
  <si>
    <t>AWARD-3210</t>
  </si>
  <si>
    <t>7(GG014905-01)8(GG014905-04)</t>
  </si>
  <si>
    <t>AWARD-3211</t>
  </si>
  <si>
    <t>178</t>
  </si>
  <si>
    <t>NURSING WORKFORCE DIVERSITY</t>
  </si>
  <si>
    <t>PACE UNIVERSITY</t>
  </si>
  <si>
    <t>TCM004741</t>
  </si>
  <si>
    <t>AWARD-3212</t>
  </si>
  <si>
    <t>80794/3/1158304</t>
  </si>
  <si>
    <t>AWARD-3213</t>
  </si>
  <si>
    <t>153</t>
  </si>
  <si>
    <t>COORDINATED SERVICES AND ACCESS TO RESEARCH FOR WOMEN, INFANTS, CHILDREN, AND YOUTH</t>
  </si>
  <si>
    <t>DFHS21PDA002/GAUR 9.1.2020DFHS21PDA006DFHS22PDA004DFHS22PDA007</t>
  </si>
  <si>
    <t>AWARD-3214</t>
  </si>
  <si>
    <t>157</t>
  </si>
  <si>
    <t>CENTERS OF EXCELLENCE</t>
  </si>
  <si>
    <t>AWARD-3215</t>
  </si>
  <si>
    <t>186</t>
  </si>
  <si>
    <t>NATIONAL RESEARCH SERVICE AWARD IN PRIMARY CARE MEDICINE</t>
  </si>
  <si>
    <t>AWARD-3216</t>
  </si>
  <si>
    <t>236</t>
  </si>
  <si>
    <t>GRANTS TO STATES TO SUPPORT ORAL HEALTH WORKFORCE ACTIVITIES</t>
  </si>
  <si>
    <t>DCHS21OHP11LDCHS22OHP07L</t>
  </si>
  <si>
    <t>AWARD-3217</t>
  </si>
  <si>
    <t>247</t>
  </si>
  <si>
    <t>ADVANCED NURSING EDUCATION GRANT PROGRAM</t>
  </si>
  <si>
    <t>HENRY J. AUSTIN HEALTH CENTER</t>
  </si>
  <si>
    <t>KWONG 8.1.2020</t>
  </si>
  <si>
    <t>AWARD-3218</t>
  </si>
  <si>
    <t>253</t>
  </si>
  <si>
    <t>POISON CENTER SUPPORT AND ENHANCEMENT GRANT</t>
  </si>
  <si>
    <t>AWARD-3219</t>
  </si>
  <si>
    <t>359</t>
  </si>
  <si>
    <t>NURSE EDUCATION, PRACTICE QUALITY AND RETENTION GRANTS</t>
  </si>
  <si>
    <t>AWARD-3220</t>
  </si>
  <si>
    <t>498</t>
  </si>
  <si>
    <t>PROVIDER RELIEF FUND</t>
  </si>
  <si>
    <t>AWARD-3221</t>
  </si>
  <si>
    <t>516</t>
  </si>
  <si>
    <t>AFFORDABLE CARE ACT (ACA) PUBLIC HEALTH TRAINING CENTERS PROGRAM</t>
  </si>
  <si>
    <t>3(GG01373105) / SAPO G138963(GG013731-07) / SAPO G15801</t>
  </si>
  <si>
    <t>Cluster Names</t>
  </si>
  <si>
    <t>HEAD START CLUSTER</t>
  </si>
  <si>
    <t>477 CLUSTER</t>
  </si>
  <si>
    <t>MATERNAL, INFANT, AND EARLY CHILDHOOD HOME VISITING CLUSTER</t>
  </si>
  <si>
    <t>AGING CLUSTER</t>
  </si>
  <si>
    <t>CDFI CLUSTER</t>
  </si>
  <si>
    <t>CHILD NUTRITION CLUSTER</t>
  </si>
  <si>
    <t>CLEAN WATER STATE REVOLVING FUND CLUSTER</t>
  </si>
  <si>
    <t>COMMUNITY FACILITIES LOANS AND GRANTS CLUSTER</t>
  </si>
  <si>
    <t>DISABILITY INSURANCE/SSI CLUSTER</t>
  </si>
  <si>
    <t>EMPLOYMENT SERVICE CLUSTER</t>
  </si>
  <si>
    <t>FISH AND WILDLIFE CLUSTER</t>
  </si>
  <si>
    <t>FOOD DISTRIBUTION CLUSTER</t>
  </si>
  <si>
    <t>FOREIGN FOOD AID DONATION CLUSTER</t>
  </si>
  <si>
    <t>FOREST SERVICE SCHOOLS AND ROADS CLUSTER</t>
  </si>
  <si>
    <t>FOSTER GRANDPARENT/SENIOR COMPANION CLUSTER</t>
  </si>
  <si>
    <t>HIGHWAY SAFETY CLUSTER</t>
  </si>
  <si>
    <t>HOPE VI CLUSTER</t>
  </si>
  <si>
    <t>HOUSING VOUCHER CLUSTER</t>
  </si>
  <si>
    <t>HURRICANE SANDY RELIEF CLUSTER</t>
  </si>
  <si>
    <t>SCHOOL IMPROVEMENT GRANTS CLUSTER</t>
  </si>
  <si>
    <t>SECTION 8 PROJECT-BASED CLUSTER</t>
  </si>
  <si>
    <t>TANF CLUSTER</t>
  </si>
  <si>
    <t>WATER AND WASTE PROGRAM CLUSTER</t>
  </si>
  <si>
    <t>CDBG - ENTITLEMENT GRANTS CLUSTER</t>
  </si>
  <si>
    <t>CDBG - DISASTER RECOVERY GRANTS - PUB. L. NO. 113-2 CLUSTER</t>
  </si>
  <si>
    <t>STATE CLUSTER</t>
  </si>
  <si>
    <t>OTHER CLUSTER NOT LISTED ABOVE</t>
  </si>
  <si>
    <t>Federal Program Names</t>
  </si>
  <si>
    <t>Program Numbers</t>
  </si>
  <si>
    <t>10.001</t>
  </si>
  <si>
    <t>PLANT AND ANIMAL DISEASE, PEST CONTROL, AND ANIMAL CARE</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</si>
  <si>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</si>
  <si>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</si>
  <si>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</si>
  <si>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</si>
  <si>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</si>
  <si>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</si>
  <si>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</si>
  <si>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</si>
  <si>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</si>
  <si>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</si>
  <si>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</si>
  <si>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</si>
  <si>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</si>
  <si>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</si>
  <si>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</si>
  <si>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CONSERVATION RESERVE PROGRAM</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</si>
  <si>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</si>
  <si>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</si>
  <si>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</si>
  <si>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</si>
  <si>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</si>
  <si>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</si>
  <si>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</si>
  <si>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</si>
  <si>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</si>
  <si>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</si>
  <si>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</si>
  <si>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</si>
  <si>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</si>
  <si>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</si>
  <si>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</si>
  <si>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</si>
  <si>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</si>
  <si>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</si>
  <si>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</si>
  <si>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</si>
  <si>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</si>
  <si>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</si>
  <si>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</si>
  <si>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</si>
  <si>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</si>
  <si>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</si>
  <si>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</si>
  <si>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</si>
  <si>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</si>
  <si>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</si>
  <si>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</si>
  <si>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</si>
  <si>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</si>
  <si>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</si>
  <si>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</si>
  <si>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</si>
  <si>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</si>
  <si>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</si>
  <si>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</si>
  <si>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</si>
  <si>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</si>
  <si>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MARKET PROTECTION AND PROMOTION</t>
  </si>
  <si>
    <t>10.163</t>
  </si>
  <si>
    <t>WHOLESALE FARMERS AND ALTERNATIVE MARKET DEVELOPMENT</t>
  </si>
  <si>
    <t>10.164</t>
  </si>
  <si>
    <t>PERISHABLE AGRICULTURAL COMMODITIES ACT</t>
  </si>
  <si>
    <t>10.165</t>
  </si>
  <si>
    <t>TRANSPORTATION SERVICES</t>
  </si>
  <si>
    <t>10.167</t>
  </si>
  <si>
    <t>10.168</t>
  </si>
  <si>
    <t>10.170</t>
  </si>
  <si>
    <t>ORGANIC CERTIFICATION COST SHARE PROGRAMS</t>
  </si>
  <si>
    <t>10.171</t>
  </si>
  <si>
    <t>LOCAL FOOD PROMOTION PROGRAM</t>
  </si>
  <si>
    <t>10.172</t>
  </si>
  <si>
    <t>SHEEP PRODUCTION AND MARKETING GRANT PROGRAM</t>
  </si>
  <si>
    <t>10.173</t>
  </si>
  <si>
    <t>10.200</t>
  </si>
  <si>
    <t>COOPERATIVE FORESTRY RESEARCH</t>
  </si>
  <si>
    <t>10.202</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</si>
  <si>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</si>
  <si>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</si>
  <si>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</si>
  <si>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</si>
  <si>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</si>
  <si>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</si>
  <si>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</si>
  <si>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</si>
  <si>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</si>
  <si>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10.212</t>
  </si>
  <si>
    <t>10.215</t>
  </si>
  <si>
    <t>10.216</t>
  </si>
  <si>
    <t>10.217</t>
  </si>
  <si>
    <t>BIOTECHNOLOGY RISK ASSESSMENT RESEARCH</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</si>
  <si>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</si>
  <si>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</si>
  <si>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</si>
  <si>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</si>
  <si>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</si>
  <si>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</si>
  <si>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</si>
  <si>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</si>
  <si>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</si>
  <si>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</si>
  <si>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</si>
  <si>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</si>
  <si>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</si>
  <si>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</si>
  <si>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</si>
  <si>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</si>
  <si>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</si>
  <si>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</si>
  <si>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</si>
  <si>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</si>
  <si>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</si>
  <si>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</si>
  <si>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AGRICULTURAL MARKET AND ECONOMIC RESEARCH</t>
  </si>
  <si>
    <t>10.290</t>
  </si>
  <si>
    <t>AGRICULTURAL AND FOOD POLICY RESEARCH CENTERS</t>
  </si>
  <si>
    <t>10.291</t>
  </si>
  <si>
    <t>INTEGRATED PROGRAMS</t>
  </si>
  <si>
    <t>10.303</t>
  </si>
  <si>
    <t>10.304</t>
  </si>
  <si>
    <t>INTERNATIONAL SCIENCE AND EDUCATION GRANTS</t>
  </si>
  <si>
    <t>10.305</t>
  </si>
  <si>
    <t>BIODIESEL</t>
  </si>
  <si>
    <t>10.306</t>
  </si>
  <si>
    <t>10.307</t>
  </si>
  <si>
    <t>RESIDENT INSTRUCTION GRANTS FOR INSULAR AREA ACTIVITIES</t>
  </si>
  <si>
    <t>10.308</t>
  </si>
  <si>
    <t>10.309</t>
  </si>
  <si>
    <t>10.310</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</si>
  <si>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</si>
  <si>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</si>
  <si>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</si>
  <si>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</si>
  <si>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</si>
  <si>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</si>
  <si>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</si>
  <si>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</si>
  <si>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</si>
  <si>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</si>
  <si>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</si>
  <si>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</si>
  <si>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</si>
  <si>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</si>
  <si>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</si>
  <si>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</si>
  <si>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</si>
  <si>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</si>
  <si>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</si>
  <si>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</si>
  <si>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</si>
  <si>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</si>
  <si>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</si>
  <si>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</si>
  <si>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</si>
  <si>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</si>
  <si>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</si>
  <si>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</si>
  <si>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</si>
  <si>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10.328</t>
  </si>
  <si>
    <t>10.329</t>
  </si>
  <si>
    <t>ALFALFA AND FORAGE RESEARCH PROGRAM</t>
  </si>
  <si>
    <t>10.330</t>
  </si>
  <si>
    <t>FOOD INSECURITY NUTRITION INCENTIVE GRANTS PROGRAM</t>
  </si>
  <si>
    <t>10.331</t>
  </si>
  <si>
    <t>TECHNICAL ASSISTANCE TO COOPERATIVES</t>
  </si>
  <si>
    <t>10.350</t>
  </si>
  <si>
    <t>RURAL BUSINESS DEVELOPMENT GRANT</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</si>
  <si>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</si>
  <si>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</si>
  <si>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</si>
  <si>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</si>
  <si>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</si>
  <si>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</si>
  <si>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</si>
  <si>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</si>
  <si>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</si>
  <si>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</si>
  <si>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</si>
  <si>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</si>
  <si>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</si>
  <si>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</si>
  <si>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</si>
  <si>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</si>
  <si>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</si>
  <si>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</si>
  <si>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</si>
  <si>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</si>
  <si>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</si>
  <si>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</si>
  <si>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</si>
  <si>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</si>
  <si>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</si>
  <si>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</si>
  <si>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</si>
  <si>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</si>
  <si>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</si>
  <si>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</si>
  <si>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</si>
  <si>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</si>
  <si>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</si>
  <si>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</si>
  <si>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</si>
  <si>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</si>
  <si>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</si>
  <si>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</si>
  <si>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</si>
  <si>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</si>
  <si>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</si>
  <si>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</si>
  <si>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</si>
  <si>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</si>
  <si>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</si>
  <si>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</si>
  <si>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</si>
  <si>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</si>
  <si>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</si>
  <si>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</si>
  <si>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</si>
  <si>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COOPERATIVE AGREEMENTS WITH STATES FOR INTRASTATE MEAT AND POULTRY INSPECTION</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</si>
  <si>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</si>
  <si>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</si>
  <si>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</si>
  <si>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</si>
  <si>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</si>
  <si>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</si>
  <si>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</si>
  <si>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</si>
  <si>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</si>
  <si>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</si>
  <si>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</si>
  <si>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10.903</t>
  </si>
  <si>
    <t>WATERSHED PROTECTION AND FLOOD PREVENTION</t>
  </si>
  <si>
    <t>10.904</t>
  </si>
  <si>
    <t>PLANT MATERIALS FOR CONSERVATION</t>
  </si>
  <si>
    <t>10.905</t>
  </si>
  <si>
    <t>SNOW SURVEY AND WATER SUPPLY FORECASTING</t>
  </si>
  <si>
    <t>10.907</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</si>
  <si>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</si>
  <si>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</si>
  <si>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</si>
  <si>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</si>
  <si>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</si>
  <si>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</si>
  <si>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</si>
  <si>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</si>
  <si>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</si>
  <si>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</si>
  <si>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</si>
  <si>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</si>
  <si>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</si>
  <si>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</si>
  <si>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</si>
  <si>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</si>
  <si>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</si>
  <si>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CONSERVATION STEWARDSHIP PROGRAM</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</si>
  <si>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</si>
  <si>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</si>
  <si>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</si>
  <si>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</si>
  <si>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</si>
  <si>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</si>
  <si>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</si>
  <si>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</si>
  <si>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</si>
  <si>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</si>
  <si>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</si>
  <si>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AGRICULTURAL CONSERVATION EASEMENT PROGRAM</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</si>
  <si>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</si>
  <si>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</si>
  <si>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</si>
  <si>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</si>
  <si>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</si>
  <si>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</si>
  <si>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</si>
  <si>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</si>
  <si>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</si>
  <si>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</si>
  <si>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</si>
  <si>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</si>
  <si>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</si>
  <si>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</si>
  <si>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</si>
  <si>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11.002</t>
  </si>
  <si>
    <t>CENSUS GEOGRAPHY</t>
  </si>
  <si>
    <t>11.003</t>
  </si>
  <si>
    <t>CENSUS INTERGOVERNMENTAL SERVICES</t>
  </si>
  <si>
    <t>11.004</t>
  </si>
  <si>
    <t>CENSUS SPECIAL TABULATIONS AND SERVICES</t>
  </si>
  <si>
    <t>11.005</t>
  </si>
  <si>
    <t>PERSONAL CENSUS SEARCH</t>
  </si>
  <si>
    <t>11.006</t>
  </si>
  <si>
    <t>NOAA MISSION-RELATED EDUCATION AWARDS</t>
  </si>
  <si>
    <t>11.008</t>
  </si>
  <si>
    <t>COMMUNITY TRADE ADJUSTMENT ASSISTANCE</t>
  </si>
  <si>
    <t>11.010</t>
  </si>
  <si>
    <t>OCEAN EXPLORATION</t>
  </si>
  <si>
    <t>11.011</t>
  </si>
  <si>
    <t>11.012</t>
  </si>
  <si>
    <t>EDUCATION QUALITY AWARD AMBASSADORSHIP</t>
  </si>
  <si>
    <t>11.013</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</si>
  <si>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</si>
  <si>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</si>
  <si>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</si>
  <si>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</si>
  <si>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</si>
  <si>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</si>
  <si>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</si>
  <si>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</si>
  <si>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</si>
  <si>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</si>
  <si>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</si>
  <si>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</si>
  <si>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</si>
  <si>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</si>
  <si>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</si>
  <si>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</si>
  <si>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</si>
  <si>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</si>
  <si>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</si>
  <si>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</si>
  <si>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</si>
  <si>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11.300</t>
  </si>
  <si>
    <t>ECONOMIC DEVELOPMENT_SUPPORT FOR PLANNING ORGANIZATIONS</t>
  </si>
  <si>
    <t>11.302</t>
  </si>
  <si>
    <t>11.303</t>
  </si>
  <si>
    <t>11.307</t>
  </si>
  <si>
    <t>RESEARCH AND EVALUATION PROGRAM</t>
  </si>
  <si>
    <t>11.312</t>
  </si>
  <si>
    <t>TRADE ADJUSTMENT ASSISTANCE FOR FIRMS</t>
  </si>
  <si>
    <t>11.313</t>
  </si>
  <si>
    <t>GEODETIC SURVEYS AND SERVICES (GEODESY AND APPLICATIONS OF THE NATIONAL GEODETIC REFERENCE SYSTEM)</t>
  </si>
  <si>
    <t>11.400</t>
  </si>
  <si>
    <t>INTERJURISDICTIONAL FISHERIES ACT OF 1986</t>
  </si>
  <si>
    <t>11.407</t>
  </si>
  <si>
    <t>FISHERMEN'S CONTINGENCY FUND</t>
  </si>
  <si>
    <t>11.408</t>
  </si>
  <si>
    <t>FISHERY PRODUCTS INSPECTION AND CERTIFICATION</t>
  </si>
  <si>
    <t>11.413</t>
  </si>
  <si>
    <t>FISHERIES FINANCE PROGRAM</t>
  </si>
  <si>
    <t>11.415</t>
  </si>
  <si>
    <t>11.417</t>
  </si>
  <si>
    <t>11.419</t>
  </si>
  <si>
    <t>11.420</t>
  </si>
  <si>
    <t>FINANCIAL ASSISTANCE FOR NATIONAL CENTERS FOR COASTAL OCEAN SCIENCE</t>
  </si>
  <si>
    <t>11.426</t>
  </si>
  <si>
    <t>FISHERIES DEVELOPMENT AND UTILIZATION RESEARCH AND DEVELOPMENT GRANTS AND COOPERATIVE AGREEMENTS PROGRAM</t>
  </si>
  <si>
    <t>11.427</t>
  </si>
  <si>
    <t>MARINE SANCTUARY PROGRAM</t>
  </si>
  <si>
    <t>11.429</t>
  </si>
  <si>
    <t>UNDERSEA RESEARCH</t>
  </si>
  <si>
    <t>11.430</t>
  </si>
  <si>
    <t>11.431</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</si>
  <si>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</si>
  <si>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</si>
  <si>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</si>
  <si>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</si>
  <si>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</si>
  <si>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</si>
  <si>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</si>
  <si>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</si>
  <si>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</si>
  <si>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</si>
  <si>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</si>
  <si>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</si>
  <si>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</si>
  <si>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</si>
  <si>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</si>
  <si>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</si>
  <si>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</si>
  <si>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</si>
  <si>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</si>
  <si>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</si>
  <si>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</si>
  <si>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</si>
  <si>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</si>
  <si>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UNALLIED MANAGEMENT PROJECTS</t>
  </si>
  <si>
    <t>11.454</t>
  </si>
  <si>
    <t>COOPERATIVE SCIENCE AND EDUCATION PROGRAM</t>
  </si>
  <si>
    <t>11.455</t>
  </si>
  <si>
    <t>CHESAPEAKE BAY STUDIES</t>
  </si>
  <si>
    <t>11.457</t>
  </si>
  <si>
    <t>WEATHER AND AIR QUALITY RESEARCH</t>
  </si>
  <si>
    <t>11.459</t>
  </si>
  <si>
    <t>11.460</t>
  </si>
  <si>
    <t>HYDROLOGIC RESEARCH</t>
  </si>
  <si>
    <t>11.462</t>
  </si>
  <si>
    <t>HABITAT CONSERVATION</t>
  </si>
  <si>
    <t>11.463</t>
  </si>
  <si>
    <t>METEOROLOGIC AND HYDROLOGIC MODERNIZATION DEVELOPMENT</t>
  </si>
  <si>
    <t>11.467</t>
  </si>
  <si>
    <t>APPLIED METEOROLOGICAL RESEARCH</t>
  </si>
  <si>
    <t>11.468</t>
  </si>
  <si>
    <t>CONGRESSIONALLY IDENTIFIED AWARDS AND PROJECTS</t>
  </si>
  <si>
    <t>11.469</t>
  </si>
  <si>
    <t>11.472</t>
  </si>
  <si>
    <t>11.473</t>
  </si>
  <si>
    <t>ATLANTIC COASTAL FISHERIES COOPERATIVE MANAGEMENT ACT</t>
  </si>
  <si>
    <t>11.474</t>
  </si>
  <si>
    <t>CENTER FOR SPONSORED COASTAL OCEAN RESEARCH_COASTAL OCEAN PROGRAM</t>
  </si>
  <si>
    <t>11.478</t>
  </si>
  <si>
    <t>EDUCATIONAL PARTNERSHIP PROGRAM</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</si>
  <si>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</si>
  <si>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</si>
  <si>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</si>
  <si>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</si>
  <si>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</si>
  <si>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</si>
  <si>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</si>
  <si>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</si>
  <si>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</si>
  <si>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</si>
  <si>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</si>
  <si>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</si>
  <si>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</si>
  <si>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</si>
  <si>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</si>
  <si>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</si>
  <si>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</si>
  <si>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</si>
  <si>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</si>
  <si>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</si>
  <si>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</si>
  <si>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</si>
  <si>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</si>
  <si>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11.609</t>
  </si>
  <si>
    <t>NATIONAL CENTER FOR STANDARDS AND CERTIFICATION INFORMATION</t>
  </si>
  <si>
    <t>11.610</t>
  </si>
  <si>
    <t>MANUFACTURING EXTENSION PARTNERSHIP</t>
  </si>
  <si>
    <t>11.611</t>
  </si>
  <si>
    <t>ADVANCED TECHNOLOGY PROGRAM</t>
  </si>
  <si>
    <t>11.612</t>
  </si>
  <si>
    <t>TECHNOLOGY INNOVATION PROGRAM (TIP)</t>
  </si>
  <si>
    <t>11.616</t>
  </si>
  <si>
    <t>CONGRESSIONALLY-IDENTIFIED PROJECTS</t>
  </si>
  <si>
    <t>11.617</t>
  </si>
  <si>
    <t>NATIONAL INSTITUTE OF STANDARDS AND TECHNOLOGY CONSTRUCTION GRANT PROGRAM</t>
  </si>
  <si>
    <t>11.618</t>
  </si>
  <si>
    <t>ARRANGEMENTS FOR INTERDISCIPLINARY RESEARCH INFRASTRUCTURE</t>
  </si>
  <si>
    <t>11.619</t>
  </si>
  <si>
    <t>SCIENCE, TECHNOLOGY, BUSINESS AND/OR EDUCATION OUTREACH</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</si>
  <si>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</si>
  <si>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</si>
  <si>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</si>
  <si>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</si>
  <si>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</si>
  <si>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</si>
  <si>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</si>
  <si>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</si>
  <si>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</si>
  <si>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</si>
  <si>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</si>
  <si>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</si>
  <si>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</si>
  <si>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</si>
  <si>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</si>
  <si>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</si>
  <si>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</si>
  <si>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</si>
  <si>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</si>
  <si>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</si>
  <si>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</si>
  <si>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</si>
  <si>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</si>
  <si>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</si>
  <si>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</si>
  <si>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</si>
  <si>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</si>
  <si>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</si>
  <si>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</si>
  <si>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</si>
  <si>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</si>
  <si>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</si>
  <si>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</si>
  <si>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</si>
  <si>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</si>
  <si>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</si>
  <si>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</si>
  <si>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STATE MEMORANDUM OF AGREEMENT PROGRAM FOR THE REIMBURSEMENT OF TECHNICAL SERVICES</t>
  </si>
  <si>
    <t>12.113</t>
  </si>
  <si>
    <t>COLLABORATIVE RESEARCH AND DEVELOPMENT</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</si>
  <si>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</si>
  <si>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</si>
  <si>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</si>
  <si>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</si>
  <si>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</si>
  <si>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</si>
  <si>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</si>
  <si>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</si>
  <si>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</si>
  <si>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</si>
  <si>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</si>
  <si>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</si>
  <si>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</si>
  <si>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</si>
  <si>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</si>
  <si>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</si>
  <si>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</si>
  <si>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</si>
  <si>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</si>
  <si>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</si>
  <si>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</si>
  <si>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</si>
  <si>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</si>
  <si>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</si>
  <si>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</si>
  <si>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</si>
  <si>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</si>
  <si>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</si>
  <si>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</si>
  <si>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</si>
  <si>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</si>
  <si>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</si>
  <si>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</si>
  <si>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</si>
  <si>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</si>
  <si>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</si>
  <si>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</si>
  <si>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</si>
  <si>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</si>
  <si>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12.300</t>
  </si>
  <si>
    <t>SCIENCE, TECHNOLOGY, ENGINEERING &amp; MATHEMATICS (STEM) EDUCATION, OUTREACH AND WORKFORCE PROGRAM</t>
  </si>
  <si>
    <t>12.330</t>
  </si>
  <si>
    <t>NAVY COMMAND, CONTROL, COMMUNICATIONS, COMPUTERS, INTELLIGENCE, SURVEILLANCE, AND RECONNAISSANCE</t>
  </si>
  <si>
    <t>12.335</t>
  </si>
  <si>
    <t>NAVAL MEDICAL RESEARCH AND DEVELOPMENT</t>
  </si>
  <si>
    <t>12.340</t>
  </si>
  <si>
    <t>DEPARTMENT OF DEFENSE HIV/AIDS PREVENTION PROGRAM</t>
  </si>
  <si>
    <t>12.350</t>
  </si>
  <si>
    <t>BASIC SCIENTIFIC RESEARCH - COMBATING WEAPONS OF MASS DESTRUCTION</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</si>
  <si>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</si>
  <si>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</si>
  <si>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</si>
  <si>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</si>
  <si>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</si>
  <si>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</si>
  <si>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</si>
  <si>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</si>
  <si>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</si>
  <si>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MILITARY CONSTRUCTION, NATIONAL GUARD</t>
  </si>
  <si>
    <t>12.400</t>
  </si>
  <si>
    <t>NATIONAL GUARD MILITARY OPERATIONS AND MAINTENANCE (O&amp;M) PROJECTS</t>
  </si>
  <si>
    <t>12.401</t>
  </si>
  <si>
    <t>NATIONAL GUARD CHALLENGE PROGRAM</t>
  </si>
  <si>
    <t>12.404</t>
  </si>
  <si>
    <t>12.420</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</si>
  <si>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</si>
  <si>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</si>
  <si>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</si>
  <si>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</si>
  <si>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</si>
  <si>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</si>
  <si>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</si>
  <si>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</si>
  <si>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</si>
  <si>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</si>
  <si>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</si>
  <si>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</si>
  <si>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</si>
  <si>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</si>
  <si>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</si>
  <si>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</si>
  <si>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</si>
  <si>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</si>
  <si>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</si>
  <si>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</si>
  <si>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</si>
  <si>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DOD, NDEP, DOTC-STEM EDUCATION OUTREACH IMPLEMENTATION</t>
  </si>
  <si>
    <t>12.560</t>
  </si>
  <si>
    <t>COMMUNITY PARTNERS IN SUICIDE PREVENTION</t>
  </si>
  <si>
    <t>12.561</t>
  </si>
  <si>
    <t>LANGUAGE TRAINING CENTER</t>
  </si>
  <si>
    <t>12.579</t>
  </si>
  <si>
    <t>TASK FORCE FOR BUSINESS &amp; STABILITY OPERATIONS</t>
  </si>
  <si>
    <t>12.597</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</si>
  <si>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</si>
  <si>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</si>
  <si>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</si>
  <si>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</si>
  <si>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</si>
  <si>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</si>
  <si>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</si>
  <si>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</si>
  <si>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</si>
  <si>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</si>
  <si>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</si>
  <si>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</si>
  <si>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</si>
  <si>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</si>
  <si>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</si>
  <si>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</si>
  <si>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</si>
  <si>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</si>
  <si>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</si>
  <si>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12.630</t>
  </si>
  <si>
    <t>SCIENCE, TECHNOLOGY, ENGINEERING AND MATHEMATICS (STEM) EDUCATIONAL PROGRAM: SCIENCE, MATHEMATICS AND RESEARCH FOR TRANSFORMATION (SMART)</t>
  </si>
  <si>
    <t>12.631</t>
  </si>
  <si>
    <t>LEGACY RESOURCE MANAGEMENT PROGRAM</t>
  </si>
  <si>
    <t>12.632</t>
  </si>
  <si>
    <t>DONATIONS/LOANS OF OBSOLETE DOD PROPERTY</t>
  </si>
  <si>
    <t>12.700</t>
  </si>
  <si>
    <t>UNIFORMED SERVICES UNIVERSITY MEDICAL RESEARCH PROJECTS</t>
  </si>
  <si>
    <t>12.750</t>
  </si>
  <si>
    <t>AIR FORCE DEFENSE RESEARCH SCIENCES PROGRAM</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</si>
  <si>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</si>
  <si>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</si>
  <si>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</si>
  <si>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</si>
  <si>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</si>
  <si>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</si>
  <si>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</si>
  <si>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</si>
  <si>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</si>
  <si>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</si>
  <si>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</si>
  <si>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</si>
  <si>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</si>
  <si>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</si>
  <si>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</si>
  <si>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</si>
  <si>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</si>
  <si>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</si>
  <si>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</si>
  <si>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</si>
  <si>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</si>
  <si>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</si>
  <si>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</si>
  <si>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</si>
  <si>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</si>
  <si>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</si>
  <si>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</si>
  <si>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</si>
  <si>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</si>
  <si>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</si>
  <si>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</si>
  <si>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</si>
  <si>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</si>
  <si>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</si>
  <si>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</si>
  <si>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</si>
  <si>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</si>
  <si>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</si>
  <si>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</si>
  <si>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</si>
  <si>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</si>
  <si>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</si>
  <si>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</si>
  <si>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</si>
  <si>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</si>
  <si>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</si>
  <si>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</si>
  <si>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</si>
  <si>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</si>
  <si>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</si>
  <si>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</si>
  <si>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</si>
  <si>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</si>
  <si>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</si>
  <si>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</si>
  <si>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</si>
  <si>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</si>
  <si>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</si>
  <si>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</si>
  <si>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</si>
  <si>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</si>
  <si>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</si>
  <si>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</si>
  <si>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</si>
  <si>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</si>
  <si>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</si>
  <si>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</si>
  <si>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</si>
  <si>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</si>
  <si>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</si>
  <si>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</si>
  <si>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</si>
  <si>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</si>
  <si>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</si>
  <si>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</si>
  <si>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</si>
  <si>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</si>
  <si>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</si>
  <si>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</si>
  <si>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</si>
  <si>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</si>
  <si>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</si>
  <si>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</si>
  <si>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</si>
  <si>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</si>
  <si>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</si>
  <si>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</si>
  <si>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</si>
  <si>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COMMUNITY DEVELOPMENT BLOCK GRANTS/ENTITLEMENT GRANTS</t>
  </si>
  <si>
    <t>14.218</t>
  </si>
  <si>
    <t>COMMUNITY DEVELOPMENT BLOCK GRANTS/SPECIAL PURPOSE GRANTS/INSULAR AREAS</t>
  </si>
  <si>
    <t>14.225</t>
  </si>
  <si>
    <t>COMMUNITY DEVELOPMENT BLOCK GRANTS/STATE'S PROGRAM AND NON-ENTITLEMENT GRANTS IN HAWAII</t>
  </si>
  <si>
    <t>14.228</t>
  </si>
  <si>
    <t>EMERGENCY SOLUTIONS GRANT PROGRAM</t>
  </si>
  <si>
    <t>14.231</t>
  </si>
  <si>
    <t>SUPPORTIVE HOUSING PROGRAM</t>
  </si>
  <si>
    <t>14.235</t>
  </si>
  <si>
    <t>SHELTER PLUS CARE</t>
  </si>
  <si>
    <t>14.238</t>
  </si>
  <si>
    <t>HOME INVESTMENT PARTNERSHIPS PROGRAM</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</si>
  <si>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</si>
  <si>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</si>
  <si>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</si>
  <si>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</si>
  <si>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</si>
  <si>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</si>
  <si>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</si>
  <si>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</si>
  <si>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</si>
  <si>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</si>
  <si>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</si>
  <si>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</si>
  <si>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</si>
  <si>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</si>
  <si>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</si>
  <si>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</si>
  <si>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</si>
  <si>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</si>
  <si>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</si>
  <si>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</si>
  <si>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</si>
  <si>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CONTINUUM OF CARE PROGRAM</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</si>
  <si>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</si>
  <si>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</si>
  <si>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</si>
  <si>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</si>
  <si>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</si>
  <si>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</si>
  <si>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</si>
  <si>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</si>
  <si>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</si>
  <si>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</si>
  <si>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</si>
  <si>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</si>
  <si>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</si>
  <si>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</si>
  <si>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</si>
  <si>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</si>
  <si>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</si>
  <si>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</si>
  <si>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</si>
  <si>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</si>
  <si>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</si>
  <si>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</si>
  <si>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</si>
  <si>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</si>
  <si>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</si>
  <si>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</si>
  <si>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</si>
  <si>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</si>
  <si>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</si>
  <si>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</si>
  <si>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</si>
  <si>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</si>
  <si>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</si>
  <si>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</si>
  <si>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</si>
  <si>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</si>
  <si>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</si>
  <si>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</si>
  <si>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</si>
  <si>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</si>
  <si>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</si>
  <si>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</si>
  <si>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</si>
  <si>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</si>
  <si>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</si>
  <si>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</si>
  <si>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</si>
  <si>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</si>
  <si>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</si>
  <si>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</si>
  <si>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</si>
  <si>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</si>
  <si>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</si>
  <si>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</si>
  <si>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</si>
  <si>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</si>
  <si>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</si>
  <si>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</si>
  <si>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</si>
  <si>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</si>
  <si>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</si>
  <si>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</si>
  <si>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</si>
  <si>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</si>
  <si>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</si>
  <si>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</si>
  <si>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INDIAN COMMUNITY DEVELOPMENT BLOCK GRANT PROGRAM</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</si>
  <si>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</si>
  <si>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</si>
  <si>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</si>
  <si>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</si>
  <si>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</si>
  <si>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</si>
  <si>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</si>
  <si>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</si>
  <si>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</si>
  <si>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</si>
  <si>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</si>
  <si>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</si>
  <si>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</si>
  <si>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</si>
  <si>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</si>
  <si>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</si>
  <si>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</si>
  <si>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</si>
  <si>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</si>
  <si>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</si>
  <si>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</si>
  <si>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</si>
  <si>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</si>
  <si>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</si>
  <si>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</si>
  <si>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</si>
  <si>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</si>
  <si>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</si>
  <si>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</si>
  <si>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</si>
  <si>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</si>
  <si>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</si>
  <si>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</si>
  <si>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</si>
  <si>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</si>
  <si>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</si>
  <si>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</si>
  <si>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</si>
  <si>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</si>
  <si>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</si>
  <si>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</si>
  <si>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</si>
  <si>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</si>
  <si>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</si>
  <si>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</si>
  <si>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HEALTHY HOMES TECHNICAL STUDIES GRANTS</t>
  </si>
  <si>
    <t>14.906</t>
  </si>
  <si>
    <t>HEALTHY HOMES PRODUCTION PROGRAM</t>
  </si>
  <si>
    <t>14.913</t>
  </si>
  <si>
    <t>ASTHMA INTERVENTIONS IN PUBLIC AND ASSISTED MULTIFAMILY HOUSING</t>
  </si>
  <si>
    <t>14.914</t>
  </si>
  <si>
    <t>AID TO TRIBAL GOVERNMENTS</t>
  </si>
  <si>
    <t>15.020</t>
  </si>
  <si>
    <t>CONSOLIDATED TRIBAL GOVERNMENT PROGRAM</t>
  </si>
  <si>
    <t>15.021</t>
  </si>
  <si>
    <t>TRIBAL SELF-GOVERNANCE</t>
  </si>
  <si>
    <t>15.022</t>
  </si>
  <si>
    <t>INDIAN SELF-DETERMINATION CONTRACT SUPPORT</t>
  </si>
  <si>
    <t>15.024</t>
  </si>
  <si>
    <t>SERVICES TO INDIAN CHILDREN, ELDERLY AND FAMILIES</t>
  </si>
  <si>
    <t>15.025</t>
  </si>
  <si>
    <t>INDIAN ADULT EDUCATION</t>
  </si>
  <si>
    <t>15.026</t>
  </si>
  <si>
    <t>MEAT, POULTRY, AND EGG PRODUCTS INSPECTION</t>
  </si>
  <si>
    <t>10.477</t>
  </si>
  <si>
    <t>FOOD SAFETY COOPERATIVE AGREEMENTS</t>
  </si>
  <si>
    <t>10.479</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</si>
  <si>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</si>
  <si>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</si>
  <si>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</si>
  <si>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</si>
  <si>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</si>
  <si>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</si>
  <si>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</si>
  <si>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</si>
  <si>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</si>
  <si>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</si>
  <si>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</si>
  <si>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SUPPLEMENTAL NUTRITION ASSISTANCE PROGRAM</t>
  </si>
  <si>
    <t>10.551</t>
  </si>
  <si>
    <t>SCHOOL BREAKFAST PROGRAM</t>
  </si>
  <si>
    <t>10.553</t>
  </si>
  <si>
    <t>NATIONAL SCHOOL LUNCH PROGRAM</t>
  </si>
  <si>
    <t>10.555</t>
  </si>
  <si>
    <t>SPECIAL MILK PROGRAM FOR CHILDREN</t>
  </si>
  <si>
    <t>10.556</t>
  </si>
  <si>
    <t>10.557</t>
  </si>
  <si>
    <t>CHILD AND ADULT CARE FOOD PROGRAM</t>
  </si>
  <si>
    <t>10.558</t>
  </si>
  <si>
    <t>SUMMER FOOD SERVICE PROGRAM FOR CHILDREN</t>
  </si>
  <si>
    <t>10.559</t>
  </si>
  <si>
    <t>STATE ADMINISTRATIVE EXPENSES FOR CHILD NUTRITION</t>
  </si>
  <si>
    <t>10.560</t>
  </si>
  <si>
    <t>10.561</t>
  </si>
  <si>
    <t>COMMODITY SUPPLEMENTAL FOOD PROGRAM</t>
  </si>
  <si>
    <t>10.565</t>
  </si>
  <si>
    <t>NUTRITION ASSISTANCE FOR PUERTO RICO</t>
  </si>
  <si>
    <t>10.566</t>
  </si>
  <si>
    <t>FOOD DISTRIBUTION PROGRAM ON INDIAN RESERVATIONS</t>
  </si>
  <si>
    <t>10.567</t>
  </si>
  <si>
    <t>EMERGENCY FOOD ASSISTANCE PROGRAM (ADMINISTRATIVE COSTS)</t>
  </si>
  <si>
    <t>10.568</t>
  </si>
  <si>
    <t>EMERGENCY FOOD ASSISTANCE PROGRAM (FOOD COMMODITIES)</t>
  </si>
  <si>
    <t>10.569</t>
  </si>
  <si>
    <t>WIC FARMERS' MARKET NUTRITION PROGRAM (FMNP)</t>
  </si>
  <si>
    <t>10.572</t>
  </si>
  <si>
    <t>TEAM NUTRITION GRANTS</t>
  </si>
  <si>
    <t>10.574</t>
  </si>
  <si>
    <t>FARM TO SCHOOL GRANT PROGRAM</t>
  </si>
  <si>
    <t>10.575</t>
  </si>
  <si>
    <t>SENIOR FARMERS MARKET NUTRITION PROGRAM</t>
  </si>
  <si>
    <t>10.576</t>
  </si>
  <si>
    <t>SNAP PARTNERSHIP GRANT</t>
  </si>
  <si>
    <t>10.577</t>
  </si>
  <si>
    <t>WIC GRANTS TO STATES (WGS)</t>
  </si>
  <si>
    <t>10.578</t>
  </si>
  <si>
    <t>CHILD NUTRITION DISCRETIONARY GRANTS LIMITED AVAILABILITY</t>
  </si>
  <si>
    <t>10.579</t>
  </si>
  <si>
    <t>SUPPLEMENTAL NUTRITION ASSISTANCE PROGRAM, PROCESS AND TECHNOLOGY IMPROVEMENT GRANTS</t>
  </si>
  <si>
    <t>10.580</t>
  </si>
  <si>
    <t>FRESH FRUIT AND VEGETABLE PROGRAM</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</si>
  <si>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</si>
  <si>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</si>
  <si>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</si>
  <si>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</si>
  <si>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</si>
  <si>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</si>
  <si>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</si>
  <si>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</si>
  <si>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</si>
  <si>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</si>
  <si>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</si>
  <si>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</si>
  <si>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</si>
  <si>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</si>
  <si>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</si>
  <si>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</si>
  <si>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</si>
  <si>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</si>
  <si>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</si>
  <si>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</si>
  <si>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</si>
  <si>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</si>
  <si>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</si>
  <si>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</si>
  <si>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</si>
  <si>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</si>
  <si>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</si>
  <si>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</si>
  <si>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</si>
  <si>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</si>
  <si>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</si>
  <si>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</si>
  <si>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</si>
  <si>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</si>
  <si>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</si>
  <si>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</si>
  <si>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</si>
  <si>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</si>
  <si>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</si>
  <si>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</si>
  <si>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</si>
  <si>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</si>
  <si>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</si>
  <si>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</si>
  <si>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</si>
  <si>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</si>
  <si>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</si>
  <si>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</si>
  <si>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</si>
  <si>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TRADE ADJUSTMENT ASSISTANCE</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</si>
  <si>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</si>
  <si>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</si>
  <si>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</si>
  <si>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</si>
  <si>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</si>
  <si>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</si>
  <si>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</si>
  <si>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</si>
  <si>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</si>
  <si>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</si>
  <si>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</si>
  <si>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</si>
  <si>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</si>
  <si>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FORESTRY RESEARCH</t>
  </si>
  <si>
    <t>10.652</t>
  </si>
  <si>
    <t>10.664</t>
  </si>
  <si>
    <t>SCHOOLS AND ROADS - GRANTS TO STATES</t>
  </si>
  <si>
    <t>10.665</t>
  </si>
  <si>
    <t>SCHOOLS AND ROADS - GRANTS TO COUNTIES</t>
  </si>
  <si>
    <t>10.666</t>
  </si>
  <si>
    <t>RURAL DEVELOPMENT, FORESTRY, AND COMMUNITIES</t>
  </si>
  <si>
    <t>10.672</t>
  </si>
  <si>
    <t>WOOD UTILIZATION ASSISTANCE</t>
  </si>
  <si>
    <t>10.674</t>
  </si>
  <si>
    <t>10.675</t>
  </si>
  <si>
    <t>FOREST LEGACY PROGRAM</t>
  </si>
  <si>
    <t>10.676</t>
  </si>
  <si>
    <t>FOREST STEWARDSHIP PROGRAM</t>
  </si>
  <si>
    <t>10.678</t>
  </si>
  <si>
    <t>COLLABORATIVE FOREST RESTORATION</t>
  </si>
  <si>
    <t>10.679</t>
  </si>
  <si>
    <t>FOREST HEALTH PROTECTION</t>
  </si>
  <si>
    <t>10.680</t>
  </si>
  <si>
    <t>WOOD EDUCATION AND RESOURCE CENTER (WERC)</t>
  </si>
  <si>
    <t>10.681</t>
  </si>
  <si>
    <t>NATIONAL FOREST FOUNDATION</t>
  </si>
  <si>
    <t>10.682</t>
  </si>
  <si>
    <t>10.683</t>
  </si>
  <si>
    <t>INTERNATIONAL FORESTRY PROGRAMS</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</si>
  <si>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</si>
  <si>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</si>
  <si>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</si>
  <si>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</si>
  <si>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</si>
  <si>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</si>
  <si>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</si>
  <si>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</si>
  <si>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</si>
  <si>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</si>
  <si>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</si>
  <si>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GOOD NEIGHBOR AUTHORITY</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</si>
  <si>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</si>
  <si>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</si>
  <si>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</si>
  <si>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</si>
  <si>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</si>
  <si>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</si>
  <si>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</si>
  <si>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</si>
  <si>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</si>
  <si>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</si>
  <si>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</si>
  <si>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</si>
  <si>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</si>
  <si>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</si>
  <si>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</si>
  <si>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</si>
  <si>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</si>
  <si>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</si>
  <si>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</si>
  <si>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</si>
  <si>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</si>
  <si>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</si>
  <si>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</si>
  <si>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</si>
  <si>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</si>
  <si>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</si>
  <si>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</si>
  <si>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</si>
  <si>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</si>
  <si>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</si>
  <si>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</si>
  <si>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</si>
  <si>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</si>
  <si>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</si>
  <si>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</si>
  <si>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</si>
  <si>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</si>
  <si>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</si>
  <si>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</si>
  <si>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</si>
  <si>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</si>
  <si>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</si>
  <si>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</si>
  <si>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</si>
  <si>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</si>
  <si>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</si>
  <si>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</si>
  <si>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</si>
  <si>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</si>
  <si>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</si>
  <si>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</si>
  <si>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</si>
  <si>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</si>
  <si>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</si>
  <si>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</si>
  <si>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</si>
  <si>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</si>
  <si>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</si>
  <si>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</si>
  <si>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</si>
  <si>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</si>
  <si>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</si>
  <si>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</si>
  <si>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</si>
  <si>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</si>
  <si>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</si>
  <si>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</si>
  <si>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</si>
  <si>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</si>
  <si>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</si>
  <si>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</si>
  <si>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</si>
  <si>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</si>
  <si>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</si>
  <si>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</si>
  <si>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</si>
  <si>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</si>
  <si>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</si>
  <si>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</si>
  <si>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</si>
  <si>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</si>
  <si>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</si>
  <si>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</si>
  <si>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</si>
  <si>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</si>
  <si>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</si>
  <si>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</si>
  <si>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</si>
  <si>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</si>
  <si>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</si>
  <si>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</si>
  <si>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</si>
  <si>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</si>
  <si>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</si>
  <si>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</si>
  <si>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20.600</t>
  </si>
  <si>
    <t>ALCOHOL IMPAIRED DRIVING COUNTERMEASURES INCENTIVE GRANTS I</t>
  </si>
  <si>
    <t>20.601</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</si>
  <si>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</si>
  <si>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</si>
  <si>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</si>
  <si>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</si>
  <si>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</si>
  <si>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</si>
  <si>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</si>
  <si>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</si>
  <si>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</si>
  <si>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</si>
  <si>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</si>
  <si>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</si>
  <si>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</si>
  <si>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20.613</t>
  </si>
  <si>
    <t>NATIONAL HIGHWAY TRAFFIC SAFETY ADMINISTRATION (NHTSA) DISCRETIONARY SAFETY GRANTS</t>
  </si>
  <si>
    <t>20.614</t>
  </si>
  <si>
    <t>20.616</t>
  </si>
  <si>
    <t>PIPELINE SAFETY PROGRAM STATE BASE GRANT</t>
  </si>
  <si>
    <t>20.700</t>
  </si>
  <si>
    <t>20.701</t>
  </si>
  <si>
    <t>INTERAGENCY HAZARDOUS MATERIALS PUBLIC SECTOR TRAINING AND PLANNING GRANTS</t>
  </si>
  <si>
    <t>20.703</t>
  </si>
  <si>
    <t>TECHNICAL ASSISTANCE GRANTS</t>
  </si>
  <si>
    <t>20.710</t>
  </si>
  <si>
    <t>STATE DAMAGE PREVENTION PROGRAM GRANTS</t>
  </si>
  <si>
    <t>20.720</t>
  </si>
  <si>
    <t>PHMSA PIPELINE SAFETY PROGRAM ONE CALL GRANT</t>
  </si>
  <si>
    <t>20.721</t>
  </si>
  <si>
    <t>PHMSA PIPELINE SAFETY RESEARCH AND DEVELOPMENT ÒOTHER TRANSACTION AGREEMENTSÓ</t>
  </si>
  <si>
    <t>20.723</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</si>
  <si>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</si>
  <si>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</si>
  <si>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</si>
  <si>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</si>
  <si>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</si>
  <si>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</si>
  <si>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</si>
  <si>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</si>
  <si>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</si>
  <si>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</si>
  <si>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</si>
  <si>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</si>
  <si>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</si>
  <si>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</si>
  <si>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</si>
  <si>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</si>
  <si>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</si>
  <si>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</si>
  <si>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</si>
  <si>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</si>
  <si>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</si>
  <si>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</si>
  <si>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</si>
  <si>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</si>
  <si>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</si>
  <si>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</si>
  <si>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</si>
  <si>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</si>
  <si>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</si>
  <si>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</si>
  <si>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</si>
  <si>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</si>
  <si>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</si>
  <si>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</si>
  <si>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</si>
  <si>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</si>
  <si>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</si>
  <si>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</si>
  <si>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</si>
  <si>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</si>
  <si>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</si>
  <si>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</si>
  <si>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</si>
  <si>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</si>
  <si>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</si>
  <si>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NATIONAL INFRASTRUCTURE INVESTMENTS</t>
  </si>
  <si>
    <t>20.933</t>
  </si>
  <si>
    <t>EXCHANGE OF FEDERAL TAX INFORMATION WITH STATE TAX AGENCIES</t>
  </si>
  <si>
    <t>21.004</t>
  </si>
  <si>
    <t>TAX COUNSELING FOR THE ELDERLY</t>
  </si>
  <si>
    <t>21.006</t>
  </si>
  <si>
    <t>21.008</t>
  </si>
  <si>
    <t>VOLUNTEER INCOME TAX ASSISTANCE (VITA) MATCHING GRANT PROGRAM</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</si>
  <si>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</si>
  <si>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</si>
  <si>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</si>
  <si>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</si>
  <si>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</si>
  <si>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</si>
  <si>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</si>
  <si>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</si>
  <si>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</si>
  <si>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</si>
  <si>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</si>
  <si>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</si>
  <si>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</si>
  <si>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</si>
  <si>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</si>
  <si>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APPALACHIAN REGIONAL DEVELOPMENT (SEE INDIVIDUAL APPALACHIAN PROGRAMS)</t>
  </si>
  <si>
    <t>23.001</t>
  </si>
  <si>
    <t>APPALACHIAN AREA DEVELOPMENT</t>
  </si>
  <si>
    <t>23.002</t>
  </si>
  <si>
    <t>APPALACHIAN DEVELOPMENT HIGHWAY SYSTEM</t>
  </si>
  <si>
    <t>23.003</t>
  </si>
  <si>
    <t>APPALACHIAN LOCAL DEVELOPMENT DISTRICT ASSISTANCE</t>
  </si>
  <si>
    <t>23.009</t>
  </si>
  <si>
    <t>APPALACHIAN RESEARCH, TECHNICAL ASSISTANCE, AND DEMONSTRATION PROJECTS</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</si>
  <si>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</si>
  <si>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</si>
  <si>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</si>
  <si>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</si>
  <si>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</si>
  <si>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</si>
  <si>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</si>
  <si>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</si>
  <si>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</si>
  <si>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</si>
  <si>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</si>
  <si>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INTERGOVERNMENTAL PERSONNEL ACT (IPA) MOBILITY PROGRAM</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</si>
  <si>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</si>
  <si>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</si>
  <si>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</si>
  <si>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</si>
  <si>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</si>
  <si>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</si>
  <si>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</si>
  <si>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</si>
  <si>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</si>
  <si>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</si>
  <si>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</si>
  <si>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</si>
  <si>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</si>
  <si>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</si>
  <si>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</si>
  <si>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</si>
  <si>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</si>
  <si>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</si>
  <si>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</si>
  <si>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</si>
  <si>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</si>
  <si>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</si>
  <si>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</si>
  <si>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</si>
  <si>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</si>
  <si>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</si>
  <si>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</si>
  <si>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</si>
  <si>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</si>
  <si>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</si>
  <si>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</si>
  <si>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</si>
  <si>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</si>
  <si>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</si>
  <si>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</si>
  <si>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</si>
  <si>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</si>
  <si>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</si>
  <si>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</si>
  <si>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</si>
  <si>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</si>
  <si>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</si>
  <si>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</si>
  <si>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</si>
  <si>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</si>
  <si>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</si>
  <si>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</si>
  <si>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</si>
  <si>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</si>
  <si>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43.001</t>
  </si>
  <si>
    <t>43.002</t>
  </si>
  <si>
    <t>EXPLORATION</t>
  </si>
  <si>
    <t>43.003</t>
  </si>
  <si>
    <t>AERONAUTICS, RECOVERY ACT</t>
  </si>
  <si>
    <t>43.004</t>
  </si>
  <si>
    <t>EXPLORATION, RECOVERY ACT</t>
  </si>
  <si>
    <t>43.005</t>
  </si>
  <si>
    <t>SCIENCE, RECOVERY ACT</t>
  </si>
  <si>
    <t>43.006</t>
  </si>
  <si>
    <t>SPACE OPERATIONS</t>
  </si>
  <si>
    <t>43.007</t>
  </si>
  <si>
    <t>43.008</t>
  </si>
  <si>
    <t>CROSS AGENCY SUPPORT</t>
  </si>
  <si>
    <t>43.009</t>
  </si>
  <si>
    <t>CONSTRUCTION &amp; ENVIRONMENTAL COMPLIANCE &amp; REMEDIATION</t>
  </si>
  <si>
    <t>43.010</t>
  </si>
  <si>
    <t>OFFICE OF INSPECTOR GENERAL</t>
  </si>
  <si>
    <t>43.011</t>
  </si>
  <si>
    <t>SPACE TECHNOLOGY</t>
  </si>
  <si>
    <t>43.012</t>
  </si>
  <si>
    <t>COMMUNITY DEVELOPMENT REVOLVING LOAN FUND PROGRAM FOR CREDIT UNIONS</t>
  </si>
  <si>
    <t>44.002</t>
  </si>
  <si>
    <t>45.024</t>
  </si>
  <si>
    <t>PROMOTION OF THE ARTS_PARTNERSHIP AGREEMENTS</t>
  </si>
  <si>
    <t>45.025</t>
  </si>
  <si>
    <t>45.129</t>
  </si>
  <si>
    <t>PROMOTION OF THE HUMANITIES_CHALLENGE GRANTS</t>
  </si>
  <si>
    <t>45.130</t>
  </si>
  <si>
    <t>45.149</t>
  </si>
  <si>
    <t>45.160</t>
  </si>
  <si>
    <t>PROMOTION OF THE HUMANITIES_RESEARCH</t>
  </si>
  <si>
    <t>45.161</t>
  </si>
  <si>
    <t>PROMOTION OF THE HUMANITIES_TEACHING AND LEARNING RESOURCES AND CURRICULUM DEVELOPMENT</t>
  </si>
  <si>
    <t>45.162</t>
  </si>
  <si>
    <t>PROMOTION OF THE HUMANITIES_PROFESSIONAL DEVELOPMENT</t>
  </si>
  <si>
    <t>45.163</t>
  </si>
  <si>
    <t>PROMOTION OF THE HUMANITIES_PUBLIC PROGRAMS</t>
  </si>
  <si>
    <t>45.164</t>
  </si>
  <si>
    <t>45.169</t>
  </si>
  <si>
    <t>ARTS AND ARTIFACTS INDEMNITY</t>
  </si>
  <si>
    <t>45.201</t>
  </si>
  <si>
    <t>MUSEUMS FOR AMERICA</t>
  </si>
  <si>
    <t>45.301</t>
  </si>
  <si>
    <t>NATIVE AMERICAN/NATIVE HAWAIIAN MUSEUM SERVICES PROGRAM</t>
  </si>
  <si>
    <t>45.308</t>
  </si>
  <si>
    <t>MUSEUM GRANTS FOR AFRICAN AMERICAN HISTORY AND CULTURE</t>
  </si>
  <si>
    <t>45.309</t>
  </si>
  <si>
    <t>GRANTS TO STATES</t>
  </si>
  <si>
    <t>45.310</t>
  </si>
  <si>
    <t>NATIVE AMERICAN AND NATIVE HAWAIIAN LIBRARY SERVICES</t>
  </si>
  <si>
    <t>45.311</t>
  </si>
  <si>
    <t>NATIONAL LEADERSHIP GRANTS</t>
  </si>
  <si>
    <t>45.312</t>
  </si>
  <si>
    <t>LAURA BUSH 21ST CENTURY LIBRARIAN PROGRAM</t>
  </si>
  <si>
    <t>45.313</t>
  </si>
  <si>
    <t>PEACE CORPSÕ GLOBAL HEALTH AND PEPFAR INITIATIVE PROGRAM</t>
  </si>
  <si>
    <t>45.400</t>
  </si>
  <si>
    <t>47.041</t>
  </si>
  <si>
    <t>47.049</t>
  </si>
  <si>
    <t>47.050</t>
  </si>
  <si>
    <t>47.070</t>
  </si>
  <si>
    <t>47.074</t>
  </si>
  <si>
    <t>47.075</t>
  </si>
  <si>
    <t>47.076</t>
  </si>
  <si>
    <t>47.078</t>
  </si>
  <si>
    <t>47.079</t>
  </si>
  <si>
    <t>OFFICE OF CYBERINFRASTRUCTURE</t>
  </si>
  <si>
    <t>47.080</t>
  </si>
  <si>
    <t>OFFICE OF EXPERIMENTAL PROGRAM TO STIMULATE COMPETITIVE RESEARCH</t>
  </si>
  <si>
    <t>47.081</t>
  </si>
  <si>
    <t>TRANS-NSF RECOVERY ACT REASEARCH SUPPORT</t>
  </si>
  <si>
    <t>47.082</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</si>
  <si>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</si>
  <si>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</si>
  <si>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</si>
  <si>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</si>
  <si>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</si>
  <si>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</si>
  <si>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</si>
  <si>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</si>
  <si>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</si>
  <si>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</si>
  <si>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</si>
  <si>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</si>
  <si>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</si>
  <si>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</si>
  <si>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</si>
  <si>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</si>
  <si>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</si>
  <si>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</si>
  <si>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</si>
  <si>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</si>
  <si>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</si>
  <si>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</si>
  <si>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</si>
  <si>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</si>
  <si>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</si>
  <si>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</si>
  <si>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</si>
  <si>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</si>
  <si>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</si>
  <si>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</si>
  <si>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</si>
  <si>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</si>
  <si>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</si>
  <si>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</si>
  <si>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</si>
  <si>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</si>
  <si>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</si>
  <si>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</si>
  <si>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</si>
  <si>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</si>
  <si>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</si>
  <si>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</si>
  <si>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</si>
  <si>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</si>
  <si>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</si>
  <si>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</si>
  <si>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</si>
  <si>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</si>
  <si>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</si>
  <si>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</si>
  <si>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</si>
  <si>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</si>
  <si>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</si>
  <si>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</si>
  <si>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</si>
  <si>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</si>
  <si>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</si>
  <si>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</si>
  <si>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</si>
  <si>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</si>
  <si>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</si>
  <si>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</si>
  <si>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</si>
  <si>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</si>
  <si>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</si>
  <si>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</si>
  <si>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</si>
  <si>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</si>
  <si>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</si>
  <si>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</si>
  <si>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</si>
  <si>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</si>
  <si>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</si>
  <si>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</si>
  <si>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</si>
  <si>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</si>
  <si>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</si>
  <si>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</si>
  <si>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</si>
  <si>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</si>
  <si>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</si>
  <si>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</si>
  <si>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</si>
  <si>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</si>
  <si>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</si>
  <si>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</si>
  <si>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</si>
  <si>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</si>
  <si>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</si>
  <si>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</si>
  <si>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</si>
  <si>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</si>
  <si>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</si>
  <si>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</si>
  <si>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</si>
  <si>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</si>
  <si>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</si>
  <si>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</si>
  <si>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</si>
  <si>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VA ASSISTANCE TO UNITED STATES PARALYMPIC INTEGRATED ADAPTIVE SPORTS PROGRAM</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</si>
  <si>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</si>
  <si>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</si>
  <si>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</si>
  <si>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</si>
  <si>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</si>
  <si>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</si>
  <si>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</si>
  <si>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</si>
  <si>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</si>
  <si>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</si>
  <si>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</si>
  <si>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</si>
  <si>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</si>
  <si>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</si>
  <si>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</si>
  <si>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</si>
  <si>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</si>
  <si>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</si>
  <si>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</si>
  <si>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</si>
  <si>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</si>
  <si>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</si>
  <si>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</si>
  <si>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</si>
  <si>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</si>
  <si>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</si>
  <si>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</si>
  <si>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</si>
  <si>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</si>
  <si>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</si>
  <si>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</si>
  <si>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</si>
  <si>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</si>
  <si>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</si>
  <si>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</si>
  <si>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</si>
  <si>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</si>
  <si>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</si>
  <si>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</si>
  <si>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</si>
  <si>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</si>
  <si>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</si>
  <si>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</si>
  <si>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</si>
  <si>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</si>
  <si>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</si>
  <si>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</si>
  <si>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VETERANS DEPENDENCY AND INDEMNITY COMPENSATION FOR SERVICE-CONNECTED DEATH</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</si>
  <si>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</si>
  <si>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</si>
  <si>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</si>
  <si>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</si>
  <si>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</si>
  <si>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</si>
  <si>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</si>
  <si>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</si>
  <si>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</si>
  <si>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</si>
  <si>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</si>
  <si>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</si>
  <si>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</si>
  <si>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</si>
  <si>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</si>
  <si>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</si>
  <si>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</si>
  <si>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</si>
  <si>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</si>
  <si>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</si>
  <si>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</si>
  <si>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</si>
  <si>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</si>
  <si>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</si>
  <si>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</si>
  <si>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</si>
  <si>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</si>
  <si>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</si>
  <si>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</si>
  <si>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</si>
  <si>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</si>
  <si>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AIR POLLUTION CONTROL PROGRAM SUPPORT</t>
  </si>
  <si>
    <t>66.001</t>
  </si>
  <si>
    <t>STATE INDOOR RADON GRANTS</t>
  </si>
  <si>
    <t>66.032</t>
  </si>
  <si>
    <t>OZONE TRANSPORT COMMISSION</t>
  </si>
  <si>
    <t>66.033</t>
  </si>
  <si>
    <t>SURVEYS, STUDIES, RESEARCH, INVESTIGATIONS, DEMONSTRATIONS, AND SPECIAL PURPOSE ACTIVITIES RELATING TO THE CLEAN AIR ACT</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</si>
  <si>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</si>
  <si>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</si>
  <si>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</si>
  <si>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</si>
  <si>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</si>
  <si>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</si>
  <si>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</si>
  <si>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</si>
  <si>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</si>
  <si>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</si>
  <si>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</si>
  <si>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</si>
  <si>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</si>
  <si>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</si>
  <si>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</si>
  <si>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</si>
  <si>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</si>
  <si>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</si>
  <si>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</si>
  <si>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</si>
  <si>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</si>
  <si>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</si>
  <si>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</si>
  <si>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</si>
  <si>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</si>
  <si>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</si>
  <si>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</si>
  <si>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</si>
  <si>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</si>
  <si>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</si>
  <si>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</si>
  <si>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</si>
  <si>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</si>
  <si>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</si>
  <si>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</si>
  <si>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</si>
  <si>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</si>
  <si>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</si>
  <si>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</si>
  <si>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</si>
  <si>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</si>
  <si>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</si>
  <si>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</si>
  <si>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</si>
  <si>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</si>
  <si>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WATER POLLUTION CONTROL STATE, INTERSTATE, AND TRIBAL PROGRAM SUPPORT</t>
  </si>
  <si>
    <t>66.419</t>
  </si>
  <si>
    <t>SURVEYS, STUDIES, INVESTIGATIONS, DEMONSTRATIONS, AND TRAINING GRANTS - SECTION 1442 OF THE SAFE DRINKING WATER ACT</t>
  </si>
  <si>
    <t>66.424</t>
  </si>
  <si>
    <t>STATE PUBLIC WATER SYSTEM SUPERVISION</t>
  </si>
  <si>
    <t>66.432</t>
  </si>
  <si>
    <t>STATE UNDERGROUND WATER SOURCE PROTECTION</t>
  </si>
  <si>
    <t>66.433</t>
  </si>
  <si>
    <t>SURVEYS, STUDIES, INVESTIGATIONS, DEMONSTRATIONS, AND TRAINING GRANTS AND COOPERATIVE AGREEMENTS - SECTION 104(B)(3) OF THE CLEAN WATER ACT</t>
  </si>
  <si>
    <t>66.436</t>
  </si>
  <si>
    <t>LONG ISLAND SOUND PROGRAM</t>
  </si>
  <si>
    <t>66.437</t>
  </si>
  <si>
    <t>TARGETED WATERSHEDS GRANTS</t>
  </si>
  <si>
    <t>66.439</t>
  </si>
  <si>
    <t>URBAN WATERS SMALL GRANTS</t>
  </si>
  <si>
    <t>66.440</t>
  </si>
  <si>
    <t>HEALTHY WATERSHEDS CONSORTIUM GRANT PROGRAM</t>
  </si>
  <si>
    <t>66.441</t>
  </si>
  <si>
    <t>66.454</t>
  </si>
  <si>
    <t>NATIONAL ESTUARY PROGRAM</t>
  </si>
  <si>
    <t>66.456</t>
  </si>
  <si>
    <t>CAPITALIZATION GRANTS FOR CLEAN WATER STATE REVOLVING FUNDS</t>
  </si>
  <si>
    <t>66.458</t>
  </si>
  <si>
    <t>66.460</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</si>
  <si>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</si>
  <si>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</si>
  <si>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</si>
  <si>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</si>
  <si>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</si>
  <si>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</si>
  <si>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</si>
  <si>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</si>
  <si>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</si>
  <si>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66.468</t>
  </si>
  <si>
    <t>GREAT LAKES PROGRAM</t>
  </si>
  <si>
    <t>66.469</t>
  </si>
  <si>
    <t>BEACH MONITORING AND NOTIFICATION PROGRAM IMPLEMENTATION GRANTS</t>
  </si>
  <si>
    <t>66.472</t>
  </si>
  <si>
    <t>DIRECT IMPLEMENTATION TRIBAL COOPERATIVE AGREEMENTS</t>
  </si>
  <si>
    <t>66.473</t>
  </si>
  <si>
    <t>WATER PROTECTION GRANTS TO THE STATES</t>
  </si>
  <si>
    <t>66.474</t>
  </si>
  <si>
    <t>GULF OF MEXICO PROGRAM</t>
  </si>
  <si>
    <t>66.475</t>
  </si>
  <si>
    <t>LAKE CHAMPLAIN BASIN PROGRAM</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</si>
  <si>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</si>
  <si>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</si>
  <si>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</si>
  <si>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</si>
  <si>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</si>
  <si>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</si>
  <si>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</si>
  <si>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SCIENCE TO ACHIEVE RESULTS (STAR) RESEARCH PROGRAM</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</si>
  <si>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</si>
  <si>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</si>
  <si>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</si>
  <si>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</si>
  <si>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</si>
  <si>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</si>
  <si>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</si>
  <si>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</si>
  <si>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</si>
  <si>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</si>
  <si>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</si>
  <si>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</si>
  <si>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</si>
  <si>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</si>
  <si>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</si>
  <si>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ENVIRONMENTAL PROTECTION CONSOLIDATED GRANTS FOR THE INSULAR AREAS - PROGRAM SUPPORT</t>
  </si>
  <si>
    <t>66.600</t>
  </si>
  <si>
    <t>ENVIRONMENTAL JUSTICE SMALL GRANT PROGRAM</t>
  </si>
  <si>
    <t>66.604</t>
  </si>
  <si>
    <t>66.605</t>
  </si>
  <si>
    <t>ENVIRONMENTAL INFORMATION EXCHANGE NETWORK GRANT PROGRAM AND RELATED ASSISTANCE</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</si>
  <si>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</si>
  <si>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</si>
  <si>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</si>
  <si>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</si>
  <si>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</si>
  <si>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</si>
  <si>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</si>
  <si>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</si>
  <si>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</si>
  <si>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</si>
  <si>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</si>
  <si>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</si>
  <si>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</si>
  <si>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</si>
  <si>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</si>
  <si>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66.708</t>
  </si>
  <si>
    <t>REGIONAL AGRICULTURAL IPM GRANTS</t>
  </si>
  <si>
    <t>66.714</t>
  </si>
  <si>
    <t>66.716</t>
  </si>
  <si>
    <t>SOURCE REDUCTION ASSISTANCE</t>
  </si>
  <si>
    <t>66.717</t>
  </si>
  <si>
    <t>HAZARDOUS WASTE MANAGEMENT STATE PROGRAM SUPPORT</t>
  </si>
  <si>
    <t>66.801</t>
  </si>
  <si>
    <t>SUPERFUND STATE, POLITICAL SUBDIVISION, AND INDIAN TRIBE SITE-SPECIFIC COOPERATIVE AGREEMENTS</t>
  </si>
  <si>
    <t>66.802</t>
  </si>
  <si>
    <t>UNDERGROUND STORAGE TANK (UST) PREVENTION, DETECTION, AND COMPLIANCE PROGRAM</t>
  </si>
  <si>
    <t>66.804</t>
  </si>
  <si>
    <t>LEAKING UNDERGROUND STORAGE TANK TRUST FUND CORRECTIVE ACTION PROGRAM</t>
  </si>
  <si>
    <t>66.805</t>
  </si>
  <si>
    <t>SUPERFUND TECHNICAL ASSISTANCE GRANTS (TAG) FOR COMMUNITY GROUPS AT NATIONAL PRIORITY LIST (NPL) SITES</t>
  </si>
  <si>
    <t>66.806</t>
  </si>
  <si>
    <t>SOLID WASTE MANAGEMENT ASSISTANCE GRANTS</t>
  </si>
  <si>
    <t>66.808</t>
  </si>
  <si>
    <t>SUPERFUND STATE AND INDIAN TRIBE CORE PROGRAM COOPERATIVE AGREEMENTS</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</si>
  <si>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</si>
  <si>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</si>
  <si>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</si>
  <si>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</si>
  <si>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</si>
  <si>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</si>
  <si>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</si>
  <si>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</si>
  <si>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</si>
  <si>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</si>
  <si>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</si>
  <si>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STATE AND TRIBAL RESPONSE PROGRAM GRANTS</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</si>
  <si>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</si>
  <si>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</si>
  <si>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</si>
  <si>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</si>
  <si>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</si>
  <si>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</si>
  <si>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</si>
  <si>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</si>
  <si>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</si>
  <si>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</si>
  <si>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</si>
  <si>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</si>
  <si>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</si>
  <si>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</si>
  <si>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</si>
  <si>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TRIBAL COURTS</t>
  </si>
  <si>
    <t>15.029</t>
  </si>
  <si>
    <t>INDIAN LAW ENFORCEMENT</t>
  </si>
  <si>
    <t>15.030</t>
  </si>
  <si>
    <t>INDIAN COMMUNITY FIRE PROTECTION</t>
  </si>
  <si>
    <t>15.031</t>
  </si>
  <si>
    <t>INDIAN ECONOMIC DEVELOPMENT</t>
  </si>
  <si>
    <t>15.032</t>
  </si>
  <si>
    <t>ROAD MAINTENANCE_INDIAN ROADS</t>
  </si>
  <si>
    <t>15.033</t>
  </si>
  <si>
    <t>AGRICULTURE ON INDIAN LANDS</t>
  </si>
  <si>
    <t>15.034</t>
  </si>
  <si>
    <t>FORESTRY ON INDIAN LANDS</t>
  </si>
  <si>
    <t>15.035</t>
  </si>
  <si>
    <t>INDIAN RIGHTS PROTECTION</t>
  </si>
  <si>
    <t>15.036</t>
  </si>
  <si>
    <t>WATER RESOURCES ON INDIAN LANDS</t>
  </si>
  <si>
    <t>15.037</t>
  </si>
  <si>
    <t>MINERALS AND MINING ON INDIAN LANDS</t>
  </si>
  <si>
    <t>15.038</t>
  </si>
  <si>
    <t>REAL ESTATE PROGRAMS_INDIAN LANDS</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</si>
  <si>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</si>
  <si>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</si>
  <si>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</si>
  <si>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</si>
  <si>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</si>
  <si>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</si>
  <si>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</si>
  <si>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</si>
  <si>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</si>
  <si>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</si>
  <si>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</si>
  <si>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</si>
  <si>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</si>
  <si>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</si>
  <si>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</si>
  <si>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</si>
  <si>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</si>
  <si>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</si>
  <si>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</si>
  <si>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</si>
  <si>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</si>
  <si>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</si>
  <si>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</si>
  <si>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</si>
  <si>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</si>
  <si>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</si>
  <si>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</si>
  <si>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</si>
  <si>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</si>
  <si>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</si>
  <si>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</si>
  <si>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</si>
  <si>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</si>
  <si>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</si>
  <si>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</si>
  <si>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</si>
  <si>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</si>
  <si>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</si>
  <si>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</si>
  <si>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</si>
  <si>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</si>
  <si>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</si>
  <si>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</si>
  <si>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</si>
  <si>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</si>
  <si>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INDIAN EDUCATION_ASSISTANCE TO SCHOOLS</t>
  </si>
  <si>
    <t>15.130</t>
  </si>
  <si>
    <t>NATIVE AMERICAN BUSINESS DEVELOPMENT INSTITUTE</t>
  </si>
  <si>
    <t>15.133</t>
  </si>
  <si>
    <t>INDIAN HOUSING ASSISTANCE</t>
  </si>
  <si>
    <t>15.141</t>
  </si>
  <si>
    <t>INDIAN CHILD WELFARE ACT_TITLE II GRANTS</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</si>
  <si>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</si>
  <si>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</si>
  <si>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</si>
  <si>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</si>
  <si>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</si>
  <si>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</si>
  <si>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</si>
  <si>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</si>
  <si>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</si>
  <si>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</si>
  <si>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</si>
  <si>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</si>
  <si>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</si>
  <si>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</si>
  <si>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</si>
  <si>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</si>
  <si>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</si>
  <si>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</si>
  <si>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</si>
  <si>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</si>
  <si>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</si>
  <si>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</si>
  <si>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</si>
  <si>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</si>
  <si>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</si>
  <si>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</si>
  <si>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</si>
  <si>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</si>
  <si>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</si>
  <si>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</si>
  <si>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</si>
  <si>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</si>
  <si>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</si>
  <si>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</si>
  <si>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</si>
  <si>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</si>
  <si>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</si>
  <si>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</si>
  <si>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</si>
  <si>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</si>
  <si>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</si>
  <si>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FISH, WILDLIFE AND PLANT CONSERVATION RESOURCE MANAGEMENT</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</si>
  <si>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</si>
  <si>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</si>
  <si>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</si>
  <si>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</si>
  <si>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</si>
  <si>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</si>
  <si>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</si>
  <si>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</si>
  <si>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</si>
  <si>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</si>
  <si>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</si>
  <si>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</si>
  <si>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</si>
  <si>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</si>
  <si>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</si>
  <si>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</si>
  <si>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</si>
  <si>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</si>
  <si>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</si>
  <si>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</si>
  <si>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</si>
  <si>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</si>
  <si>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</si>
  <si>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</si>
  <si>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</si>
  <si>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</si>
  <si>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</si>
  <si>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</si>
  <si>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</si>
  <si>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</si>
  <si>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</si>
  <si>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</si>
  <si>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</si>
  <si>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</si>
  <si>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</si>
  <si>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</si>
  <si>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</si>
  <si>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</si>
  <si>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</si>
  <si>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</si>
  <si>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</si>
  <si>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</si>
  <si>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</si>
  <si>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</si>
  <si>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</si>
  <si>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</si>
  <si>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</si>
  <si>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</si>
  <si>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</si>
  <si>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</si>
  <si>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</si>
  <si>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</si>
  <si>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</si>
  <si>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</si>
  <si>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</si>
  <si>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</si>
  <si>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</si>
  <si>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</si>
  <si>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</si>
  <si>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</si>
  <si>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</si>
  <si>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</si>
  <si>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</si>
  <si>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</si>
  <si>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</si>
  <si>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</si>
  <si>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</si>
  <si>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</si>
  <si>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</si>
  <si>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</si>
  <si>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</si>
  <si>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</si>
  <si>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</si>
  <si>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</si>
  <si>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</si>
  <si>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</si>
  <si>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</si>
  <si>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</si>
  <si>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</si>
  <si>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</si>
  <si>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</si>
  <si>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</si>
  <si>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</si>
  <si>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</si>
  <si>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</si>
  <si>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</si>
  <si>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</si>
  <si>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</si>
  <si>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</si>
  <si>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</si>
  <si>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</si>
  <si>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</si>
  <si>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</si>
  <si>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</si>
  <si>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</si>
  <si>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</si>
  <si>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</si>
  <si>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</si>
  <si>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FISH AND WILDLIFE COORDINATION ACT</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</si>
  <si>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</si>
  <si>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</si>
  <si>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</si>
  <si>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</si>
  <si>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</si>
  <si>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</si>
  <si>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</si>
  <si>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</si>
  <si>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</si>
  <si>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</si>
  <si>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</si>
  <si>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</si>
  <si>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</si>
  <si>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</si>
  <si>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</si>
  <si>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</si>
  <si>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</si>
  <si>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</si>
  <si>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</si>
  <si>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</si>
  <si>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</si>
  <si>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</si>
  <si>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</si>
  <si>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</si>
  <si>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</si>
  <si>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</si>
  <si>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</si>
  <si>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</si>
  <si>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</si>
  <si>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</si>
  <si>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</si>
  <si>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</si>
  <si>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</si>
  <si>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</si>
  <si>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</si>
  <si>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</si>
  <si>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</si>
  <si>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</si>
  <si>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</si>
  <si>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</si>
  <si>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</si>
  <si>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</si>
  <si>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</si>
  <si>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</si>
  <si>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</si>
  <si>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</si>
  <si>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</si>
  <si>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</si>
  <si>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</si>
  <si>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</si>
  <si>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</si>
  <si>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</si>
  <si>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</si>
  <si>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</si>
  <si>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</si>
  <si>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</si>
  <si>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</si>
  <si>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</si>
  <si>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</si>
  <si>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</si>
  <si>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</si>
  <si>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</si>
  <si>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</si>
  <si>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</si>
  <si>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</si>
  <si>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</si>
  <si>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</si>
  <si>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</si>
  <si>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</si>
  <si>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</si>
  <si>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</si>
  <si>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</si>
  <si>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</si>
  <si>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</si>
  <si>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</si>
  <si>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</si>
  <si>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</si>
  <si>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</si>
  <si>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</si>
  <si>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</si>
  <si>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</si>
  <si>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</si>
  <si>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</si>
  <si>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FISH AND WILDLIFE MANAGEMENT ASSISTANCE</t>
  </si>
  <si>
    <t>15.608</t>
  </si>
  <si>
    <t>15.611</t>
  </si>
  <si>
    <t>COASTAL WETLANDS PLANNING, PROTECTION AND RESTORATION PROGRAM</t>
  </si>
  <si>
    <t>15.614</t>
  </si>
  <si>
    <t>COOPERATIVE ENDANGERED SPECIES CONSERVATION FUND</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</si>
  <si>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</si>
  <si>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</si>
  <si>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</si>
  <si>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</si>
  <si>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</si>
  <si>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</si>
  <si>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</si>
  <si>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</si>
  <si>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</si>
  <si>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</si>
  <si>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</si>
  <si>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</si>
  <si>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</si>
  <si>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</si>
  <si>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</si>
  <si>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</si>
  <si>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</si>
  <si>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</si>
  <si>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</si>
  <si>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</si>
  <si>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</si>
  <si>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</si>
  <si>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</si>
  <si>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PARTNERS FOR FISH AND WILDLIFE</t>
  </si>
  <si>
    <t>15.631</t>
  </si>
  <si>
    <t>CONSERVATION GRANTS PRIVATE STEWARDSHIP FOR IMPERILED SPECIES</t>
  </si>
  <si>
    <t>15.632</t>
  </si>
  <si>
    <t>LANDOWNER INCENTIVE PROGRAM</t>
  </si>
  <si>
    <t>15.633</t>
  </si>
  <si>
    <t>STATE WILDLIFE GRANTS</t>
  </si>
  <si>
    <t>15.634</t>
  </si>
  <si>
    <t>15.635</t>
  </si>
  <si>
    <t>ALASKA SUBSISTENCE MANAGEMENT</t>
  </si>
  <si>
    <t>15.636</t>
  </si>
  <si>
    <t>MIGRATORY BIRD JOINT VENTURES</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</si>
  <si>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</si>
  <si>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</si>
  <si>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</si>
  <si>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</si>
  <si>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</si>
  <si>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</si>
  <si>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</si>
  <si>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</si>
  <si>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</si>
  <si>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</si>
  <si>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</si>
  <si>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</si>
  <si>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</si>
  <si>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</si>
  <si>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</si>
  <si>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</si>
  <si>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</si>
  <si>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</si>
  <si>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</si>
  <si>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</si>
  <si>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RESEARCH GRANTS (GENERIC)</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</si>
  <si>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</si>
  <si>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</si>
  <si>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</si>
  <si>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</si>
  <si>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</si>
  <si>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</si>
  <si>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</si>
  <si>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</si>
  <si>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</si>
  <si>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</si>
  <si>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</si>
  <si>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RECOVERY ACT FUNDS - HABITAT ENHANCEMENT, RESTORATION AND IMPROVEMENT.</t>
  </si>
  <si>
    <t>15.656</t>
  </si>
  <si>
    <t>ENDANGERED SPECIES CONSERVATION Ð RECOVERY IMPLEMENTATION FUNDS</t>
  </si>
  <si>
    <t>15.657</t>
  </si>
  <si>
    <t>NATURAL RESOURCE DAMAGE ASSESSMENT, RESTORATION AND IMPLEMENTATION</t>
  </si>
  <si>
    <t>15.658</t>
  </si>
  <si>
    <t>NATIONAL WILDLIFE REFUGE FUND</t>
  </si>
  <si>
    <t>15.659</t>
  </si>
  <si>
    <t>ENDANGERED SPECIES - CANDIDATE CONSERVATION ACTION FUNDS</t>
  </si>
  <si>
    <t>15.660</t>
  </si>
  <si>
    <t>LOWER SNAKE RIVER COMPENSATION PLAN</t>
  </si>
  <si>
    <t>15.661</t>
  </si>
  <si>
    <t>GREAT LAKES RESTORATION</t>
  </si>
  <si>
    <t>15.662</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</si>
  <si>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</si>
  <si>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</si>
  <si>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</si>
  <si>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</si>
  <si>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</si>
  <si>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</si>
  <si>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</si>
  <si>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</si>
  <si>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</si>
  <si>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</si>
  <si>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</si>
  <si>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</si>
  <si>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ADAPTIVE SCIENCE</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</si>
  <si>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</si>
  <si>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</si>
  <si>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</si>
  <si>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</si>
  <si>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</si>
  <si>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</si>
  <si>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</si>
  <si>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</si>
  <si>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</si>
  <si>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</si>
  <si>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</si>
  <si>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15.677</t>
  </si>
  <si>
    <t>ASSISTANCE TO STATE WATER RESOURCES RESEARCH INSTITUTES</t>
  </si>
  <si>
    <t>15.805</t>
  </si>
  <si>
    <t>EARTHQUAKE HAZARDS RESEARCH GRANTS</t>
  </si>
  <si>
    <t>15.807</t>
  </si>
  <si>
    <t>U.S. GEOLOGICAL SURVEY_ RESEARCH AND DATA COLLECTION</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</si>
  <si>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</si>
  <si>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</si>
  <si>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</si>
  <si>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</si>
  <si>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</si>
  <si>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</si>
  <si>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</si>
  <si>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</si>
  <si>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</si>
  <si>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NATIONAL GEOLOGICAL AND GEOPHYSICAL DATA PRESERVATION PROGRAM</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</si>
  <si>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</si>
  <si>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</si>
  <si>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</si>
  <si>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</si>
  <si>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</si>
  <si>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</si>
  <si>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</si>
  <si>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</si>
  <si>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</si>
  <si>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</si>
  <si>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</si>
  <si>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</si>
  <si>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</si>
  <si>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</si>
  <si>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</si>
  <si>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</si>
  <si>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</si>
  <si>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HISTORIC PRESERVATION FUND GRANTS-IN-AID</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</si>
  <si>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</si>
  <si>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</si>
  <si>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</si>
  <si>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</si>
  <si>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</si>
  <si>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</si>
  <si>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</si>
  <si>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</si>
  <si>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</si>
  <si>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</si>
  <si>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</si>
  <si>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</si>
  <si>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</si>
  <si>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NATIVE AMERICAN GRAVES PROTECTION AND REPATRIATION ACT</t>
  </si>
  <si>
    <t>15.922</t>
  </si>
  <si>
    <t>NATIONAL CENTER FOR PRESERVATION TECHNOLOGY AND TRAINING</t>
  </si>
  <si>
    <t>15.923</t>
  </si>
  <si>
    <t>NATIONAL MARITIME HERITAGE GRANTS PROGRAM</t>
  </si>
  <si>
    <t>15.925</t>
  </si>
  <si>
    <t>AMERICAN BATTLEFIELD PROTECTION</t>
  </si>
  <si>
    <t>15.926</t>
  </si>
  <si>
    <t>HYDROPOWER RECREATION ASSISTANCE</t>
  </si>
  <si>
    <t>15.927</t>
  </si>
  <si>
    <t>CIVIL WAR BATTLEFIELD LAND ACQUISITION GRANTS</t>
  </si>
  <si>
    <t>15.928</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</si>
  <si>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</si>
  <si>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</si>
  <si>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</si>
  <si>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</si>
  <si>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</si>
  <si>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</si>
  <si>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</si>
  <si>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</si>
  <si>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</si>
  <si>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</si>
  <si>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</si>
  <si>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</si>
  <si>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</si>
  <si>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</si>
  <si>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</si>
  <si>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</si>
  <si>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</si>
  <si>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</si>
  <si>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</si>
  <si>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</si>
  <si>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</si>
  <si>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</si>
  <si>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</si>
  <si>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</si>
  <si>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</si>
  <si>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</si>
  <si>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</si>
  <si>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</si>
  <si>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</si>
  <si>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</si>
  <si>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COOPERATIVE RESEARCH AND TRAINING PROGRAMS Ð RESOURCES OF THE NATIONAL PARK SYSTEM</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</si>
  <si>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</si>
  <si>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</si>
  <si>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</si>
  <si>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</si>
  <si>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</si>
  <si>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</si>
  <si>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</si>
  <si>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</si>
  <si>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</si>
  <si>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</si>
  <si>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</si>
  <si>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</si>
  <si>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</si>
  <si>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</si>
  <si>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</si>
  <si>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</si>
  <si>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</si>
  <si>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</si>
  <si>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</si>
  <si>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</si>
  <si>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</si>
  <si>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</si>
  <si>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</si>
  <si>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</si>
  <si>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</si>
  <si>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</si>
  <si>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</si>
  <si>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</si>
  <si>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</si>
  <si>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</si>
  <si>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</si>
  <si>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</si>
  <si>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SEXUAL ASSAULT SERVICES FORMULA PROGRAM</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</si>
  <si>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</si>
  <si>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</si>
  <si>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</si>
  <si>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</si>
  <si>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</si>
  <si>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</si>
  <si>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</si>
  <si>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</si>
  <si>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</si>
  <si>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</si>
  <si>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</si>
  <si>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</si>
  <si>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</si>
  <si>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</si>
  <si>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</si>
  <si>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</si>
  <si>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</si>
  <si>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</si>
  <si>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</si>
  <si>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</si>
  <si>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</si>
  <si>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</si>
  <si>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</si>
  <si>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</si>
  <si>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</si>
  <si>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</si>
  <si>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</si>
  <si>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</si>
  <si>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</si>
  <si>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</si>
  <si>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</si>
  <si>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</si>
  <si>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</si>
  <si>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</si>
  <si>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</si>
  <si>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</si>
  <si>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</si>
  <si>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</si>
  <si>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</si>
  <si>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</si>
  <si>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</si>
  <si>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</si>
  <si>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</si>
  <si>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</si>
  <si>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</si>
  <si>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</si>
  <si>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ANTITERRORISM EMERGENCY RESERVE</t>
  </si>
  <si>
    <t>16.321</t>
  </si>
  <si>
    <t>JUVENILE ACCOUNTABILITY BLOCK GRANTS</t>
  </si>
  <si>
    <t>16.523</t>
  </si>
  <si>
    <t>LEGAL ASSISTANCE FOR VICTIMS</t>
  </si>
  <si>
    <t>16.524</t>
  </si>
  <si>
    <t>GRANTS TO REDUCE DOMESTIC VIOLENCE, DATING VIOLENCE, SEXUAL ASSAULT, AND STALKING ON CAMPUS</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</si>
  <si>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</si>
  <si>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</si>
  <si>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</si>
  <si>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</si>
  <si>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</si>
  <si>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</si>
  <si>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</si>
  <si>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</si>
  <si>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</si>
  <si>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16.540</t>
  </si>
  <si>
    <t>PART E - DEVELOPING, TESTING AND DEMONSTRATING PROMISING NEW PROGRAMS</t>
  </si>
  <si>
    <t>16.541</t>
  </si>
  <si>
    <t>MISSING CHILDREN'S ASSISTANCE</t>
  </si>
  <si>
    <t>16.543</t>
  </si>
  <si>
    <t>YOUTH GANG PREVENTION</t>
  </si>
  <si>
    <t>16.544</t>
  </si>
  <si>
    <t>TITLE V_DELINQUENCY PREVENTION PROGRAM</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</si>
  <si>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</si>
  <si>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</si>
  <si>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</si>
  <si>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</si>
  <si>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</si>
  <si>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</si>
  <si>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</si>
  <si>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</si>
  <si>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</si>
  <si>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16.560</t>
  </si>
  <si>
    <t>CRIMINAL JUSTICE RESEARCH AND DEVELOPMENT_GRADUATE RESEARCH FELLOWSHIPS</t>
  </si>
  <si>
    <t>16.562</t>
  </si>
  <si>
    <t>NATIONAL INSTITUTE OF JUSTICE W.E.B. DUBOIS FELLOWSHIP PROGRAM</t>
  </si>
  <si>
    <t>16.566</t>
  </si>
  <si>
    <t>PUBLIC SAFETY OFFICERS' BENEFITS PROGRAM</t>
  </si>
  <si>
    <t>16.571</t>
  </si>
  <si>
    <t>16.575</t>
  </si>
  <si>
    <t>CRIME VICTIM COMPENSATION</t>
  </si>
  <si>
    <t>16.576</t>
  </si>
  <si>
    <t>FEDERAL SURPLUS PROPERTY TRANSFER PROGRAM</t>
  </si>
  <si>
    <t>16.578</t>
  </si>
  <si>
    <t>16.582</t>
  </si>
  <si>
    <t>CHILDREN'S JUSTICE ACT PARTNERSHIPS FOR INDIAN COMMUNITIES</t>
  </si>
  <si>
    <t>16.583</t>
  </si>
  <si>
    <t>DRUG COURT DISCRETIONARY GRANT PROGRAM</t>
  </si>
  <si>
    <t>16.585</t>
  </si>
  <si>
    <t>VIOLENCE AGAINST WOMEN DISCRETIONARY GRANTS FOR INDIAN TRIBAL GOVERNMENTS</t>
  </si>
  <si>
    <t>16.587</t>
  </si>
  <si>
    <t>16.588</t>
  </si>
  <si>
    <t>RURAL DOMESTIC VIOLENCE, DATING VIOLENCE, SEXUAL ASSAULT, AND STALKING ASSISTANCE PROGRAM</t>
  </si>
  <si>
    <t>16.589</t>
  </si>
  <si>
    <t>GRANTS TO ENCOURAGE ARREST POLICIES AND ENFORCEMENT OF PROTECTION ORDERS PROGRAM</t>
  </si>
  <si>
    <t>16.590</t>
  </si>
  <si>
    <t>RESIDENTIAL SUBSTANCE ABUSE TREATMENT FOR STATE PRISONERS</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</si>
  <si>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</si>
  <si>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</si>
  <si>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</si>
  <si>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</si>
  <si>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</si>
  <si>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</si>
  <si>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</si>
  <si>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</si>
  <si>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</si>
  <si>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</si>
  <si>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</si>
  <si>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STATE CRIMINAL ALIEN ASSISTANCE PROGRAM</t>
  </si>
  <si>
    <t>16.606</t>
  </si>
  <si>
    <t>BULLETPROOF VEST PARTNERSHIP PROGRAM</t>
  </si>
  <si>
    <t>16.607</t>
  </si>
  <si>
    <t>TRIBAL COURT ASSISTANCE PROGRAM</t>
  </si>
  <si>
    <t>16.608</t>
  </si>
  <si>
    <t>PROJECT SAFE NEIGHBORHOODS</t>
  </si>
  <si>
    <t>16.609</t>
  </si>
  <si>
    <t>REGIONAL INFORMATION SHARING SYSTEMS</t>
  </si>
  <si>
    <t>16.610</t>
  </si>
  <si>
    <t>STATE AND LOCAL ANTI-TERRORISM TRAINING</t>
  </si>
  <si>
    <t>16.614</t>
  </si>
  <si>
    <t>PUBLIC SAFETY OFFICERS' EDUCATIONAL ASSISTANCE</t>
  </si>
  <si>
    <t>16.615</t>
  </si>
  <si>
    <t>INDIAN COUNTRY ALCOHOL AND DRUG PREVENTION</t>
  </si>
  <si>
    <t>16.616</t>
  </si>
  <si>
    <t>16.710</t>
  </si>
  <si>
    <t>16.726</t>
  </si>
  <si>
    <t>ENFORCING UNDERAGE DRINKING LAWS PROGRAM</t>
  </si>
  <si>
    <t>16.727</t>
  </si>
  <si>
    <t>REDUCTION AND PREVENTION OF CHILDREN'S EXPOSURE TO VIOLENCE</t>
  </si>
  <si>
    <t>16.730</t>
  </si>
  <si>
    <t>TRIBAL YOUTH PROGRAM</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</si>
  <si>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</si>
  <si>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</si>
  <si>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</si>
  <si>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</si>
  <si>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</si>
  <si>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</si>
  <si>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</si>
  <si>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</si>
  <si>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</si>
  <si>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EDWARD BYRNE MEMORIAL JUSTICE ASSISTANCE GRANT PROGRAM</t>
  </si>
  <si>
    <t>16.738</t>
  </si>
  <si>
    <t>NATIONAL PRISON RAPE STATISTICS PROGRAM</t>
  </si>
  <si>
    <t>16.739</t>
  </si>
  <si>
    <t>STATEWIDE AUTOMATED VICTIM INFORMATION NOTIFICATION (SAVIN) PROGRAM</t>
  </si>
  <si>
    <t>16.740</t>
  </si>
  <si>
    <t>DNA BACKLOG REDUCTION PROGRAM</t>
  </si>
  <si>
    <t>16.741</t>
  </si>
  <si>
    <t>PAUL COVERDELL FORENSIC SCIENCES IMPROVEMENT GRANT PROGRAM</t>
  </si>
  <si>
    <t>16.742</t>
  </si>
  <si>
    <t>CRIMINAL AND JUVENILE JUSTICE AND MENTAL HEALTH COLLABORATION PROGRAM</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</si>
  <si>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</si>
  <si>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</si>
  <si>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</si>
  <si>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</si>
  <si>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</si>
  <si>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</si>
  <si>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</si>
  <si>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</si>
  <si>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</si>
  <si>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</si>
  <si>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</si>
  <si>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</si>
  <si>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</si>
  <si>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</si>
  <si>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</si>
  <si>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</si>
  <si>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</si>
  <si>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</si>
  <si>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</si>
  <si>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IMPROVING THE INVESTIGATION AND PROSECUTION OF CHILD ABUSE AND THE REGIONAL AND LOCAL CHILDREN'S ADVOCACY CENTERS</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</si>
  <si>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</si>
  <si>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</si>
  <si>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</si>
  <si>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</si>
  <si>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</si>
  <si>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</si>
  <si>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</si>
  <si>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</si>
  <si>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</si>
  <si>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</si>
  <si>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</si>
  <si>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RECOVERY ACT - VOCA CRIME VICTIM ASSISTANCE DISCRETIONARY GRANT PROGRAM</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</si>
  <si>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</si>
  <si>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</si>
  <si>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</si>
  <si>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</si>
  <si>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</si>
  <si>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</si>
  <si>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</si>
  <si>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</si>
  <si>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</si>
  <si>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</si>
  <si>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</si>
  <si>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</si>
  <si>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</si>
  <si>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</si>
  <si>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</si>
  <si>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</si>
  <si>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</si>
  <si>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</si>
  <si>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</si>
  <si>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</si>
  <si>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</si>
  <si>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</si>
  <si>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</si>
  <si>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</si>
  <si>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</si>
  <si>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</si>
  <si>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</si>
  <si>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</si>
  <si>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</si>
  <si>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</si>
  <si>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</si>
  <si>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</si>
  <si>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</si>
  <si>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</si>
  <si>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</si>
  <si>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</si>
  <si>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</si>
  <si>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</si>
  <si>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</si>
  <si>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</si>
  <si>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</si>
  <si>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</si>
  <si>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</si>
  <si>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</si>
  <si>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</si>
  <si>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</si>
  <si>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</si>
  <si>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</si>
  <si>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</si>
  <si>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</si>
  <si>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</si>
  <si>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</si>
  <si>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</si>
  <si>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</si>
  <si>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</si>
  <si>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EQUITABLE SHARING PROGRAM</t>
  </si>
  <si>
    <t>16.922</t>
  </si>
  <si>
    <t>LABOR FORCE STATISTICS</t>
  </si>
  <si>
    <t>17.002</t>
  </si>
  <si>
    <t>PRICES AND COST OF LIVING DATA</t>
  </si>
  <si>
    <t>17.003</t>
  </si>
  <si>
    <t>PRODUCTIVITY AND TECHNOLOGY DATA</t>
  </si>
  <si>
    <t>17.004</t>
  </si>
  <si>
    <t>COMPENSATION AND WORKING CONDITIONS</t>
  </si>
  <si>
    <t>17.005</t>
  </si>
  <si>
    <t>EMPLOYEE BENEFITS SECURITY ADMINISTRATION</t>
  </si>
  <si>
    <t>17.150</t>
  </si>
  <si>
    <t>REGISTERED APPRENTICESHIP</t>
  </si>
  <si>
    <t>17.201</t>
  </si>
  <si>
    <t>EMPLOYMENT SERVICE/WAGNER-PEYSER FUNDED ACTIVITIES</t>
  </si>
  <si>
    <t>17.207</t>
  </si>
  <si>
    <t>UNEMPLOYMENT INSURANCE</t>
  </si>
  <si>
    <t>17.225</t>
  </si>
  <si>
    <t>SENIOR COMMUNITY SERVICE EMPLOYMENT PROGRAM</t>
  </si>
  <si>
    <t>17.235</t>
  </si>
  <si>
    <t>17.245</t>
  </si>
  <si>
    <t>17.258</t>
  </si>
  <si>
    <t>WIA YOUTH ACTIVITIES</t>
  </si>
  <si>
    <t>17.259</t>
  </si>
  <si>
    <t>WIA DISLOCATED WORKERS</t>
  </si>
  <si>
    <t>17.260</t>
  </si>
  <si>
    <t>WIA PILOTS, DEMONSTRATIONS, AND RESEARCH PROJECTS</t>
  </si>
  <si>
    <t>17.261</t>
  </si>
  <si>
    <t>NATIONAL FARMWORKER JOBS PROGRAM</t>
  </si>
  <si>
    <t>17.264</t>
  </si>
  <si>
    <t>NATIVE AMERICAN EMPLOYMENT AND TRAINING</t>
  </si>
  <si>
    <t>17.265</t>
  </si>
  <si>
    <t>INCENTIVE GRANTS - WIA SECTION 503</t>
  </si>
  <si>
    <t>17.267</t>
  </si>
  <si>
    <t>17.268</t>
  </si>
  <si>
    <t>REINTEGRATION OF EX-OFFENDERS</t>
  </si>
  <si>
    <t>17.270</t>
  </si>
  <si>
    <t>WORK OPPORTUNITY TAX CREDIT PROGRAM (WOTC)</t>
  </si>
  <si>
    <t>17.271</t>
  </si>
  <si>
    <t>PERMANENT LABOR CERTIFICATION FOR FOREIGN WORKERS</t>
  </si>
  <si>
    <t>17.272</t>
  </si>
  <si>
    <t>TEMPORARY LABOR CERTIFICATION FOR FOREIGN WORKERS</t>
  </si>
  <si>
    <t>17.273</t>
  </si>
  <si>
    <t>YOUTHBUILD</t>
  </si>
  <si>
    <t>17.274</t>
  </si>
  <si>
    <t>PROGRAM OF COMPETITIVE GRANTS FOR WORKER TRAINING AND PLACEMENT IN HIGH GROWTH AND EMERGING INDUSTRY SECTORS</t>
  </si>
  <si>
    <t>17.275</t>
  </si>
  <si>
    <t>HEALTH CARE TAX CREDIT (HCTC) NATIONAL EMERGENCY GRANTS (NEGS)</t>
  </si>
  <si>
    <t>17.276</t>
  </si>
  <si>
    <t>WORKFORCE INVESTMENT ACT (WIA) NATIONAL EMERGENCY GRANTS</t>
  </si>
  <si>
    <t>17.277</t>
  </si>
  <si>
    <t>WIA DISLOCATED WORKER FORMULA GRANTS</t>
  </si>
  <si>
    <t>17.278</t>
  </si>
  <si>
    <t>WORKFORCE INVESTMENT ACT (WIA) DISLOCATED WORKER NATIONAL RESERVE DEMONSTRATION GRANTS</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</si>
  <si>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</si>
  <si>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</si>
  <si>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</si>
  <si>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</si>
  <si>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</si>
  <si>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</si>
  <si>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</si>
  <si>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</si>
  <si>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</si>
  <si>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</si>
  <si>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</si>
  <si>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</si>
  <si>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</si>
  <si>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</si>
  <si>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</si>
  <si>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</si>
  <si>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</si>
  <si>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</si>
  <si>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</si>
  <si>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</si>
  <si>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</si>
  <si>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</si>
  <si>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</si>
  <si>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</si>
  <si>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</si>
  <si>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</si>
  <si>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</si>
  <si>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17.502</t>
  </si>
  <si>
    <t>OCCUPATIONAL SAFETY AND HEALTH_STATE PROGRAM</t>
  </si>
  <si>
    <t>17.503</t>
  </si>
  <si>
    <t>CONSULTATION AGREEMENTS</t>
  </si>
  <si>
    <t>17.504</t>
  </si>
  <si>
    <t>OSHA DATA INITIATIVE</t>
  </si>
  <si>
    <t>17.505</t>
  </si>
  <si>
    <t>DISASTER RELIEF APPROPRIATIONS ACT, SUSAN HARWOOD TRAINING GRANTS</t>
  </si>
  <si>
    <t>17.506</t>
  </si>
  <si>
    <t>MINE HEALTH AND SAFETY GRANTS</t>
  </si>
  <si>
    <t>17.600</t>
  </si>
  <si>
    <t>MINE HEALTH AND SAFETY COUNSELING AND TECHNICAL ASSISTANCE</t>
  </si>
  <si>
    <t>17.601</t>
  </si>
  <si>
    <t>MINE HEALTH AND SAFETY EDUCATION AND TRAINING</t>
  </si>
  <si>
    <t>17.602</t>
  </si>
  <si>
    <t>BROOKWOOD-SAGO GRANT</t>
  </si>
  <si>
    <t>17.603</t>
  </si>
  <si>
    <t>SAFETY AND HEALTH GRANTS</t>
  </si>
  <si>
    <t>17.604</t>
  </si>
  <si>
    <t>WOMEN'S BUREAU</t>
  </si>
  <si>
    <t>17.700</t>
  </si>
  <si>
    <t>17.720</t>
  </si>
  <si>
    <t>JOBS FOR VETERANS STATE GRANTS</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</si>
  <si>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</si>
  <si>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</si>
  <si>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</si>
  <si>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</si>
  <si>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</si>
  <si>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</si>
  <si>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</si>
  <si>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</si>
  <si>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</si>
  <si>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</si>
  <si>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</si>
  <si>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</si>
  <si>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</si>
  <si>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</si>
  <si>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</si>
  <si>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</si>
  <si>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</si>
  <si>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</si>
  <si>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</si>
  <si>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</si>
  <si>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</si>
  <si>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</si>
  <si>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</si>
  <si>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</si>
  <si>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</si>
  <si>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</si>
  <si>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</si>
  <si>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</si>
  <si>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</si>
  <si>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</si>
  <si>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</si>
  <si>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</si>
  <si>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</si>
  <si>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</si>
  <si>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</si>
  <si>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</si>
  <si>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19.021</t>
  </si>
  <si>
    <t>EDUCATIONAL AND CULTURAL EXCHANGE PROGRAMS APPROPRIATION OVERSEAS GRANTS</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</si>
  <si>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</si>
  <si>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</si>
  <si>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</si>
  <si>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</si>
  <si>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</si>
  <si>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</si>
  <si>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</si>
  <si>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</si>
  <si>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</si>
  <si>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</si>
  <si>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</si>
  <si>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</si>
  <si>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</si>
  <si>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</si>
  <si>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</si>
  <si>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</si>
  <si>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</si>
  <si>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</si>
  <si>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</si>
  <si>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GLOBAL THREAT REDUCTION</t>
  </si>
  <si>
    <t>19.033</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</si>
  <si>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</si>
  <si>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</si>
  <si>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</si>
  <si>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</si>
  <si>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</si>
  <si>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</si>
  <si>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</si>
  <si>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</si>
  <si>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</si>
  <si>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</si>
  <si>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</si>
  <si>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</si>
  <si>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</si>
  <si>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NONPROLIFERATION AND DISARMAMENT FUND</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</si>
  <si>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</si>
  <si>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</si>
  <si>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</si>
  <si>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</si>
  <si>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</si>
  <si>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</si>
  <si>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</si>
  <si>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</si>
  <si>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</si>
  <si>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</si>
  <si>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</si>
  <si>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</si>
  <si>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</si>
  <si>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</si>
  <si>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</si>
  <si>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</si>
  <si>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</si>
  <si>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PROFESSIONAL AND CULTURAL EXCHANGE PROGRAMS - CITIZEN EXCHANGES</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</si>
  <si>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</si>
  <si>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</si>
  <si>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</si>
  <si>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</si>
  <si>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</si>
  <si>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</si>
  <si>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</si>
  <si>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</si>
  <si>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</si>
  <si>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</si>
  <si>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</si>
  <si>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</si>
  <si>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</si>
  <si>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</si>
  <si>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</si>
  <si>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</si>
  <si>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</si>
  <si>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</si>
  <si>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</si>
  <si>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</si>
  <si>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</si>
  <si>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</si>
  <si>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</si>
  <si>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</si>
  <si>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</si>
  <si>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</si>
  <si>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</si>
  <si>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</si>
  <si>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</si>
  <si>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</si>
  <si>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</si>
  <si>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</si>
  <si>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</si>
  <si>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</si>
  <si>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</si>
  <si>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</si>
  <si>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</si>
  <si>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</si>
  <si>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</si>
  <si>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</si>
  <si>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</si>
  <si>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CRIMINAL JUSTICE SYSTEMS</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</si>
  <si>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</si>
  <si>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</si>
  <si>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</si>
  <si>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</si>
  <si>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</si>
  <si>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</si>
  <si>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</si>
  <si>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</si>
  <si>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</si>
  <si>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</si>
  <si>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</si>
  <si>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</si>
  <si>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</si>
  <si>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19.900</t>
  </si>
  <si>
    <t>EXPORT CONTROL AND RELATED BORDER SECURITY</t>
  </si>
  <si>
    <t>19.901</t>
  </si>
  <si>
    <t>AIRPORT IMPROVEMENT PROGRAM</t>
  </si>
  <si>
    <t>20.106</t>
  </si>
  <si>
    <t>AVIATION RESEARCH GRANTS</t>
  </si>
  <si>
    <t>20.108</t>
  </si>
  <si>
    <t>AIR TRANSPORTATION CENTERS OF EXCELLENCE</t>
  </si>
  <si>
    <t>20.109</t>
  </si>
  <si>
    <t>SPACE TRANSPORTATION INFRASTRUCTURE MATCHING GRANTS</t>
  </si>
  <si>
    <t>20.110</t>
  </si>
  <si>
    <t>20.200</t>
  </si>
  <si>
    <t>20.205</t>
  </si>
  <si>
    <t>20.215</t>
  </si>
  <si>
    <t>NATIONAL MOTOR CARRIER SAFETY</t>
  </si>
  <si>
    <t>20.218</t>
  </si>
  <si>
    <t>RECREATIONAL TRAILS PROGRAM</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</si>
  <si>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</si>
  <si>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</si>
  <si>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</si>
  <si>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</si>
  <si>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</si>
  <si>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</si>
  <si>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</si>
  <si>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</si>
  <si>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</si>
  <si>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</si>
  <si>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</si>
  <si>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</si>
  <si>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</si>
  <si>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</si>
  <si>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</si>
  <si>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20.239</t>
  </si>
  <si>
    <t>FUEL TAX EVASION-INTERGOVERNMENTAL ENFORCEMENT EFFORT</t>
  </si>
  <si>
    <t>20.240</t>
  </si>
  <si>
    <t>RAILROAD SAFETY</t>
  </si>
  <si>
    <t>20.301</t>
  </si>
  <si>
    <t>RAILROAD RESEARCH AND DEVELOPMENT</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</si>
  <si>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</si>
  <si>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</si>
  <si>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</si>
  <si>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</si>
  <si>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</si>
  <si>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</si>
  <si>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</si>
  <si>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</si>
  <si>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</si>
  <si>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</si>
  <si>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</si>
  <si>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</si>
  <si>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</si>
  <si>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</si>
  <si>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</si>
  <si>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</si>
  <si>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</si>
  <si>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</si>
  <si>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</si>
  <si>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</si>
  <si>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</si>
  <si>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METROPOLITAN TRANSPORTATION PLANNING AND STATE AND NON-METROPOLITAN PLANNING AND RESEARCH</t>
  </si>
  <si>
    <t>20.505</t>
  </si>
  <si>
    <t>20.507</t>
  </si>
  <si>
    <t>20.509</t>
  </si>
  <si>
    <t>20.513</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</si>
  <si>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</si>
  <si>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</si>
  <si>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</si>
  <si>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</si>
  <si>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</si>
  <si>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</si>
  <si>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</si>
  <si>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</si>
  <si>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</si>
  <si>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</si>
  <si>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</si>
  <si>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</si>
  <si>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</si>
  <si>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</si>
  <si>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</si>
  <si>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</si>
  <si>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</si>
  <si>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</si>
  <si>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</si>
  <si>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</si>
  <si>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</si>
  <si>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81.003</t>
  </si>
  <si>
    <t>LABORATORY EQUIPMENT DONATION PROGRAM</t>
  </si>
  <si>
    <t>81.022</t>
  </si>
  <si>
    <t>INVENTIONS AND INNOVATIONS</t>
  </si>
  <si>
    <t>81.036</t>
  </si>
  <si>
    <t>81.041</t>
  </si>
  <si>
    <t>WEATHERIZATION ASSISTANCE FOR LOW-INCOME PERSONS</t>
  </si>
  <si>
    <t>81.042</t>
  </si>
  <si>
    <t>81.049</t>
  </si>
  <si>
    <t>UNIVERSITY COAL RESEARCH</t>
  </si>
  <si>
    <t>81.057</t>
  </si>
  <si>
    <t>OFFICE OF SCIENTIFIC AND TECHNICAL INFORMATION</t>
  </si>
  <si>
    <t>81.064</t>
  </si>
  <si>
    <t>REGIONAL BIOMASS ENERGY PROGRAMS</t>
  </si>
  <si>
    <t>81.079</t>
  </si>
  <si>
    <t>81.086</t>
  </si>
  <si>
    <t>81.087</t>
  </si>
  <si>
    <t>81.089</t>
  </si>
  <si>
    <t>ENVIRONMENTAL REMEDIATION AND WASTE PROCESSING AND DISPOSAL</t>
  </si>
  <si>
    <t>81.104</t>
  </si>
  <si>
    <t>81.105</t>
  </si>
  <si>
    <t>TRANSPORT OF TRANSURANIC WASTES TO THE WASTE ISOLATION PILOT PLANT: STATES AND TRIBAL CONCERNS, PROPOSED SOLUTIONS</t>
  </si>
  <si>
    <t>81.106</t>
  </si>
  <si>
    <t>EPIDEMIOLOGY AND OTHER HEALTH STUDIES FINANCIAL ASSISTANCE PROGRAM</t>
  </si>
  <si>
    <t>81.108</t>
  </si>
  <si>
    <t>81.112</t>
  </si>
  <si>
    <t>DEFENSE NUCLEAR NONPROLIFERATION RESEARCH</t>
  </si>
  <si>
    <t>81.113</t>
  </si>
  <si>
    <t>81.117</t>
  </si>
  <si>
    <t>81.119</t>
  </si>
  <si>
    <t>81.121</t>
  </si>
  <si>
    <t>81.122</t>
  </si>
  <si>
    <t>NATIONAL NUCLEAR SECURITY ADMINISTRATION (NNSA) MINORITY SERVING INSTITUTIONS (MSI) PROGRAM</t>
  </si>
  <si>
    <t>81.123</t>
  </si>
  <si>
    <t>PREDICTIVE SCIENCE ACADEMIC ALLIANCE PROGRAM</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</si>
  <si>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</si>
  <si>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</si>
  <si>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</si>
  <si>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</si>
  <si>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</si>
  <si>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</si>
  <si>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</si>
  <si>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</si>
  <si>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</si>
  <si>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</si>
  <si>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</si>
  <si>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</si>
  <si>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</si>
  <si>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</si>
  <si>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</si>
  <si>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</si>
  <si>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</si>
  <si>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</si>
  <si>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</si>
  <si>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</si>
  <si>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</si>
  <si>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</si>
  <si>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84.002</t>
  </si>
  <si>
    <t>CIVIL RIGHTS TRAINING AND ADVISORY SERVICES</t>
  </si>
  <si>
    <t>84.004</t>
  </si>
  <si>
    <t>84.007</t>
  </si>
  <si>
    <t>84.010</t>
  </si>
  <si>
    <t>MIGRANT EDUCATION_STATE GRANT PROGRAM</t>
  </si>
  <si>
    <t>84.011</t>
  </si>
  <si>
    <t>TITLE I STATE AGENCY PROGRAM FOR NEGLECTED AND DELINQUENT CHILDREN AND YOUTH</t>
  </si>
  <si>
    <t>84.013</t>
  </si>
  <si>
    <t>NATIONAL RESOURCE CENTERS PROGRAM FOR FOREIGN LANGUAGE AND AREA STUDIES OR FOREIGN LANGUAGE AND INTERNATIONAL STUDIES PROGRAM AND FOREIGN LANGUAGE AND AREA STUDIES FELLOWSHIP PROGRAM</t>
  </si>
  <si>
    <t>84.015</t>
  </si>
  <si>
    <t>UNDERGRADUATE INTERNATIONAL STUDIES AND FOREIGN LANGUAGE PROGRAMS</t>
  </si>
  <si>
    <t>84.016</t>
  </si>
  <si>
    <t>OVERSEAS PROGRAMS_SPECIAL BILATERAL PROJECTS</t>
  </si>
  <si>
    <t>84.018</t>
  </si>
  <si>
    <t>OVERSEAS PROGRAMS - GROUP PROJECTS ABROAD</t>
  </si>
  <si>
    <t>84.021</t>
  </si>
  <si>
    <t>84.022</t>
  </si>
  <si>
    <t>84.027</t>
  </si>
  <si>
    <t>HIGHER EDUCATION_INSTITUTIONAL AID</t>
  </si>
  <si>
    <t>84.031</t>
  </si>
  <si>
    <t>84.033</t>
  </si>
  <si>
    <t>IMPACT AID_FACILITIES MAINTENANCE</t>
  </si>
  <si>
    <t>84.040</t>
  </si>
  <si>
    <t>IMPACT AID</t>
  </si>
  <si>
    <t>84.041</t>
  </si>
  <si>
    <t>84.042</t>
  </si>
  <si>
    <t>84.044</t>
  </si>
  <si>
    <t>84.047</t>
  </si>
  <si>
    <t>84.048</t>
  </si>
  <si>
    <t>CAREER AND TECHNICAL EDUCATION -- NATIONAL PROGRAMS</t>
  </si>
  <si>
    <t>84.051</t>
  </si>
  <si>
    <t>INDIAN EDUCATION_GRANTS TO LOCAL EDUCATIONAL AGENCIES</t>
  </si>
  <si>
    <t>84.060</t>
  </si>
  <si>
    <t>84.063</t>
  </si>
  <si>
    <t>TRIO_EDUCATIONAL OPPORTUNITY CENTERS</t>
  </si>
  <si>
    <t>84.066</t>
  </si>
  <si>
    <t>CAREER AND TECHNICAL EDUCATION - GRANTS TO NATIVE AMERICANS AND ALASKA NATIVES</t>
  </si>
  <si>
    <t>84.101</t>
  </si>
  <si>
    <t>TRIO STAFF TRAINING PROGRAM</t>
  </si>
  <si>
    <t>84.103</t>
  </si>
  <si>
    <t>FUND FOR THE IMPROVEMENT OF POSTSECONDARY EDUCATION</t>
  </si>
  <si>
    <t>84.116</t>
  </si>
  <si>
    <t>MINORITY SCIENCE AND ENGINEERING IMPROVEMENT</t>
  </si>
  <si>
    <t>84.120</t>
  </si>
  <si>
    <t>REHABILITATION SERVICES_VOCATIONAL REHABILITATION GRANTS TO STATES</t>
  </si>
  <si>
    <t>84.126</t>
  </si>
  <si>
    <t>REHABILITATION SERVICES_SERVICE PROJECTS</t>
  </si>
  <si>
    <t>84.128</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</si>
  <si>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</si>
  <si>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</si>
  <si>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</si>
  <si>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</si>
  <si>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</si>
  <si>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</si>
  <si>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</si>
  <si>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</si>
  <si>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</si>
  <si>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</si>
  <si>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</si>
  <si>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MIGRANT EDUCATION_COLLEGE ASSISTANCE MIGRANT PROGRAM</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</si>
  <si>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</si>
  <si>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</si>
  <si>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</si>
  <si>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</si>
  <si>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</si>
  <si>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</si>
  <si>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</si>
  <si>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</si>
  <si>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</si>
  <si>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SPECIAL EDUCATION_PRESCHOOL GRANTS</t>
  </si>
  <si>
    <t>84.173</t>
  </si>
  <si>
    <t>REHABILITATION SERVICES_INDEPENDENT LIVING SERVICES FOR OLDER INDIVIDUALS WHO ARE BLIND</t>
  </si>
  <si>
    <t>84.177</t>
  </si>
  <si>
    <t>SPECIAL EDUCATION-GRANTS FOR INFANTS AND FAMILIES</t>
  </si>
  <si>
    <t>84.181</t>
  </si>
  <si>
    <t>SAFE AND DRUG-FREE SCHOOLS AND COMMUNITIES_NATIONAL PROGRAMS</t>
  </si>
  <si>
    <t>84.184</t>
  </si>
  <si>
    <t>SUPPORTED EMPLOYMENT SERVICES FOR INDIVIDUALS WITH THE MOST SIGNIFICANT DISABILITIES</t>
  </si>
  <si>
    <t>84.187</t>
  </si>
  <si>
    <t>ADULT EDUCATION_NATIONAL LEADERSHIP ACTIVITIES</t>
  </si>
  <si>
    <t>84.191</t>
  </si>
  <si>
    <t>EDUCATION FOR HOMELESS CHILDREN AND YOUTH</t>
  </si>
  <si>
    <t>84.196</t>
  </si>
  <si>
    <t>GRADUATE ASSISTANCE IN AREAS OF NATIONAL NEED</t>
  </si>
  <si>
    <t>84.200</t>
  </si>
  <si>
    <t>JAVITS GIFTED AND TALENTED STUDENTS EDUCATION</t>
  </si>
  <si>
    <t>84.206</t>
  </si>
  <si>
    <t>FUND FOR THE IMPROVEMENT OF EDUCATION</t>
  </si>
  <si>
    <t>84.215</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</si>
  <si>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</si>
  <si>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</si>
  <si>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</si>
  <si>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</si>
  <si>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</si>
  <si>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</si>
  <si>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</si>
  <si>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</si>
  <si>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</si>
  <si>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</si>
  <si>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</si>
  <si>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</si>
  <si>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</si>
  <si>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</si>
  <si>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</si>
  <si>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AMERICAN INDIAN VOCATIONAL REHABILITATION SERVICES</t>
  </si>
  <si>
    <t>84.250</t>
  </si>
  <si>
    <t>TERRITORIES AND FREELY ASSOCIATED STATES EDUCATION GRANT PROGRAM</t>
  </si>
  <si>
    <t>84.256</t>
  </si>
  <si>
    <t>NATIVE HAWAIIAN CAREER AND TECHNICAL EDUCATION</t>
  </si>
  <si>
    <t>84.259</t>
  </si>
  <si>
    <t>REHABILITATION TRAINING_CONTINUING EDUCATION</t>
  </si>
  <si>
    <t>84.264</t>
  </si>
  <si>
    <t>SPECIAL PROGRAMS FOR THE AGING_TITLE VI, PART A, GRANTS TO INDIAN TRIBES_PART B, GRANTS TO NATIVE HAWAIIANS</t>
  </si>
  <si>
    <t>93.047</t>
  </si>
  <si>
    <t>SPECIAL PROGRAMS FOR THE AGING_TITLE IV_AND TITLE II_DISCRETIONARY PROJECTS</t>
  </si>
  <si>
    <t>93.048</t>
  </si>
  <si>
    <t>ALZHEIMER'S DISEASE DEMONSTRATION GRANTS TO STATES</t>
  </si>
  <si>
    <t>93.051</t>
  </si>
  <si>
    <t>NATIONAL FAMILY CAREGIVER SUPPORT, TITLE III, PART E</t>
  </si>
  <si>
    <t>93.052</t>
  </si>
  <si>
    <t>NUTRITION SERVICES INCENTIVE PROGRAM</t>
  </si>
  <si>
    <t>93.053</t>
  </si>
  <si>
    <t>NATIONAL FAMILY CAREGIVER SUPPORT, TITLE VI, PART C, GRANTS TO INDIAN TRIBES AND NATIVE HAWAIIANS</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</si>
  <si>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</si>
  <si>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</si>
  <si>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</si>
  <si>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</si>
  <si>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</si>
  <si>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</si>
  <si>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</si>
  <si>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</si>
  <si>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</si>
  <si>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</si>
  <si>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</si>
  <si>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</si>
  <si>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</si>
  <si>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</si>
  <si>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</si>
  <si>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</si>
  <si>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</si>
  <si>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</si>
  <si>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</si>
  <si>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</si>
  <si>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</si>
  <si>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</si>
  <si>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</si>
  <si>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</si>
  <si>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93.069</t>
  </si>
  <si>
    <t>93.070</t>
  </si>
  <si>
    <t>MEDICARE ENROLLMENT ASSISTANCE PROGRAM</t>
  </si>
  <si>
    <t>93.071</t>
  </si>
  <si>
    <t>LIFESPAN RESPITE CARE PROGRAM</t>
  </si>
  <si>
    <t>93.072</t>
  </si>
  <si>
    <t>93.073</t>
  </si>
  <si>
    <t>93.074</t>
  </si>
  <si>
    <t>SYSTEMS INTEROPERABILITY_HEALTH AND HUMAN SERVICES</t>
  </si>
  <si>
    <t>93.075</t>
  </si>
  <si>
    <t>TANF PROGRAM INTEGRITY INNOVATION GRANTS</t>
  </si>
  <si>
    <t>93.076</t>
  </si>
  <si>
    <t>93.077</t>
  </si>
  <si>
    <t>STRENGTHENING EMERGENCY CARE DELIVERY IN THE UNITED STATES HEALTHCARE SYSTEM THROUGH HEALTH INFORMATION AND PROMOTION</t>
  </si>
  <si>
    <t>93.078</t>
  </si>
  <si>
    <t>93.079</t>
  </si>
  <si>
    <t>93.080</t>
  </si>
  <si>
    <t>ASPR SCIENCE PREPAREDNESS AND REPONSE GRANTS</t>
  </si>
  <si>
    <t>93.081</t>
  </si>
  <si>
    <t>SODIUM REDUCTION IN COMMUNITIES</t>
  </si>
  <si>
    <t>93.082</t>
  </si>
  <si>
    <t>PREVENTION OF DISEASE, DISABILITY, AND DEATH THROUGH IMMUNIZATION AND CONTROL OF RESPIRATORY AND RELATED DISEASES</t>
  </si>
  <si>
    <t>93.083</t>
  </si>
  <si>
    <t>93.084</t>
  </si>
  <si>
    <t>RESEARCH OF THE RESPONSIBLE CONDUCT OF RESEARCH (RCR)</t>
  </si>
  <si>
    <t>93.085</t>
  </si>
  <si>
    <t>HEALTHY MARRIAGE PROMOTION AND RESPONSIBLE FATHERHOOD GRANTS</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</si>
  <si>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</si>
  <si>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</si>
  <si>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</si>
  <si>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</si>
  <si>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</si>
  <si>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</si>
  <si>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</si>
  <si>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GUARDIANSHIP ASSISTANCE</t>
  </si>
  <si>
    <t>93.090</t>
  </si>
  <si>
    <t>SOCIAL SERVICES AND INCOME MAINTENANCE BENEFITS ENROLLMENT COORDINATION GRANTS</t>
  </si>
  <si>
    <t>93.091</t>
  </si>
  <si>
    <t>AFFORDABLE CARE ACT (ACA) PERSONAL RESPONSIBILITY EDUCATION PROGRAM</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</si>
  <si>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</si>
  <si>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</si>
  <si>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</si>
  <si>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</si>
  <si>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</si>
  <si>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</si>
  <si>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</si>
  <si>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</si>
  <si>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</si>
  <si>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</si>
  <si>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</si>
  <si>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</si>
  <si>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</si>
  <si>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</si>
  <si>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</si>
  <si>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93.103</t>
  </si>
  <si>
    <t>93.104</t>
  </si>
  <si>
    <t>AREA HEALTH EDUCATION CENTERS POINT OF SERVICE MAINTENANCE AND ENHANCEMENT AWARDS</t>
  </si>
  <si>
    <t>93.107</t>
  </si>
  <si>
    <t>93.110</t>
  </si>
  <si>
    <t>93.113</t>
  </si>
  <si>
    <t>93.116</t>
  </si>
  <si>
    <t>93.117</t>
  </si>
  <si>
    <t>ACQUIRED IMMUNODEFICIENCY SYNDROME (AIDS) ACTIVITY</t>
  </si>
  <si>
    <t>93.118</t>
  </si>
  <si>
    <t>93.121</t>
  </si>
  <si>
    <t>HEALTH PROFESSIONS PREGRADUATE SCHOLARSHIP PROGRAM FOR INDIANS</t>
  </si>
  <si>
    <t>93.123</t>
  </si>
  <si>
    <t>93.124</t>
  </si>
  <si>
    <t>EMERGENCY MEDICAL SERVICES FOR CHILDREN</t>
  </si>
  <si>
    <t>93.127</t>
  </si>
  <si>
    <t>TECHNICAL AND NON-FINANCIAL ASSISTANCE TO HEALTH CENTERS</t>
  </si>
  <si>
    <t>93.129</t>
  </si>
  <si>
    <t>COOPERATIVE AGREEMENTS TO STATES/TERRITORIES FOR THE COORDINATION AND DEVELOPMENT OF PRIMARY CARE OFFICES</t>
  </si>
  <si>
    <t>93.130</t>
  </si>
  <si>
    <t>GRANTS TO INCREASE ORGAN DONATIONS</t>
  </si>
  <si>
    <t>93.134</t>
  </si>
  <si>
    <t>CENTERS FOR RESEARCH AND DEMONSTRATION FOR HEALTH PROMOTION AND DISEASE PREVENTION</t>
  </si>
  <si>
    <t>93.135</t>
  </si>
  <si>
    <t>93.136</t>
  </si>
  <si>
    <t>COMMUNITY PROGRAMS TO IMPROVE MINORITY HEALTH GRANT PROGRAM</t>
  </si>
  <si>
    <t>93.137</t>
  </si>
  <si>
    <t>PROTECTION AND ADVOCACY FOR INDIVIDUALS WITH MENTAL ILLNESS</t>
  </si>
  <si>
    <t>93.138</t>
  </si>
  <si>
    <t>INTRAMURAL RESEARCH TRAINING AWARD</t>
  </si>
  <si>
    <t>93.140</t>
  </si>
  <si>
    <t>93.142</t>
  </si>
  <si>
    <t>NIEHS SUPERFUND HAZARDOUS SUBSTANCES_BASIC RESEARCH AND EDUCATION</t>
  </si>
  <si>
    <t>93.143</t>
  </si>
  <si>
    <t>93.145</t>
  </si>
  <si>
    <t>PROJECTS FOR ASSISTANCE IN TRANSITION FROM HOMELESSNESS (PATH)</t>
  </si>
  <si>
    <t>93.150</t>
  </si>
  <si>
    <t>93.153</t>
  </si>
  <si>
    <t>RURAL HEALTH RESEARCH CENTERS</t>
  </si>
  <si>
    <t>93.155</t>
  </si>
  <si>
    <t>GERIATRIC TRAINING FOR PHYSICIANS, DENTISTS AND BEHAVIORAL/MENTAL HEALTH PROFESSIONALS</t>
  </si>
  <si>
    <t>93.156</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</si>
  <si>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</si>
  <si>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</si>
  <si>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</si>
  <si>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</si>
  <si>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</si>
  <si>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</si>
  <si>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</si>
  <si>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</si>
  <si>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</si>
  <si>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93.172</t>
  </si>
  <si>
    <t>93.173</t>
  </si>
  <si>
    <t>93.178</t>
  </si>
  <si>
    <t>DISABILITIES PREVENTION</t>
  </si>
  <si>
    <t>93.184</t>
  </si>
  <si>
    <t>IMMUNIZATION RESEARCH, DEMONSTRATION, PUBLIC INFORMATION AND EDUCATION_TRAINING AND CLINICAL SKILLS IMPROVEMENT PROJECTS</t>
  </si>
  <si>
    <t>93.185</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</si>
  <si>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</si>
  <si>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</si>
  <si>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</si>
  <si>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</si>
  <si>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</si>
  <si>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</si>
  <si>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</si>
  <si>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</si>
  <si>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</si>
  <si>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</si>
  <si>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</si>
  <si>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</si>
  <si>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</si>
  <si>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</si>
  <si>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</si>
  <si>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TELEHEALTH PROGRAMS</t>
  </si>
  <si>
    <t>93.211</t>
  </si>
  <si>
    <t>93.213</t>
  </si>
  <si>
    <t>FAMILY PLANNING_SERVICES</t>
  </si>
  <si>
    <t>93.217</t>
  </si>
  <si>
    <t>CLINICAL RESEARCH LOAN REPAYMENT PROGRAM FOR INDIVIDUALS FROM DISADVANTAGED BACKGROUNDS</t>
  </si>
  <si>
    <t>93.220</t>
  </si>
  <si>
    <t>DEVELOPMENT AND COORDINATION OF RURAL HEALTH SERVICES</t>
  </si>
  <si>
    <t>93.223</t>
  </si>
  <si>
    <t>93.224</t>
  </si>
  <si>
    <t>NATIONAL RESEARCH SERVICE AWARDS_HEALTH SERVICES RESEARCH TRAINING</t>
  </si>
  <si>
    <t>93.225</t>
  </si>
  <si>
    <t>93.226</t>
  </si>
  <si>
    <t>INDIAN HEALTH SERVICE_HEALTH MANAGEMENT DEVELOPMENT PROGRAM</t>
  </si>
  <si>
    <t>93.228</t>
  </si>
  <si>
    <t>EPIDEMIOLOGY COOPERATIVE AGREEMENTS</t>
  </si>
  <si>
    <t>93.231</t>
  </si>
  <si>
    <t>LOAN REPAYMENT PROGRAM FOR GENERAL RESEARCH</t>
  </si>
  <si>
    <t>93.232</t>
  </si>
  <si>
    <t>93.233</t>
  </si>
  <si>
    <t>93.234</t>
  </si>
  <si>
    <t>AFFORDABLE CARE ACT (ACA) ABSTINENCE EDUCATION PROGRAM</t>
  </si>
  <si>
    <t>93.235</t>
  </si>
  <si>
    <t>93.236</t>
  </si>
  <si>
    <t>SPECIAL DIABETES PROGRAM FOR INDIANS_DIABETES PREVENTION AND TREATMENT PROJECTS</t>
  </si>
  <si>
    <t>93.237</t>
  </si>
  <si>
    <t>POLICY RESEARCH AND EVALUATION GRANTS</t>
  </si>
  <si>
    <t>93.239</t>
  </si>
  <si>
    <t>STATE CAPACITY BUILDING</t>
  </si>
  <si>
    <t>93.240</t>
  </si>
  <si>
    <t>STATE RURAL HOSPITAL FLEXIBILITY PROGRAM</t>
  </si>
  <si>
    <t>93.241</t>
  </si>
  <si>
    <t>93.242</t>
  </si>
  <si>
    <t>93.243</t>
  </si>
  <si>
    <t>93.247</t>
  </si>
  <si>
    <t>PUBLIC HEALTH TRAINING CENTERS PROGRAM</t>
  </si>
  <si>
    <t>93.249</t>
  </si>
  <si>
    <t>GERIATRIC ACADEMIC CAREER AWARDS DEPARTMENT OF HEALTH AND HUMAN SERVICES (B)</t>
  </si>
  <si>
    <t>93.250</t>
  </si>
  <si>
    <t>EARLY HEARING DETECTION AND INTERVENTION</t>
  </si>
  <si>
    <t>93.251</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</si>
  <si>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</si>
  <si>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</si>
  <si>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</si>
  <si>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</si>
  <si>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</si>
  <si>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</si>
  <si>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</si>
  <si>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</si>
  <si>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</si>
  <si>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</si>
  <si>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</si>
  <si>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</si>
  <si>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</si>
  <si>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</si>
  <si>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</si>
  <si>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93.262</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</si>
  <si>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</si>
  <si>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</si>
  <si>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</si>
  <si>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</si>
  <si>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</si>
  <si>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</si>
  <si>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</si>
  <si>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93.268</t>
  </si>
  <si>
    <t>COMPLEX HUMANITARIAN EMERGENCY AND WAR-RELATED INJURY PUBLIC HEALTH ACTIVITIES</t>
  </si>
  <si>
    <t>93.269</t>
  </si>
  <si>
    <t>ADULT VIRAL HEPATITIS PREVENTION AND CONTROL</t>
  </si>
  <si>
    <t>93.270</t>
  </si>
  <si>
    <t>93.273</t>
  </si>
  <si>
    <t>SUBSTANCE ABUSE AND MENTAL HEALTH SERVICES-ACCESS TO RECOVERY</t>
  </si>
  <si>
    <t>93.275</t>
  </si>
  <si>
    <t>DRUG-FREE COMMUNITIES SUPPORT PROGRAM GRANTS</t>
  </si>
  <si>
    <t>93.276</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</si>
  <si>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</si>
  <si>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</si>
  <si>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</si>
  <si>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</si>
  <si>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</si>
  <si>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</si>
  <si>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</si>
  <si>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93.283</t>
  </si>
  <si>
    <t>INJURY PREVENTION PROGRAM FOR AMERICAN INDIANS AND ALASKAN NATIVES_COOPERATIVE AGREEMENTS</t>
  </si>
  <si>
    <t>93.284</t>
  </si>
  <si>
    <t>NATIONAL INSTITUTES OF HEALTH PEDIATRIC RESEARCH LOAN REPAYMENT PROGRAM</t>
  </si>
  <si>
    <t>93.285</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</si>
  <si>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</si>
  <si>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</si>
  <si>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</si>
  <si>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</si>
  <si>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</si>
  <si>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</si>
  <si>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</si>
  <si>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</si>
  <si>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</si>
  <si>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</si>
  <si>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</si>
  <si>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</si>
  <si>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</si>
  <si>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93.296</t>
  </si>
  <si>
    <t>TEENAGE PREGNANCY PREVENTION PROGRAM</t>
  </si>
  <si>
    <t>93.297</t>
  </si>
  <si>
    <t>NATIONAL CENTER FOR HEALTH WORKFORCE ANALYSIS</t>
  </si>
  <si>
    <t>93.300</t>
  </si>
  <si>
    <t>SMALL RURAL HOSPITAL IMPROVEMENT GRANT PROGRAM</t>
  </si>
  <si>
    <t>93.301</t>
  </si>
  <si>
    <t>NURSE CORPS SCHOLARSHIP</t>
  </si>
  <si>
    <t>93.303</t>
  </si>
  <si>
    <t>RACIAL AND ETHNIC APPROACHES TO COMMUNITY HEALTH</t>
  </si>
  <si>
    <t>93.304</t>
  </si>
  <si>
    <t>NATIONAL STATE BASED TOBACCO CONTROL PROGRAMS</t>
  </si>
  <si>
    <t>93.305</t>
  </si>
  <si>
    <t>93.307</t>
  </si>
  <si>
    <t>NATIONAL INSTITUTE ON MINORITY HEALTH AND HEALTH DISPARITIES (NIMHD) EXTRAMURAL LOAN REPAYMENT PROGRAMS</t>
  </si>
  <si>
    <t>93.308</t>
  </si>
  <si>
    <t>93.310</t>
  </si>
  <si>
    <t>MOBILIZATION FOR HEALTH: NATIONAL PREVENTION PARTNERSHIP AWARDS</t>
  </si>
  <si>
    <t>93.311</t>
  </si>
  <si>
    <t>CHILD DEVELOPMENT AND, SURVEILLANCE, RESEARCH AND PREVENTION</t>
  </si>
  <si>
    <t>93.312</t>
  </si>
  <si>
    <t>NIH OFFICE OF RESEARCH ON WOMEN'S HEALTH</t>
  </si>
  <si>
    <t>93.313</t>
  </si>
  <si>
    <t>EARLY HEARING DETECTION AND INTERVENTION INFORMATION SYSTEM (EHDI-IS) SURVEILLANCE PROGRAM</t>
  </si>
  <si>
    <t>93.314</t>
  </si>
  <si>
    <t>RARE DISORDERS: RESEARCH, SURVEILLANCE, HEALTH PROMOTION, AND EDUCATION</t>
  </si>
  <si>
    <t>93.315</t>
  </si>
  <si>
    <t>PUBLIC HEALTH PREPAREDNESS AND RESPONSE SCIENCE, RESEARCH, AND PRACTICE</t>
  </si>
  <si>
    <t>93.316</t>
  </si>
  <si>
    <t>EMERGING INFECTIONS PROGRAMS</t>
  </si>
  <si>
    <t>93.317</t>
  </si>
  <si>
    <t>PROTECTING AND IMPROVING HEALTH GLOBALLY: BUILDING AND STRENGTHENING PUBLIC HEALTH IMPACT, SYSTEMS, CAPACITY AND SECURITY</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</si>
  <si>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</si>
  <si>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</si>
  <si>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</si>
  <si>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</si>
  <si>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</si>
  <si>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</si>
  <si>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</si>
  <si>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</si>
  <si>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</si>
  <si>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93.323</t>
  </si>
  <si>
    <t>STATE HEALTH INSURANCE ASSISTANCE PROGRAM</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</si>
  <si>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</si>
  <si>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</si>
  <si>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</si>
  <si>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</si>
  <si>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</si>
  <si>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</si>
  <si>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</si>
  <si>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</si>
  <si>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</si>
  <si>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</si>
  <si>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</si>
  <si>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</si>
  <si>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</si>
  <si>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</si>
  <si>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</si>
  <si>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</si>
  <si>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</si>
  <si>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</si>
  <si>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</si>
  <si>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</si>
  <si>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</si>
  <si>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BEHAVIORAL RISK FACTOR SURVEILLANCE SYSTEM</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</si>
  <si>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</si>
  <si>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</si>
  <si>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</si>
  <si>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</si>
  <si>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</si>
  <si>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</si>
  <si>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</si>
  <si>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</si>
  <si>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</si>
  <si>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</si>
  <si>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</si>
  <si>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</si>
  <si>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</si>
  <si>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</si>
  <si>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</si>
  <si>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93.350</t>
  </si>
  <si>
    <t>93.351</t>
  </si>
  <si>
    <t>CONSTRUCTION SUPPORT</t>
  </si>
  <si>
    <t>93.352</t>
  </si>
  <si>
    <t>ADVANCED EDUCATION NURSING TRAINEESHIPS</t>
  </si>
  <si>
    <t>93.358</t>
  </si>
  <si>
    <t>93.359</t>
  </si>
  <si>
    <t>BIOMEDICAL ADVANCED RESEARCH AND DEVELOPMENT AUTHORITY (BARDA), BIODEFENSE MEDICAL COUNTERMEASURE DEVELOPMENT</t>
  </si>
  <si>
    <t>93.360</t>
  </si>
  <si>
    <t>93.361</t>
  </si>
  <si>
    <t>NURSING STUDENT LOANS</t>
  </si>
  <si>
    <t>93.364</t>
  </si>
  <si>
    <t>SICKLE CELL TREATMENT DEMONSTRATION PROGRAM</t>
  </si>
  <si>
    <t>93.365</t>
  </si>
  <si>
    <t>ACL INDEPENDENT LIVING STATE GRANTS</t>
  </si>
  <si>
    <t>93.369</t>
  </si>
  <si>
    <t>93.389</t>
  </si>
  <si>
    <t>93.393</t>
  </si>
  <si>
    <t>93.394</t>
  </si>
  <si>
    <t>93.395</t>
  </si>
  <si>
    <t>93.396</t>
  </si>
  <si>
    <t>93.397</t>
  </si>
  <si>
    <t>93.398</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</si>
  <si>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</si>
  <si>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</si>
  <si>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</si>
  <si>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</si>
  <si>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</si>
  <si>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</si>
  <si>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</si>
  <si>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</si>
  <si>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</si>
  <si>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</si>
  <si>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</si>
  <si>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</si>
  <si>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</si>
  <si>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</si>
  <si>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93.433</t>
  </si>
  <si>
    <t>NATIONAL PROJECT MANAGEMENT OF THE HEALTHCARE COMMUNITIES KNOWLEDGE GATEWAY</t>
  </si>
  <si>
    <t>93.440</t>
  </si>
  <si>
    <t>INDIAN SELF-DETERMINATION</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</si>
  <si>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</si>
  <si>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</si>
  <si>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</si>
  <si>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</si>
  <si>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</si>
  <si>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</si>
  <si>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</si>
  <si>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INDIAN HEALTH SERVICE SANITATION FACILITIES CONSTRUCTION PROGRAM</t>
  </si>
  <si>
    <t>93.445</t>
  </si>
  <si>
    <t>FOOD SAFETY AND SECURITY MONITORING PROJECT</t>
  </si>
  <si>
    <t>93.448</t>
  </si>
  <si>
    <t>RUMINANT FEED BAN SUPPORT PROJECT</t>
  </si>
  <si>
    <t>93.449</t>
  </si>
  <si>
    <t>HEALTH IMPROVEMENT FOR RE-ENTERING EX-OFFENDERS INITIATIVE (HIRE) HIV/AIDS</t>
  </si>
  <si>
    <t>93.452</t>
  </si>
  <si>
    <t>ACL ASSISTIVE TECHNOLOGY</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</si>
  <si>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</si>
  <si>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</si>
  <si>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</si>
  <si>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</si>
  <si>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</si>
  <si>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</si>
  <si>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</si>
  <si>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</si>
  <si>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</si>
  <si>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</si>
  <si>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</si>
  <si>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</si>
  <si>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</si>
  <si>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</si>
  <si>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</si>
  <si>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</si>
  <si>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</si>
  <si>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</si>
  <si>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</si>
  <si>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</si>
  <si>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</si>
  <si>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</si>
  <si>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</si>
  <si>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</si>
  <si>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</si>
  <si>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</si>
  <si>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</si>
  <si>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</si>
  <si>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</si>
  <si>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</si>
  <si>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</si>
  <si>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</si>
  <si>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</si>
  <si>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</si>
  <si>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</si>
  <si>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</si>
  <si>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</si>
  <si>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</si>
  <si>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</si>
  <si>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</si>
  <si>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</si>
  <si>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</si>
  <si>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</si>
  <si>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</si>
  <si>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</si>
  <si>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</si>
  <si>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</si>
  <si>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</si>
  <si>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</si>
  <si>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</si>
  <si>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</si>
  <si>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</si>
  <si>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</si>
  <si>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</si>
  <si>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</si>
  <si>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</si>
  <si>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</si>
  <si>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</si>
  <si>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</si>
  <si>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</si>
  <si>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</si>
  <si>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</si>
  <si>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</si>
  <si>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</si>
  <si>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</si>
  <si>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</si>
  <si>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</si>
  <si>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</si>
  <si>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</si>
  <si>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</si>
  <si>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</si>
  <si>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</si>
  <si>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</si>
  <si>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</si>
  <si>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</si>
  <si>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</si>
  <si>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</si>
  <si>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</si>
  <si>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</si>
  <si>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</si>
  <si>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</si>
  <si>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</si>
  <si>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</si>
  <si>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</si>
  <si>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</si>
  <si>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</si>
  <si>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</si>
  <si>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</si>
  <si>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</si>
  <si>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</si>
  <si>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</si>
  <si>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</si>
  <si>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</si>
  <si>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</si>
  <si>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</si>
  <si>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</si>
  <si>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</si>
  <si>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</si>
  <si>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93.556</t>
  </si>
  <si>
    <t>EDUCATION AND PREVENTION GRANTS TO REDUCE SEXUAL ABUSE OF RUNAWAY, HOMELESS AND STREET YOUTH</t>
  </si>
  <si>
    <t>93.557</t>
  </si>
  <si>
    <t>93.558</t>
  </si>
  <si>
    <t>FAMILY SUPPORT PAYMENTS TO STATES_ASSISTANCE PAYMENTS</t>
  </si>
  <si>
    <t>93.560</t>
  </si>
  <si>
    <t>93.563</t>
  </si>
  <si>
    <t>93.564</t>
  </si>
  <si>
    <t>93.566</t>
  </si>
  <si>
    <t>REFUGEE AND ENTRANT ASSISTANCE_VOLUNTARY AGENCY PROGRAMS</t>
  </si>
  <si>
    <t>93.567</t>
  </si>
  <si>
    <t>LOW-INCOME HOME ENERGY ASSISTANCE</t>
  </si>
  <si>
    <t>93.568</t>
  </si>
  <si>
    <t>COMMUNITY SERVICES BLOCK GRANT</t>
  </si>
  <si>
    <t>93.569</t>
  </si>
  <si>
    <t>COMMUNITY SERVICES BLOCK GRANT_DISCRETIONARY AWARDS</t>
  </si>
  <si>
    <t>93.570</t>
  </si>
  <si>
    <t>93.575</t>
  </si>
  <si>
    <t>REFUGEE AND ENTRANT ASSISTANCE_DISCRETIONARY GRANTS</t>
  </si>
  <si>
    <t>93.576</t>
  </si>
  <si>
    <t>U.S. REPATRIATION</t>
  </si>
  <si>
    <t>93.579</t>
  </si>
  <si>
    <t>IMPROVING THE CAPABILITY OF INDIAN TRIBAL GOVERNMENTS TO REGULATE ENVIRONMENTAL QUALITY</t>
  </si>
  <si>
    <t>93.581</t>
  </si>
  <si>
    <t>REFUGEE AND ENTRANT ASSISTANCE_WILSON/FISH PROGRAM</t>
  </si>
  <si>
    <t>93.583</t>
  </si>
  <si>
    <t>REFUGEE AND ENTRANT ASSISTANCE_TARGETED ASSISTANCE GRANTS</t>
  </si>
  <si>
    <t>93.584</t>
  </si>
  <si>
    <t>STATE COURT IMPROVEMENT PROGRAM</t>
  </si>
  <si>
    <t>93.586</t>
  </si>
  <si>
    <t>PROMOTE THE SURVIVAL AND CONTINUING VITALITY OF NATIVE AMERICAN LANGUAGES</t>
  </si>
  <si>
    <t>93.587</t>
  </si>
  <si>
    <t>COMMUNITY-BASED CHILD ABUSE PREVENTION GRANTS</t>
  </si>
  <si>
    <t>93.590</t>
  </si>
  <si>
    <t>FAMILY VIOLENCE PREVENTION AND SERVICES/STATE DOMESTIC VIOLENCE COALITIONS</t>
  </si>
  <si>
    <t>93.591</t>
  </si>
  <si>
    <t>FAMILY VIOLENCE PREVENTION AND SERVICES/DISCRETIONARY</t>
  </si>
  <si>
    <t>93.592</t>
  </si>
  <si>
    <t>JOB OPPORTUNITIES FOR LOW-INCOME INDIVIDUALS</t>
  </si>
  <si>
    <t>93.593</t>
  </si>
  <si>
    <t>TRIBAL WORK GRANTS</t>
  </si>
  <si>
    <t>93.594</t>
  </si>
  <si>
    <t>93.595</t>
  </si>
  <si>
    <t>93.596</t>
  </si>
  <si>
    <t>GRANTS TO STATES FOR ACCESS AND VISITATION PROGRAMS</t>
  </si>
  <si>
    <t>93.597</t>
  </si>
  <si>
    <t>SERVICES TO VICTIMS OF A SEVERE FORM OF TRAFFICKING</t>
  </si>
  <si>
    <t>93.598</t>
  </si>
  <si>
    <t>CHAFEE EDUCATION AND TRAINING VOUCHERS PROGRAM (ETV)</t>
  </si>
  <si>
    <t>93.599</t>
  </si>
  <si>
    <t>HEAD START</t>
  </si>
  <si>
    <t>93.600</t>
  </si>
  <si>
    <t>CHILD SUPPORT ENFORCEMENT DEMONSTRATIONS AND SPECIAL PROJECTS</t>
  </si>
  <si>
    <t>93.601</t>
  </si>
  <si>
    <t>ASSETS FOR INDEPENDENCE DEMONSTRATION PROGRAM</t>
  </si>
  <si>
    <t>93.602</t>
  </si>
  <si>
    <t>ADOPTION INCENTIVE PAYMENTS</t>
  </si>
  <si>
    <t>93.603</t>
  </si>
  <si>
    <t>ASSISTANCE FOR TORTURE VICTIMS</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</si>
  <si>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</si>
  <si>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</si>
  <si>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</si>
  <si>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</si>
  <si>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</si>
  <si>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</si>
  <si>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</si>
  <si>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</si>
  <si>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</si>
  <si>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</si>
  <si>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</si>
  <si>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</si>
  <si>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</si>
  <si>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</si>
  <si>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</si>
  <si>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</si>
  <si>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</si>
  <si>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</si>
  <si>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</si>
  <si>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</si>
  <si>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</si>
  <si>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</si>
  <si>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</si>
  <si>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</si>
  <si>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</si>
  <si>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</si>
  <si>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</si>
  <si>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</si>
  <si>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</si>
  <si>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</si>
  <si>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</si>
  <si>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AFFORDABLE CARE ACT STATE HEALTH INSURANCE ASSISTANCE PROGRAM (SHIP) AND AGING AND DISABILITY RESOURCE CENTER (ADRC) OPTIONS COUNSELING FOR MEDICARE-MEDICAID INDIVIDUALS IN STATES WITH APPROVED FINANCIAL ALIGNMENT MODELS</t>
  </si>
  <si>
    <t>93.626</t>
  </si>
  <si>
    <t>AFFORDABLE CARE ACT: TESTING EXPERIENCE AND FUNCTIONAL ASSESSMENT TOOLS</t>
  </si>
  <si>
    <t>93.627</t>
  </si>
  <si>
    <t>AFFORDABLE CARE ACT IMPLEMENTATION SUPPORT FOR STATE DEMONSTRATIONS TO INTEGRATE CARE FOR MEDICARE-MEDICAID ENROLLEES</t>
  </si>
  <si>
    <t>93.628</t>
  </si>
  <si>
    <t>DEVELOPMENTAL DISABILITIES BASIC SUPPORT AND ADVOCACY GRANTS</t>
  </si>
  <si>
    <t>93.630</t>
  </si>
  <si>
    <t>93.631</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</si>
  <si>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</si>
  <si>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</si>
  <si>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</si>
  <si>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</si>
  <si>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</si>
  <si>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</si>
  <si>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</si>
  <si>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</si>
  <si>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</si>
  <si>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</si>
  <si>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</si>
  <si>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CHILDREN'S JUSTICE GRANTS TO STATES</t>
  </si>
  <si>
    <t>93.643</t>
  </si>
  <si>
    <t>ADULT MEDICAID QUALITY: IMPROVING MATERNAL AND INFANT HEALTH OUTCOMES IN MEDICAID AND CHIP</t>
  </si>
  <si>
    <t>93.644</t>
  </si>
  <si>
    <t>STEPHANIE TUBBS JONES CHILD WELFARE SERVICES PROGRAM</t>
  </si>
  <si>
    <t>93.645</t>
  </si>
  <si>
    <t>ACA Ð TESTING A MODEL OF DATA AGGREGATION UNDER THE COMPREHENSIVE PRIMARY CARE INITIATIVE</t>
  </si>
  <si>
    <t>93.646</t>
  </si>
  <si>
    <t>SOCIAL SERVICES RESEARCH AND DEMONSTRATION</t>
  </si>
  <si>
    <t>93.647</t>
  </si>
  <si>
    <t>CHILD WELFARE RESEARCH TRAINING OR DEMONSTRATION</t>
  </si>
  <si>
    <t>93.648</t>
  </si>
  <si>
    <t>ADOPTION OPPORTUNITIES</t>
  </si>
  <si>
    <t>93.652</t>
  </si>
  <si>
    <t>FOSTER CARE_TITLE IV-E</t>
  </si>
  <si>
    <t>93.658</t>
  </si>
  <si>
    <t>ADOPTION ASSISTANCE</t>
  </si>
  <si>
    <t>93.659</t>
  </si>
  <si>
    <t>93.667</t>
  </si>
  <si>
    <t>CHILD ABUSE AND NEGLECT STATE GRANTS</t>
  </si>
  <si>
    <t>93.669</t>
  </si>
  <si>
    <t>CHILD ABUSE AND NEGLECT DISCRETIONARY ACTIVITIES</t>
  </si>
  <si>
    <t>93.670</t>
  </si>
  <si>
    <t>FAMILY VIOLENCE PREVENTION AND SERVICES/DOMESTIC VIOLENCE SHELTER AND SUPPORTIVE SERVICES</t>
  </si>
  <si>
    <t>93.671</t>
  </si>
  <si>
    <t>JOHN H. CHAFEE FOSTER CARE PROGRAM FOR SUCCESSFUL TRANSITION TO ADULTHOOD</t>
  </si>
  <si>
    <t>93.674</t>
  </si>
  <si>
    <t>UNACCOMPANIED ALIEN CHILDREN PROGRAM</t>
  </si>
  <si>
    <t>93.676</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</si>
  <si>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</si>
  <si>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</si>
  <si>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</si>
  <si>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</si>
  <si>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</si>
  <si>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</si>
  <si>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</si>
  <si>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</si>
  <si>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</si>
  <si>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</si>
  <si>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</si>
  <si>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</si>
  <si>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</si>
  <si>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</si>
  <si>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</si>
  <si>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</si>
  <si>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</si>
  <si>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</si>
  <si>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</si>
  <si>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</si>
  <si>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</si>
  <si>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</si>
  <si>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</si>
  <si>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</si>
  <si>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</si>
  <si>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</si>
  <si>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</si>
  <si>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</si>
  <si>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</si>
  <si>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</si>
  <si>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</si>
  <si>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</si>
  <si>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</si>
  <si>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</si>
  <si>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</si>
  <si>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</si>
  <si>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</si>
  <si>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</si>
  <si>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</si>
  <si>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</si>
  <si>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</si>
  <si>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</si>
  <si>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</si>
  <si>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</si>
  <si>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</si>
  <si>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</si>
  <si>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</si>
  <si>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</si>
  <si>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</si>
  <si>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</si>
  <si>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</si>
  <si>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</si>
  <si>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</si>
  <si>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</si>
  <si>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</si>
  <si>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</si>
  <si>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</si>
  <si>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</si>
  <si>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</si>
  <si>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</si>
  <si>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</si>
  <si>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</si>
  <si>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</si>
  <si>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</si>
  <si>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</si>
  <si>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</si>
  <si>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</si>
  <si>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</si>
  <si>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</si>
  <si>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</si>
  <si>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</si>
  <si>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</si>
  <si>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</si>
  <si>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</si>
  <si>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</si>
  <si>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</si>
  <si>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</si>
  <si>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</si>
  <si>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</si>
  <si>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</si>
  <si>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</si>
  <si>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</si>
  <si>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</si>
  <si>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</si>
  <si>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</si>
  <si>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</si>
  <si>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</si>
  <si>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</si>
  <si>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</si>
  <si>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</si>
  <si>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</si>
  <si>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</si>
  <si>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</si>
  <si>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</si>
  <si>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</si>
  <si>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</si>
  <si>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</si>
  <si>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</si>
  <si>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</si>
  <si>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</si>
  <si>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</si>
  <si>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</si>
  <si>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</si>
  <si>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</si>
  <si>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</si>
  <si>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93.767</t>
  </si>
  <si>
    <t>MEDICARE_PRESCRIPTION DRUG COVERAGE</t>
  </si>
  <si>
    <t>93.770</t>
  </si>
  <si>
    <t>MEDICARE_HOSPITAL INSURANCE</t>
  </si>
  <si>
    <t>93.773</t>
  </si>
  <si>
    <t>MEDICARE_SUPPLEMENTARY MEDICAL INSURANCE</t>
  </si>
  <si>
    <t>93.774</t>
  </si>
  <si>
    <t>STATE MEDICAID FRAUD CONTROL UNITS</t>
  </si>
  <si>
    <t>93.775</t>
  </si>
  <si>
    <t>STATE SURVEY AND CERTIFICATION OF HEALTH CARE PROVIDERS AND SUPPLIERS (TITLE XVIII) MEDICARE</t>
  </si>
  <si>
    <t>93.777</t>
  </si>
  <si>
    <t>93.778</t>
  </si>
  <si>
    <t>CENTERS FOR MEDICARE AND MEDICAID SERVICES (CMS) RESEARCH, DEMONSTRATIONS AND EVALUATIONS</t>
  </si>
  <si>
    <t>93.779</t>
  </si>
  <si>
    <t>93.780</t>
  </si>
  <si>
    <t>FEDERAL REIMBURSEMENT OF EMERGENCY HEALTH SERVICES FURNISHED TO UNDOCUMENTED ALIENS</t>
  </si>
  <si>
    <t>93.784</t>
  </si>
  <si>
    <t>MONEY FOLLOWS THE PERSON REBALANCING DEMONSTRATION</t>
  </si>
  <si>
    <t>93.791</t>
  </si>
  <si>
    <t>STATE SURVEY CERTIFICATION OF HEALTH CARE PROVIDERS AND SUPPLIERS (TITLE XIX) MEDICAID</t>
  </si>
  <si>
    <t>93.796</t>
  </si>
  <si>
    <t>ORGANIZED APPROACHES TO INCREASE COLORECTAL CANCER SCREENING</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</si>
  <si>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</si>
  <si>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</si>
  <si>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</si>
  <si>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</si>
  <si>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</si>
  <si>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</si>
  <si>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</si>
  <si>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</si>
  <si>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</si>
  <si>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</si>
  <si>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</si>
  <si>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</si>
  <si>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</si>
  <si>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84.268</t>
  </si>
  <si>
    <t>AMERICAN OVERSEAS RESEARCH CENTERS</t>
  </si>
  <si>
    <t>84.274</t>
  </si>
  <si>
    <t>CHARTER SCHOOLS</t>
  </si>
  <si>
    <t>84.282</t>
  </si>
  <si>
    <t>COMPREHENSIVE CENTERS</t>
  </si>
  <si>
    <t>84.283</t>
  </si>
  <si>
    <t>84.287</t>
  </si>
  <si>
    <t>READY-TO-LEARN TELEVISION</t>
  </si>
  <si>
    <t>84.295</t>
  </si>
  <si>
    <t>INDIAN EDUCATION -- SPECIAL PROGRAMS FOR INDIAN CHILDREN</t>
  </si>
  <si>
    <t>84.299</t>
  </si>
  <si>
    <t>84.305</t>
  </si>
  <si>
    <t>TRADITIONALLY UNDERSERVED POPULATIONS</t>
  </si>
  <si>
    <t>84.315</t>
  </si>
  <si>
    <t>84.323</t>
  </si>
  <si>
    <t>84.324</t>
  </si>
  <si>
    <t>84.325</t>
  </si>
  <si>
    <t>84.326</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</si>
  <si>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</si>
  <si>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</si>
  <si>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</si>
  <si>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</si>
  <si>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</si>
  <si>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</si>
  <si>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</si>
  <si>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</si>
  <si>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</si>
  <si>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CHILD CARE ACCESS MEANS PARENTS IN SCHOOL</t>
  </si>
  <si>
    <t>84.335</t>
  </si>
  <si>
    <t>TEACHER QUALITY PARTNERSHIP GRANTS</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</si>
  <si>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</si>
  <si>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</si>
  <si>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</si>
  <si>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</si>
  <si>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</si>
  <si>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</si>
  <si>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</si>
  <si>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</si>
  <si>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</si>
  <si>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</si>
  <si>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</si>
  <si>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RURAL EDUCATION</t>
  </si>
  <si>
    <t>84.358</t>
  </si>
  <si>
    <t>HIGH SCHOOL GRADUATION INITIATIVE</t>
  </si>
  <si>
    <t>84.360</t>
  </si>
  <si>
    <t>NATIVE HAWAIIAN EDUCATION</t>
  </si>
  <si>
    <t>84.362</t>
  </si>
  <si>
    <t>SCHOOL LEADERSHIP</t>
  </si>
  <si>
    <t>84.363</t>
  </si>
  <si>
    <t>ENGLISH LANGUAGE ACQUISITION STATE GRANTS</t>
  </si>
  <si>
    <t>84.365</t>
  </si>
  <si>
    <t>MATHEMATICS AND SCIENCE PARTNERSHIPS</t>
  </si>
  <si>
    <t>84.366</t>
  </si>
  <si>
    <t>IMPROVING TEACHER QUALITY STATE GRANTS</t>
  </si>
  <si>
    <t>84.367</t>
  </si>
  <si>
    <t>GRANTS FOR ENHANCED ASSESSMENT INSTRUMENTS</t>
  </si>
  <si>
    <t>84.368</t>
  </si>
  <si>
    <t>GRANTS FOR STATE ASSESSMENTS AND RELATED ACTIVITIES</t>
  </si>
  <si>
    <t>84.369</t>
  </si>
  <si>
    <t>DC OPPORTUNITY SCHOLARSHIP PROGRAM</t>
  </si>
  <si>
    <t>84.370</t>
  </si>
  <si>
    <t>STRIVING READERS</t>
  </si>
  <si>
    <t>84.371</t>
  </si>
  <si>
    <t>84.372</t>
  </si>
  <si>
    <t>SPECIAL EDUCATION_TECHNICAL ASSISTANCE ON STATE DATA COLLECTION</t>
  </si>
  <si>
    <t>84.373</t>
  </si>
  <si>
    <t>TEACHER INCENTIVE FUND</t>
  </si>
  <si>
    <t>84.374</t>
  </si>
  <si>
    <t>SCHOOL IMPROVEMENT GRANTS</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</si>
  <si>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</si>
  <si>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</si>
  <si>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</si>
  <si>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</si>
  <si>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</si>
  <si>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</si>
  <si>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</si>
  <si>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</si>
  <si>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</si>
  <si>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</si>
  <si>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</si>
  <si>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</si>
  <si>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</si>
  <si>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</si>
  <si>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</si>
  <si>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</si>
  <si>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</si>
  <si>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</si>
  <si>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</si>
  <si>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</si>
  <si>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</si>
  <si>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</si>
  <si>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</si>
  <si>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</si>
  <si>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</si>
  <si>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</si>
  <si>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</si>
  <si>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</si>
  <si>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84.419</t>
  </si>
  <si>
    <t>PERFORMANCE PARTNERSHIP PILOTS FOR DISCONNECTED YOUTH</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</si>
  <si>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</si>
  <si>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</si>
  <si>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</si>
  <si>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</si>
  <si>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</si>
  <si>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</si>
  <si>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</si>
  <si>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</si>
  <si>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</si>
  <si>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</si>
  <si>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</si>
  <si>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</si>
  <si>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</si>
  <si>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</si>
  <si>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</si>
  <si>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</si>
  <si>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</si>
  <si>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</si>
  <si>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</si>
  <si>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</si>
  <si>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</si>
  <si>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</si>
  <si>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</si>
  <si>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</si>
  <si>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</si>
  <si>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</si>
  <si>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</si>
  <si>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</si>
  <si>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</si>
  <si>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</si>
  <si>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</si>
  <si>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</si>
  <si>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</si>
  <si>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</si>
  <si>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</si>
  <si>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</si>
  <si>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</si>
  <si>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</si>
  <si>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</si>
  <si>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</si>
  <si>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</si>
  <si>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</si>
  <si>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</si>
  <si>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NATIONAL HISTORICAL PUBLICATIONS AND RECORDS GRANTS</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</si>
  <si>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</si>
  <si>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</si>
  <si>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</si>
  <si>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</si>
  <si>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</si>
  <si>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</si>
  <si>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</si>
  <si>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</si>
  <si>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</si>
  <si>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</si>
  <si>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</si>
  <si>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</si>
  <si>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</si>
  <si>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</si>
  <si>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</si>
  <si>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</si>
  <si>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</si>
  <si>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</si>
  <si>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</si>
  <si>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</si>
  <si>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</si>
  <si>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</si>
  <si>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</si>
  <si>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</si>
  <si>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</si>
  <si>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</si>
  <si>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</si>
  <si>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</si>
  <si>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</si>
  <si>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</si>
  <si>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</si>
  <si>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</si>
  <si>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</si>
  <si>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</si>
  <si>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</si>
  <si>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</si>
  <si>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</si>
  <si>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</si>
  <si>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</si>
  <si>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</si>
  <si>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</si>
  <si>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</si>
  <si>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</si>
  <si>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</si>
  <si>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</si>
  <si>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</si>
  <si>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</si>
  <si>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NATIONAL ORGANIZATIONS OF STATE AND LOCAL OFFICIALS</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</si>
  <si>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</si>
  <si>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</si>
  <si>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</si>
  <si>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</si>
  <si>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</si>
  <si>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</si>
  <si>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</si>
  <si>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</si>
  <si>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</si>
  <si>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SPECIAL PROGRAMS FOR THE AGING_TITLE VII, CHAPTER 2_LONG TERM CARE OMBUDSMAN SERVICES FOR OLDER INDIVIDUALS</t>
  </si>
  <si>
    <t>93.042</t>
  </si>
  <si>
    <t>SPECIAL PROGRAMS FOR THE AGING_TITLE III, PART D_DISEASE PREVENTION AND HEALTH PROMOTION SERVICES</t>
  </si>
  <si>
    <t>93.043</t>
  </si>
  <si>
    <t>SPECIAL PROGRAMS FOR THE AGING_TITLE III, PART B_GRANTS FOR SUPPORTIVE SERVICES AND SENIOR CENTERS</t>
  </si>
  <si>
    <t>93.044</t>
  </si>
  <si>
    <t>SPECIAL PROGRAMS FOR THE AGING_TITLE III, PART C_NUTRITION SERVICES</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</si>
  <si>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</si>
  <si>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</si>
  <si>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</si>
  <si>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</si>
  <si>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</si>
  <si>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</si>
  <si>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</si>
  <si>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</si>
  <si>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</si>
  <si>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</si>
  <si>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</si>
  <si>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</si>
  <si>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</si>
  <si>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</si>
  <si>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</si>
  <si>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</si>
  <si>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</si>
  <si>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</si>
  <si>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</si>
  <si>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</si>
  <si>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</si>
  <si>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</si>
  <si>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</si>
  <si>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</si>
  <si>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93.829</t>
  </si>
  <si>
    <t>INTEROPERABILITY ROADMAP: PUBLIC/PRIVATE PARTNERSHIP</t>
  </si>
  <si>
    <t>93.830</t>
  </si>
  <si>
    <t>93.837</t>
  </si>
  <si>
    <t>93.838</t>
  </si>
  <si>
    <t>93.839</t>
  </si>
  <si>
    <t>ACL ASSISTIVE TECHNOLOGY STATE GRANTS FOR PROTECTION AND ADVOCACY</t>
  </si>
  <si>
    <t>93.843</t>
  </si>
  <si>
    <t>ACL CENTERS FOR INDEPENDENT LIVING, RECOVERY ACT</t>
  </si>
  <si>
    <t>93.844</t>
  </si>
  <si>
    <t>93.846</t>
  </si>
  <si>
    <t>93.847</t>
  </si>
  <si>
    <t>93.853</t>
  </si>
  <si>
    <t>93.855</t>
  </si>
  <si>
    <t>93.856</t>
  </si>
  <si>
    <t>93.859</t>
  </si>
  <si>
    <t>93.865</t>
  </si>
  <si>
    <t>93.866</t>
  </si>
  <si>
    <t>93.867</t>
  </si>
  <si>
    <t>93.879</t>
  </si>
  <si>
    <t>93.884</t>
  </si>
  <si>
    <t>HEALTH CARE AND OTHER FACILITIES</t>
  </si>
  <si>
    <t>93.887</t>
  </si>
  <si>
    <t>SPECIALLY SELECTED HEALTH PROJECTS</t>
  </si>
  <si>
    <t>93.888</t>
  </si>
  <si>
    <t>NATIONAL BIOTERRORISM HOSPITAL PREPAREDNESS PROGRAM</t>
  </si>
  <si>
    <t>93.889</t>
  </si>
  <si>
    <t>93.908</t>
  </si>
  <si>
    <t>93.910</t>
  </si>
  <si>
    <t>93.912</t>
  </si>
  <si>
    <t>GRANTS TO STATES FOR OPERATION OF OFFICES OF RURAL HEALTH</t>
  </si>
  <si>
    <t>93.913</t>
  </si>
  <si>
    <t>93.914</t>
  </si>
  <si>
    <t>93.917</t>
  </si>
  <si>
    <t>93.918</t>
  </si>
  <si>
    <t>COOPERATIVE AGREEMENTS FOR STATE-BASED COMPREHENSIVE BREAST AND CERVICAL CANCER EARLY DETECTION PROGRAMS</t>
  </si>
  <si>
    <t>93.919</t>
  </si>
  <si>
    <t>DISADVANTAGED HEALTH PROFESSIONS FACULTY LOAN REPAYMENT (FLRP) AND MINORITY FACULTY FELLOWSHIP PROGRAM (MFFP)</t>
  </si>
  <si>
    <t>93.923</t>
  </si>
  <si>
    <t>93.924</t>
  </si>
  <si>
    <t>93.925</t>
  </si>
  <si>
    <t>HEALTHY START INITIATIVE</t>
  </si>
  <si>
    <t>93.926</t>
  </si>
  <si>
    <t>93.928</t>
  </si>
  <si>
    <t>NATIVE HAWAIIAN HEALTH CARE SYSTEMS</t>
  </si>
  <si>
    <t>93.932</t>
  </si>
  <si>
    <t>DEMONSTRATION PROJECTS FOR INDIAN HEALTH</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</si>
  <si>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</si>
  <si>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</si>
  <si>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</si>
  <si>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</si>
  <si>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</si>
  <si>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</si>
  <si>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</si>
  <si>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93.940</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</si>
  <si>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</si>
  <si>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</si>
  <si>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</si>
  <si>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</si>
  <si>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</si>
  <si>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</si>
  <si>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</si>
  <si>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ASSISTANCE PROGRAMS FOR CHRONIC DISEASE PREVENTION AND CONTROL</t>
  </si>
  <si>
    <t>93.945</t>
  </si>
  <si>
    <t>93.946</t>
  </si>
  <si>
    <t>93.947</t>
  </si>
  <si>
    <t>93.958</t>
  </si>
  <si>
    <t>93.959</t>
  </si>
  <si>
    <t>PREVENTION AND PUBLIC HEALTH FUND (PPHF) PUBLIC HEALTH TRAINEESHIPS</t>
  </si>
  <si>
    <t>93.964</t>
  </si>
  <si>
    <t>COAL MINERS RESPIRATORY IMPAIRMENT TREATMENT CLINICS AND SERVICES</t>
  </si>
  <si>
    <t>93.965</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</si>
  <si>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</si>
  <si>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</si>
  <si>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</si>
  <si>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</si>
  <si>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</si>
  <si>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</si>
  <si>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</si>
  <si>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</si>
  <si>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</si>
  <si>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</si>
  <si>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</si>
  <si>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</si>
  <si>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</si>
  <si>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</si>
  <si>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</si>
  <si>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MENTAL HEALTH DISASTER ASSISTANCE AND EMERGENCY MENTAL HEALTH</t>
  </si>
  <si>
    <t>93.982</t>
  </si>
  <si>
    <t>COOPERATIVE AGREEMENTS FOR STATE-BASED DIABETES CONTROL PROGRAMS AND EVALUATION OF SURVEILLANCE SYSTEMS</t>
  </si>
  <si>
    <t>93.988</t>
  </si>
  <si>
    <t>93.989</t>
  </si>
  <si>
    <t>NATIONAL HEALTH PROMOTION</t>
  </si>
  <si>
    <t>93.990</t>
  </si>
  <si>
    <t>93.991</t>
  </si>
  <si>
    <t>93.994</t>
  </si>
  <si>
    <t>ADOLESCENT FAMILY LIFE_DEMONSTRATION PROJECTS</t>
  </si>
  <si>
    <t>93.995</t>
  </si>
  <si>
    <t>93.998</t>
  </si>
  <si>
    <t>RETIRED AND SENIOR VOLUNTEER PROGRAM</t>
  </si>
  <si>
    <t>94.002</t>
  </si>
  <si>
    <t>STATE COMMISSIONS</t>
  </si>
  <si>
    <t>94.003</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</si>
  <si>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</si>
  <si>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</si>
  <si>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</si>
  <si>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</si>
  <si>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</si>
  <si>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</si>
  <si>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</si>
  <si>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</si>
  <si>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</si>
  <si>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</si>
  <si>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</si>
  <si>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</si>
  <si>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</si>
  <si>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</si>
  <si>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</si>
  <si>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</si>
  <si>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</si>
  <si>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</si>
  <si>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</si>
  <si>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</si>
  <si>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</si>
  <si>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</si>
  <si>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</si>
  <si>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NATIONAL SERVICE AND CIVIC ENGAGEMENT RESEARCH COMPETITION</t>
  </si>
  <si>
    <t>94.026</t>
  </si>
  <si>
    <t>HIGH INTENSITY DRUG TRAFFICKING AREAS PROGRAM</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</si>
  <si>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</si>
  <si>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</si>
  <si>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</si>
  <si>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</si>
  <si>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</si>
  <si>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</si>
  <si>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</si>
  <si>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</si>
  <si>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</si>
  <si>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</si>
  <si>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</si>
  <si>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</si>
  <si>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</si>
  <si>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</si>
  <si>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</si>
  <si>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SOCIAL SECURITY_RESEARCH AND DEMONSTRATION</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</si>
  <si>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</si>
  <si>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</si>
  <si>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</si>
  <si>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</si>
  <si>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</si>
  <si>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</si>
  <si>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</si>
  <si>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</si>
  <si>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</si>
  <si>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97.005</t>
  </si>
  <si>
    <t>HOMELAND SECURITY PREPAREDNESS TECHNICAL ASSISTANCE PROGRAM</t>
  </si>
  <si>
    <t>97.007</t>
  </si>
  <si>
    <t>NON-PROFIT SECURITY PROGRAM</t>
  </si>
  <si>
    <t>97.008</t>
  </si>
  <si>
    <t>CUBAN/HAITIAN ENTRANT PROGRAM</t>
  </si>
  <si>
    <t>97.009</t>
  </si>
  <si>
    <t>CITIZENSHIP EDUCATION AND TRAINING</t>
  </si>
  <si>
    <t>97.010</t>
  </si>
  <si>
    <t>BOATING SAFETY FINANCIAL ASSISTANCE</t>
  </si>
  <si>
    <t>97.012</t>
  </si>
  <si>
    <t>NATIONAL FIRE ACADEMY TRAINING ASSISTANCE</t>
  </si>
  <si>
    <t>97.018</t>
  </si>
  <si>
    <t>FLOOD INSURANCE</t>
  </si>
  <si>
    <t>97.022</t>
  </si>
  <si>
    <t>COMMUNITY ASSISTANCE PROGRAM STATE SUPPORT SERVICES ELEMENT (CAP-SSSE)</t>
  </si>
  <si>
    <t>97.023</t>
  </si>
  <si>
    <t>EMERGENCY FOOD AND SHELTER NATIONAL BOARD PROGRAM</t>
  </si>
  <si>
    <t>97.024</t>
  </si>
  <si>
    <t>NATIONAL URBAN SEARCH AND RESCUE (US&amp;R) RESPONSE SYSTEM</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</si>
  <si>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</si>
  <si>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</si>
  <si>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</si>
  <si>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</si>
  <si>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</si>
  <si>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</si>
  <si>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</si>
  <si>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</si>
  <si>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</si>
  <si>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</si>
  <si>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</si>
  <si>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</si>
  <si>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</si>
  <si>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97.032</t>
  </si>
  <si>
    <t>DISASTER LEGAL SERVICES</t>
  </si>
  <si>
    <t>97.033</t>
  </si>
  <si>
    <t>DISASTER UNEMPLOYMENT ASSISTANCE</t>
  </si>
  <si>
    <t>97.034</t>
  </si>
  <si>
    <t>DISASTER GRANTS - PUBLIC ASSISTANCE (PRESIDENTIALLY DECLARED DISASTERS)</t>
  </si>
  <si>
    <t>97.036</t>
  </si>
  <si>
    <t>97.039</t>
  </si>
  <si>
    <t>CHEMICAL STOCKPILE EMERGENCY PREPAREDNESS PROGRAM</t>
  </si>
  <si>
    <t>97.040</t>
  </si>
  <si>
    <t>NATIONAL DAM SAFETY PROGRAM</t>
  </si>
  <si>
    <t>97.041</t>
  </si>
  <si>
    <t>EMERGENCY MANAGEMENT PERFORMANCE GRANTS</t>
  </si>
  <si>
    <t>97.042</t>
  </si>
  <si>
    <t>STATE FIRE TRAINING SYSTEMS GRANTS</t>
  </si>
  <si>
    <t>97.043</t>
  </si>
  <si>
    <t>ASSISTANCE TO FIREFIGHTERS GRANT</t>
  </si>
  <si>
    <t>97.044</t>
  </si>
  <si>
    <t>COOPERATING TECHNICAL PARTNERS</t>
  </si>
  <si>
    <t>97.045</t>
  </si>
  <si>
    <t>FIRE MANAGEMENT ASSISTANCE GRANT</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</si>
  <si>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</si>
  <si>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</si>
  <si>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</si>
  <si>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</si>
  <si>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</si>
  <si>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</si>
  <si>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</si>
  <si>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</si>
  <si>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</si>
  <si>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</si>
  <si>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</si>
  <si>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</si>
  <si>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</si>
  <si>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</si>
  <si>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</si>
  <si>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PORT SECURITY GRANT PROGRAM</t>
  </si>
  <si>
    <t>97.056</t>
  </si>
  <si>
    <t>INTERCITY BUS SECURITY GRANTS</t>
  </si>
  <si>
    <t>97.057</t>
  </si>
  <si>
    <t>97.061</t>
  </si>
  <si>
    <t>SCIENTIFIC LEADERSHIP AWARDS</t>
  </si>
  <si>
    <t>97.062</t>
  </si>
  <si>
    <t>HOMELAND SECURITY ADVANCED RESEARCH PROJECTS AGENCY</t>
  </si>
  <si>
    <t>97.065</t>
  </si>
  <si>
    <t>HOMELAND SECURITY GRANT PROGRAM</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</si>
  <si>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</si>
  <si>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</si>
  <si>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</si>
  <si>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</si>
  <si>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</si>
  <si>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</si>
  <si>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</si>
  <si>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</si>
  <si>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</si>
  <si>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</si>
  <si>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</si>
  <si>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</si>
  <si>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</si>
  <si>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</si>
  <si>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</si>
  <si>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</si>
  <si>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</si>
  <si>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</si>
  <si>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</si>
  <si>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</si>
  <si>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</si>
  <si>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</si>
  <si>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</si>
  <si>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</si>
  <si>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</si>
  <si>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</si>
  <si>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</si>
  <si>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HOMELAND SECURITY BIOWATCH PROGRAM</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</si>
  <si>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</si>
  <si>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</si>
  <si>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</si>
  <si>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</si>
  <si>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</si>
  <si>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</si>
  <si>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</si>
  <si>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</si>
  <si>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</si>
  <si>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</si>
  <si>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</si>
  <si>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</si>
  <si>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</si>
  <si>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</si>
  <si>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</si>
  <si>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</si>
  <si>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</si>
  <si>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</si>
  <si>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</si>
  <si>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</si>
  <si>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</si>
  <si>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</si>
  <si>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</si>
  <si>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</si>
  <si>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</si>
  <si>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</si>
  <si>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</si>
  <si>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</si>
  <si>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</si>
  <si>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</si>
  <si>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</si>
  <si>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</si>
  <si>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</si>
  <si>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</si>
  <si>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</si>
  <si>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</si>
  <si>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</si>
  <si>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</si>
  <si>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</si>
  <si>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</si>
  <si>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</si>
  <si>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</si>
  <si>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</si>
  <si>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</si>
  <si>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</si>
  <si>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</si>
  <si>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</si>
  <si>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</si>
  <si>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</si>
  <si>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</si>
  <si>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</si>
  <si>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</si>
  <si>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</si>
  <si>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</si>
  <si>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</si>
  <si>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</si>
  <si>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</si>
  <si>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</si>
  <si>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</si>
  <si>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</si>
  <si>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</si>
  <si>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</si>
  <si>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</si>
  <si>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</si>
  <si>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</si>
  <si>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</si>
  <si>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</si>
  <si>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</si>
  <si>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</si>
  <si>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</si>
  <si>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</si>
  <si>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</si>
  <si>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</si>
  <si>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</si>
  <si>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</si>
  <si>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</si>
  <si>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</si>
  <si>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</si>
  <si>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</si>
  <si>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</si>
  <si>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</si>
  <si>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</si>
  <si>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</si>
  <si>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</si>
  <si>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</si>
  <si>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</si>
  <si>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</si>
  <si>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</si>
  <si>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</si>
  <si>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</si>
  <si>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</si>
  <si>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</si>
  <si>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</si>
  <si>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</si>
  <si>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</si>
  <si>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</si>
  <si>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</si>
  <si>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</si>
  <si>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</si>
  <si>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</si>
  <si>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</si>
  <si>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</si>
  <si>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</si>
  <si>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</si>
  <si>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</si>
  <si>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</si>
  <si>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</si>
  <si>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</si>
  <si>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</si>
  <si>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</si>
  <si>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</si>
  <si>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</si>
  <si>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</si>
  <si>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</si>
  <si>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</si>
  <si>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</si>
  <si>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</si>
  <si>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STATISTICAL, RESEARCH, AND METHODOLOGY ASSISTANCE</t>
  </si>
  <si>
    <t>11.016</t>
  </si>
  <si>
    <t>11.017</t>
  </si>
  <si>
    <t>U.S. MILITARY ACADEMY ATHLETIC PROGRAMS AT WEST POINT</t>
  </si>
  <si>
    <t>12.432</t>
  </si>
  <si>
    <t>GENCYBER GRANTS PROGRAM</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</si>
  <si>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</si>
  <si>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</si>
  <si>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</si>
  <si>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</si>
  <si>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</si>
  <si>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</si>
  <si>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</si>
  <si>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</si>
  <si>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</si>
  <si>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</si>
  <si>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</si>
  <si>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</si>
  <si>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</si>
  <si>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</si>
  <si>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</si>
  <si>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</si>
  <si>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</si>
  <si>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</si>
  <si>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</si>
  <si>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</si>
  <si>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</si>
  <si>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</si>
  <si>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</si>
  <si>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</si>
  <si>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</si>
  <si>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</si>
  <si>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</si>
  <si>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</si>
  <si>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WATER USE AND DATA RESEARCH</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</si>
  <si>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</si>
  <si>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</si>
  <si>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</si>
  <si>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</si>
  <si>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</si>
  <si>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</si>
  <si>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</si>
  <si>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</si>
  <si>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</si>
  <si>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</si>
  <si>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</si>
  <si>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BODY WORN CAMERA POLICY AND IMPLEMENTATION</t>
  </si>
  <si>
    <t>16.835</t>
  </si>
  <si>
    <t>16.836</t>
  </si>
  <si>
    <t>BUILDING COMMUNITY TRUST</t>
  </si>
  <si>
    <t>16.837</t>
  </si>
  <si>
    <t>17.285</t>
  </si>
  <si>
    <t>DEPARTMENT OF LABOR CHIEF EVALUATION OFFICE</t>
  </si>
  <si>
    <t>17.791</t>
  </si>
  <si>
    <t>TRANS-SAHARA COUNTERTERRORISM PARTNERSHIP (TSCTP)</t>
  </si>
  <si>
    <t>19.222</t>
  </si>
  <si>
    <t>FEDERAL LANDS ACCESS PROGRAM</t>
  </si>
  <si>
    <t>20.224</t>
  </si>
  <si>
    <t>PUBLIC TRANSPORTATION INNOVATION</t>
  </si>
  <si>
    <t>20.530</t>
  </si>
  <si>
    <t>20.531</t>
  </si>
  <si>
    <t>NATIONALLY SIGNIFICANT FREIGHT AND HIGHWAY PROJECTS</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</si>
  <si>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</si>
  <si>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</si>
  <si>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</si>
  <si>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</si>
  <si>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</si>
  <si>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</si>
  <si>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</si>
  <si>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</si>
  <si>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</si>
  <si>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MULTIPURPOSE GRANTS TO STATES AND TRIBES</t>
  </si>
  <si>
    <t>66.204</t>
  </si>
  <si>
    <t>TRIBAL ECOAMBASSADORS</t>
  </si>
  <si>
    <t>66.954</t>
  </si>
  <si>
    <t>ENERGY POLICY AND SYSTEMS ANALYSIS</t>
  </si>
  <si>
    <t>81.250</t>
  </si>
  <si>
    <t>PRESIDENTIAL AND CONGRESSIONAL ACADEMIES FOR AMERICAN HISTORY AND CIVICS</t>
  </si>
  <si>
    <t>84.422</t>
  </si>
  <si>
    <t>SUPPORTING EFFECTIVE EDUCATOR DEVELOPMENT PROGRAM</t>
  </si>
  <si>
    <t>84.423</t>
  </si>
  <si>
    <t>BUILDING CAPACITY OF THE PUBLIC HEALTH SYSTEM TO ADDRESS EBOLATHROUGH NATIONAL NONPROFIT ORGANIZATIONS</t>
  </si>
  <si>
    <t>93.466</t>
  </si>
  <si>
    <t>TRANSFORMING CLINICAL PRACTICE INITIATIVE (TCPI) SUPPORT AND ALIGNMENT NETWORK (SAN) 2.0</t>
  </si>
  <si>
    <t>93.651</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</si>
  <si>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</si>
  <si>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</si>
  <si>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</si>
  <si>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</si>
  <si>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</si>
  <si>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</si>
  <si>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</si>
  <si>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</si>
  <si>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</si>
  <si>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</si>
  <si>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</si>
  <si>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</si>
  <si>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</si>
  <si>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</si>
  <si>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</si>
  <si>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</si>
  <si>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</si>
  <si>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</si>
  <si>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93.898</t>
  </si>
  <si>
    <t>ONE-TIME FUNDING IN SUPPORT OF THE VERMONT ALL-PAYER ACO MODEL</t>
  </si>
  <si>
    <t>93.961</t>
  </si>
  <si>
    <t>THE ZIKA HEALTH CARE SERVICES PROGRAM</t>
  </si>
  <si>
    <t>93.966</t>
  </si>
  <si>
    <t>FUNDING IN SUPPORT OF THE PENNSYLVANIA RURAL HEALTH MODEL</t>
  </si>
  <si>
    <t>93.968</t>
  </si>
  <si>
    <t>PRIMARY CARE MEDICINE AND DENTISTRY CLINICIAN EDUCATOR CAREER DEVELOPMENT AWARDS</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</si>
  <si>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</si>
  <si>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</si>
  <si>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</si>
  <si>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</si>
  <si>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</si>
  <si>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</si>
  <si>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</si>
  <si>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</si>
  <si>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</si>
  <si>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</si>
  <si>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</si>
  <si>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</si>
  <si>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</si>
  <si>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</si>
  <si>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</si>
  <si>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</si>
  <si>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</si>
  <si>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</si>
  <si>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</si>
  <si>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</si>
  <si>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</si>
  <si>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</si>
  <si>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</si>
  <si>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</si>
  <si>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</si>
  <si>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</si>
  <si>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</si>
  <si>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</si>
  <si>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</si>
  <si>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</si>
  <si>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</si>
  <si>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</si>
  <si>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</si>
  <si>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</si>
  <si>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</si>
  <si>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</si>
  <si>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</si>
  <si>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</si>
  <si>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</si>
  <si>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</si>
  <si>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</si>
  <si>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</si>
  <si>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</si>
  <si>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</si>
  <si>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</si>
  <si>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</si>
  <si>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</si>
  <si>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</si>
  <si>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</si>
  <si>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</si>
  <si>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</si>
  <si>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</si>
  <si>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</si>
  <si>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CYBERSECURITY CORE CURRICULUM</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</si>
  <si>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</si>
  <si>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</si>
  <si>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</si>
  <si>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</si>
  <si>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</si>
  <si>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</si>
  <si>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</si>
  <si>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</si>
  <si>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</si>
  <si>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</si>
  <si>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</si>
  <si>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</si>
  <si>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</si>
  <si>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</si>
  <si>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</si>
  <si>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</si>
  <si>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</si>
  <si>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</si>
  <si>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</si>
  <si>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</si>
  <si>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</si>
  <si>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</si>
  <si>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</si>
  <si>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</si>
  <si>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</si>
  <si>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</si>
  <si>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</si>
  <si>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</si>
  <si>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EQUITABLE SHARING</t>
  </si>
  <si>
    <t>21.016</t>
  </si>
  <si>
    <t>64.054</t>
  </si>
  <si>
    <t>GULF COAST ECOSYSTEM RESTORATION COUNCIL COMPREHENSIVE PLAN COMPONENT</t>
  </si>
  <si>
    <t>66.130</t>
  </si>
  <si>
    <t>STUDENT SUPPORT AND ACADEMIC ENRICHMENT PROGRAM</t>
  </si>
  <si>
    <t>84.424</t>
  </si>
  <si>
    <t>SHARED SERVICES</t>
  </si>
  <si>
    <t>90.199</t>
  </si>
  <si>
    <t>DELTA CREATIVE PLACE-MAKING PILOT INITIATIVE</t>
  </si>
  <si>
    <t>90.203</t>
  </si>
  <si>
    <t>STATES' ECONOMIC DEVELOPMENT ASSISTANCE PROGRAM</t>
  </si>
  <si>
    <t>90.204</t>
  </si>
  <si>
    <t>NATIONAL COUNCIL ON DISABILITY</t>
  </si>
  <si>
    <t>92.002</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</si>
  <si>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</si>
  <si>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</si>
  <si>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</si>
  <si>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</si>
  <si>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</si>
  <si>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</si>
  <si>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</si>
  <si>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</si>
  <si>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</si>
  <si>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</si>
  <si>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</si>
  <si>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</si>
  <si>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</si>
  <si>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</si>
  <si>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</si>
  <si>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ACTIVITIES TO SUPPORT STATE, TRIBAL, LOCAL AND TERRITORIAL (STLT) HEALTH DEPARTMENT RESPONSE TO PUBLIC HEALTH OR HEALTHCARE CRISES</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</si>
  <si>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</si>
  <si>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</si>
  <si>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</si>
  <si>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</si>
  <si>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</si>
  <si>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</si>
  <si>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</si>
  <si>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</si>
  <si>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</si>
  <si>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TRIBAL PUBLIC HEALTH CAPACITY BUILDING AND QUALITY IMPROVEMENT UMBRELLA COOPERATIVE AGREEMENT</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</si>
  <si>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</si>
  <si>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</si>
  <si>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</si>
  <si>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</si>
  <si>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</si>
  <si>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</si>
  <si>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</si>
  <si>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</si>
  <si>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</si>
  <si>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</si>
  <si>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</si>
  <si>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</si>
  <si>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</si>
  <si>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</si>
  <si>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</si>
  <si>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</si>
  <si>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</si>
  <si>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</si>
  <si>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</si>
  <si>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</si>
  <si>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</si>
  <si>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</si>
  <si>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</si>
  <si>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</si>
  <si>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</si>
  <si>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</si>
  <si>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</si>
  <si>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</si>
  <si>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</si>
  <si>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</si>
  <si>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</si>
  <si>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</si>
  <si>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</si>
  <si>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</si>
  <si>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</si>
  <si>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</si>
  <si>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</si>
  <si>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</si>
  <si>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</si>
  <si>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FOOD AND AGRICULTURE SERVICE LEARNING PROGRAM</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</si>
  <si>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</si>
  <si>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</si>
  <si>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</si>
  <si>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</si>
  <si>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</si>
  <si>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</si>
  <si>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</si>
  <si>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</si>
  <si>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</si>
  <si>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</si>
  <si>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</si>
  <si>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</si>
  <si>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</si>
  <si>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</si>
  <si>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</si>
  <si>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STATE &amp; PRIVATE FORESTRY COOPERATIVE FIRE ASSISTANCE</t>
  </si>
  <si>
    <t>10.698</t>
  </si>
  <si>
    <t>RESEARCH JOINT VENTURE AND COST REIMBURSABLE AGREEMENTS</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</si>
  <si>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</si>
  <si>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</si>
  <si>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</si>
  <si>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</si>
  <si>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</si>
  <si>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</si>
  <si>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</si>
  <si>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</si>
  <si>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</si>
  <si>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</si>
  <si>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</si>
  <si>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</si>
  <si>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</si>
  <si>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</si>
  <si>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</si>
  <si>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</si>
  <si>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</si>
  <si>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</si>
  <si>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</si>
  <si>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</si>
  <si>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</si>
  <si>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</si>
  <si>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</si>
  <si>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</si>
  <si>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</si>
  <si>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</si>
  <si>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</si>
  <si>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</si>
  <si>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</si>
  <si>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</si>
  <si>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</si>
  <si>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</si>
  <si>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</si>
  <si>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</si>
  <si>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</si>
  <si>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</si>
  <si>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</si>
  <si>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PAST CONFLICT ACCOUNTING</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</si>
  <si>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</si>
  <si>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</si>
  <si>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</si>
  <si>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</si>
  <si>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</si>
  <si>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</si>
  <si>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</si>
  <si>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</si>
  <si>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</si>
  <si>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</si>
  <si>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</si>
  <si>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</si>
  <si>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</si>
  <si>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</si>
  <si>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</si>
  <si>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TRIBAL GREAT LAKES RESTORATION INITIATIVE</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</si>
  <si>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</si>
  <si>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</si>
  <si>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</si>
  <si>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</si>
  <si>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</si>
  <si>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</si>
  <si>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</si>
  <si>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</si>
  <si>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</si>
  <si>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</si>
  <si>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</si>
  <si>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</si>
  <si>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</si>
  <si>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</si>
  <si>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</si>
  <si>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</si>
  <si>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</si>
  <si>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</si>
  <si>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</si>
  <si>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</si>
  <si>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</si>
  <si>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</si>
  <si>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</si>
  <si>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</si>
  <si>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</si>
  <si>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</si>
  <si>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</si>
  <si>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</si>
  <si>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</si>
  <si>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</si>
  <si>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</si>
  <si>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</si>
  <si>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</si>
  <si>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</si>
  <si>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</si>
  <si>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</si>
  <si>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</si>
  <si>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</si>
  <si>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</si>
  <si>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</si>
  <si>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</si>
  <si>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NATIONAL GROUND-WATER MONITORING NETWORK</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</si>
  <si>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</si>
  <si>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</si>
  <si>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</si>
  <si>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</si>
  <si>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</si>
  <si>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</si>
  <si>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</si>
  <si>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</si>
  <si>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</si>
  <si>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</si>
  <si>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</si>
  <si>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CORONAVIRUS EMERGENCY SUPPLEMENTAL FUNDING PROGRAM</t>
  </si>
  <si>
    <t>16.034</t>
  </si>
  <si>
    <t>PREVENTING TRAFFICKING OF GIRLS</t>
  </si>
  <si>
    <t>16.035</t>
  </si>
  <si>
    <t>PROSECUTING COLD CASES USING DNA</t>
  </si>
  <si>
    <t>16.036</t>
  </si>
  <si>
    <t>STRENGTHENING THE MEDICAL EXAMINER - CORONER SYSTEM</t>
  </si>
  <si>
    <t>16.037</t>
  </si>
  <si>
    <t>NATIONAL DECERTIFICATION INDEX</t>
  </si>
  <si>
    <t>16.038</t>
  </si>
  <si>
    <t>STOP SCHOOL VIOLENCE</t>
  </si>
  <si>
    <t>16.839</t>
  </si>
  <si>
    <t>KEEP YOUNG ATHLETES SAFE</t>
  </si>
  <si>
    <t>16.840</t>
  </si>
  <si>
    <t>VOCA TRIBAL VICTIM SERVICES SET-ASIDE PROGRAM</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</si>
  <si>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</si>
  <si>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</si>
  <si>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</si>
  <si>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</si>
  <si>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</si>
  <si>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</si>
  <si>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</si>
  <si>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</si>
  <si>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</si>
  <si>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</si>
  <si>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</si>
  <si>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</si>
  <si>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</si>
  <si>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</si>
  <si>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</si>
  <si>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</si>
  <si>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</si>
  <si>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</si>
  <si>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</si>
  <si>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</si>
  <si>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</si>
  <si>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</si>
  <si>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</si>
  <si>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</si>
  <si>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</si>
  <si>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</si>
  <si>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</si>
  <si>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</si>
  <si>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</si>
  <si>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</si>
  <si>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</si>
  <si>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</si>
  <si>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</si>
  <si>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</si>
  <si>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</si>
  <si>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</si>
  <si>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</si>
  <si>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</si>
  <si>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</si>
  <si>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</si>
  <si>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</si>
  <si>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</si>
  <si>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</si>
  <si>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</si>
  <si>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</si>
  <si>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</si>
  <si>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</si>
  <si>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</si>
  <si>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</si>
  <si>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</si>
  <si>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</si>
  <si>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</si>
  <si>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</si>
  <si>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</si>
  <si>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</si>
  <si>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</si>
  <si>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</si>
  <si>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</si>
  <si>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</si>
  <si>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</si>
  <si>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</si>
  <si>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</si>
  <si>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</si>
  <si>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</si>
  <si>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</si>
  <si>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</si>
  <si>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</si>
  <si>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</si>
  <si>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</si>
  <si>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</si>
  <si>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</si>
  <si>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</si>
  <si>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</si>
  <si>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</si>
  <si>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</si>
  <si>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</si>
  <si>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</si>
  <si>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OFFICE OF TECHNOLOGY TRANSITIONS (OTT)-TECHNOLOGY DEPLOYMENT, DEMONSTRATION AND COMMERCIALIZATION</t>
  </si>
  <si>
    <t>81.010</t>
  </si>
  <si>
    <t>NUCLEAR LEGACY CLEANUP PROGRAM</t>
  </si>
  <si>
    <t>81.065</t>
  </si>
  <si>
    <t>EXPAND AND EXTEND CLEAN COAL POWER INITIATIVE</t>
  </si>
  <si>
    <t>81.131</t>
  </si>
  <si>
    <t>INTERNATIONAL RESEARCH AND STUDIES</t>
  </si>
  <si>
    <t>84.017</t>
  </si>
  <si>
    <t>STATEWIDE FAMILY ENGAGEMENT CENTERS</t>
  </si>
  <si>
    <t>84.310</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</si>
  <si>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</si>
  <si>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</si>
  <si>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</si>
  <si>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</si>
  <si>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</si>
  <si>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</si>
  <si>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</si>
  <si>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</si>
  <si>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</si>
  <si>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</si>
  <si>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</si>
  <si>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</si>
  <si>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</si>
  <si>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</si>
  <si>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</si>
  <si>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</si>
  <si>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</si>
  <si>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</si>
  <si>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</si>
  <si>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</si>
  <si>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</si>
  <si>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</si>
  <si>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</si>
  <si>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</si>
  <si>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</si>
  <si>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</si>
  <si>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EVERY STUDENT SUCCEEDS ACT/PRESCHOOL DEVELOPMENT GRANTS</t>
  </si>
  <si>
    <t>93.434</t>
  </si>
  <si>
    <t>INNOVATIVE STATE AND LOCAL PUBLIC HEALTH STRATEGIES TO PREVENT AND MANAGE DIABETES AND HEART DISEASE AND STROKE-</t>
  </si>
  <si>
    <t>93.435</t>
  </si>
  <si>
    <t>WELL-INTEGRATED SCREENING AND EVALUATION FOR WOMEN ACROSS THE NATION (WISEWOMAN)</t>
  </si>
  <si>
    <t>93.436</t>
  </si>
  <si>
    <t>STATE PHYSICAL ACTIVITY AND NUTRITION (SPAN</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</si>
  <si>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</si>
  <si>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</si>
  <si>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</si>
  <si>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</si>
  <si>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</si>
  <si>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</si>
  <si>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</si>
  <si>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</si>
  <si>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</si>
  <si>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</si>
  <si>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</si>
  <si>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</si>
  <si>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</si>
  <si>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</si>
  <si>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</si>
  <si>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</si>
  <si>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</si>
  <si>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</si>
  <si>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</si>
  <si>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</si>
  <si>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</si>
  <si>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</si>
  <si>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</si>
  <si>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</si>
  <si>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</si>
  <si>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</si>
  <si>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</si>
  <si>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</si>
  <si>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</si>
  <si>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</si>
  <si>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CERTIFIED COMMUNITY BEHAVIORAL HEALTH CLINIC EXPANSION GRANTS</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</si>
  <si>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</si>
  <si>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</si>
  <si>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</si>
  <si>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</si>
  <si>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</si>
  <si>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</si>
  <si>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</si>
  <si>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</si>
  <si>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</si>
  <si>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</si>
  <si>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</si>
  <si>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</si>
  <si>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</si>
  <si>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</si>
  <si>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</si>
  <si>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</si>
  <si>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</si>
  <si>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</si>
  <si>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</si>
  <si>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</si>
  <si>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</si>
  <si>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</si>
  <si>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</si>
  <si>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</si>
  <si>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</si>
  <si>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</si>
  <si>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</si>
  <si>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</si>
  <si>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</si>
  <si>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</si>
  <si>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</si>
  <si>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</si>
  <si>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</si>
  <si>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</si>
  <si>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</si>
  <si>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</si>
  <si>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</si>
  <si>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</si>
  <si>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</si>
  <si>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</si>
  <si>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</si>
  <si>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</si>
  <si>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</si>
  <si>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</si>
  <si>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</si>
  <si>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10.175</t>
  </si>
  <si>
    <t>DAIRY BUSINESS INNOVATION INITIATIVES (B)</t>
  </si>
  <si>
    <t>10.176</t>
  </si>
  <si>
    <t>REGIONAL FOOD SYSTEM PARTNERSHIPS (B)</t>
  </si>
  <si>
    <t>10.177</t>
  </si>
  <si>
    <t>TRADE MITIGATION PROGRAM ELIGIBLE RECIPIENT AGENCY OPERATIONAL FUNDS (A)</t>
  </si>
  <si>
    <t>10.178</t>
  </si>
  <si>
    <t>AGRICULTURE INNOVATION CENTER DEMONSTRATION PROGRAM (B)</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</si>
  <si>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</si>
  <si>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</si>
  <si>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</si>
  <si>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</si>
  <si>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</si>
  <si>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</si>
  <si>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</si>
  <si>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</si>
  <si>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</si>
  <si>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</si>
  <si>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</si>
  <si>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</si>
  <si>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</si>
  <si>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</si>
  <si>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</si>
  <si>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</si>
  <si>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</si>
  <si>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</si>
  <si>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</si>
  <si>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</si>
  <si>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</si>
  <si>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</si>
  <si>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</si>
  <si>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</si>
  <si>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</si>
  <si>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</si>
  <si>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</si>
  <si>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</si>
  <si>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</si>
  <si>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</si>
  <si>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</si>
  <si>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</si>
  <si>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</si>
  <si>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</si>
  <si>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</si>
  <si>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</si>
  <si>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</si>
  <si>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</si>
  <si>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</si>
  <si>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</si>
  <si>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</si>
  <si>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</si>
  <si>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</si>
  <si>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</si>
  <si>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</si>
  <si>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</si>
  <si>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</si>
  <si>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</si>
  <si>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</si>
  <si>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</si>
  <si>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</si>
  <si>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</si>
  <si>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</si>
  <si>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</si>
  <si>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</si>
  <si>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</si>
  <si>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</si>
  <si>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</si>
  <si>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</si>
  <si>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</si>
  <si>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</si>
  <si>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</si>
  <si>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</si>
  <si>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</si>
  <si>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</si>
  <si>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</si>
  <si>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</si>
  <si>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</si>
  <si>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</si>
  <si>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</si>
  <si>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</si>
  <si>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</si>
  <si>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</si>
  <si>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</si>
  <si>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</si>
  <si>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</si>
  <si>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</si>
  <si>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</si>
  <si>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ENDING THE HIV EPIDEMIC: A PLAN FOR AMERICA — RYAN WHITE HIV/AIDS PROGRAM PARTS A AND B (B)</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</si>
  <si>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</si>
  <si>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</si>
  <si>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</si>
  <si>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</si>
  <si>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</si>
  <si>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</si>
  <si>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</si>
  <si>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</si>
  <si>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</si>
  <si>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</si>
  <si>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</si>
  <si>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</si>
  <si>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</si>
  <si>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</si>
  <si>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</si>
  <si>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</si>
  <si>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</si>
  <si>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</si>
  <si>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</si>
  <si>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</si>
  <si>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</si>
  <si>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</si>
  <si>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</si>
  <si>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</si>
  <si>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</si>
  <si>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</si>
  <si>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</si>
  <si>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</si>
  <si>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</si>
  <si>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</si>
  <si>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</si>
  <si>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</si>
  <si>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</si>
  <si>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</si>
  <si>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</si>
  <si>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</si>
  <si>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</si>
  <si>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</si>
  <si>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</si>
  <si>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</si>
  <si>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</si>
  <si>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SNAP FRAUD FRAMEWORK IMPLEMENTATION GRANT</t>
  </si>
  <si>
    <t>10.535</t>
  </si>
  <si>
    <t>INNOVATIVE REHABILITATION TRAINING</t>
  </si>
  <si>
    <t>84.263</t>
  </si>
  <si>
    <t>OPIOID AFFECTED YOUTH INITIATIVE</t>
  </si>
  <si>
    <t>16.842</t>
  </si>
  <si>
    <t>ECA - AMERICAN SPACES</t>
  </si>
  <si>
    <t>19.441</t>
  </si>
  <si>
    <t>HEAD START DISASTER RECOVERY</t>
  </si>
  <si>
    <t>93.356</t>
  </si>
  <si>
    <t>IMPROVING THE HEALTH OF AMERICANS THROUGH PREVENTION AND MANAGEMENT OF DIABETES AND HEART DISEASE AND STROKE</t>
  </si>
  <si>
    <t>93.426</t>
  </si>
  <si>
    <t>MATERNAL, INFANT AND EARLY CHILDHOOD HOME VISITING GRANT</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</si>
  <si>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</si>
  <si>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</si>
  <si>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</si>
  <si>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</si>
  <si>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</si>
  <si>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</si>
  <si>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</si>
  <si>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</si>
  <si>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</si>
  <si>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</si>
  <si>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</si>
  <si>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</si>
  <si>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</si>
  <si>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</si>
  <si>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</si>
  <si>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PANDEMIC EBT ADMINISTRATIVE COSTS</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</si>
  <si>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</si>
  <si>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</si>
  <si>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</si>
  <si>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</si>
  <si>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</si>
  <si>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</si>
  <si>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</si>
  <si>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</si>
  <si>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</si>
  <si>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FISHERIES DISASTER RELIEF</t>
  </si>
  <si>
    <t>11.477</t>
  </si>
  <si>
    <t>NATIONAL OCEAN SERVICE INTERN PROGRAM</t>
  </si>
  <si>
    <t>11.480</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</si>
  <si>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</si>
  <si>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</si>
  <si>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</si>
  <si>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</si>
  <si>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</si>
  <si>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</si>
  <si>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</si>
  <si>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</si>
  <si>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</si>
  <si>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</si>
  <si>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</si>
  <si>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</si>
  <si>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</si>
  <si>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</si>
  <si>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</si>
  <si>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</si>
  <si>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</si>
  <si>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</si>
  <si>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</si>
  <si>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</si>
  <si>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</si>
  <si>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</si>
  <si>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</si>
  <si>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</si>
  <si>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</si>
  <si>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</si>
  <si>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</si>
  <si>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</si>
  <si>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</si>
  <si>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E-911 GRANT PROGRAM</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</si>
  <si>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</si>
  <si>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</si>
  <si>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</si>
  <si>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</si>
  <si>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</si>
  <si>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</si>
  <si>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</si>
  <si>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</si>
  <si>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</si>
  <si>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</si>
  <si>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</si>
  <si>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</si>
  <si>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</si>
  <si>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</si>
  <si>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</si>
  <si>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</si>
  <si>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</si>
  <si>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DISABILITY INNOVATION FUND (DIF)</t>
  </si>
  <si>
    <t>84.421</t>
  </si>
  <si>
    <t>DISASTER RECOVERY ASSISTANCE FOR EDUCATION</t>
  </si>
  <si>
    <t>84.938</t>
  </si>
  <si>
    <t>2018 HAVA ELECTION SECURITY GRANTS</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</si>
  <si>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</si>
  <si>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</si>
  <si>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</si>
  <si>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</si>
  <si>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</si>
  <si>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ALZHEIMER'S DISEASE PROGRAM INITIATIVE (ADPI)</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</si>
  <si>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</si>
  <si>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</si>
  <si>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</si>
  <si>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</si>
  <si>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</si>
  <si>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</si>
  <si>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</si>
  <si>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</si>
  <si>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</si>
  <si>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</si>
  <si>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</si>
  <si>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</si>
  <si>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</si>
  <si>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</si>
  <si>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</si>
  <si>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</si>
  <si>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</si>
  <si>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</si>
  <si>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</si>
  <si>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</si>
  <si>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</si>
  <si>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</si>
  <si>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</si>
  <si>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</si>
  <si>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</si>
  <si>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</si>
  <si>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</si>
  <si>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</si>
  <si>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</si>
  <si>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</si>
  <si>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</si>
  <si>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</si>
  <si>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</si>
  <si>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</si>
  <si>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COOPERATIVE INSTITUTE (INTER-AGENCY FUNDED ACTIVITIES)</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</si>
  <si>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</si>
  <si>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</si>
  <si>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</si>
  <si>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</si>
  <si>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</si>
  <si>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</si>
  <si>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</si>
  <si>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</si>
  <si>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</si>
  <si>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</si>
  <si>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</si>
  <si>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</si>
  <si>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</si>
  <si>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</si>
  <si>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</si>
  <si>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</si>
  <si>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</si>
  <si>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</si>
  <si>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</si>
  <si>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</si>
  <si>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</si>
  <si>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</si>
  <si>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</si>
  <si>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</si>
  <si>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</si>
  <si>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</si>
  <si>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</si>
  <si>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</si>
  <si>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HOMEOWNER ASSISTANCE FUND</t>
  </si>
  <si>
    <t>21.026</t>
  </si>
  <si>
    <t>CORONAVIRUS STATE AND LOCAL FISCAL RECOVERY FUNDS</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</si>
  <si>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</si>
  <si>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</si>
  <si>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</si>
  <si>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</si>
  <si>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</si>
  <si>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</si>
  <si>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</si>
  <si>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</si>
  <si>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</si>
  <si>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</si>
  <si>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</si>
  <si>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</si>
  <si>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</si>
  <si>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</si>
  <si>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</si>
  <si>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</si>
  <si>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</si>
  <si>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</si>
  <si>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</si>
  <si>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</si>
  <si>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</si>
  <si>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</si>
  <si>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</si>
  <si>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</si>
  <si>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</si>
  <si>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</si>
  <si>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</si>
  <si>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</si>
  <si>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</si>
  <si>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</si>
  <si>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</si>
  <si>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</si>
  <si>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</si>
  <si>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</si>
  <si>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</si>
  <si>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</si>
  <si>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</si>
  <si>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</si>
  <si>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</si>
  <si>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</si>
  <si>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</si>
  <si>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</si>
  <si>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</si>
  <si>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</si>
  <si>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</si>
  <si>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</si>
  <si>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</si>
  <si>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</si>
  <si>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</si>
  <si>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</si>
  <si>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</si>
  <si>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</si>
  <si>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</si>
  <si>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</si>
  <si>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</si>
  <si>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</si>
  <si>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</si>
  <si>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</si>
  <si>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</si>
  <si>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</si>
  <si>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</si>
  <si>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</si>
  <si>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</si>
  <si>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</si>
  <si>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</si>
  <si>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</si>
  <si>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</si>
  <si>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</si>
  <si>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</si>
  <si>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</si>
  <si>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</si>
  <si>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</si>
  <si>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</si>
  <si>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</si>
  <si>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</si>
  <si>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</si>
  <si>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</si>
  <si>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</si>
  <si>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</si>
  <si>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</si>
  <si>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</si>
  <si>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</si>
  <si>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</si>
  <si>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</si>
  <si>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</si>
  <si>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</si>
  <si>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</si>
  <si>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</si>
  <si>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</si>
  <si>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</si>
  <si>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</si>
  <si>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</si>
  <si>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</si>
  <si>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</si>
  <si>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</si>
  <si>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</si>
  <si>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</si>
  <si>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</si>
  <si>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</si>
  <si>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</si>
  <si>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</si>
  <si>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</si>
  <si>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</si>
  <si>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</si>
  <si>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</si>
  <si>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</si>
  <si>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Q</t>
  </si>
  <si>
    <t>A</t>
  </si>
  <si>
    <t>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</si>
</sst>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5">
    <font>
      <sz val="11.0"/>
      <color theme="1"/>
      <name val="Calibri"/>
      <scheme val="minor"/>
    </font>
    <font>
      <sz val="11.0"/>
      <color rgb="FFFFFFFF"/>
      <name val="Calibri"/>
    </font>
    <font>
      <b/>
      <sz val="11.0"/>
      <color rgb="FFFFFFFF"/>
      <name val="Calibri"/>
    </font>
    <font>
      <sz val="11.0"/>
      <color theme="1"/>
      <name val="Calibri"/>
    </font>
    <font>
      <color theme="1"/>
      <name val="Calibri"/>
      <scheme val="minor"/>
    </font>
  </fonts>
  <fills count="4">
    <fill>
      <patternFill patternType="none"/>
    </fill>
    <fill>
      <patternFill patternType="lightGray"/>
    </fill>
    <fill>
      <patternFill patternType="solid">
        <fgColor rgb="FF333333"/>
        <bgColor rgb="FF333333"/>
      </patternFill>
    </fill>
    <fill>
      <patternFill patternType="solid">
        <fgColor rgb="FF0066CC"/>
        <bgColor rgb="FF0066CC"/>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0" fillId="0" fontId="3" numFmtId="49" xfId="0" applyFont="1" applyNumberFormat="1"/>
    <xf borderId="0" fillId="0" fontId="3" numFmtId="164" xfId="0" applyFont="1" applyNumberFormat="1"/>
    <xf borderId="0" fillId="0" fontId="4"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51.43"/>
    <col customWidth="1" hidden="1" min="3" max="6" width="13.0"/>
    <col customWidth="1" min="7" max="26" width="8.71"/>
  </cols>
  <sheetData>
    <row r="1" ht="60.0" customHeight="1">
      <c r="A1" s="1" t="s">
        <v>0</v>
      </c>
      <c r="B1" s="1" t="s">
        <v>1</v>
      </c>
    </row>
    <row r="2" ht="60.0" customHeight="1">
      <c r="A2" s="2" t="s">
        <v>2</v>
      </c>
      <c r="B2" s="3" t="s">
        <v>3</v>
      </c>
    </row>
    <row r="3" ht="60.0" customHeight="1">
      <c r="A3" s="2" t="s">
        <v>4</v>
      </c>
      <c r="B3" s="3" t="s">
        <v>5</v>
      </c>
    </row>
    <row r="4" ht="60.0" customHeight="1">
      <c r="A4" s="2" t="s">
        <v>6</v>
      </c>
      <c r="B4" s="3" t="s">
        <v>7</v>
      </c>
    </row>
    <row r="5" ht="60.0" customHeight="1">
      <c r="A5" s="2" t="s">
        <v>8</v>
      </c>
      <c r="B5" s="4">
        <v>1.150706515E9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Numbers - This cell must be a number" sqref="B5">
      <formula1>ISNUMBER($B5)</formula1>
    </dataValidation>
    <dataValidation type="custom" allowBlank="1" showInputMessage="1" showErrorMessage="1" prompt="Must be length of 12 - Expecting something with 12 characters" sqref="B4">
      <formula1>EQ(LEN(B4),(12))</formula1>
    </dataValidation>
  </dataValidation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3" width="12.0"/>
    <col customWidth="1" min="4" max="4" width="24.43"/>
    <col customWidth="1" min="5" max="5" width="48.0"/>
    <col customWidth="1" min="6" max="6" width="24.43"/>
    <col customWidth="1" min="7" max="7" width="48.0"/>
    <col customWidth="1" min="8" max="15" width="24.43"/>
    <col customWidth="1" min="16" max="16" width="18.0"/>
    <col customWidth="1" min="17" max="19" width="24.43"/>
    <col customWidth="1" min="20" max="21" width="12.0"/>
    <col customWidth="1" hidden="1" min="22" max="22" width="12.0"/>
    <col customWidth="1" hidden="1" min="23" max="24" width="24.0"/>
    <col customWidth="1" hidden="1" min="25" max="25" width="48.0"/>
  </cols>
  <sheetData>
    <row r="1" ht="99.75" customHeight="1">
      <c r="A1" s="2" t="s">
        <v>9</v>
      </c>
      <c r="B1" s="2" t="s">
        <v>10</v>
      </c>
      <c r="C1" s="2" t="s">
        <v>11</v>
      </c>
      <c r="D1" s="2" t="s">
        <v>12</v>
      </c>
      <c r="E1" s="2" t="s">
        <v>13</v>
      </c>
      <c r="F1" s="2" t="s">
        <v>14</v>
      </c>
      <c r="G1" s="2" t="s">
        <v>15</v>
      </c>
      <c r="H1" s="2" t="s">
        <v>16</v>
      </c>
      <c r="I1" s="2" t="s">
        <v>17</v>
      </c>
      <c r="J1" s="2" t="s">
        <v>18</v>
      </c>
      <c r="K1" s="2" t="s">
        <v>19</v>
      </c>
      <c r="L1" s="2" t="s">
        <v>20</v>
      </c>
      <c r="M1" s="2" t="s">
        <v>21</v>
      </c>
      <c r="N1" s="2" t="s">
        <v>22</v>
      </c>
      <c r="O1" s="2" t="s">
        <v>23</v>
      </c>
      <c r="P1" s="2" t="s">
        <v>24</v>
      </c>
      <c r="Q1" s="2" t="s">
        <v>25</v>
      </c>
      <c r="R1" s="2" t="s">
        <v>26</v>
      </c>
      <c r="S1" s="2" t="s">
        <v>27</v>
      </c>
      <c r="T1" s="2" t="s">
        <v>28</v>
      </c>
      <c r="U1" s="2" t="s">
        <v>29</v>
      </c>
      <c r="V1" s="2" t="s">
        <v>30</v>
      </c>
      <c r="W1" s="2" t="s">
        <v>31</v>
      </c>
      <c r="X1" s="2" t="s">
        <v>32</v>
      </c>
      <c r="Y1" s="2" t="s">
        <v>33</v>
      </c>
    </row>
    <row r="2">
      <c r="A2" s="5" t="s">
        <v>34</v>
      </c>
      <c r="B2" s="3" t="s">
        <v>35</v>
      </c>
      <c r="C2" s="3" t="s">
        <v>36</v>
      </c>
      <c r="D2" s="3"/>
      <c r="E2" s="6" t="s">
        <v>37</v>
      </c>
      <c r="F2" s="4">
        <v>14087.0</v>
      </c>
      <c r="G2" s="6" t="s">
        <v>38</v>
      </c>
      <c r="H2" s="6"/>
      <c r="I2" s="6"/>
      <c r="J2" s="4">
        <v>172516.0</v>
      </c>
      <c r="K2" s="4">
        <v>3.59306095E8</v>
      </c>
      <c r="L2" s="6" t="s">
        <v>39</v>
      </c>
      <c r="M2" s="3"/>
      <c r="N2" s="6" t="s">
        <v>39</v>
      </c>
      <c r="O2" s="3" t="s">
        <v>40</v>
      </c>
      <c r="P2" s="3" t="s">
        <v>41</v>
      </c>
      <c r="Q2" s="6" t="s">
        <v>39</v>
      </c>
      <c r="R2" s="4"/>
      <c r="S2" s="6" t="s">
        <v>42</v>
      </c>
      <c r="T2" s="6" t="s">
        <v>43</v>
      </c>
      <c r="U2" s="6">
        <v>0.0</v>
      </c>
      <c r="V2" s="3" t="str">
        <f t="shared" ref="V2:V5000" si="2">IF(OR(B2="",C2),"",CONCATENATE(B2,".",C2))</f>
        <v>11.431</v>
      </c>
      <c r="W2" s="5" t="str">
        <f t="shared" ref="W2:X2" si="1">UPPER(TRIM(H2))</f>
        <v/>
      </c>
      <c r="X2" s="5" t="str">
        <f t="shared" si="1"/>
        <v/>
      </c>
      <c r="Y2" s="5" t="str">
        <f t="array" ref="Y2">IF(V2&lt;&gt;"",IFERROR(INDEX(federal_program_name_lookup,MATCH(V2,aln_lookup,0)),""),"")</f>
        <v>CLIMATE AND ATMOSPHERIC RESEARCH</v>
      </c>
    </row>
    <row r="3">
      <c r="A3" s="5" t="s">
        <v>44</v>
      </c>
      <c r="B3" s="3" t="s">
        <v>45</v>
      </c>
      <c r="C3" s="3" t="s">
        <v>46</v>
      </c>
      <c r="D3" s="3"/>
      <c r="E3" s="6" t="s">
        <v>47</v>
      </c>
      <c r="F3" s="4">
        <v>197514.0</v>
      </c>
      <c r="G3" s="6" t="s">
        <v>38</v>
      </c>
      <c r="H3" s="6"/>
      <c r="I3" s="6"/>
      <c r="J3" s="4">
        <v>626225.0</v>
      </c>
      <c r="K3" s="4">
        <v>3.59306095E8</v>
      </c>
      <c r="L3" s="6" t="s">
        <v>39</v>
      </c>
      <c r="M3" s="3"/>
      <c r="N3" s="6" t="s">
        <v>39</v>
      </c>
      <c r="O3" s="3" t="s">
        <v>48</v>
      </c>
      <c r="P3" s="3" t="s">
        <v>49</v>
      </c>
      <c r="Q3" s="6" t="s">
        <v>39</v>
      </c>
      <c r="R3" s="4"/>
      <c r="S3" s="6" t="s">
        <v>42</v>
      </c>
      <c r="T3" s="6" t="s">
        <v>43</v>
      </c>
      <c r="U3" s="6">
        <v>0.0</v>
      </c>
      <c r="V3" s="3" t="str">
        <f t="shared" si="2"/>
        <v>10.001</v>
      </c>
      <c r="W3" s="5" t="str">
        <f t="shared" ref="W3:X3" si="3">UPPER(TRIM(H3))</f>
        <v/>
      </c>
      <c r="X3" s="5" t="str">
        <f t="shared" si="3"/>
        <v/>
      </c>
      <c r="Y3" s="5" t="str">
        <f t="array" ref="Y3">IF(V3&lt;&gt;"",IFERROR(INDEX(federal_program_name_lookup,MATCH(V3,aln_lookup,0)),""),"")</f>
        <v>AGRICULTURAL RESEARCH_BASIC AND APPLIED RESEARCH</v>
      </c>
    </row>
    <row r="4">
      <c r="A4" s="5" t="s">
        <v>50</v>
      </c>
      <c r="B4" s="3" t="s">
        <v>45</v>
      </c>
      <c r="C4" s="3" t="s">
        <v>51</v>
      </c>
      <c r="D4" s="3"/>
      <c r="E4" s="6" t="s">
        <v>52</v>
      </c>
      <c r="F4" s="4">
        <v>349.0</v>
      </c>
      <c r="G4" s="6" t="s">
        <v>38</v>
      </c>
      <c r="H4" s="6"/>
      <c r="I4" s="6"/>
      <c r="J4" s="4">
        <v>64866.0</v>
      </c>
      <c r="K4" s="4">
        <v>3.59306095E8</v>
      </c>
      <c r="L4" s="6" t="s">
        <v>39</v>
      </c>
      <c r="M4" s="3"/>
      <c r="N4" s="6" t="s">
        <v>39</v>
      </c>
      <c r="O4" s="3" t="s">
        <v>53</v>
      </c>
      <c r="P4" s="3" t="s">
        <v>54</v>
      </c>
      <c r="Q4" s="6" t="s">
        <v>39</v>
      </c>
      <c r="R4" s="4"/>
      <c r="S4" s="6" t="s">
        <v>42</v>
      </c>
      <c r="T4" s="6" t="s">
        <v>43</v>
      </c>
      <c r="U4" s="6">
        <v>0.0</v>
      </c>
      <c r="V4" s="3" t="str">
        <f t="shared" si="2"/>
        <v>10.170</v>
      </c>
      <c r="W4" s="5" t="str">
        <f t="shared" ref="W4:X4" si="4">UPPER(TRIM(H4))</f>
        <v/>
      </c>
      <c r="X4" s="5" t="str">
        <f t="shared" si="4"/>
        <v/>
      </c>
      <c r="Y4" s="5" t="str">
        <f t="array" ref="Y4">IF(V4&lt;&gt;"",IFERROR(INDEX(federal_program_name_lookup,MATCH(V4,aln_lookup,0)),""),"")</f>
        <v>SPECIALTY CROP BLOCK GRANT PROGRAM - FARM BILL</v>
      </c>
    </row>
    <row r="5">
      <c r="A5" s="5" t="s">
        <v>55</v>
      </c>
      <c r="B5" s="3" t="s">
        <v>56</v>
      </c>
      <c r="C5" s="3" t="s">
        <v>57</v>
      </c>
      <c r="D5" s="3"/>
      <c r="E5" s="6" t="s">
        <v>58</v>
      </c>
      <c r="F5" s="4">
        <v>1104201.0</v>
      </c>
      <c r="G5" s="6" t="s">
        <v>59</v>
      </c>
      <c r="H5" s="6"/>
      <c r="I5" s="6"/>
      <c r="J5" s="4">
        <v>1104201.0</v>
      </c>
      <c r="K5" s="4">
        <v>0.0</v>
      </c>
      <c r="L5" s="6" t="s">
        <v>39</v>
      </c>
      <c r="M5" s="3"/>
      <c r="N5" s="6" t="s">
        <v>42</v>
      </c>
      <c r="O5" s="3"/>
      <c r="P5" s="3"/>
      <c r="Q5" s="6" t="s">
        <v>39</v>
      </c>
      <c r="R5" s="4"/>
      <c r="S5" s="6" t="s">
        <v>39</v>
      </c>
      <c r="T5" s="6"/>
      <c r="U5" s="6">
        <v>0.0</v>
      </c>
      <c r="V5" s="3" t="str">
        <f t="shared" si="2"/>
        <v>93.732</v>
      </c>
      <c r="W5" s="5" t="str">
        <f t="shared" ref="W5:X5" si="5">UPPER(TRIM(H5))</f>
        <v/>
      </c>
      <c r="X5" s="5" t="str">
        <f t="shared" si="5"/>
        <v/>
      </c>
      <c r="Y5" s="5" t="str">
        <f t="array" ref="Y5">IF(V5&lt;&gt;"",IFERROR(INDEX(federal_program_name_lookup,MATCH(V5,aln_lookup,0)),""),"")</f>
        <v>MENTAL AND BEHAVIORAL HEALTH EDUCATION AND TRAINING GRANTS</v>
      </c>
    </row>
    <row r="6">
      <c r="A6" s="5" t="s">
        <v>60</v>
      </c>
      <c r="B6" s="3" t="s">
        <v>56</v>
      </c>
      <c r="C6" s="3" t="s">
        <v>61</v>
      </c>
      <c r="D6" s="3"/>
      <c r="E6" s="6" t="s">
        <v>62</v>
      </c>
      <c r="F6" s="4">
        <v>9282.0</v>
      </c>
      <c r="G6" s="6" t="s">
        <v>59</v>
      </c>
      <c r="H6" s="6"/>
      <c r="I6" s="6"/>
      <c r="J6" s="4">
        <v>60964.0</v>
      </c>
      <c r="K6" s="4">
        <v>0.0</v>
      </c>
      <c r="L6" s="6" t="s">
        <v>39</v>
      </c>
      <c r="M6" s="3"/>
      <c r="N6" s="6" t="s">
        <v>39</v>
      </c>
      <c r="O6" s="3" t="s">
        <v>63</v>
      </c>
      <c r="P6" s="3" t="s">
        <v>64</v>
      </c>
      <c r="Q6" s="6" t="s">
        <v>39</v>
      </c>
      <c r="R6" s="4"/>
      <c r="S6" s="6" t="s">
        <v>39</v>
      </c>
      <c r="T6" s="6"/>
      <c r="U6" s="6">
        <v>0.0</v>
      </c>
      <c r="V6" s="3" t="str">
        <f t="shared" si="2"/>
        <v>93.822</v>
      </c>
      <c r="W6" s="5" t="str">
        <f t="shared" ref="W6:X6" si="6">UPPER(TRIM(H6))</f>
        <v/>
      </c>
      <c r="X6" s="5" t="str">
        <f t="shared" si="6"/>
        <v/>
      </c>
      <c r="Y6" s="5" t="str">
        <f t="array" ref="Y6">IF(V6&lt;&gt;"",IFERROR(INDEX(federal_program_name_lookup,MATCH(V6,aln_lookup,0)),""),"")</f>
        <v>HEALTH CAREERS OPPORTUNITY PROGRAM</v>
      </c>
    </row>
    <row r="7">
      <c r="A7" s="5" t="s">
        <v>65</v>
      </c>
      <c r="B7" s="3" t="s">
        <v>56</v>
      </c>
      <c r="C7" s="3" t="s">
        <v>61</v>
      </c>
      <c r="D7" s="3"/>
      <c r="E7" s="6" t="s">
        <v>62</v>
      </c>
      <c r="F7" s="4">
        <v>51682.0</v>
      </c>
      <c r="G7" s="6" t="s">
        <v>59</v>
      </c>
      <c r="H7" s="6"/>
      <c r="I7" s="6"/>
      <c r="J7" s="4">
        <v>60964.0</v>
      </c>
      <c r="K7" s="4">
        <v>0.0</v>
      </c>
      <c r="L7" s="6" t="s">
        <v>39</v>
      </c>
      <c r="M7" s="3"/>
      <c r="N7" s="6" t="s">
        <v>39</v>
      </c>
      <c r="O7" s="3" t="s">
        <v>66</v>
      </c>
      <c r="P7" s="3" t="s">
        <v>67</v>
      </c>
      <c r="Q7" s="6" t="s">
        <v>39</v>
      </c>
      <c r="R7" s="4"/>
      <c r="S7" s="6" t="s">
        <v>39</v>
      </c>
      <c r="T7" s="6"/>
      <c r="U7" s="6">
        <v>0.0</v>
      </c>
      <c r="V7" s="3" t="str">
        <f t="shared" si="2"/>
        <v>93.822</v>
      </c>
      <c r="W7" s="5" t="str">
        <f t="shared" ref="W7:X7" si="7">UPPER(TRIM(H7))</f>
        <v/>
      </c>
      <c r="X7" s="5" t="str">
        <f t="shared" si="7"/>
        <v/>
      </c>
      <c r="Y7" s="5" t="str">
        <f t="array" ref="Y7">IF(V7&lt;&gt;"",IFERROR(INDEX(federal_program_name_lookup,MATCH(V7,aln_lookup,0)),""),"")</f>
        <v>HEALTH CAREERS OPPORTUNITY PROGRAM</v>
      </c>
    </row>
    <row r="8">
      <c r="A8" s="5" t="s">
        <v>68</v>
      </c>
      <c r="B8" s="3" t="s">
        <v>56</v>
      </c>
      <c r="C8" s="3" t="s">
        <v>69</v>
      </c>
      <c r="D8" s="3"/>
      <c r="E8" s="6" t="s">
        <v>70</v>
      </c>
      <c r="F8" s="4">
        <v>498311.0</v>
      </c>
      <c r="G8" s="6" t="s">
        <v>59</v>
      </c>
      <c r="H8" s="6"/>
      <c r="I8" s="6"/>
      <c r="J8" s="4">
        <v>517645.0</v>
      </c>
      <c r="K8" s="4">
        <v>0.0</v>
      </c>
      <c r="L8" s="6" t="s">
        <v>39</v>
      </c>
      <c r="M8" s="3"/>
      <c r="N8" s="6" t="s">
        <v>42</v>
      </c>
      <c r="O8" s="3"/>
      <c r="P8" s="3"/>
      <c r="Q8" s="6" t="s">
        <v>42</v>
      </c>
      <c r="R8" s="4">
        <v>68456.0</v>
      </c>
      <c r="S8" s="6" t="s">
        <v>39</v>
      </c>
      <c r="T8" s="6"/>
      <c r="U8" s="6">
        <v>0.0</v>
      </c>
      <c r="V8" s="3" t="str">
        <f t="shared" si="2"/>
        <v>93.877</v>
      </c>
      <c r="W8" s="5" t="str">
        <f t="shared" ref="W8:X8" si="8">UPPER(TRIM(H8))</f>
        <v/>
      </c>
      <c r="X8" s="5" t="str">
        <f t="shared" si="8"/>
        <v/>
      </c>
      <c r="Y8" s="5" t="str">
        <f t="array" ref="Y8">IF(V8&lt;&gt;"",IFERROR(INDEX(federal_program_name_lookup,MATCH(V8,aln_lookup,0)),""),"")</f>
        <v>AUTISM COLLABORATION, ACCOUNTABILITY, RESEARCH, EDUCATION, AND SUPPORT</v>
      </c>
    </row>
    <row r="9">
      <c r="A9" s="5" t="s">
        <v>71</v>
      </c>
      <c r="B9" s="3" t="s">
        <v>56</v>
      </c>
      <c r="C9" s="3" t="s">
        <v>69</v>
      </c>
      <c r="D9" s="3"/>
      <c r="E9" s="6" t="s">
        <v>70</v>
      </c>
      <c r="F9" s="4">
        <v>5672.0</v>
      </c>
      <c r="G9" s="6" t="s">
        <v>59</v>
      </c>
      <c r="H9" s="6"/>
      <c r="I9" s="6"/>
      <c r="J9" s="4">
        <v>517645.0</v>
      </c>
      <c r="K9" s="4">
        <v>0.0</v>
      </c>
      <c r="L9" s="6" t="s">
        <v>39</v>
      </c>
      <c r="M9" s="3"/>
      <c r="N9" s="6" t="s">
        <v>39</v>
      </c>
      <c r="O9" s="3" t="s">
        <v>72</v>
      </c>
      <c r="P9" s="3" t="s">
        <v>73</v>
      </c>
      <c r="Q9" s="6" t="s">
        <v>39</v>
      </c>
      <c r="R9" s="4"/>
      <c r="S9" s="6" t="s">
        <v>39</v>
      </c>
      <c r="T9" s="6"/>
      <c r="U9" s="6">
        <v>0.0</v>
      </c>
      <c r="V9" s="3" t="str">
        <f t="shared" si="2"/>
        <v>93.877</v>
      </c>
      <c r="W9" s="5" t="str">
        <f t="shared" ref="W9:X9" si="9">UPPER(TRIM(H9))</f>
        <v/>
      </c>
      <c r="X9" s="5" t="str">
        <f t="shared" si="9"/>
        <v/>
      </c>
      <c r="Y9" s="5" t="str">
        <f t="array" ref="Y9">IF(V9&lt;&gt;"",IFERROR(INDEX(federal_program_name_lookup,MATCH(V9,aln_lookup,0)),""),"")</f>
        <v>AUTISM COLLABORATION, ACCOUNTABILITY, RESEARCH, EDUCATION, AND SUPPORT</v>
      </c>
    </row>
    <row r="10">
      <c r="A10" s="5" t="s">
        <v>74</v>
      </c>
      <c r="B10" s="3" t="s">
        <v>56</v>
      </c>
      <c r="C10" s="3" t="s">
        <v>69</v>
      </c>
      <c r="D10" s="3"/>
      <c r="E10" s="6" t="s">
        <v>70</v>
      </c>
      <c r="F10" s="4">
        <v>13662.0</v>
      </c>
      <c r="G10" s="6" t="s">
        <v>59</v>
      </c>
      <c r="H10" s="6"/>
      <c r="I10" s="6"/>
      <c r="J10" s="4">
        <v>517645.0</v>
      </c>
      <c r="K10" s="4">
        <v>0.0</v>
      </c>
      <c r="L10" s="6" t="s">
        <v>39</v>
      </c>
      <c r="M10" s="3"/>
      <c r="N10" s="6" t="s">
        <v>39</v>
      </c>
      <c r="O10" s="3" t="s">
        <v>75</v>
      </c>
      <c r="P10" s="3" t="s">
        <v>76</v>
      </c>
      <c r="Q10" s="6" t="s">
        <v>39</v>
      </c>
      <c r="R10" s="4"/>
      <c r="S10" s="6" t="s">
        <v>39</v>
      </c>
      <c r="T10" s="6"/>
      <c r="U10" s="6">
        <v>0.0</v>
      </c>
      <c r="V10" s="3" t="str">
        <f t="shared" si="2"/>
        <v>93.877</v>
      </c>
      <c r="W10" s="5" t="str">
        <f t="shared" ref="W10:X10" si="10">UPPER(TRIM(H10))</f>
        <v/>
      </c>
      <c r="X10" s="5" t="str">
        <f t="shared" si="10"/>
        <v/>
      </c>
      <c r="Y10" s="5" t="str">
        <f t="array" ref="Y10">IF(V10&lt;&gt;"",IFERROR(INDEX(federal_program_name_lookup,MATCH(V10,aln_lookup,0)),""),"")</f>
        <v>AUTISM COLLABORATION, ACCOUNTABILITY, RESEARCH, EDUCATION, AND SUPPORT</v>
      </c>
    </row>
    <row r="11">
      <c r="A11" s="5" t="s">
        <v>77</v>
      </c>
      <c r="B11" s="3" t="s">
        <v>56</v>
      </c>
      <c r="C11" s="3" t="s">
        <v>78</v>
      </c>
      <c r="D11" s="3"/>
      <c r="E11" s="6" t="s">
        <v>79</v>
      </c>
      <c r="F11" s="4">
        <v>356984.0</v>
      </c>
      <c r="G11" s="6" t="s">
        <v>59</v>
      </c>
      <c r="H11" s="6"/>
      <c r="I11" s="6"/>
      <c r="J11" s="4">
        <v>356984.0</v>
      </c>
      <c r="K11" s="4">
        <v>0.0</v>
      </c>
      <c r="L11" s="6" t="s">
        <v>39</v>
      </c>
      <c r="M11" s="3"/>
      <c r="N11" s="6" t="s">
        <v>42</v>
      </c>
      <c r="O11" s="3"/>
      <c r="P11" s="3"/>
      <c r="Q11" s="6" t="s">
        <v>39</v>
      </c>
      <c r="R11" s="4"/>
      <c r="S11" s="6" t="s">
        <v>39</v>
      </c>
      <c r="T11" s="6"/>
      <c r="U11" s="6">
        <v>0.0</v>
      </c>
      <c r="V11" s="3" t="str">
        <f t="shared" si="2"/>
        <v>93.884</v>
      </c>
      <c r="W11" s="5" t="str">
        <f t="shared" ref="W11:X11" si="11">UPPER(TRIM(H11))</f>
        <v/>
      </c>
      <c r="X11" s="5" t="str">
        <f t="shared" si="11"/>
        <v/>
      </c>
      <c r="Y11" s="5" t="str">
        <f t="array" ref="Y11">IF(V11&lt;&gt;"",IFERROR(INDEX(federal_program_name_lookup,MATCH(V11,aln_lookup,0)),""),"")</f>
        <v>GRANTS FOR PRIMARY CARE TRAINING AND ENHANCEMENT</v>
      </c>
    </row>
    <row r="12">
      <c r="A12" s="5" t="s">
        <v>80</v>
      </c>
      <c r="B12" s="3" t="s">
        <v>56</v>
      </c>
      <c r="C12" s="3" t="s">
        <v>81</v>
      </c>
      <c r="D12" s="3"/>
      <c r="E12" s="6" t="s">
        <v>82</v>
      </c>
      <c r="F12" s="4">
        <v>-32042.0</v>
      </c>
      <c r="G12" s="6" t="s">
        <v>59</v>
      </c>
      <c r="H12" s="6"/>
      <c r="I12" s="6"/>
      <c r="J12" s="4">
        <v>1583083.0</v>
      </c>
      <c r="K12" s="4">
        <v>0.0</v>
      </c>
      <c r="L12" s="6" t="s">
        <v>39</v>
      </c>
      <c r="M12" s="3"/>
      <c r="N12" s="6" t="s">
        <v>39</v>
      </c>
      <c r="O12" s="3" t="s">
        <v>83</v>
      </c>
      <c r="P12" s="3" t="s">
        <v>84</v>
      </c>
      <c r="Q12" s="6" t="s">
        <v>39</v>
      </c>
      <c r="R12" s="4"/>
      <c r="S12" s="6" t="s">
        <v>39</v>
      </c>
      <c r="T12" s="6"/>
      <c r="U12" s="6">
        <v>0.0</v>
      </c>
      <c r="V12" s="3" t="str">
        <f t="shared" si="2"/>
        <v>93.914</v>
      </c>
      <c r="W12" s="5" t="str">
        <f t="shared" ref="W12:X12" si="12">UPPER(TRIM(H12))</f>
        <v/>
      </c>
      <c r="X12" s="5" t="str">
        <f t="shared" si="12"/>
        <v/>
      </c>
      <c r="Y12" s="5" t="str">
        <f t="array" ref="Y12">IF(V12&lt;&gt;"",IFERROR(INDEX(federal_program_name_lookup,MATCH(V12,aln_lookup,0)),""),"")</f>
        <v>HIV EMERGENCY RELIEF PROJECT GRANTS</v>
      </c>
    </row>
    <row r="13">
      <c r="A13" s="5" t="s">
        <v>85</v>
      </c>
      <c r="B13" s="3" t="s">
        <v>56</v>
      </c>
      <c r="C13" s="3" t="s">
        <v>81</v>
      </c>
      <c r="D13" s="3"/>
      <c r="E13" s="6" t="s">
        <v>82</v>
      </c>
      <c r="F13" s="4">
        <v>918420.0</v>
      </c>
      <c r="G13" s="6" t="s">
        <v>59</v>
      </c>
      <c r="H13" s="6"/>
      <c r="I13" s="6"/>
      <c r="J13" s="4">
        <v>1583083.0</v>
      </c>
      <c r="K13" s="4">
        <v>0.0</v>
      </c>
      <c r="L13" s="6" t="s">
        <v>39</v>
      </c>
      <c r="M13" s="3"/>
      <c r="N13" s="6" t="s">
        <v>39</v>
      </c>
      <c r="O13" s="3" t="s">
        <v>86</v>
      </c>
      <c r="P13" s="3" t="s">
        <v>87</v>
      </c>
      <c r="Q13" s="6" t="s">
        <v>39</v>
      </c>
      <c r="R13" s="4"/>
      <c r="S13" s="6" t="s">
        <v>39</v>
      </c>
      <c r="T13" s="6"/>
      <c r="U13" s="6">
        <v>0.0</v>
      </c>
      <c r="V13" s="3" t="str">
        <f t="shared" si="2"/>
        <v>93.914</v>
      </c>
      <c r="W13" s="5" t="str">
        <f t="shared" ref="W13:X13" si="13">UPPER(TRIM(H13))</f>
        <v/>
      </c>
      <c r="X13" s="5" t="str">
        <f t="shared" si="13"/>
        <v/>
      </c>
      <c r="Y13" s="5" t="str">
        <f t="array" ref="Y13">IF(V13&lt;&gt;"",IFERROR(INDEX(federal_program_name_lookup,MATCH(V13,aln_lookup,0)),""),"")</f>
        <v>HIV EMERGENCY RELIEF PROJECT GRANTS</v>
      </c>
    </row>
    <row r="14">
      <c r="A14" s="5" t="s">
        <v>88</v>
      </c>
      <c r="B14" s="3" t="s">
        <v>56</v>
      </c>
      <c r="C14" s="3" t="s">
        <v>81</v>
      </c>
      <c r="D14" s="3"/>
      <c r="E14" s="6" t="s">
        <v>82</v>
      </c>
      <c r="F14" s="4">
        <v>221150.0</v>
      </c>
      <c r="G14" s="6" t="s">
        <v>59</v>
      </c>
      <c r="H14" s="6"/>
      <c r="I14" s="6"/>
      <c r="J14" s="4">
        <v>1583083.0</v>
      </c>
      <c r="K14" s="4">
        <v>0.0</v>
      </c>
      <c r="L14" s="6" t="s">
        <v>39</v>
      </c>
      <c r="M14" s="3"/>
      <c r="N14" s="6" t="s">
        <v>39</v>
      </c>
      <c r="O14" s="3" t="s">
        <v>89</v>
      </c>
      <c r="P14" s="3" t="s">
        <v>90</v>
      </c>
      <c r="Q14" s="6" t="s">
        <v>39</v>
      </c>
      <c r="R14" s="4"/>
      <c r="S14" s="6" t="s">
        <v>39</v>
      </c>
      <c r="T14" s="6"/>
      <c r="U14" s="6">
        <v>0.0</v>
      </c>
      <c r="V14" s="3" t="str">
        <f t="shared" si="2"/>
        <v>93.914</v>
      </c>
      <c r="W14" s="5" t="str">
        <f t="shared" ref="W14:X14" si="14">UPPER(TRIM(H14))</f>
        <v/>
      </c>
      <c r="X14" s="5" t="str">
        <f t="shared" si="14"/>
        <v/>
      </c>
      <c r="Y14" s="5" t="str">
        <f t="array" ref="Y14">IF(V14&lt;&gt;"",IFERROR(INDEX(federal_program_name_lookup,MATCH(V14,aln_lookup,0)),""),"")</f>
        <v>HIV EMERGENCY RELIEF PROJECT GRANTS</v>
      </c>
    </row>
    <row r="15">
      <c r="A15" s="5" t="s">
        <v>91</v>
      </c>
      <c r="B15" s="3" t="s">
        <v>56</v>
      </c>
      <c r="C15" s="3" t="s">
        <v>81</v>
      </c>
      <c r="D15" s="3"/>
      <c r="E15" s="6" t="s">
        <v>82</v>
      </c>
      <c r="F15" s="4">
        <v>-944.0</v>
      </c>
      <c r="G15" s="6" t="s">
        <v>59</v>
      </c>
      <c r="H15" s="6"/>
      <c r="I15" s="6"/>
      <c r="J15" s="4">
        <v>1583083.0</v>
      </c>
      <c r="K15" s="4">
        <v>0.0</v>
      </c>
      <c r="L15" s="6" t="s">
        <v>39</v>
      </c>
      <c r="M15" s="3"/>
      <c r="N15" s="6" t="s">
        <v>39</v>
      </c>
      <c r="O15" s="3" t="s">
        <v>92</v>
      </c>
      <c r="P15" s="3" t="s">
        <v>93</v>
      </c>
      <c r="Q15" s="6" t="s">
        <v>39</v>
      </c>
      <c r="R15" s="4"/>
      <c r="S15" s="6" t="s">
        <v>39</v>
      </c>
      <c r="T15" s="6"/>
      <c r="U15" s="6">
        <v>0.0</v>
      </c>
      <c r="V15" s="3" t="str">
        <f t="shared" si="2"/>
        <v>93.914</v>
      </c>
      <c r="W15" s="5" t="str">
        <f t="shared" ref="W15:X15" si="15">UPPER(TRIM(H15))</f>
        <v/>
      </c>
      <c r="X15" s="5" t="str">
        <f t="shared" si="15"/>
        <v/>
      </c>
      <c r="Y15" s="5" t="str">
        <f t="array" ref="Y15">IF(V15&lt;&gt;"",IFERROR(INDEX(federal_program_name_lookup,MATCH(V15,aln_lookup,0)),""),"")</f>
        <v>HIV EMERGENCY RELIEF PROJECT GRANTS</v>
      </c>
    </row>
    <row r="16">
      <c r="A16" s="5" t="s">
        <v>94</v>
      </c>
      <c r="B16" s="3" t="s">
        <v>35</v>
      </c>
      <c r="C16" s="3" t="s">
        <v>36</v>
      </c>
      <c r="D16" s="3"/>
      <c r="E16" s="6" t="s">
        <v>37</v>
      </c>
      <c r="F16" s="4">
        <v>10650.0</v>
      </c>
      <c r="G16" s="6" t="s">
        <v>38</v>
      </c>
      <c r="H16" s="6"/>
      <c r="I16" s="6"/>
      <c r="J16" s="4">
        <v>172516.0</v>
      </c>
      <c r="K16" s="4">
        <v>3.59306095E8</v>
      </c>
      <c r="L16" s="6" t="s">
        <v>39</v>
      </c>
      <c r="M16" s="3"/>
      <c r="N16" s="6" t="s">
        <v>39</v>
      </c>
      <c r="O16" s="3" t="s">
        <v>40</v>
      </c>
      <c r="P16" s="3" t="s">
        <v>95</v>
      </c>
      <c r="Q16" s="6" t="s">
        <v>39</v>
      </c>
      <c r="R16" s="4"/>
      <c r="S16" s="6" t="s">
        <v>42</v>
      </c>
      <c r="T16" s="6" t="s">
        <v>43</v>
      </c>
      <c r="U16" s="6">
        <v>0.0</v>
      </c>
      <c r="V16" s="3" t="str">
        <f t="shared" si="2"/>
        <v>11.431</v>
      </c>
      <c r="W16" s="5" t="str">
        <f t="shared" ref="W16:X16" si="16">UPPER(TRIM(H16))</f>
        <v/>
      </c>
      <c r="X16" s="5" t="str">
        <f t="shared" si="16"/>
        <v/>
      </c>
      <c r="Y16" s="5" t="str">
        <f t="array" ref="Y16">IF(V16&lt;&gt;"",IFERROR(INDEX(federal_program_name_lookup,MATCH(V16,aln_lookup,0)),""),"")</f>
        <v>CLIMATE AND ATMOSPHERIC RESEARCH</v>
      </c>
    </row>
    <row r="17">
      <c r="A17" s="5" t="s">
        <v>96</v>
      </c>
      <c r="B17" s="3" t="s">
        <v>56</v>
      </c>
      <c r="C17" s="3" t="s">
        <v>81</v>
      </c>
      <c r="D17" s="3"/>
      <c r="E17" s="6" t="s">
        <v>82</v>
      </c>
      <c r="F17" s="4">
        <v>88667.0</v>
      </c>
      <c r="G17" s="6" t="s">
        <v>59</v>
      </c>
      <c r="H17" s="6"/>
      <c r="I17" s="6"/>
      <c r="J17" s="4">
        <v>1583083.0</v>
      </c>
      <c r="K17" s="4">
        <v>0.0</v>
      </c>
      <c r="L17" s="6" t="s">
        <v>39</v>
      </c>
      <c r="M17" s="3"/>
      <c r="N17" s="6" t="s">
        <v>39</v>
      </c>
      <c r="O17" s="3" t="s">
        <v>92</v>
      </c>
      <c r="P17" s="3" t="s">
        <v>97</v>
      </c>
      <c r="Q17" s="6" t="s">
        <v>39</v>
      </c>
      <c r="R17" s="4"/>
      <c r="S17" s="6" t="s">
        <v>39</v>
      </c>
      <c r="T17" s="6"/>
      <c r="U17" s="6">
        <v>0.0</v>
      </c>
      <c r="V17" s="3" t="str">
        <f t="shared" si="2"/>
        <v>93.914</v>
      </c>
      <c r="W17" s="5" t="str">
        <f t="shared" ref="W17:X17" si="17">UPPER(TRIM(H17))</f>
        <v/>
      </c>
      <c r="X17" s="5" t="str">
        <f t="shared" si="17"/>
        <v/>
      </c>
      <c r="Y17" s="5" t="str">
        <f t="array" ref="Y17">IF(V17&lt;&gt;"",IFERROR(INDEX(federal_program_name_lookup,MATCH(V17,aln_lookup,0)),""),"")</f>
        <v>HIV EMERGENCY RELIEF PROJECT GRANTS</v>
      </c>
    </row>
    <row r="18">
      <c r="A18" s="5" t="s">
        <v>98</v>
      </c>
      <c r="B18" s="3" t="s">
        <v>56</v>
      </c>
      <c r="C18" s="3" t="s">
        <v>81</v>
      </c>
      <c r="D18" s="3"/>
      <c r="E18" s="6" t="s">
        <v>82</v>
      </c>
      <c r="F18" s="4">
        <v>387832.0</v>
      </c>
      <c r="G18" s="6" t="s">
        <v>59</v>
      </c>
      <c r="H18" s="6"/>
      <c r="I18" s="6"/>
      <c r="J18" s="4">
        <v>1583083.0</v>
      </c>
      <c r="K18" s="4">
        <v>0.0</v>
      </c>
      <c r="L18" s="6" t="s">
        <v>39</v>
      </c>
      <c r="M18" s="3"/>
      <c r="N18" s="6" t="s">
        <v>39</v>
      </c>
      <c r="O18" s="3" t="s">
        <v>99</v>
      </c>
      <c r="P18" s="3" t="s">
        <v>100</v>
      </c>
      <c r="Q18" s="6" t="s">
        <v>39</v>
      </c>
      <c r="R18" s="4"/>
      <c r="S18" s="6" t="s">
        <v>39</v>
      </c>
      <c r="T18" s="6"/>
      <c r="U18" s="6">
        <v>0.0</v>
      </c>
      <c r="V18" s="3" t="str">
        <f t="shared" si="2"/>
        <v>93.914</v>
      </c>
      <c r="W18" s="5" t="str">
        <f t="shared" ref="W18:X18" si="18">UPPER(TRIM(H18))</f>
        <v/>
      </c>
      <c r="X18" s="5" t="str">
        <f t="shared" si="18"/>
        <v/>
      </c>
      <c r="Y18" s="5" t="str">
        <f t="array" ref="Y18">IF(V18&lt;&gt;"",IFERROR(INDEX(federal_program_name_lookup,MATCH(V18,aln_lookup,0)),""),"")</f>
        <v>HIV EMERGENCY RELIEF PROJECT GRANTS</v>
      </c>
    </row>
    <row r="19">
      <c r="A19" s="5" t="s">
        <v>101</v>
      </c>
      <c r="B19" s="3" t="s">
        <v>56</v>
      </c>
      <c r="C19" s="3" t="s">
        <v>102</v>
      </c>
      <c r="D19" s="3"/>
      <c r="E19" s="6" t="s">
        <v>103</v>
      </c>
      <c r="F19" s="4">
        <v>578767.0</v>
      </c>
      <c r="G19" s="6" t="s">
        <v>59</v>
      </c>
      <c r="H19" s="6"/>
      <c r="I19" s="6"/>
      <c r="J19" s="4">
        <v>802140.0</v>
      </c>
      <c r="K19" s="4">
        <v>0.0</v>
      </c>
      <c r="L19" s="6" t="s">
        <v>39</v>
      </c>
      <c r="M19" s="3"/>
      <c r="N19" s="6" t="s">
        <v>42</v>
      </c>
      <c r="O19" s="3"/>
      <c r="P19" s="3"/>
      <c r="Q19" s="6" t="s">
        <v>39</v>
      </c>
      <c r="R19" s="4"/>
      <c r="S19" s="6" t="s">
        <v>39</v>
      </c>
      <c r="T19" s="6"/>
      <c r="U19" s="6">
        <v>0.0</v>
      </c>
      <c r="V19" s="3" t="str">
        <f t="shared" si="2"/>
        <v>93.917</v>
      </c>
      <c r="W19" s="5" t="str">
        <f t="shared" ref="W19:X19" si="19">UPPER(TRIM(H19))</f>
        <v/>
      </c>
      <c r="X19" s="5" t="str">
        <f t="shared" si="19"/>
        <v/>
      </c>
      <c r="Y19" s="5" t="str">
        <f t="array" ref="Y19">IF(V19&lt;&gt;"",IFERROR(INDEX(federal_program_name_lookup,MATCH(V19,aln_lookup,0)),""),"")</f>
        <v>HIV CARE FORMULA GRANTS</v>
      </c>
    </row>
    <row r="20">
      <c r="A20" s="5" t="s">
        <v>104</v>
      </c>
      <c r="B20" s="3" t="s">
        <v>56</v>
      </c>
      <c r="C20" s="3" t="s">
        <v>102</v>
      </c>
      <c r="D20" s="3"/>
      <c r="E20" s="6" t="s">
        <v>103</v>
      </c>
      <c r="F20" s="4">
        <v>2161.0</v>
      </c>
      <c r="G20" s="6" t="s">
        <v>59</v>
      </c>
      <c r="H20" s="6"/>
      <c r="I20" s="6"/>
      <c r="J20" s="4">
        <v>802140.0</v>
      </c>
      <c r="K20" s="4">
        <v>0.0</v>
      </c>
      <c r="L20" s="6" t="s">
        <v>39</v>
      </c>
      <c r="M20" s="3"/>
      <c r="N20" s="6" t="s">
        <v>39</v>
      </c>
      <c r="O20" s="3" t="s">
        <v>86</v>
      </c>
      <c r="P20" s="3" t="s">
        <v>105</v>
      </c>
      <c r="Q20" s="6" t="s">
        <v>39</v>
      </c>
      <c r="R20" s="4"/>
      <c r="S20" s="6" t="s">
        <v>39</v>
      </c>
      <c r="T20" s="6"/>
      <c r="U20" s="6">
        <v>0.0</v>
      </c>
      <c r="V20" s="3" t="str">
        <f t="shared" si="2"/>
        <v>93.917</v>
      </c>
      <c r="W20" s="5" t="str">
        <f t="shared" ref="W20:X20" si="20">UPPER(TRIM(H20))</f>
        <v/>
      </c>
      <c r="X20" s="5" t="str">
        <f t="shared" si="20"/>
        <v/>
      </c>
      <c r="Y20" s="5" t="str">
        <f t="array" ref="Y20">IF(V20&lt;&gt;"",IFERROR(INDEX(federal_program_name_lookup,MATCH(V20,aln_lookup,0)),""),"")</f>
        <v>HIV CARE FORMULA GRANTS</v>
      </c>
    </row>
    <row r="21" ht="15.75" customHeight="1">
      <c r="A21" s="5" t="s">
        <v>106</v>
      </c>
      <c r="B21" s="3" t="s">
        <v>56</v>
      </c>
      <c r="C21" s="3" t="s">
        <v>102</v>
      </c>
      <c r="D21" s="3"/>
      <c r="E21" s="6" t="s">
        <v>103</v>
      </c>
      <c r="F21" s="4">
        <v>221212.0</v>
      </c>
      <c r="G21" s="6" t="s">
        <v>59</v>
      </c>
      <c r="H21" s="6"/>
      <c r="I21" s="6"/>
      <c r="J21" s="4">
        <v>802140.0</v>
      </c>
      <c r="K21" s="4">
        <v>0.0</v>
      </c>
      <c r="L21" s="6" t="s">
        <v>39</v>
      </c>
      <c r="M21" s="3"/>
      <c r="N21" s="6" t="s">
        <v>39</v>
      </c>
      <c r="O21" s="3" t="s">
        <v>107</v>
      </c>
      <c r="P21" s="3" t="s">
        <v>108</v>
      </c>
      <c r="Q21" s="6" t="s">
        <v>39</v>
      </c>
      <c r="R21" s="4"/>
      <c r="S21" s="6" t="s">
        <v>39</v>
      </c>
      <c r="T21" s="6"/>
      <c r="U21" s="6">
        <v>0.0</v>
      </c>
      <c r="V21" s="3" t="str">
        <f t="shared" si="2"/>
        <v>93.917</v>
      </c>
      <c r="W21" s="5" t="str">
        <f t="shared" ref="W21:X21" si="21">UPPER(TRIM(H21))</f>
        <v/>
      </c>
      <c r="X21" s="5" t="str">
        <f t="shared" si="21"/>
        <v/>
      </c>
      <c r="Y21" s="5" t="str">
        <f t="array" ref="Y21">IF(V21&lt;&gt;"",IFERROR(INDEX(federal_program_name_lookup,MATCH(V21,aln_lookup,0)),""),"")</f>
        <v>HIV CARE FORMULA GRANTS</v>
      </c>
    </row>
    <row r="22" ht="15.75" customHeight="1">
      <c r="A22" s="5" t="s">
        <v>109</v>
      </c>
      <c r="B22" s="3" t="s">
        <v>56</v>
      </c>
      <c r="C22" s="3" t="s">
        <v>110</v>
      </c>
      <c r="D22" s="3"/>
      <c r="E22" s="6" t="s">
        <v>111</v>
      </c>
      <c r="F22" s="4">
        <v>985520.0</v>
      </c>
      <c r="G22" s="6" t="s">
        <v>59</v>
      </c>
      <c r="H22" s="6"/>
      <c r="I22" s="6"/>
      <c r="J22" s="4">
        <v>1510811.0</v>
      </c>
      <c r="K22" s="4">
        <v>0.0</v>
      </c>
      <c r="L22" s="6" t="s">
        <v>39</v>
      </c>
      <c r="M22" s="3"/>
      <c r="N22" s="6" t="s">
        <v>42</v>
      </c>
      <c r="O22" s="3"/>
      <c r="P22" s="3"/>
      <c r="Q22" s="6" t="s">
        <v>39</v>
      </c>
      <c r="R22" s="4"/>
      <c r="S22" s="6" t="s">
        <v>39</v>
      </c>
      <c r="T22" s="6"/>
      <c r="U22" s="6">
        <v>0.0</v>
      </c>
      <c r="V22" s="3" t="str">
        <f t="shared" si="2"/>
        <v>93.918</v>
      </c>
      <c r="W22" s="5" t="str">
        <f t="shared" ref="W22:X22" si="22">UPPER(TRIM(H22))</f>
        <v/>
      </c>
      <c r="X22" s="5" t="str">
        <f t="shared" si="22"/>
        <v/>
      </c>
      <c r="Y22" s="5" t="str">
        <f t="array" ref="Y22">IF(V22&lt;&gt;"",IFERROR(INDEX(federal_program_name_lookup,MATCH(V22,aln_lookup,0)),""),"")</f>
        <v>GRANTS TO PROVIDE OUTPATIENT EARLY INTERVENTION SERVICES WITH RESPECT TO HIV DISEASE</v>
      </c>
    </row>
    <row r="23" ht="15.75" customHeight="1">
      <c r="A23" s="5" t="s">
        <v>112</v>
      </c>
      <c r="B23" s="3" t="s">
        <v>56</v>
      </c>
      <c r="C23" s="3" t="s">
        <v>113</v>
      </c>
      <c r="D23" s="3"/>
      <c r="E23" s="6" t="s">
        <v>114</v>
      </c>
      <c r="F23" s="4">
        <v>518858.0</v>
      </c>
      <c r="G23" s="6" t="s">
        <v>59</v>
      </c>
      <c r="H23" s="6"/>
      <c r="I23" s="6"/>
      <c r="J23" s="4">
        <v>1970492.0</v>
      </c>
      <c r="K23" s="4">
        <v>0.0</v>
      </c>
      <c r="L23" s="6" t="s">
        <v>39</v>
      </c>
      <c r="M23" s="3"/>
      <c r="N23" s="6" t="s">
        <v>42</v>
      </c>
      <c r="O23" s="3"/>
      <c r="P23" s="3"/>
      <c r="Q23" s="6" t="s">
        <v>39</v>
      </c>
      <c r="R23" s="4"/>
      <c r="S23" s="6" t="s">
        <v>39</v>
      </c>
      <c r="T23" s="6"/>
      <c r="U23" s="6">
        <v>0.0</v>
      </c>
      <c r="V23" s="3" t="str">
        <f t="shared" si="2"/>
        <v>93.924</v>
      </c>
      <c r="W23" s="5" t="str">
        <f t="shared" ref="W23:X23" si="23">UPPER(TRIM(H23))</f>
        <v/>
      </c>
      <c r="X23" s="5" t="str">
        <f t="shared" si="23"/>
        <v/>
      </c>
      <c r="Y23" s="5" t="str">
        <f t="array" ref="Y23">IF(V23&lt;&gt;"",IFERROR(INDEX(federal_program_name_lookup,MATCH(V23,aln_lookup,0)),""),"")</f>
        <v>RYAN WHITE HIV/AIDS DENTAL REIMBURSEMENT AND COMMUNITY BASED DENTAL PARTNERSHIP GRANTS</v>
      </c>
    </row>
    <row r="24" ht="15.75" customHeight="1">
      <c r="A24" s="5" t="s">
        <v>115</v>
      </c>
      <c r="B24" s="3" t="s">
        <v>56</v>
      </c>
      <c r="C24" s="3" t="s">
        <v>113</v>
      </c>
      <c r="D24" s="3"/>
      <c r="E24" s="6" t="s">
        <v>114</v>
      </c>
      <c r="F24" s="4">
        <v>1260658.0</v>
      </c>
      <c r="G24" s="6" t="s">
        <v>59</v>
      </c>
      <c r="H24" s="6"/>
      <c r="I24" s="6"/>
      <c r="J24" s="4">
        <v>1970492.0</v>
      </c>
      <c r="K24" s="4">
        <v>0.0</v>
      </c>
      <c r="L24" s="6" t="s">
        <v>39</v>
      </c>
      <c r="M24" s="3"/>
      <c r="N24" s="6" t="s">
        <v>39</v>
      </c>
      <c r="O24" s="3" t="s">
        <v>86</v>
      </c>
      <c r="P24" s="3" t="s">
        <v>116</v>
      </c>
      <c r="Q24" s="6" t="s">
        <v>39</v>
      </c>
      <c r="R24" s="4"/>
      <c r="S24" s="6" t="s">
        <v>39</v>
      </c>
      <c r="T24" s="6"/>
      <c r="U24" s="6">
        <v>0.0</v>
      </c>
      <c r="V24" s="3" t="str">
        <f t="shared" si="2"/>
        <v>93.924</v>
      </c>
      <c r="W24" s="5" t="str">
        <f t="shared" ref="W24:X24" si="24">UPPER(TRIM(H24))</f>
        <v/>
      </c>
      <c r="X24" s="5" t="str">
        <f t="shared" si="24"/>
        <v/>
      </c>
      <c r="Y24" s="5" t="str">
        <f t="array" ref="Y24">IF(V24&lt;&gt;"",IFERROR(INDEX(federal_program_name_lookup,MATCH(V24,aln_lookup,0)),""),"")</f>
        <v>RYAN WHITE HIV/AIDS DENTAL REIMBURSEMENT AND COMMUNITY BASED DENTAL PARTNERSHIP GRANTS</v>
      </c>
    </row>
    <row r="25" ht="15.75" customHeight="1">
      <c r="A25" s="5" t="s">
        <v>117</v>
      </c>
      <c r="B25" s="3" t="s">
        <v>56</v>
      </c>
      <c r="C25" s="3" t="s">
        <v>113</v>
      </c>
      <c r="D25" s="3"/>
      <c r="E25" s="6" t="s">
        <v>114</v>
      </c>
      <c r="F25" s="4">
        <v>190976.0</v>
      </c>
      <c r="G25" s="6" t="s">
        <v>59</v>
      </c>
      <c r="H25" s="6"/>
      <c r="I25" s="6"/>
      <c r="J25" s="4">
        <v>1970492.0</v>
      </c>
      <c r="K25" s="4">
        <v>0.0</v>
      </c>
      <c r="L25" s="6" t="s">
        <v>39</v>
      </c>
      <c r="M25" s="3"/>
      <c r="N25" s="6" t="s">
        <v>39</v>
      </c>
      <c r="O25" s="3" t="s">
        <v>86</v>
      </c>
      <c r="P25" s="3" t="s">
        <v>118</v>
      </c>
      <c r="Q25" s="6" t="s">
        <v>39</v>
      </c>
      <c r="R25" s="4"/>
      <c r="S25" s="6" t="s">
        <v>39</v>
      </c>
      <c r="T25" s="6"/>
      <c r="U25" s="6">
        <v>0.0</v>
      </c>
      <c r="V25" s="3" t="str">
        <f t="shared" si="2"/>
        <v>93.924</v>
      </c>
      <c r="W25" s="5" t="str">
        <f t="shared" ref="W25:X25" si="25">UPPER(TRIM(H25))</f>
        <v/>
      </c>
      <c r="X25" s="5" t="str">
        <f t="shared" si="25"/>
        <v/>
      </c>
      <c r="Y25" s="5" t="str">
        <f t="array" ref="Y25">IF(V25&lt;&gt;"",IFERROR(INDEX(federal_program_name_lookup,MATCH(V25,aln_lookup,0)),""),"")</f>
        <v>RYAN WHITE HIV/AIDS DENTAL REIMBURSEMENT AND COMMUNITY BASED DENTAL PARTNERSHIP GRANTS</v>
      </c>
    </row>
    <row r="26" ht="15.75" customHeight="1">
      <c r="A26" s="5" t="s">
        <v>119</v>
      </c>
      <c r="B26" s="3" t="s">
        <v>35</v>
      </c>
      <c r="C26" s="3" t="s">
        <v>36</v>
      </c>
      <c r="D26" s="3"/>
      <c r="E26" s="6" t="s">
        <v>37</v>
      </c>
      <c r="F26" s="4">
        <v>147779.0</v>
      </c>
      <c r="G26" s="6" t="s">
        <v>38</v>
      </c>
      <c r="H26" s="6"/>
      <c r="I26" s="6"/>
      <c r="J26" s="4">
        <v>172516.0</v>
      </c>
      <c r="K26" s="4">
        <v>3.59306095E8</v>
      </c>
      <c r="L26" s="6" t="s">
        <v>39</v>
      </c>
      <c r="M26" s="3"/>
      <c r="N26" s="6" t="s">
        <v>39</v>
      </c>
      <c r="O26" s="3" t="s">
        <v>120</v>
      </c>
      <c r="P26" s="3" t="s">
        <v>121</v>
      </c>
      <c r="Q26" s="6" t="s">
        <v>39</v>
      </c>
      <c r="R26" s="4"/>
      <c r="S26" s="6" t="s">
        <v>42</v>
      </c>
      <c r="T26" s="6" t="s">
        <v>43</v>
      </c>
      <c r="U26" s="6">
        <v>0.0</v>
      </c>
      <c r="V26" s="3" t="str">
        <f t="shared" si="2"/>
        <v>11.431</v>
      </c>
      <c r="W26" s="5" t="str">
        <f t="shared" ref="W26:X26" si="26">UPPER(TRIM(H26))</f>
        <v/>
      </c>
      <c r="X26" s="5" t="str">
        <f t="shared" si="26"/>
        <v/>
      </c>
      <c r="Y26" s="5" t="str">
        <f t="array" ref="Y26">IF(V26&lt;&gt;"",IFERROR(INDEX(federal_program_name_lookup,MATCH(V26,aln_lookup,0)),""),"")</f>
        <v>CLIMATE AND ATMOSPHERIC RESEARCH</v>
      </c>
    </row>
    <row r="27" ht="15.75" customHeight="1">
      <c r="A27" s="5" t="s">
        <v>122</v>
      </c>
      <c r="B27" s="3" t="s">
        <v>56</v>
      </c>
      <c r="C27" s="3" t="s">
        <v>123</v>
      </c>
      <c r="D27" s="3"/>
      <c r="E27" s="6" t="s">
        <v>124</v>
      </c>
      <c r="F27" s="4">
        <v>2400572.0</v>
      </c>
      <c r="G27" s="6" t="s">
        <v>59</v>
      </c>
      <c r="H27" s="6"/>
      <c r="I27" s="6"/>
      <c r="J27" s="4">
        <v>2400572.0</v>
      </c>
      <c r="K27" s="4">
        <v>0.0</v>
      </c>
      <c r="L27" s="6" t="s">
        <v>39</v>
      </c>
      <c r="M27" s="3"/>
      <c r="N27" s="6" t="s">
        <v>42</v>
      </c>
      <c r="O27" s="3"/>
      <c r="P27" s="3"/>
      <c r="Q27" s="6" t="s">
        <v>42</v>
      </c>
      <c r="R27" s="4">
        <v>1283330.0</v>
      </c>
      <c r="S27" s="6" t="s">
        <v>39</v>
      </c>
      <c r="T27" s="6"/>
      <c r="U27" s="6">
        <v>0.0</v>
      </c>
      <c r="V27" s="3" t="str">
        <f t="shared" si="2"/>
        <v>93.928</v>
      </c>
      <c r="W27" s="5" t="str">
        <f t="shared" ref="W27:X27" si="27">UPPER(TRIM(H27))</f>
        <v/>
      </c>
      <c r="X27" s="5" t="str">
        <f t="shared" si="27"/>
        <v/>
      </c>
      <c r="Y27" s="5" t="str">
        <f t="array" ref="Y27">IF(V27&lt;&gt;"",IFERROR(INDEX(federal_program_name_lookup,MATCH(V27,aln_lookup,0)),""),"")</f>
        <v>SPECIAL PROJECTS OF NATIONAL SIGNIFICANCE</v>
      </c>
    </row>
    <row r="28" ht="15.75" customHeight="1">
      <c r="A28" s="5" t="s">
        <v>125</v>
      </c>
      <c r="B28" s="3" t="s">
        <v>56</v>
      </c>
      <c r="C28" s="3" t="s">
        <v>126</v>
      </c>
      <c r="D28" s="3"/>
      <c r="E28" s="6" t="s">
        <v>127</v>
      </c>
      <c r="F28" s="4">
        <v>10364.0</v>
      </c>
      <c r="G28" s="6" t="s">
        <v>59</v>
      </c>
      <c r="H28" s="6"/>
      <c r="I28" s="6"/>
      <c r="J28" s="4">
        <v>10364.0</v>
      </c>
      <c r="K28" s="4">
        <v>0.0</v>
      </c>
      <c r="L28" s="6" t="s">
        <v>39</v>
      </c>
      <c r="M28" s="3"/>
      <c r="N28" s="6" t="s">
        <v>39</v>
      </c>
      <c r="O28" s="3" t="s">
        <v>128</v>
      </c>
      <c r="P28" s="3" t="s">
        <v>129</v>
      </c>
      <c r="Q28" s="6" t="s">
        <v>39</v>
      </c>
      <c r="R28" s="4"/>
      <c r="S28" s="6" t="s">
        <v>39</v>
      </c>
      <c r="T28" s="6"/>
      <c r="U28" s="6">
        <v>0.0</v>
      </c>
      <c r="V28" s="3" t="str">
        <f t="shared" si="2"/>
        <v>93.969</v>
      </c>
      <c r="W28" s="5" t="str">
        <f t="shared" ref="W28:X28" si="28">UPPER(TRIM(H28))</f>
        <v/>
      </c>
      <c r="X28" s="5" t="str">
        <f t="shared" si="28"/>
        <v/>
      </c>
      <c r="Y28" s="5" t="str">
        <f t="array" ref="Y28">IF(V28&lt;&gt;"",IFERROR(INDEX(federal_program_name_lookup,MATCH(V28,aln_lookup,0)),""),"")</f>
        <v>PPHF GERIATRIC EDUCATION CENTERS</v>
      </c>
    </row>
    <row r="29" ht="15.75" customHeight="1">
      <c r="A29" s="5" t="s">
        <v>130</v>
      </c>
      <c r="B29" s="3" t="s">
        <v>56</v>
      </c>
      <c r="C29" s="3" t="s">
        <v>131</v>
      </c>
      <c r="D29" s="3"/>
      <c r="E29" s="6" t="s">
        <v>132</v>
      </c>
      <c r="F29" s="4">
        <v>47606.0</v>
      </c>
      <c r="G29" s="6" t="s">
        <v>59</v>
      </c>
      <c r="H29" s="6"/>
      <c r="I29" s="6"/>
      <c r="J29" s="4">
        <v>1214672.0</v>
      </c>
      <c r="K29" s="4">
        <v>0.0</v>
      </c>
      <c r="L29" s="6" t="s">
        <v>39</v>
      </c>
      <c r="M29" s="3"/>
      <c r="N29" s="6" t="s">
        <v>39</v>
      </c>
      <c r="O29" s="3" t="s">
        <v>133</v>
      </c>
      <c r="P29" s="3" t="s">
        <v>134</v>
      </c>
      <c r="Q29" s="6" t="s">
        <v>39</v>
      </c>
      <c r="R29" s="4"/>
      <c r="S29" s="6" t="s">
        <v>39</v>
      </c>
      <c r="T29" s="6"/>
      <c r="U29" s="6">
        <v>0.0</v>
      </c>
      <c r="V29" s="3" t="str">
        <f t="shared" si="2"/>
        <v>93.994</v>
      </c>
      <c r="W29" s="5" t="str">
        <f t="shared" ref="W29:X29" si="29">UPPER(TRIM(H29))</f>
        <v/>
      </c>
      <c r="X29" s="5" t="str">
        <f t="shared" si="29"/>
        <v/>
      </c>
      <c r="Y29" s="5" t="str">
        <f t="array" ref="Y29">IF(V29&lt;&gt;"",IFERROR(INDEX(federal_program_name_lookup,MATCH(V29,aln_lookup,0)),""),"")</f>
        <v>MATERNAL AND CHILD HEALTH SERVICES BLOCK GRANT TO THE STATES</v>
      </c>
    </row>
    <row r="30" ht="15.75" customHeight="1">
      <c r="A30" s="5" t="s">
        <v>135</v>
      </c>
      <c r="B30" s="3" t="s">
        <v>56</v>
      </c>
      <c r="C30" s="3" t="s">
        <v>131</v>
      </c>
      <c r="D30" s="3"/>
      <c r="E30" s="6" t="s">
        <v>132</v>
      </c>
      <c r="F30" s="4">
        <v>667793.0</v>
      </c>
      <c r="G30" s="6" t="s">
        <v>59</v>
      </c>
      <c r="H30" s="6"/>
      <c r="I30" s="6"/>
      <c r="J30" s="4">
        <v>1214672.0</v>
      </c>
      <c r="K30" s="4">
        <v>0.0</v>
      </c>
      <c r="L30" s="6" t="s">
        <v>39</v>
      </c>
      <c r="M30" s="3"/>
      <c r="N30" s="6" t="s">
        <v>39</v>
      </c>
      <c r="O30" s="3" t="s">
        <v>136</v>
      </c>
      <c r="P30" s="3" t="s">
        <v>137</v>
      </c>
      <c r="Q30" s="6" t="s">
        <v>39</v>
      </c>
      <c r="R30" s="4"/>
      <c r="S30" s="6" t="s">
        <v>39</v>
      </c>
      <c r="T30" s="6"/>
      <c r="U30" s="6">
        <v>0.0</v>
      </c>
      <c r="V30" s="3" t="str">
        <f t="shared" si="2"/>
        <v>93.994</v>
      </c>
      <c r="W30" s="5" t="str">
        <f t="shared" ref="W30:X30" si="30">UPPER(TRIM(H30))</f>
        <v/>
      </c>
      <c r="X30" s="5" t="str">
        <f t="shared" si="30"/>
        <v/>
      </c>
      <c r="Y30" s="5" t="str">
        <f t="array" ref="Y30">IF(V30&lt;&gt;"",IFERROR(INDEX(federal_program_name_lookup,MATCH(V30,aln_lookup,0)),""),"")</f>
        <v>MATERNAL AND CHILD HEALTH SERVICES BLOCK GRANT TO THE STATES</v>
      </c>
    </row>
    <row r="31" ht="15.75" customHeight="1">
      <c r="A31" s="5" t="s">
        <v>138</v>
      </c>
      <c r="B31" s="3" t="s">
        <v>56</v>
      </c>
      <c r="C31" s="3" t="s">
        <v>131</v>
      </c>
      <c r="D31" s="3"/>
      <c r="E31" s="6" t="s">
        <v>132</v>
      </c>
      <c r="F31" s="4">
        <v>367131.0</v>
      </c>
      <c r="G31" s="6" t="s">
        <v>59</v>
      </c>
      <c r="H31" s="6"/>
      <c r="I31" s="6"/>
      <c r="J31" s="4">
        <v>1214672.0</v>
      </c>
      <c r="K31" s="4">
        <v>0.0</v>
      </c>
      <c r="L31" s="6" t="s">
        <v>39</v>
      </c>
      <c r="M31" s="3"/>
      <c r="N31" s="6" t="s">
        <v>39</v>
      </c>
      <c r="O31" s="3" t="s">
        <v>107</v>
      </c>
      <c r="P31" s="3" t="s">
        <v>139</v>
      </c>
      <c r="Q31" s="6" t="s">
        <v>42</v>
      </c>
      <c r="R31" s="4">
        <v>56998.0</v>
      </c>
      <c r="S31" s="6" t="s">
        <v>39</v>
      </c>
      <c r="T31" s="6"/>
      <c r="U31" s="6">
        <v>0.0</v>
      </c>
      <c r="V31" s="3" t="str">
        <f t="shared" si="2"/>
        <v>93.994</v>
      </c>
      <c r="W31" s="5" t="str">
        <f t="shared" ref="W31:X31" si="31">UPPER(TRIM(H31))</f>
        <v/>
      </c>
      <c r="X31" s="5" t="str">
        <f t="shared" si="31"/>
        <v/>
      </c>
      <c r="Y31" s="5" t="str">
        <f t="array" ref="Y31">IF(V31&lt;&gt;"",IFERROR(INDEX(federal_program_name_lookup,MATCH(V31,aln_lookup,0)),""),"")</f>
        <v>MATERNAL AND CHILD HEALTH SERVICES BLOCK GRANT TO THE STATES</v>
      </c>
    </row>
    <row r="32" ht="15.75" customHeight="1">
      <c r="A32" s="5" t="s">
        <v>140</v>
      </c>
      <c r="B32" s="3" t="s">
        <v>56</v>
      </c>
      <c r="C32" s="3" t="s">
        <v>131</v>
      </c>
      <c r="D32" s="3"/>
      <c r="E32" s="6" t="s">
        <v>132</v>
      </c>
      <c r="F32" s="4">
        <v>132142.0</v>
      </c>
      <c r="G32" s="6" t="s">
        <v>59</v>
      </c>
      <c r="H32" s="6"/>
      <c r="I32" s="6"/>
      <c r="J32" s="4">
        <v>1214672.0</v>
      </c>
      <c r="K32" s="4">
        <v>0.0</v>
      </c>
      <c r="L32" s="6" t="s">
        <v>39</v>
      </c>
      <c r="M32" s="3"/>
      <c r="N32" s="6" t="s">
        <v>39</v>
      </c>
      <c r="O32" s="3" t="s">
        <v>99</v>
      </c>
      <c r="P32" s="3" t="s">
        <v>141</v>
      </c>
      <c r="Q32" s="6" t="s">
        <v>39</v>
      </c>
      <c r="R32" s="4"/>
      <c r="S32" s="6" t="s">
        <v>39</v>
      </c>
      <c r="T32" s="6"/>
      <c r="U32" s="6">
        <v>0.0</v>
      </c>
      <c r="V32" s="3" t="str">
        <f t="shared" si="2"/>
        <v>93.994</v>
      </c>
      <c r="W32" s="5" t="str">
        <f t="shared" ref="W32:X32" si="32">UPPER(TRIM(H32))</f>
        <v/>
      </c>
      <c r="X32" s="5" t="str">
        <f t="shared" si="32"/>
        <v/>
      </c>
      <c r="Y32" s="5" t="str">
        <f t="array" ref="Y32">IF(V32&lt;&gt;"",IFERROR(INDEX(federal_program_name_lookup,MATCH(V32,aln_lookup,0)),""),"")</f>
        <v>MATERNAL AND CHILD HEALTH SERVICES BLOCK GRANT TO THE STATES</v>
      </c>
    </row>
    <row r="33" ht="15.75" customHeight="1">
      <c r="A33" s="5" t="s">
        <v>142</v>
      </c>
      <c r="B33" s="3" t="s">
        <v>56</v>
      </c>
      <c r="C33" s="3" t="s">
        <v>143</v>
      </c>
      <c r="D33" s="3"/>
      <c r="E33" s="6" t="s">
        <v>144</v>
      </c>
      <c r="F33" s="4">
        <v>886681.0</v>
      </c>
      <c r="G33" s="6" t="s">
        <v>59</v>
      </c>
      <c r="H33" s="6"/>
      <c r="I33" s="6"/>
      <c r="J33" s="4">
        <v>7081785.0</v>
      </c>
      <c r="K33" s="4">
        <v>0.0</v>
      </c>
      <c r="L33" s="6" t="s">
        <v>39</v>
      </c>
      <c r="M33" s="3"/>
      <c r="N33" s="6" t="s">
        <v>42</v>
      </c>
      <c r="O33" s="3"/>
      <c r="P33" s="3"/>
      <c r="Q33" s="6" t="s">
        <v>39</v>
      </c>
      <c r="R33" s="4"/>
      <c r="S33" s="6" t="s">
        <v>39</v>
      </c>
      <c r="T33" s="6"/>
      <c r="U33" s="6">
        <v>0.0</v>
      </c>
      <c r="V33" s="3" t="str">
        <f t="shared" si="2"/>
        <v>93.113</v>
      </c>
      <c r="W33" s="5" t="str">
        <f t="shared" ref="W33:X33" si="33">UPPER(TRIM(H33))</f>
        <v/>
      </c>
      <c r="X33" s="5" t="str">
        <f t="shared" si="33"/>
        <v/>
      </c>
      <c r="Y33" s="5" t="str">
        <f t="array" ref="Y33">IF(V33&lt;&gt;"",IFERROR(INDEX(federal_program_name_lookup,MATCH(V33,aln_lookup,0)),""),"")</f>
        <v>ENVIRONMENTAL HEALTH</v>
      </c>
    </row>
    <row r="34" ht="15.75" customHeight="1">
      <c r="A34" s="5" t="s">
        <v>145</v>
      </c>
      <c r="B34" s="3" t="s">
        <v>56</v>
      </c>
      <c r="C34" s="3" t="s">
        <v>146</v>
      </c>
      <c r="D34" s="3"/>
      <c r="E34" s="6" t="s">
        <v>147</v>
      </c>
      <c r="F34" s="4">
        <v>2433658.0</v>
      </c>
      <c r="G34" s="6" t="s">
        <v>59</v>
      </c>
      <c r="H34" s="6"/>
      <c r="I34" s="6"/>
      <c r="J34" s="4">
        <v>2433658.0</v>
      </c>
      <c r="K34" s="4">
        <v>0.0</v>
      </c>
      <c r="L34" s="6" t="s">
        <v>39</v>
      </c>
      <c r="M34" s="3"/>
      <c r="N34" s="6" t="s">
        <v>42</v>
      </c>
      <c r="O34" s="3"/>
      <c r="P34" s="3"/>
      <c r="Q34" s="6" t="s">
        <v>42</v>
      </c>
      <c r="R34" s="4">
        <v>1747723.0</v>
      </c>
      <c r="S34" s="6" t="s">
        <v>39</v>
      </c>
      <c r="T34" s="6"/>
      <c r="U34" s="6">
        <v>0.0</v>
      </c>
      <c r="V34" s="3" t="str">
        <f t="shared" si="2"/>
        <v>93.142</v>
      </c>
      <c r="W34" s="5" t="str">
        <f t="shared" ref="W34:X34" si="34">UPPER(TRIM(H34))</f>
        <v/>
      </c>
      <c r="X34" s="5" t="str">
        <f t="shared" si="34"/>
        <v/>
      </c>
      <c r="Y34" s="5" t="str">
        <f t="array" ref="Y34">IF(V34&lt;&gt;"",IFERROR(INDEX(federal_program_name_lookup,MATCH(V34,aln_lookup,0)),""),"")</f>
        <v>NIEHS HAZARDOUS WASTE WORKER HEALTH AND SAFETY TRAINING</v>
      </c>
    </row>
    <row r="35" ht="15.75" customHeight="1">
      <c r="A35" s="5" t="s">
        <v>148</v>
      </c>
      <c r="B35" s="3" t="s">
        <v>56</v>
      </c>
      <c r="C35" s="3" t="s">
        <v>149</v>
      </c>
      <c r="D35" s="3"/>
      <c r="E35" s="6" t="s">
        <v>150</v>
      </c>
      <c r="F35" s="4">
        <v>34389.0</v>
      </c>
      <c r="G35" s="6" t="s">
        <v>59</v>
      </c>
      <c r="H35" s="6"/>
      <c r="I35" s="6"/>
      <c r="J35" s="4">
        <v>1974905.0</v>
      </c>
      <c r="K35" s="4">
        <v>0.0</v>
      </c>
      <c r="L35" s="6" t="s">
        <v>39</v>
      </c>
      <c r="M35" s="3"/>
      <c r="N35" s="6" t="s">
        <v>42</v>
      </c>
      <c r="O35" s="3"/>
      <c r="P35" s="3"/>
      <c r="Q35" s="6" t="s">
        <v>39</v>
      </c>
      <c r="R35" s="4"/>
      <c r="S35" s="6" t="s">
        <v>39</v>
      </c>
      <c r="T35" s="6"/>
      <c r="U35" s="6">
        <v>0.0</v>
      </c>
      <c r="V35" s="3" t="str">
        <f t="shared" si="2"/>
        <v>93.213</v>
      </c>
      <c r="W35" s="5" t="str">
        <f t="shared" ref="W35:X35" si="35">UPPER(TRIM(H35))</f>
        <v/>
      </c>
      <c r="X35" s="5" t="str">
        <f t="shared" si="35"/>
        <v/>
      </c>
      <c r="Y35" s="5" t="str">
        <f t="array" ref="Y35">IF(V35&lt;&gt;"",IFERROR(INDEX(federal_program_name_lookup,MATCH(V35,aln_lookup,0)),""),"")</f>
        <v>RESEARCH AND TRAINING IN COMPLEMENTARY AND INTEGRATIVE HEALTH</v>
      </c>
    </row>
    <row r="36" ht="15.75" customHeight="1">
      <c r="A36" s="5" t="s">
        <v>151</v>
      </c>
      <c r="B36" s="3" t="s">
        <v>56</v>
      </c>
      <c r="C36" s="3" t="s">
        <v>152</v>
      </c>
      <c r="D36" s="3"/>
      <c r="E36" s="6" t="s">
        <v>153</v>
      </c>
      <c r="F36" s="4">
        <v>608678.0</v>
      </c>
      <c r="G36" s="6" t="s">
        <v>59</v>
      </c>
      <c r="H36" s="6"/>
      <c r="I36" s="6"/>
      <c r="J36" s="4">
        <v>1.9843967E7</v>
      </c>
      <c r="K36" s="4">
        <v>0.0</v>
      </c>
      <c r="L36" s="6" t="s">
        <v>39</v>
      </c>
      <c r="M36" s="3"/>
      <c r="N36" s="6" t="s">
        <v>42</v>
      </c>
      <c r="O36" s="3"/>
      <c r="P36" s="3"/>
      <c r="Q36" s="6" t="s">
        <v>39</v>
      </c>
      <c r="R36" s="4"/>
      <c r="S36" s="6" t="s">
        <v>39</v>
      </c>
      <c r="T36" s="6"/>
      <c r="U36" s="6">
        <v>0.0</v>
      </c>
      <c r="V36" s="3" t="str">
        <f t="shared" si="2"/>
        <v>93.242</v>
      </c>
      <c r="W36" s="5" t="str">
        <f t="shared" ref="W36:X36" si="36">UPPER(TRIM(H36))</f>
        <v/>
      </c>
      <c r="X36" s="5" t="str">
        <f t="shared" si="36"/>
        <v/>
      </c>
      <c r="Y36" s="5" t="str">
        <f t="array" ref="Y36">IF(V36&lt;&gt;"",IFERROR(INDEX(federal_program_name_lookup,MATCH(V36,aln_lookup,0)),""),"")</f>
        <v>MENTAL HEALTH RESEARCH GRANTS</v>
      </c>
    </row>
    <row r="37" ht="15.75" customHeight="1">
      <c r="A37" s="5" t="s">
        <v>154</v>
      </c>
      <c r="B37" s="3" t="s">
        <v>35</v>
      </c>
      <c r="C37" s="3" t="s">
        <v>155</v>
      </c>
      <c r="D37" s="3"/>
      <c r="E37" s="6" t="s">
        <v>156</v>
      </c>
      <c r="F37" s="4">
        <v>73844.0</v>
      </c>
      <c r="G37" s="6" t="s">
        <v>38</v>
      </c>
      <c r="H37" s="6"/>
      <c r="I37" s="6"/>
      <c r="J37" s="4">
        <v>185129.0</v>
      </c>
      <c r="K37" s="4">
        <v>3.59306095E8</v>
      </c>
      <c r="L37" s="6" t="s">
        <v>39</v>
      </c>
      <c r="M37" s="3"/>
      <c r="N37" s="6" t="s">
        <v>39</v>
      </c>
      <c r="O37" s="3" t="s">
        <v>157</v>
      </c>
      <c r="P37" s="3" t="s">
        <v>158</v>
      </c>
      <c r="Q37" s="6" t="s">
        <v>39</v>
      </c>
      <c r="R37" s="4"/>
      <c r="S37" s="6" t="s">
        <v>42</v>
      </c>
      <c r="T37" s="6" t="s">
        <v>43</v>
      </c>
      <c r="U37" s="6">
        <v>0.0</v>
      </c>
      <c r="V37" s="3" t="str">
        <f t="shared" si="2"/>
        <v>11.432</v>
      </c>
      <c r="W37" s="5" t="str">
        <f t="shared" ref="W37:X37" si="37">UPPER(TRIM(H37))</f>
        <v/>
      </c>
      <c r="X37" s="5" t="str">
        <f t="shared" si="37"/>
        <v/>
      </c>
      <c r="Y37" s="5" t="str">
        <f t="array" ref="Y37">IF(V37&lt;&gt;"",IFERROR(INDEX(federal_program_name_lookup,MATCH(V37,aln_lookup,0)),""),"")</f>
        <v>NATIONAL OCEANIC AND ATMOSPHERIC ADMINISTRATION (NOAA) COOPERATIVE INSTITUTES</v>
      </c>
    </row>
    <row r="38" ht="15.75" customHeight="1">
      <c r="A38" s="5" t="s">
        <v>159</v>
      </c>
      <c r="B38" s="3" t="s">
        <v>56</v>
      </c>
      <c r="C38" s="3" t="s">
        <v>152</v>
      </c>
      <c r="D38" s="3"/>
      <c r="E38" s="6" t="s">
        <v>153</v>
      </c>
      <c r="F38" s="4">
        <v>114.0</v>
      </c>
      <c r="G38" s="6" t="s">
        <v>59</v>
      </c>
      <c r="H38" s="6"/>
      <c r="I38" s="6"/>
      <c r="J38" s="4">
        <v>1.9843967E7</v>
      </c>
      <c r="K38" s="4">
        <v>0.0</v>
      </c>
      <c r="L38" s="6" t="s">
        <v>39</v>
      </c>
      <c r="M38" s="3"/>
      <c r="N38" s="6" t="s">
        <v>39</v>
      </c>
      <c r="O38" s="3" t="s">
        <v>160</v>
      </c>
      <c r="P38" s="3" t="s">
        <v>161</v>
      </c>
      <c r="Q38" s="6" t="s">
        <v>39</v>
      </c>
      <c r="R38" s="4"/>
      <c r="S38" s="6" t="s">
        <v>39</v>
      </c>
      <c r="T38" s="6"/>
      <c r="U38" s="6">
        <v>0.0</v>
      </c>
      <c r="V38" s="3" t="str">
        <f t="shared" si="2"/>
        <v>93.242</v>
      </c>
      <c r="W38" s="5" t="str">
        <f t="shared" ref="W38:X38" si="38">UPPER(TRIM(H38))</f>
        <v/>
      </c>
      <c r="X38" s="5" t="str">
        <f t="shared" si="38"/>
        <v/>
      </c>
      <c r="Y38" s="5" t="str">
        <f t="array" ref="Y38">IF(V38&lt;&gt;"",IFERROR(INDEX(federal_program_name_lookup,MATCH(V38,aln_lookup,0)),""),"")</f>
        <v>MENTAL HEALTH RESEARCH GRANTS</v>
      </c>
    </row>
    <row r="39" ht="15.75" customHeight="1">
      <c r="A39" s="5" t="s">
        <v>162</v>
      </c>
      <c r="B39" s="3" t="s">
        <v>56</v>
      </c>
      <c r="C39" s="3" t="s">
        <v>163</v>
      </c>
      <c r="D39" s="3"/>
      <c r="E39" s="6" t="s">
        <v>164</v>
      </c>
      <c r="F39" s="4">
        <v>293414.0</v>
      </c>
      <c r="G39" s="6" t="s">
        <v>59</v>
      </c>
      <c r="H39" s="6"/>
      <c r="I39" s="6"/>
      <c r="J39" s="4">
        <v>4738171.0</v>
      </c>
      <c r="K39" s="4">
        <v>0.0</v>
      </c>
      <c r="L39" s="6" t="s">
        <v>39</v>
      </c>
      <c r="M39" s="3"/>
      <c r="N39" s="6" t="s">
        <v>42</v>
      </c>
      <c r="O39" s="3"/>
      <c r="P39" s="3"/>
      <c r="Q39" s="6" t="s">
        <v>39</v>
      </c>
      <c r="R39" s="4"/>
      <c r="S39" s="6" t="s">
        <v>39</v>
      </c>
      <c r="T39" s="6"/>
      <c r="U39" s="6">
        <v>0.0</v>
      </c>
      <c r="V39" s="3" t="str">
        <f t="shared" si="2"/>
        <v>93.273</v>
      </c>
      <c r="W39" s="5" t="str">
        <f t="shared" ref="W39:X39" si="39">UPPER(TRIM(H39))</f>
        <v/>
      </c>
      <c r="X39" s="5" t="str">
        <f t="shared" si="39"/>
        <v/>
      </c>
      <c r="Y39" s="5" t="str">
        <f t="array" ref="Y39">IF(V39&lt;&gt;"",IFERROR(INDEX(federal_program_name_lookup,MATCH(V39,aln_lookup,0)),""),"")</f>
        <v>ALCOHOL RESEARCH PROGRAMS</v>
      </c>
    </row>
    <row r="40" ht="15.75" customHeight="1">
      <c r="A40" s="5" t="s">
        <v>165</v>
      </c>
      <c r="B40" s="3" t="s">
        <v>56</v>
      </c>
      <c r="C40" s="3" t="s">
        <v>166</v>
      </c>
      <c r="D40" s="3"/>
      <c r="E40" s="6" t="s">
        <v>167</v>
      </c>
      <c r="F40" s="4">
        <v>458081.0</v>
      </c>
      <c r="G40" s="6" t="s">
        <v>59</v>
      </c>
      <c r="H40" s="6"/>
      <c r="I40" s="6"/>
      <c r="J40" s="4">
        <v>7868906.0</v>
      </c>
      <c r="K40" s="4">
        <v>0.0</v>
      </c>
      <c r="L40" s="6" t="s">
        <v>39</v>
      </c>
      <c r="M40" s="3"/>
      <c r="N40" s="6" t="s">
        <v>42</v>
      </c>
      <c r="O40" s="3"/>
      <c r="P40" s="3"/>
      <c r="Q40" s="6" t="s">
        <v>39</v>
      </c>
      <c r="R40" s="4"/>
      <c r="S40" s="6" t="s">
        <v>39</v>
      </c>
      <c r="T40" s="6"/>
      <c r="U40" s="6">
        <v>0.0</v>
      </c>
      <c r="V40" s="3" t="str">
        <f t="shared" si="2"/>
        <v>93.279</v>
      </c>
      <c r="W40" s="5" t="str">
        <f t="shared" ref="W40:X40" si="40">UPPER(TRIM(H40))</f>
        <v/>
      </c>
      <c r="X40" s="5" t="str">
        <f t="shared" si="40"/>
        <v/>
      </c>
      <c r="Y40" s="5" t="str">
        <f t="array" ref="Y40">IF(V40&lt;&gt;"",IFERROR(INDEX(federal_program_name_lookup,MATCH(V40,aln_lookup,0)),""),"")</f>
        <v>DRUG ABUSE AND ADDICTION RESEARCH PROGRAMS</v>
      </c>
    </row>
    <row r="41" ht="15.75" customHeight="1">
      <c r="A41" s="5" t="s">
        <v>168</v>
      </c>
      <c r="B41" s="3" t="s">
        <v>56</v>
      </c>
      <c r="C41" s="3" t="s">
        <v>169</v>
      </c>
      <c r="D41" s="3"/>
      <c r="E41" s="6" t="s">
        <v>170</v>
      </c>
      <c r="F41" s="4">
        <v>140215.0</v>
      </c>
      <c r="G41" s="6" t="s">
        <v>59</v>
      </c>
      <c r="H41" s="6"/>
      <c r="I41" s="6"/>
      <c r="J41" s="4">
        <v>1687101.0</v>
      </c>
      <c r="K41" s="4">
        <v>0.0</v>
      </c>
      <c r="L41" s="6" t="s">
        <v>39</v>
      </c>
      <c r="M41" s="3"/>
      <c r="N41" s="6" t="s">
        <v>42</v>
      </c>
      <c r="O41" s="3"/>
      <c r="P41" s="3"/>
      <c r="Q41" s="6" t="s">
        <v>39</v>
      </c>
      <c r="R41" s="4"/>
      <c r="S41" s="6" t="s">
        <v>39</v>
      </c>
      <c r="T41" s="6"/>
      <c r="U41" s="6">
        <v>0.0</v>
      </c>
      <c r="V41" s="3" t="str">
        <f t="shared" si="2"/>
        <v>93.286</v>
      </c>
      <c r="W41" s="5" t="str">
        <f t="shared" ref="W41:X41" si="41">UPPER(TRIM(H41))</f>
        <v/>
      </c>
      <c r="X41" s="5" t="str">
        <f t="shared" si="41"/>
        <v/>
      </c>
      <c r="Y41" s="5" t="str">
        <f t="array" ref="Y41">IF(V41&lt;&gt;"",IFERROR(INDEX(federal_program_name_lookup,MATCH(V41,aln_lookup,0)),""),"")</f>
        <v>DISCOVERY AND APPLIED RESEARCH FOR TECHNOLOGICAL INNOVATIONS TO IMPROVE HUMAN HEALTH</v>
      </c>
    </row>
    <row r="42" ht="15.75" customHeight="1">
      <c r="A42" s="5" t="s">
        <v>171</v>
      </c>
      <c r="B42" s="3" t="s">
        <v>56</v>
      </c>
      <c r="C42" s="3" t="s">
        <v>172</v>
      </c>
      <c r="D42" s="3"/>
      <c r="E42" s="6" t="s">
        <v>173</v>
      </c>
      <c r="F42" s="4">
        <v>658781.0</v>
      </c>
      <c r="G42" s="6" t="s">
        <v>59</v>
      </c>
      <c r="H42" s="6"/>
      <c r="I42" s="6"/>
      <c r="J42" s="4">
        <v>6174630.0</v>
      </c>
      <c r="K42" s="4">
        <v>0.0</v>
      </c>
      <c r="L42" s="6" t="s">
        <v>39</v>
      </c>
      <c r="M42" s="3"/>
      <c r="N42" s="6" t="s">
        <v>42</v>
      </c>
      <c r="O42" s="3"/>
      <c r="P42" s="3"/>
      <c r="Q42" s="6" t="s">
        <v>42</v>
      </c>
      <c r="R42" s="4">
        <v>268907.0</v>
      </c>
      <c r="S42" s="6" t="s">
        <v>39</v>
      </c>
      <c r="T42" s="6"/>
      <c r="U42" s="6">
        <v>0.0</v>
      </c>
      <c r="V42" s="3" t="str">
        <f t="shared" si="2"/>
        <v>93.310</v>
      </c>
      <c r="W42" s="5" t="str">
        <f t="shared" ref="W42:X42" si="42">UPPER(TRIM(H42))</f>
        <v/>
      </c>
      <c r="X42" s="5" t="str">
        <f t="shared" si="42"/>
        <v/>
      </c>
      <c r="Y42" s="5" t="str">
        <f t="array" ref="Y42">IF(V42&lt;&gt;"",IFERROR(INDEX(federal_program_name_lookup,MATCH(V42,aln_lookup,0)),""),"")</f>
        <v>TRANS-NIH RESEARCH SUPPORT</v>
      </c>
    </row>
    <row r="43" ht="15.75" customHeight="1">
      <c r="A43" s="5" t="s">
        <v>174</v>
      </c>
      <c r="B43" s="3" t="s">
        <v>56</v>
      </c>
      <c r="C43" s="3" t="s">
        <v>175</v>
      </c>
      <c r="D43" s="3"/>
      <c r="E43" s="6" t="s">
        <v>176</v>
      </c>
      <c r="F43" s="4">
        <v>932575.0</v>
      </c>
      <c r="G43" s="6" t="s">
        <v>59</v>
      </c>
      <c r="H43" s="6"/>
      <c r="I43" s="6"/>
      <c r="J43" s="4">
        <v>6217244.0</v>
      </c>
      <c r="K43" s="4">
        <v>0.0</v>
      </c>
      <c r="L43" s="6" t="s">
        <v>39</v>
      </c>
      <c r="M43" s="3"/>
      <c r="N43" s="6" t="s">
        <v>42</v>
      </c>
      <c r="O43" s="3"/>
      <c r="P43" s="3"/>
      <c r="Q43" s="6" t="s">
        <v>42</v>
      </c>
      <c r="R43" s="4">
        <v>396088.0</v>
      </c>
      <c r="S43" s="6" t="s">
        <v>39</v>
      </c>
      <c r="T43" s="6"/>
      <c r="U43" s="6">
        <v>0.0</v>
      </c>
      <c r="V43" s="3" t="str">
        <f t="shared" si="2"/>
        <v>93.350</v>
      </c>
      <c r="W43" s="5" t="str">
        <f t="shared" ref="W43:X43" si="43">UPPER(TRIM(H43))</f>
        <v/>
      </c>
      <c r="X43" s="5" t="str">
        <f t="shared" si="43"/>
        <v/>
      </c>
      <c r="Y43" s="5" t="str">
        <f t="array" ref="Y43">IF(V43&lt;&gt;"",IFERROR(INDEX(federal_program_name_lookup,MATCH(V43,aln_lookup,0)),""),"")</f>
        <v>NATIONAL CENTER FOR ADVANCING TRANSLATIONAL SCIENCES</v>
      </c>
    </row>
    <row r="44" ht="15.75" customHeight="1">
      <c r="A44" s="5" t="s">
        <v>177</v>
      </c>
      <c r="B44" s="3" t="s">
        <v>56</v>
      </c>
      <c r="C44" s="3" t="s">
        <v>178</v>
      </c>
      <c r="D44" s="3"/>
      <c r="E44" s="6" t="s">
        <v>179</v>
      </c>
      <c r="F44" s="4">
        <v>89011.0</v>
      </c>
      <c r="G44" s="6" t="s">
        <v>59</v>
      </c>
      <c r="H44" s="6"/>
      <c r="I44" s="6"/>
      <c r="J44" s="4">
        <v>9800206.0</v>
      </c>
      <c r="K44" s="4">
        <v>0.0</v>
      </c>
      <c r="L44" s="6" t="s">
        <v>39</v>
      </c>
      <c r="M44" s="3"/>
      <c r="N44" s="6" t="s">
        <v>39</v>
      </c>
      <c r="O44" s="3" t="s">
        <v>180</v>
      </c>
      <c r="P44" s="3" t="s">
        <v>181</v>
      </c>
      <c r="Q44" s="6" t="s">
        <v>39</v>
      </c>
      <c r="R44" s="4"/>
      <c r="S44" s="6" t="s">
        <v>39</v>
      </c>
      <c r="T44" s="6"/>
      <c r="U44" s="6">
        <v>0.0</v>
      </c>
      <c r="V44" s="3" t="str">
        <f t="shared" si="2"/>
        <v>93.393</v>
      </c>
      <c r="W44" s="5" t="str">
        <f t="shared" ref="W44:X44" si="44">UPPER(TRIM(H44))</f>
        <v/>
      </c>
      <c r="X44" s="5" t="str">
        <f t="shared" si="44"/>
        <v/>
      </c>
      <c r="Y44" s="5" t="str">
        <f t="array" ref="Y44">IF(V44&lt;&gt;"",IFERROR(INDEX(federal_program_name_lookup,MATCH(V44,aln_lookup,0)),""),"")</f>
        <v>CANCER CAUSE AND PREVENTION RESEARCH</v>
      </c>
    </row>
    <row r="45" ht="15.75" customHeight="1">
      <c r="A45" s="5" t="s">
        <v>182</v>
      </c>
      <c r="B45" s="3" t="s">
        <v>56</v>
      </c>
      <c r="C45" s="3" t="s">
        <v>183</v>
      </c>
      <c r="D45" s="3"/>
      <c r="E45" s="6" t="s">
        <v>184</v>
      </c>
      <c r="F45" s="4">
        <v>321137.0</v>
      </c>
      <c r="G45" s="6" t="s">
        <v>59</v>
      </c>
      <c r="H45" s="6"/>
      <c r="I45" s="6"/>
      <c r="J45" s="4">
        <v>339763.0</v>
      </c>
      <c r="K45" s="4">
        <v>0.0</v>
      </c>
      <c r="L45" s="6" t="s">
        <v>39</v>
      </c>
      <c r="M45" s="3"/>
      <c r="N45" s="6" t="s">
        <v>39</v>
      </c>
      <c r="O45" s="3" t="s">
        <v>185</v>
      </c>
      <c r="P45" s="3" t="s">
        <v>186</v>
      </c>
      <c r="Q45" s="6" t="s">
        <v>39</v>
      </c>
      <c r="R45" s="4"/>
      <c r="S45" s="6" t="s">
        <v>39</v>
      </c>
      <c r="T45" s="6"/>
      <c r="U45" s="6">
        <v>0.0</v>
      </c>
      <c r="V45" s="3" t="str">
        <f t="shared" si="2"/>
        <v>93.389</v>
      </c>
      <c r="W45" s="5" t="str">
        <f t="shared" ref="W45:X45" si="45">UPPER(TRIM(H45))</f>
        <v/>
      </c>
      <c r="X45" s="5" t="str">
        <f t="shared" si="45"/>
        <v/>
      </c>
      <c r="Y45" s="5" t="str">
        <f t="array" ref="Y45">IF(V45&lt;&gt;"",IFERROR(INDEX(federal_program_name_lookup,MATCH(V45,aln_lookup,0)),""),"")</f>
        <v>NATIONAL CENTER FOR RESEARCH RESOURCES</v>
      </c>
    </row>
    <row r="46" ht="15.75" customHeight="1">
      <c r="A46" s="5" t="s">
        <v>187</v>
      </c>
      <c r="B46" s="3" t="s">
        <v>56</v>
      </c>
      <c r="C46" s="3" t="s">
        <v>178</v>
      </c>
      <c r="D46" s="3"/>
      <c r="E46" s="6" t="s">
        <v>179</v>
      </c>
      <c r="F46" s="4">
        <v>468221.0</v>
      </c>
      <c r="G46" s="6" t="s">
        <v>59</v>
      </c>
      <c r="H46" s="6"/>
      <c r="I46" s="6"/>
      <c r="J46" s="4">
        <v>9800206.0</v>
      </c>
      <c r="K46" s="4">
        <v>0.0</v>
      </c>
      <c r="L46" s="6" t="s">
        <v>39</v>
      </c>
      <c r="M46" s="3"/>
      <c r="N46" s="6" t="s">
        <v>39</v>
      </c>
      <c r="O46" s="3" t="s">
        <v>107</v>
      </c>
      <c r="P46" s="3" t="s">
        <v>188</v>
      </c>
      <c r="Q46" s="6" t="s">
        <v>39</v>
      </c>
      <c r="R46" s="4"/>
      <c r="S46" s="6" t="s">
        <v>39</v>
      </c>
      <c r="T46" s="6"/>
      <c r="U46" s="6">
        <v>0.0</v>
      </c>
      <c r="V46" s="3" t="str">
        <f t="shared" si="2"/>
        <v>93.393</v>
      </c>
      <c r="W46" s="5" t="str">
        <f t="shared" ref="W46:X46" si="46">UPPER(TRIM(H46))</f>
        <v/>
      </c>
      <c r="X46" s="5" t="str">
        <f t="shared" si="46"/>
        <v/>
      </c>
      <c r="Y46" s="5" t="str">
        <f t="array" ref="Y46">IF(V46&lt;&gt;"",IFERROR(INDEX(federal_program_name_lookup,MATCH(V46,aln_lookup,0)),""),"")</f>
        <v>CANCER CAUSE AND PREVENTION RESEARCH</v>
      </c>
    </row>
    <row r="47" ht="15.75" customHeight="1">
      <c r="A47" s="5" t="s">
        <v>189</v>
      </c>
      <c r="B47" s="3" t="s">
        <v>56</v>
      </c>
      <c r="C47" s="3" t="s">
        <v>178</v>
      </c>
      <c r="D47" s="3"/>
      <c r="E47" s="6" t="s">
        <v>179</v>
      </c>
      <c r="F47" s="4">
        <v>13352.0</v>
      </c>
      <c r="G47" s="6" t="s">
        <v>59</v>
      </c>
      <c r="H47" s="6"/>
      <c r="I47" s="6"/>
      <c r="J47" s="4">
        <v>9800206.0</v>
      </c>
      <c r="K47" s="4">
        <v>0.0</v>
      </c>
      <c r="L47" s="6" t="s">
        <v>39</v>
      </c>
      <c r="M47" s="3"/>
      <c r="N47" s="6" t="s">
        <v>39</v>
      </c>
      <c r="O47" s="3" t="s">
        <v>190</v>
      </c>
      <c r="P47" s="3" t="s">
        <v>191</v>
      </c>
      <c r="Q47" s="6" t="s">
        <v>39</v>
      </c>
      <c r="R47" s="4"/>
      <c r="S47" s="6" t="s">
        <v>39</v>
      </c>
      <c r="T47" s="6"/>
      <c r="U47" s="6">
        <v>0.0</v>
      </c>
      <c r="V47" s="3" t="str">
        <f t="shared" si="2"/>
        <v>93.393</v>
      </c>
      <c r="W47" s="5" t="str">
        <f t="shared" ref="W47:X47" si="47">UPPER(TRIM(H47))</f>
        <v/>
      </c>
      <c r="X47" s="5" t="str">
        <f t="shared" si="47"/>
        <v/>
      </c>
      <c r="Y47" s="5" t="str">
        <f t="array" ref="Y47">IF(V47&lt;&gt;"",IFERROR(INDEX(federal_program_name_lookup,MATCH(V47,aln_lookup,0)),""),"")</f>
        <v>CANCER CAUSE AND PREVENTION RESEARCH</v>
      </c>
    </row>
    <row r="48" ht="15.75" customHeight="1">
      <c r="A48" s="5" t="s">
        <v>192</v>
      </c>
      <c r="B48" s="3" t="s">
        <v>35</v>
      </c>
      <c r="C48" s="3" t="s">
        <v>155</v>
      </c>
      <c r="D48" s="3"/>
      <c r="E48" s="6" t="s">
        <v>156</v>
      </c>
      <c r="F48" s="4">
        <v>788.0</v>
      </c>
      <c r="G48" s="6" t="s">
        <v>38</v>
      </c>
      <c r="H48" s="6"/>
      <c r="I48" s="6"/>
      <c r="J48" s="4">
        <v>185129.0</v>
      </c>
      <c r="K48" s="4">
        <v>3.59306095E8</v>
      </c>
      <c r="L48" s="6" t="s">
        <v>39</v>
      </c>
      <c r="M48" s="3"/>
      <c r="N48" s="6" t="s">
        <v>39</v>
      </c>
      <c r="O48" s="3" t="s">
        <v>193</v>
      </c>
      <c r="P48" s="3" t="s">
        <v>194</v>
      </c>
      <c r="Q48" s="6" t="s">
        <v>39</v>
      </c>
      <c r="R48" s="4"/>
      <c r="S48" s="6" t="s">
        <v>42</v>
      </c>
      <c r="T48" s="6" t="s">
        <v>43</v>
      </c>
      <c r="U48" s="6">
        <v>0.0</v>
      </c>
      <c r="V48" s="3" t="str">
        <f t="shared" si="2"/>
        <v>11.432</v>
      </c>
      <c r="W48" s="5" t="str">
        <f t="shared" ref="W48:X48" si="48">UPPER(TRIM(H48))</f>
        <v/>
      </c>
      <c r="X48" s="5" t="str">
        <f t="shared" si="48"/>
        <v/>
      </c>
      <c r="Y48" s="5" t="str">
        <f t="array" ref="Y48">IF(V48&lt;&gt;"",IFERROR(INDEX(federal_program_name_lookup,MATCH(V48,aln_lookup,0)),""),"")</f>
        <v>NATIONAL OCEANIC AND ATMOSPHERIC ADMINISTRATION (NOAA) COOPERATIVE INSTITUTES</v>
      </c>
    </row>
    <row r="49" ht="15.75" customHeight="1">
      <c r="A49" s="5" t="s">
        <v>195</v>
      </c>
      <c r="B49" s="3" t="s">
        <v>56</v>
      </c>
      <c r="C49" s="3" t="s">
        <v>196</v>
      </c>
      <c r="D49" s="3"/>
      <c r="E49" s="6" t="s">
        <v>197</v>
      </c>
      <c r="F49" s="4">
        <v>380367.0</v>
      </c>
      <c r="G49" s="6" t="s">
        <v>59</v>
      </c>
      <c r="H49" s="6"/>
      <c r="I49" s="6"/>
      <c r="J49" s="4">
        <v>4802157.0</v>
      </c>
      <c r="K49" s="4">
        <v>0.0</v>
      </c>
      <c r="L49" s="6" t="s">
        <v>39</v>
      </c>
      <c r="M49" s="3"/>
      <c r="N49" s="6" t="s">
        <v>42</v>
      </c>
      <c r="O49" s="3"/>
      <c r="P49" s="3"/>
      <c r="Q49" s="6" t="s">
        <v>39</v>
      </c>
      <c r="R49" s="4"/>
      <c r="S49" s="6" t="s">
        <v>39</v>
      </c>
      <c r="T49" s="6"/>
      <c r="U49" s="6">
        <v>0.0</v>
      </c>
      <c r="V49" s="3" t="str">
        <f t="shared" si="2"/>
        <v>93.395</v>
      </c>
      <c r="W49" s="5" t="str">
        <f t="shared" ref="W49:X49" si="49">UPPER(TRIM(H49))</f>
        <v/>
      </c>
      <c r="X49" s="5" t="str">
        <f t="shared" si="49"/>
        <v/>
      </c>
      <c r="Y49" s="5" t="str">
        <f t="array" ref="Y49">IF(V49&lt;&gt;"",IFERROR(INDEX(federal_program_name_lookup,MATCH(V49,aln_lookup,0)),""),"")</f>
        <v>CANCER TREATMENT RESEARCH</v>
      </c>
    </row>
    <row r="50" ht="15.75" customHeight="1">
      <c r="A50" s="5" t="s">
        <v>198</v>
      </c>
      <c r="B50" s="3" t="s">
        <v>56</v>
      </c>
      <c r="C50" s="3" t="s">
        <v>196</v>
      </c>
      <c r="D50" s="3"/>
      <c r="E50" s="6" t="s">
        <v>197</v>
      </c>
      <c r="F50" s="4">
        <v>-676.0</v>
      </c>
      <c r="G50" s="6" t="s">
        <v>59</v>
      </c>
      <c r="H50" s="6"/>
      <c r="I50" s="6"/>
      <c r="J50" s="4">
        <v>4802157.0</v>
      </c>
      <c r="K50" s="4">
        <v>0.0</v>
      </c>
      <c r="L50" s="6" t="s">
        <v>39</v>
      </c>
      <c r="M50" s="3"/>
      <c r="N50" s="6" t="s">
        <v>39</v>
      </c>
      <c r="O50" s="3" t="s">
        <v>199</v>
      </c>
      <c r="P50" s="3" t="s">
        <v>200</v>
      </c>
      <c r="Q50" s="6" t="s">
        <v>39</v>
      </c>
      <c r="R50" s="4"/>
      <c r="S50" s="6" t="s">
        <v>39</v>
      </c>
      <c r="T50" s="6"/>
      <c r="U50" s="6">
        <v>0.0</v>
      </c>
      <c r="V50" s="3" t="str">
        <f t="shared" si="2"/>
        <v>93.395</v>
      </c>
      <c r="W50" s="5" t="str">
        <f t="shared" ref="W50:X50" si="50">UPPER(TRIM(H50))</f>
        <v/>
      </c>
      <c r="X50" s="5" t="str">
        <f t="shared" si="50"/>
        <v/>
      </c>
      <c r="Y50" s="5" t="str">
        <f t="array" ref="Y50">IF(V50&lt;&gt;"",IFERROR(INDEX(federal_program_name_lookup,MATCH(V50,aln_lookup,0)),""),"")</f>
        <v>CANCER TREATMENT RESEARCH</v>
      </c>
    </row>
    <row r="51" ht="15.75" customHeight="1">
      <c r="A51" s="5" t="s">
        <v>201</v>
      </c>
      <c r="B51" s="3" t="s">
        <v>56</v>
      </c>
      <c r="C51" s="3" t="s">
        <v>202</v>
      </c>
      <c r="D51" s="3"/>
      <c r="E51" s="6" t="s">
        <v>203</v>
      </c>
      <c r="F51" s="4">
        <v>430785.0</v>
      </c>
      <c r="G51" s="6" t="s">
        <v>59</v>
      </c>
      <c r="H51" s="6"/>
      <c r="I51" s="6"/>
      <c r="J51" s="4">
        <v>1248278.0</v>
      </c>
      <c r="K51" s="4">
        <v>0.0</v>
      </c>
      <c r="L51" s="6" t="s">
        <v>39</v>
      </c>
      <c r="M51" s="3"/>
      <c r="N51" s="6" t="s">
        <v>42</v>
      </c>
      <c r="O51" s="3"/>
      <c r="P51" s="3"/>
      <c r="Q51" s="6" t="s">
        <v>42</v>
      </c>
      <c r="R51" s="4">
        <v>14619.0</v>
      </c>
      <c r="S51" s="6" t="s">
        <v>39</v>
      </c>
      <c r="T51" s="6"/>
      <c r="U51" s="6">
        <v>0.0</v>
      </c>
      <c r="V51" s="3" t="str">
        <f t="shared" si="2"/>
        <v>93.398</v>
      </c>
      <c r="W51" s="5" t="str">
        <f t="shared" ref="W51:X51" si="51">UPPER(TRIM(H51))</f>
        <v/>
      </c>
      <c r="X51" s="5" t="str">
        <f t="shared" si="51"/>
        <v/>
      </c>
      <c r="Y51" s="5" t="str">
        <f t="array" ref="Y51">IF(V51&lt;&gt;"",IFERROR(INDEX(federal_program_name_lookup,MATCH(V51,aln_lookup,0)),""),"")</f>
        <v>CANCER RESEARCH MANPOWER</v>
      </c>
    </row>
    <row r="52" ht="15.75" customHeight="1">
      <c r="A52" s="5" t="s">
        <v>204</v>
      </c>
      <c r="B52" s="3" t="s">
        <v>56</v>
      </c>
      <c r="C52" s="3" t="s">
        <v>205</v>
      </c>
      <c r="D52" s="3"/>
      <c r="E52" s="6" t="s">
        <v>206</v>
      </c>
      <c r="F52" s="4">
        <v>-13045.0</v>
      </c>
      <c r="G52" s="6" t="s">
        <v>59</v>
      </c>
      <c r="H52" s="6"/>
      <c r="I52" s="6"/>
      <c r="J52" s="4">
        <v>-13045.0</v>
      </c>
      <c r="K52" s="4">
        <v>0.0</v>
      </c>
      <c r="L52" s="6" t="s">
        <v>39</v>
      </c>
      <c r="M52" s="3"/>
      <c r="N52" s="6" t="s">
        <v>39</v>
      </c>
      <c r="O52" s="3" t="s">
        <v>207</v>
      </c>
      <c r="P52" s="3" t="s">
        <v>208</v>
      </c>
      <c r="Q52" s="6" t="s">
        <v>39</v>
      </c>
      <c r="R52" s="4"/>
      <c r="S52" s="6" t="s">
        <v>39</v>
      </c>
      <c r="T52" s="6"/>
      <c r="U52" s="6">
        <v>0.0</v>
      </c>
      <c r="V52" s="3" t="str">
        <f t="shared" si="2"/>
        <v>93.701</v>
      </c>
      <c r="W52" s="5" t="str">
        <f t="shared" ref="W52:X52" si="52">UPPER(TRIM(H52))</f>
        <v/>
      </c>
      <c r="X52" s="5" t="str">
        <f t="shared" si="52"/>
        <v/>
      </c>
      <c r="Y52" s="5" t="str">
        <f t="array" ref="Y52">IF(V52&lt;&gt;"",IFERROR(INDEX(federal_program_name_lookup,MATCH(V52,aln_lookup,0)),""),"")</f>
        <v>TRANS-NIH RECOVERY ACT RESEARCH SUPPORT</v>
      </c>
    </row>
    <row r="53" ht="15.75" customHeight="1">
      <c r="A53" s="5" t="s">
        <v>209</v>
      </c>
      <c r="B53" s="3" t="s">
        <v>56</v>
      </c>
      <c r="C53" s="3" t="s">
        <v>210</v>
      </c>
      <c r="D53" s="3"/>
      <c r="E53" s="6" t="s">
        <v>211</v>
      </c>
      <c r="F53" s="4">
        <v>341793.0</v>
      </c>
      <c r="G53" s="6" t="s">
        <v>59</v>
      </c>
      <c r="H53" s="6"/>
      <c r="I53" s="6"/>
      <c r="J53" s="4">
        <v>1.0638857E7</v>
      </c>
      <c r="K53" s="4">
        <v>0.0</v>
      </c>
      <c r="L53" s="6" t="s">
        <v>39</v>
      </c>
      <c r="M53" s="3"/>
      <c r="N53" s="6" t="s">
        <v>42</v>
      </c>
      <c r="O53" s="3"/>
      <c r="P53" s="3"/>
      <c r="Q53" s="6" t="s">
        <v>39</v>
      </c>
      <c r="R53" s="4"/>
      <c r="S53" s="6" t="s">
        <v>39</v>
      </c>
      <c r="T53" s="6"/>
      <c r="U53" s="6">
        <v>0.0</v>
      </c>
      <c r="V53" s="3" t="str">
        <f t="shared" si="2"/>
        <v>93.837</v>
      </c>
      <c r="W53" s="5" t="str">
        <f t="shared" ref="W53:X53" si="53">UPPER(TRIM(H53))</f>
        <v/>
      </c>
      <c r="X53" s="5" t="str">
        <f t="shared" si="53"/>
        <v/>
      </c>
      <c r="Y53" s="5" t="str">
        <f t="array" ref="Y53">IF(V53&lt;&gt;"",IFERROR(INDEX(federal_program_name_lookup,MATCH(V53,aln_lookup,0)),""),"")</f>
        <v>CARDIOVASCULAR DISEASES RESEARCH</v>
      </c>
    </row>
    <row r="54" ht="15.75" customHeight="1">
      <c r="A54" s="5" t="s">
        <v>212</v>
      </c>
      <c r="B54" s="3" t="s">
        <v>56</v>
      </c>
      <c r="C54" s="3" t="s">
        <v>210</v>
      </c>
      <c r="D54" s="3"/>
      <c r="E54" s="6" t="s">
        <v>211</v>
      </c>
      <c r="F54" s="4">
        <v>34543.0</v>
      </c>
      <c r="G54" s="6" t="s">
        <v>59</v>
      </c>
      <c r="H54" s="6"/>
      <c r="I54" s="6"/>
      <c r="J54" s="4">
        <v>1.0638857E7</v>
      </c>
      <c r="K54" s="4">
        <v>0.0</v>
      </c>
      <c r="L54" s="6" t="s">
        <v>39</v>
      </c>
      <c r="M54" s="3"/>
      <c r="N54" s="6" t="s">
        <v>39</v>
      </c>
      <c r="O54" s="3" t="s">
        <v>213</v>
      </c>
      <c r="P54" s="3" t="s">
        <v>214</v>
      </c>
      <c r="Q54" s="6" t="s">
        <v>39</v>
      </c>
      <c r="R54" s="4"/>
      <c r="S54" s="6" t="s">
        <v>39</v>
      </c>
      <c r="T54" s="6"/>
      <c r="U54" s="6">
        <v>0.0</v>
      </c>
      <c r="V54" s="3" t="str">
        <f t="shared" si="2"/>
        <v>93.837</v>
      </c>
      <c r="W54" s="5" t="str">
        <f t="shared" ref="W54:X54" si="54">UPPER(TRIM(H54))</f>
        <v/>
      </c>
      <c r="X54" s="5" t="str">
        <f t="shared" si="54"/>
        <v/>
      </c>
      <c r="Y54" s="5" t="str">
        <f t="array" ref="Y54">IF(V54&lt;&gt;"",IFERROR(INDEX(federal_program_name_lookup,MATCH(V54,aln_lookup,0)),""),"")</f>
        <v>CARDIOVASCULAR DISEASES RESEARCH</v>
      </c>
    </row>
    <row r="55" ht="15.75" customHeight="1">
      <c r="A55" s="5" t="s">
        <v>215</v>
      </c>
      <c r="B55" s="3" t="s">
        <v>56</v>
      </c>
      <c r="C55" s="3" t="s">
        <v>210</v>
      </c>
      <c r="D55" s="3"/>
      <c r="E55" s="6" t="s">
        <v>211</v>
      </c>
      <c r="F55" s="4">
        <v>-563.0</v>
      </c>
      <c r="G55" s="6" t="s">
        <v>59</v>
      </c>
      <c r="H55" s="6"/>
      <c r="I55" s="6"/>
      <c r="J55" s="4">
        <v>1.0638857E7</v>
      </c>
      <c r="K55" s="4">
        <v>0.0</v>
      </c>
      <c r="L55" s="6" t="s">
        <v>39</v>
      </c>
      <c r="M55" s="3"/>
      <c r="N55" s="6" t="s">
        <v>39</v>
      </c>
      <c r="O55" s="3" t="s">
        <v>216</v>
      </c>
      <c r="P55" s="3" t="s">
        <v>217</v>
      </c>
      <c r="Q55" s="6" t="s">
        <v>39</v>
      </c>
      <c r="R55" s="4"/>
      <c r="S55" s="6" t="s">
        <v>39</v>
      </c>
      <c r="T55" s="6"/>
      <c r="U55" s="6">
        <v>0.0</v>
      </c>
      <c r="V55" s="3" t="str">
        <f t="shared" si="2"/>
        <v>93.837</v>
      </c>
      <c r="W55" s="5" t="str">
        <f t="shared" ref="W55:X55" si="55">UPPER(TRIM(H55))</f>
        <v/>
      </c>
      <c r="X55" s="5" t="str">
        <f t="shared" si="55"/>
        <v/>
      </c>
      <c r="Y55" s="5" t="str">
        <f t="array" ref="Y55">IF(V55&lt;&gt;"",IFERROR(INDEX(federal_program_name_lookup,MATCH(V55,aln_lookup,0)),""),"")</f>
        <v>CARDIOVASCULAR DISEASES RESEARCH</v>
      </c>
    </row>
    <row r="56" ht="15.75" customHeight="1">
      <c r="A56" s="5" t="s">
        <v>218</v>
      </c>
      <c r="B56" s="3" t="s">
        <v>56</v>
      </c>
      <c r="C56" s="3" t="s">
        <v>219</v>
      </c>
      <c r="D56" s="3"/>
      <c r="E56" s="6" t="s">
        <v>220</v>
      </c>
      <c r="F56" s="4">
        <v>13057.0</v>
      </c>
      <c r="G56" s="6" t="s">
        <v>59</v>
      </c>
      <c r="H56" s="6"/>
      <c r="I56" s="6"/>
      <c r="J56" s="4">
        <v>4103697.0</v>
      </c>
      <c r="K56" s="4">
        <v>0.0</v>
      </c>
      <c r="L56" s="6" t="s">
        <v>39</v>
      </c>
      <c r="M56" s="3"/>
      <c r="N56" s="6" t="s">
        <v>42</v>
      </c>
      <c r="O56" s="3"/>
      <c r="P56" s="3"/>
      <c r="Q56" s="6" t="s">
        <v>39</v>
      </c>
      <c r="R56" s="4"/>
      <c r="S56" s="6" t="s">
        <v>39</v>
      </c>
      <c r="T56" s="6"/>
      <c r="U56" s="6">
        <v>0.0</v>
      </c>
      <c r="V56" s="3" t="str">
        <f t="shared" si="2"/>
        <v>93.838</v>
      </c>
      <c r="W56" s="5" t="str">
        <f t="shared" ref="W56:X56" si="56">UPPER(TRIM(H56))</f>
        <v/>
      </c>
      <c r="X56" s="5" t="str">
        <f t="shared" si="56"/>
        <v/>
      </c>
      <c r="Y56" s="5" t="str">
        <f t="array" ref="Y56">IF(V56&lt;&gt;"",IFERROR(INDEX(federal_program_name_lookup,MATCH(V56,aln_lookup,0)),""),"")</f>
        <v>LUNG DISEASES RESEARCH</v>
      </c>
    </row>
    <row r="57" ht="15.75" customHeight="1">
      <c r="A57" s="5" t="s">
        <v>221</v>
      </c>
      <c r="B57" s="3" t="s">
        <v>56</v>
      </c>
      <c r="C57" s="3" t="s">
        <v>219</v>
      </c>
      <c r="D57" s="3"/>
      <c r="E57" s="6" t="s">
        <v>220</v>
      </c>
      <c r="F57" s="4">
        <v>31394.0</v>
      </c>
      <c r="G57" s="6" t="s">
        <v>59</v>
      </c>
      <c r="H57" s="6"/>
      <c r="I57" s="6"/>
      <c r="J57" s="4">
        <v>4103697.0</v>
      </c>
      <c r="K57" s="4">
        <v>0.0</v>
      </c>
      <c r="L57" s="6" t="s">
        <v>39</v>
      </c>
      <c r="M57" s="3"/>
      <c r="N57" s="6" t="s">
        <v>39</v>
      </c>
      <c r="O57" s="3" t="s">
        <v>157</v>
      </c>
      <c r="P57" s="3" t="s">
        <v>222</v>
      </c>
      <c r="Q57" s="6" t="s">
        <v>39</v>
      </c>
      <c r="R57" s="4"/>
      <c r="S57" s="6" t="s">
        <v>39</v>
      </c>
      <c r="T57" s="6"/>
      <c r="U57" s="6">
        <v>0.0</v>
      </c>
      <c r="V57" s="3" t="str">
        <f t="shared" si="2"/>
        <v>93.838</v>
      </c>
      <c r="W57" s="5" t="str">
        <f t="shared" ref="W57:X57" si="57">UPPER(TRIM(H57))</f>
        <v/>
      </c>
      <c r="X57" s="5" t="str">
        <f t="shared" si="57"/>
        <v/>
      </c>
      <c r="Y57" s="5" t="str">
        <f t="array" ref="Y57">IF(V57&lt;&gt;"",IFERROR(INDEX(federal_program_name_lookup,MATCH(V57,aln_lookup,0)),""),"")</f>
        <v>LUNG DISEASES RESEARCH</v>
      </c>
    </row>
    <row r="58" ht="15.75" customHeight="1">
      <c r="A58" s="5" t="s">
        <v>223</v>
      </c>
      <c r="B58" s="3" t="s">
        <v>56</v>
      </c>
      <c r="C58" s="3" t="s">
        <v>224</v>
      </c>
      <c r="D58" s="3"/>
      <c r="E58" s="6" t="s">
        <v>225</v>
      </c>
      <c r="F58" s="4">
        <v>44431.0</v>
      </c>
      <c r="G58" s="6" t="s">
        <v>59</v>
      </c>
      <c r="H58" s="6"/>
      <c r="I58" s="6"/>
      <c r="J58" s="4">
        <v>3451758.0</v>
      </c>
      <c r="K58" s="4">
        <v>0.0</v>
      </c>
      <c r="L58" s="6" t="s">
        <v>39</v>
      </c>
      <c r="M58" s="3"/>
      <c r="N58" s="6" t="s">
        <v>42</v>
      </c>
      <c r="O58" s="3"/>
      <c r="P58" s="3"/>
      <c r="Q58" s="6" t="s">
        <v>39</v>
      </c>
      <c r="R58" s="4"/>
      <c r="S58" s="6" t="s">
        <v>39</v>
      </c>
      <c r="T58" s="6"/>
      <c r="U58" s="6">
        <v>0.0</v>
      </c>
      <c r="V58" s="3" t="str">
        <f t="shared" si="2"/>
        <v>93.839</v>
      </c>
      <c r="W58" s="5" t="str">
        <f t="shared" ref="W58:X58" si="58">UPPER(TRIM(H58))</f>
        <v/>
      </c>
      <c r="X58" s="5" t="str">
        <f t="shared" si="58"/>
        <v/>
      </c>
      <c r="Y58" s="5" t="str">
        <f t="array" ref="Y58">IF(V58&lt;&gt;"",IFERROR(INDEX(federal_program_name_lookup,MATCH(V58,aln_lookup,0)),""),"")</f>
        <v>BLOOD DISEASES AND RESOURCES RESEARCH</v>
      </c>
    </row>
    <row r="59" ht="15.75" customHeight="1">
      <c r="A59" s="5" t="s">
        <v>226</v>
      </c>
      <c r="B59" s="3" t="s">
        <v>35</v>
      </c>
      <c r="C59" s="3" t="s">
        <v>155</v>
      </c>
      <c r="D59" s="3"/>
      <c r="E59" s="6" t="s">
        <v>156</v>
      </c>
      <c r="F59" s="4">
        <v>6175.0</v>
      </c>
      <c r="G59" s="6" t="s">
        <v>38</v>
      </c>
      <c r="H59" s="6"/>
      <c r="I59" s="6"/>
      <c r="J59" s="4">
        <v>185129.0</v>
      </c>
      <c r="K59" s="4">
        <v>3.59306095E8</v>
      </c>
      <c r="L59" s="6" t="s">
        <v>39</v>
      </c>
      <c r="M59" s="3"/>
      <c r="N59" s="6" t="s">
        <v>39</v>
      </c>
      <c r="O59" s="3" t="s">
        <v>193</v>
      </c>
      <c r="P59" s="3" t="s">
        <v>227</v>
      </c>
      <c r="Q59" s="6" t="s">
        <v>39</v>
      </c>
      <c r="R59" s="4"/>
      <c r="S59" s="6" t="s">
        <v>42</v>
      </c>
      <c r="T59" s="6" t="s">
        <v>43</v>
      </c>
      <c r="U59" s="6">
        <v>0.0</v>
      </c>
      <c r="V59" s="3" t="str">
        <f t="shared" si="2"/>
        <v>11.432</v>
      </c>
      <c r="W59" s="5" t="str">
        <f t="shared" ref="W59:X59" si="59">UPPER(TRIM(H59))</f>
        <v/>
      </c>
      <c r="X59" s="5" t="str">
        <f t="shared" si="59"/>
        <v/>
      </c>
      <c r="Y59" s="5" t="str">
        <f t="array" ref="Y59">IF(V59&lt;&gt;"",IFERROR(INDEX(federal_program_name_lookup,MATCH(V59,aln_lookup,0)),""),"")</f>
        <v>NATIONAL OCEANIC AND ATMOSPHERIC ADMINISTRATION (NOAA) COOPERATIVE INSTITUTES</v>
      </c>
    </row>
    <row r="60" ht="15.75" customHeight="1">
      <c r="A60" s="5" t="s">
        <v>228</v>
      </c>
      <c r="B60" s="3" t="s">
        <v>56</v>
      </c>
      <c r="C60" s="3" t="s">
        <v>229</v>
      </c>
      <c r="D60" s="3"/>
      <c r="E60" s="6" t="s">
        <v>230</v>
      </c>
      <c r="F60" s="4">
        <v>51997.0</v>
      </c>
      <c r="G60" s="6" t="s">
        <v>59</v>
      </c>
      <c r="H60" s="6"/>
      <c r="I60" s="6"/>
      <c r="J60" s="4">
        <v>78060.0</v>
      </c>
      <c r="K60" s="4">
        <v>0.0</v>
      </c>
      <c r="L60" s="6" t="s">
        <v>39</v>
      </c>
      <c r="M60" s="3"/>
      <c r="N60" s="6" t="s">
        <v>42</v>
      </c>
      <c r="O60" s="3"/>
      <c r="P60" s="3"/>
      <c r="Q60" s="6" t="s">
        <v>39</v>
      </c>
      <c r="R60" s="4"/>
      <c r="S60" s="6" t="s">
        <v>39</v>
      </c>
      <c r="T60" s="6"/>
      <c r="U60" s="6">
        <v>0.0</v>
      </c>
      <c r="V60" s="3" t="str">
        <f t="shared" si="2"/>
        <v>93.840</v>
      </c>
      <c r="W60" s="5" t="str">
        <f t="shared" ref="W60:X60" si="60">UPPER(TRIM(H60))</f>
        <v/>
      </c>
      <c r="X60" s="5" t="str">
        <f t="shared" si="60"/>
        <v/>
      </c>
      <c r="Y60" s="5" t="str">
        <f t="array" ref="Y60">IF(V60&lt;&gt;"",IFERROR(INDEX(federal_program_name_lookup,MATCH(V60,aln_lookup,0)),""),"")</f>
        <v>TRANSLATION AND IMPLEMENTATION SCIENCE RESEARCH FOR HEART, LUNG, BLOOD DISEASES, AND SLEEP DISORDERS</v>
      </c>
    </row>
    <row r="61" ht="15.75" customHeight="1">
      <c r="A61" s="5" t="s">
        <v>231</v>
      </c>
      <c r="B61" s="3" t="s">
        <v>56</v>
      </c>
      <c r="C61" s="3" t="s">
        <v>232</v>
      </c>
      <c r="D61" s="3"/>
      <c r="E61" s="6" t="s">
        <v>233</v>
      </c>
      <c r="F61" s="4">
        <v>6714.0</v>
      </c>
      <c r="G61" s="6" t="s">
        <v>59</v>
      </c>
      <c r="H61" s="6"/>
      <c r="I61" s="6"/>
      <c r="J61" s="4">
        <v>3217970.0</v>
      </c>
      <c r="K61" s="4">
        <v>0.0</v>
      </c>
      <c r="L61" s="6" t="s">
        <v>39</v>
      </c>
      <c r="M61" s="3"/>
      <c r="N61" s="6" t="s">
        <v>39</v>
      </c>
      <c r="O61" s="3" t="s">
        <v>234</v>
      </c>
      <c r="P61" s="3" t="s">
        <v>235</v>
      </c>
      <c r="Q61" s="6" t="s">
        <v>39</v>
      </c>
      <c r="R61" s="4"/>
      <c r="S61" s="6" t="s">
        <v>39</v>
      </c>
      <c r="T61" s="6"/>
      <c r="U61" s="6">
        <v>0.0</v>
      </c>
      <c r="V61" s="3" t="str">
        <f t="shared" si="2"/>
        <v>93.846</v>
      </c>
      <c r="W61" s="5" t="str">
        <f t="shared" ref="W61:X61" si="61">UPPER(TRIM(H61))</f>
        <v/>
      </c>
      <c r="X61" s="5" t="str">
        <f t="shared" si="61"/>
        <v/>
      </c>
      <c r="Y61" s="5" t="str">
        <f t="array" ref="Y61">IF(V61&lt;&gt;"",IFERROR(INDEX(federal_program_name_lookup,MATCH(V61,aln_lookup,0)),""),"")</f>
        <v>ARTHRITIS, MUSCULOSKELETAL AND SKIN DISEASES RESEARCH</v>
      </c>
    </row>
    <row r="62" ht="15.75" customHeight="1">
      <c r="A62" s="5" t="s">
        <v>236</v>
      </c>
      <c r="B62" s="3" t="s">
        <v>56</v>
      </c>
      <c r="C62" s="3" t="s">
        <v>237</v>
      </c>
      <c r="D62" s="3"/>
      <c r="E62" s="6" t="s">
        <v>238</v>
      </c>
      <c r="F62" s="4">
        <v>456027.0</v>
      </c>
      <c r="G62" s="6" t="s">
        <v>59</v>
      </c>
      <c r="H62" s="6"/>
      <c r="I62" s="6"/>
      <c r="J62" s="4">
        <v>8184233.0</v>
      </c>
      <c r="K62" s="4">
        <v>0.0</v>
      </c>
      <c r="L62" s="6" t="s">
        <v>39</v>
      </c>
      <c r="M62" s="3"/>
      <c r="N62" s="6" t="s">
        <v>42</v>
      </c>
      <c r="O62" s="3"/>
      <c r="P62" s="3"/>
      <c r="Q62" s="6" t="s">
        <v>39</v>
      </c>
      <c r="R62" s="4"/>
      <c r="S62" s="6" t="s">
        <v>39</v>
      </c>
      <c r="T62" s="6"/>
      <c r="U62" s="6">
        <v>0.0</v>
      </c>
      <c r="V62" s="3" t="str">
        <f t="shared" si="2"/>
        <v>93.847</v>
      </c>
      <c r="W62" s="5" t="str">
        <f t="shared" ref="W62:X62" si="62">UPPER(TRIM(H62))</f>
        <v/>
      </c>
      <c r="X62" s="5" t="str">
        <f t="shared" si="62"/>
        <v/>
      </c>
      <c r="Y62" s="5" t="str">
        <f t="array" ref="Y62">IF(V62&lt;&gt;"",IFERROR(INDEX(federal_program_name_lookup,MATCH(V62,aln_lookup,0)),""),"")</f>
        <v>DIABETES, DIGESTIVE, AND KIDNEY DISEASES EXTRAMURAL RESEARCH</v>
      </c>
    </row>
    <row r="63" ht="15.75" customHeight="1">
      <c r="A63" s="5" t="s">
        <v>239</v>
      </c>
      <c r="B63" s="3" t="s">
        <v>56</v>
      </c>
      <c r="C63" s="3" t="s">
        <v>240</v>
      </c>
      <c r="D63" s="3"/>
      <c r="E63" s="6" t="s">
        <v>241</v>
      </c>
      <c r="F63" s="4">
        <v>683741.0</v>
      </c>
      <c r="G63" s="6" t="s">
        <v>59</v>
      </c>
      <c r="H63" s="6"/>
      <c r="I63" s="6"/>
      <c r="J63" s="4">
        <v>1.8435789E7</v>
      </c>
      <c r="K63" s="4">
        <v>0.0</v>
      </c>
      <c r="L63" s="6" t="s">
        <v>39</v>
      </c>
      <c r="M63" s="3"/>
      <c r="N63" s="6" t="s">
        <v>42</v>
      </c>
      <c r="O63" s="3"/>
      <c r="P63" s="3"/>
      <c r="Q63" s="6" t="s">
        <v>39</v>
      </c>
      <c r="R63" s="4"/>
      <c r="S63" s="6" t="s">
        <v>39</v>
      </c>
      <c r="T63" s="6"/>
      <c r="U63" s="6">
        <v>0.0</v>
      </c>
      <c r="V63" s="3" t="str">
        <f t="shared" si="2"/>
        <v>93.853</v>
      </c>
      <c r="W63" s="5" t="str">
        <f t="shared" ref="W63:X63" si="63">UPPER(TRIM(H63))</f>
        <v/>
      </c>
      <c r="X63" s="5" t="str">
        <f t="shared" si="63"/>
        <v/>
      </c>
      <c r="Y63" s="5" t="str">
        <f t="array" ref="Y63">IF(V63&lt;&gt;"",IFERROR(INDEX(federal_program_name_lookup,MATCH(V63,aln_lookup,0)),""),"")</f>
        <v>EXTRAMURAL RESEARCH PROGRAMS IN THE NEUROSCIENCES AND NEUROLOGICAL DISORDERS</v>
      </c>
    </row>
    <row r="64" ht="15.75" customHeight="1">
      <c r="A64" s="5" t="s">
        <v>242</v>
      </c>
      <c r="B64" s="3" t="s">
        <v>56</v>
      </c>
      <c r="C64" s="3" t="s">
        <v>243</v>
      </c>
      <c r="D64" s="3"/>
      <c r="E64" s="6" t="s">
        <v>244</v>
      </c>
      <c r="F64" s="4">
        <v>61529.0</v>
      </c>
      <c r="G64" s="6" t="s">
        <v>59</v>
      </c>
      <c r="H64" s="6"/>
      <c r="I64" s="6"/>
      <c r="J64" s="4">
        <v>3.7643927E7</v>
      </c>
      <c r="K64" s="4">
        <v>0.0</v>
      </c>
      <c r="L64" s="6" t="s">
        <v>39</v>
      </c>
      <c r="M64" s="3"/>
      <c r="N64" s="6" t="s">
        <v>42</v>
      </c>
      <c r="O64" s="3"/>
      <c r="P64" s="3"/>
      <c r="Q64" s="6" t="s">
        <v>39</v>
      </c>
      <c r="R64" s="4"/>
      <c r="S64" s="6" t="s">
        <v>39</v>
      </c>
      <c r="T64" s="6"/>
      <c r="U64" s="6">
        <v>0.0</v>
      </c>
      <c r="V64" s="3" t="str">
        <f t="shared" si="2"/>
        <v>93.855</v>
      </c>
      <c r="W64" s="5" t="str">
        <f t="shared" ref="W64:X64" si="64">UPPER(TRIM(H64))</f>
        <v/>
      </c>
      <c r="X64" s="5" t="str">
        <f t="shared" si="64"/>
        <v/>
      </c>
      <c r="Y64" s="5" t="str">
        <f t="array" ref="Y64">IF(V64&lt;&gt;"",IFERROR(INDEX(federal_program_name_lookup,MATCH(V64,aln_lookup,0)),""),"")</f>
        <v>ALLERGY, IMMUNOLOGY AND TRANSPLANTATION RESEARCH</v>
      </c>
    </row>
    <row r="65" ht="15.75" customHeight="1">
      <c r="A65" s="5" t="s">
        <v>245</v>
      </c>
      <c r="B65" s="3" t="s">
        <v>56</v>
      </c>
      <c r="C65" s="3" t="s">
        <v>243</v>
      </c>
      <c r="D65" s="3"/>
      <c r="E65" s="6" t="s">
        <v>244</v>
      </c>
      <c r="F65" s="4">
        <v>81104.0</v>
      </c>
      <c r="G65" s="6" t="s">
        <v>59</v>
      </c>
      <c r="H65" s="6"/>
      <c r="I65" s="6"/>
      <c r="J65" s="4">
        <v>3.7643927E7</v>
      </c>
      <c r="K65" s="4">
        <v>0.0</v>
      </c>
      <c r="L65" s="6" t="s">
        <v>39</v>
      </c>
      <c r="M65" s="3"/>
      <c r="N65" s="6" t="s">
        <v>39</v>
      </c>
      <c r="O65" s="3" t="s">
        <v>86</v>
      </c>
      <c r="P65" s="3" t="s">
        <v>246</v>
      </c>
      <c r="Q65" s="6" t="s">
        <v>39</v>
      </c>
      <c r="R65" s="4"/>
      <c r="S65" s="6" t="s">
        <v>39</v>
      </c>
      <c r="T65" s="6"/>
      <c r="U65" s="6">
        <v>0.0</v>
      </c>
      <c r="V65" s="3" t="str">
        <f t="shared" si="2"/>
        <v>93.855</v>
      </c>
      <c r="W65" s="5" t="str">
        <f t="shared" ref="W65:X65" si="65">UPPER(TRIM(H65))</f>
        <v/>
      </c>
      <c r="X65" s="5" t="str">
        <f t="shared" si="65"/>
        <v/>
      </c>
      <c r="Y65" s="5" t="str">
        <f t="array" ref="Y65">IF(V65&lt;&gt;"",IFERROR(INDEX(federal_program_name_lookup,MATCH(V65,aln_lookup,0)),""),"")</f>
        <v>ALLERGY, IMMUNOLOGY AND TRANSPLANTATION RESEARCH</v>
      </c>
    </row>
    <row r="66" ht="15.75" customHeight="1">
      <c r="A66" s="5" t="s">
        <v>247</v>
      </c>
      <c r="B66" s="3" t="s">
        <v>56</v>
      </c>
      <c r="C66" s="3" t="s">
        <v>243</v>
      </c>
      <c r="D66" s="3"/>
      <c r="E66" s="6" t="s">
        <v>244</v>
      </c>
      <c r="F66" s="4">
        <v>13808.0</v>
      </c>
      <c r="G66" s="6" t="s">
        <v>59</v>
      </c>
      <c r="H66" s="6"/>
      <c r="I66" s="6"/>
      <c r="J66" s="4">
        <v>3.7643927E7</v>
      </c>
      <c r="K66" s="4">
        <v>0.0</v>
      </c>
      <c r="L66" s="6" t="s">
        <v>39</v>
      </c>
      <c r="M66" s="3"/>
      <c r="N66" s="6" t="s">
        <v>39</v>
      </c>
      <c r="O66" s="3" t="s">
        <v>40</v>
      </c>
      <c r="P66" s="3" t="s">
        <v>248</v>
      </c>
      <c r="Q66" s="6" t="s">
        <v>39</v>
      </c>
      <c r="R66" s="4"/>
      <c r="S66" s="6" t="s">
        <v>39</v>
      </c>
      <c r="T66" s="6"/>
      <c r="U66" s="6">
        <v>0.0</v>
      </c>
      <c r="V66" s="3" t="str">
        <f t="shared" si="2"/>
        <v>93.855</v>
      </c>
      <c r="W66" s="5" t="str">
        <f t="shared" ref="W66:X66" si="66">UPPER(TRIM(H66))</f>
        <v/>
      </c>
      <c r="X66" s="5" t="str">
        <f t="shared" si="66"/>
        <v/>
      </c>
      <c r="Y66" s="5" t="str">
        <f t="array" ref="Y66">IF(V66&lt;&gt;"",IFERROR(INDEX(federal_program_name_lookup,MATCH(V66,aln_lookup,0)),""),"")</f>
        <v>ALLERGY, IMMUNOLOGY AND TRANSPLANTATION RESEARCH</v>
      </c>
    </row>
    <row r="67" ht="15.75" customHeight="1">
      <c r="A67" s="5" t="s">
        <v>249</v>
      </c>
      <c r="B67" s="3" t="s">
        <v>56</v>
      </c>
      <c r="C67" s="3" t="s">
        <v>243</v>
      </c>
      <c r="D67" s="3"/>
      <c r="E67" s="6" t="s">
        <v>244</v>
      </c>
      <c r="F67" s="4">
        <v>483936.0</v>
      </c>
      <c r="G67" s="6" t="s">
        <v>59</v>
      </c>
      <c r="H67" s="6"/>
      <c r="I67" s="6"/>
      <c r="J67" s="4">
        <v>3.7643927E7</v>
      </c>
      <c r="K67" s="4">
        <v>0.0</v>
      </c>
      <c r="L67" s="6" t="s">
        <v>39</v>
      </c>
      <c r="M67" s="3"/>
      <c r="N67" s="6" t="s">
        <v>39</v>
      </c>
      <c r="O67" s="3" t="s">
        <v>250</v>
      </c>
      <c r="P67" s="3" t="s">
        <v>251</v>
      </c>
      <c r="Q67" s="6" t="s">
        <v>39</v>
      </c>
      <c r="R67" s="4"/>
      <c r="S67" s="6" t="s">
        <v>39</v>
      </c>
      <c r="T67" s="6"/>
      <c r="U67" s="6">
        <v>0.0</v>
      </c>
      <c r="V67" s="3" t="str">
        <f t="shared" si="2"/>
        <v>93.855</v>
      </c>
      <c r="W67" s="5" t="str">
        <f t="shared" ref="W67:X67" si="67">UPPER(TRIM(H67))</f>
        <v/>
      </c>
      <c r="X67" s="5" t="str">
        <f t="shared" si="67"/>
        <v/>
      </c>
      <c r="Y67" s="5" t="str">
        <f t="array" ref="Y67">IF(V67&lt;&gt;"",IFERROR(INDEX(federal_program_name_lookup,MATCH(V67,aln_lookup,0)),""),"")</f>
        <v>ALLERGY, IMMUNOLOGY AND TRANSPLANTATION RESEARCH</v>
      </c>
    </row>
    <row r="68" ht="15.75" customHeight="1">
      <c r="A68" s="5" t="s">
        <v>252</v>
      </c>
      <c r="B68" s="3" t="s">
        <v>56</v>
      </c>
      <c r="C68" s="3" t="s">
        <v>243</v>
      </c>
      <c r="D68" s="3"/>
      <c r="E68" s="6" t="s">
        <v>244</v>
      </c>
      <c r="F68" s="4">
        <v>-5523.0</v>
      </c>
      <c r="G68" s="6" t="s">
        <v>59</v>
      </c>
      <c r="H68" s="6"/>
      <c r="I68" s="6"/>
      <c r="J68" s="4">
        <v>3.7643927E7</v>
      </c>
      <c r="K68" s="4">
        <v>0.0</v>
      </c>
      <c r="L68" s="6" t="s">
        <v>39</v>
      </c>
      <c r="M68" s="3"/>
      <c r="N68" s="6" t="s">
        <v>39</v>
      </c>
      <c r="O68" s="3" t="s">
        <v>75</v>
      </c>
      <c r="P68" s="3" t="s">
        <v>253</v>
      </c>
      <c r="Q68" s="6" t="s">
        <v>39</v>
      </c>
      <c r="R68" s="4"/>
      <c r="S68" s="6" t="s">
        <v>39</v>
      </c>
      <c r="T68" s="6"/>
      <c r="U68" s="6">
        <v>0.0</v>
      </c>
      <c r="V68" s="3" t="str">
        <f t="shared" si="2"/>
        <v>93.855</v>
      </c>
      <c r="W68" s="5" t="str">
        <f t="shared" ref="W68:X68" si="68">UPPER(TRIM(H68))</f>
        <v/>
      </c>
      <c r="X68" s="5" t="str">
        <f t="shared" si="68"/>
        <v/>
      </c>
      <c r="Y68" s="5" t="str">
        <f t="array" ref="Y68">IF(V68&lt;&gt;"",IFERROR(INDEX(federal_program_name_lookup,MATCH(V68,aln_lookup,0)),""),"")</f>
        <v>ALLERGY, IMMUNOLOGY AND TRANSPLANTATION RESEARCH</v>
      </c>
    </row>
    <row r="69" ht="15.75" customHeight="1">
      <c r="A69" s="5" t="s">
        <v>254</v>
      </c>
      <c r="B69" s="3" t="s">
        <v>56</v>
      </c>
      <c r="C69" s="3" t="s">
        <v>255</v>
      </c>
      <c r="D69" s="3"/>
      <c r="E69" s="6" t="s">
        <v>256</v>
      </c>
      <c r="F69" s="4">
        <v>2541169.0</v>
      </c>
      <c r="G69" s="6" t="s">
        <v>59</v>
      </c>
      <c r="H69" s="6"/>
      <c r="I69" s="6"/>
      <c r="J69" s="4">
        <v>2.5924204E7</v>
      </c>
      <c r="K69" s="4">
        <v>0.0</v>
      </c>
      <c r="L69" s="6" t="s">
        <v>39</v>
      </c>
      <c r="M69" s="3"/>
      <c r="N69" s="6" t="s">
        <v>42</v>
      </c>
      <c r="O69" s="3"/>
      <c r="P69" s="3"/>
      <c r="Q69" s="6" t="s">
        <v>42</v>
      </c>
      <c r="R69" s="4">
        <v>95246.0</v>
      </c>
      <c r="S69" s="6" t="s">
        <v>39</v>
      </c>
      <c r="T69" s="6"/>
      <c r="U69" s="6">
        <v>0.0</v>
      </c>
      <c r="V69" s="3" t="str">
        <f t="shared" si="2"/>
        <v>93.859</v>
      </c>
      <c r="W69" s="5" t="str">
        <f t="shared" ref="W69:X69" si="69">UPPER(TRIM(H69))</f>
        <v/>
      </c>
      <c r="X69" s="5" t="str">
        <f t="shared" si="69"/>
        <v/>
      </c>
      <c r="Y69" s="5" t="str">
        <f t="array" ref="Y69">IF(V69&lt;&gt;"",IFERROR(INDEX(federal_program_name_lookup,MATCH(V69,aln_lookup,0)),""),"")</f>
        <v>BIOMEDICAL RESEARCH AND RESEARCH TRAINING</v>
      </c>
    </row>
    <row r="70" ht="15.75" customHeight="1">
      <c r="A70" s="5" t="s">
        <v>257</v>
      </c>
      <c r="B70" s="3" t="s">
        <v>35</v>
      </c>
      <c r="C70" s="3" t="s">
        <v>155</v>
      </c>
      <c r="D70" s="3"/>
      <c r="E70" s="6" t="s">
        <v>156</v>
      </c>
      <c r="F70" s="4">
        <v>65543.0</v>
      </c>
      <c r="G70" s="6" t="s">
        <v>38</v>
      </c>
      <c r="H70" s="6"/>
      <c r="I70" s="6"/>
      <c r="J70" s="4">
        <v>185129.0</v>
      </c>
      <c r="K70" s="4">
        <v>3.59306095E8</v>
      </c>
      <c r="L70" s="6" t="s">
        <v>39</v>
      </c>
      <c r="M70" s="3"/>
      <c r="N70" s="6" t="s">
        <v>39</v>
      </c>
      <c r="O70" s="3" t="s">
        <v>193</v>
      </c>
      <c r="P70" s="3" t="s">
        <v>258</v>
      </c>
      <c r="Q70" s="6" t="s">
        <v>39</v>
      </c>
      <c r="R70" s="4"/>
      <c r="S70" s="6" t="s">
        <v>42</v>
      </c>
      <c r="T70" s="6" t="s">
        <v>43</v>
      </c>
      <c r="U70" s="6">
        <v>0.0</v>
      </c>
      <c r="V70" s="3" t="str">
        <f t="shared" si="2"/>
        <v>11.432</v>
      </c>
      <c r="W70" s="5" t="str">
        <f t="shared" ref="W70:X70" si="70">UPPER(TRIM(H70))</f>
        <v/>
      </c>
      <c r="X70" s="5" t="str">
        <f t="shared" si="70"/>
        <v/>
      </c>
      <c r="Y70" s="5" t="str">
        <f t="array" ref="Y70">IF(V70&lt;&gt;"",IFERROR(INDEX(federal_program_name_lookup,MATCH(V70,aln_lookup,0)),""),"")</f>
        <v>NATIONAL OCEANIC AND ATMOSPHERIC ADMINISTRATION (NOAA) COOPERATIVE INSTITUTES</v>
      </c>
    </row>
    <row r="71" ht="15.75" customHeight="1">
      <c r="A71" s="5" t="s">
        <v>259</v>
      </c>
      <c r="B71" s="3" t="s">
        <v>56</v>
      </c>
      <c r="C71" s="3" t="s">
        <v>255</v>
      </c>
      <c r="D71" s="3"/>
      <c r="E71" s="6" t="s">
        <v>256</v>
      </c>
      <c r="F71" s="4">
        <v>2623.0</v>
      </c>
      <c r="G71" s="6" t="s">
        <v>59</v>
      </c>
      <c r="H71" s="6"/>
      <c r="I71" s="6"/>
      <c r="J71" s="4">
        <v>2.5924204E7</v>
      </c>
      <c r="K71" s="4">
        <v>0.0</v>
      </c>
      <c r="L71" s="6" t="s">
        <v>39</v>
      </c>
      <c r="M71" s="3"/>
      <c r="N71" s="6" t="s">
        <v>39</v>
      </c>
      <c r="O71" s="3" t="s">
        <v>260</v>
      </c>
      <c r="P71" s="3" t="s">
        <v>261</v>
      </c>
      <c r="Q71" s="6" t="s">
        <v>39</v>
      </c>
      <c r="R71" s="4"/>
      <c r="S71" s="6" t="s">
        <v>39</v>
      </c>
      <c r="T71" s="6"/>
      <c r="U71" s="6">
        <v>0.0</v>
      </c>
      <c r="V71" s="3" t="str">
        <f t="shared" si="2"/>
        <v>93.859</v>
      </c>
      <c r="W71" s="5" t="str">
        <f t="shared" ref="W71:X71" si="71">UPPER(TRIM(H71))</f>
        <v/>
      </c>
      <c r="X71" s="5" t="str">
        <f t="shared" si="71"/>
        <v/>
      </c>
      <c r="Y71" s="5" t="str">
        <f t="array" ref="Y71">IF(V71&lt;&gt;"",IFERROR(INDEX(federal_program_name_lookup,MATCH(V71,aln_lookup,0)),""),"")</f>
        <v>BIOMEDICAL RESEARCH AND RESEARCH TRAINING</v>
      </c>
    </row>
    <row r="72" ht="15.75" customHeight="1">
      <c r="A72" s="5" t="s">
        <v>262</v>
      </c>
      <c r="B72" s="3" t="s">
        <v>56</v>
      </c>
      <c r="C72" s="3" t="s">
        <v>255</v>
      </c>
      <c r="D72" s="3"/>
      <c r="E72" s="6" t="s">
        <v>256</v>
      </c>
      <c r="F72" s="4">
        <v>958.0</v>
      </c>
      <c r="G72" s="6" t="s">
        <v>59</v>
      </c>
      <c r="H72" s="6"/>
      <c r="I72" s="6"/>
      <c r="J72" s="4">
        <v>2.5924204E7</v>
      </c>
      <c r="K72" s="4">
        <v>0.0</v>
      </c>
      <c r="L72" s="6" t="s">
        <v>39</v>
      </c>
      <c r="M72" s="3"/>
      <c r="N72" s="6" t="s">
        <v>39</v>
      </c>
      <c r="O72" s="3" t="s">
        <v>263</v>
      </c>
      <c r="P72" s="3" t="s">
        <v>264</v>
      </c>
      <c r="Q72" s="6" t="s">
        <v>39</v>
      </c>
      <c r="R72" s="4"/>
      <c r="S72" s="6" t="s">
        <v>39</v>
      </c>
      <c r="T72" s="6"/>
      <c r="U72" s="6">
        <v>0.0</v>
      </c>
      <c r="V72" s="3" t="str">
        <f t="shared" si="2"/>
        <v>93.859</v>
      </c>
      <c r="W72" s="5" t="str">
        <f t="shared" ref="W72:X72" si="72">UPPER(TRIM(H72))</f>
        <v/>
      </c>
      <c r="X72" s="5" t="str">
        <f t="shared" si="72"/>
        <v/>
      </c>
      <c r="Y72" s="5" t="str">
        <f t="array" ref="Y72">IF(V72&lt;&gt;"",IFERROR(INDEX(federal_program_name_lookup,MATCH(V72,aln_lookup,0)),""),"")</f>
        <v>BIOMEDICAL RESEARCH AND RESEARCH TRAINING</v>
      </c>
    </row>
    <row r="73" ht="15.75" customHeight="1">
      <c r="A73" s="5" t="s">
        <v>265</v>
      </c>
      <c r="B73" s="3" t="s">
        <v>56</v>
      </c>
      <c r="C73" s="3" t="s">
        <v>255</v>
      </c>
      <c r="D73" s="3"/>
      <c r="E73" s="6" t="s">
        <v>256</v>
      </c>
      <c r="F73" s="4">
        <v>85387.0</v>
      </c>
      <c r="G73" s="6" t="s">
        <v>59</v>
      </c>
      <c r="H73" s="6"/>
      <c r="I73" s="6"/>
      <c r="J73" s="4">
        <v>2.5924204E7</v>
      </c>
      <c r="K73" s="4">
        <v>0.0</v>
      </c>
      <c r="L73" s="6" t="s">
        <v>39</v>
      </c>
      <c r="M73" s="3"/>
      <c r="N73" s="6" t="s">
        <v>39</v>
      </c>
      <c r="O73" s="3" t="s">
        <v>263</v>
      </c>
      <c r="P73" s="3" t="s">
        <v>266</v>
      </c>
      <c r="Q73" s="6" t="s">
        <v>39</v>
      </c>
      <c r="R73" s="4"/>
      <c r="S73" s="6" t="s">
        <v>39</v>
      </c>
      <c r="T73" s="6"/>
      <c r="U73" s="6">
        <v>0.0</v>
      </c>
      <c r="V73" s="3" t="str">
        <f t="shared" si="2"/>
        <v>93.859</v>
      </c>
      <c r="W73" s="5" t="str">
        <f t="shared" ref="W73:X73" si="73">UPPER(TRIM(H73))</f>
        <v/>
      </c>
      <c r="X73" s="5" t="str">
        <f t="shared" si="73"/>
        <v/>
      </c>
      <c r="Y73" s="5" t="str">
        <f t="array" ref="Y73">IF(V73&lt;&gt;"",IFERROR(INDEX(federal_program_name_lookup,MATCH(V73,aln_lookup,0)),""),"")</f>
        <v>BIOMEDICAL RESEARCH AND RESEARCH TRAINING</v>
      </c>
    </row>
    <row r="74" ht="15.75" customHeight="1">
      <c r="A74" s="5" t="s">
        <v>267</v>
      </c>
      <c r="B74" s="3" t="s">
        <v>56</v>
      </c>
      <c r="C74" s="3" t="s">
        <v>268</v>
      </c>
      <c r="D74" s="3"/>
      <c r="E74" s="6" t="s">
        <v>269</v>
      </c>
      <c r="F74" s="4">
        <v>222183.0</v>
      </c>
      <c r="G74" s="6" t="s">
        <v>59</v>
      </c>
      <c r="H74" s="6"/>
      <c r="I74" s="6"/>
      <c r="J74" s="4">
        <v>5334563.0</v>
      </c>
      <c r="K74" s="4">
        <v>0.0</v>
      </c>
      <c r="L74" s="6" t="s">
        <v>39</v>
      </c>
      <c r="M74" s="3"/>
      <c r="N74" s="6" t="s">
        <v>39</v>
      </c>
      <c r="O74" s="3" t="s">
        <v>270</v>
      </c>
      <c r="P74" s="3" t="s">
        <v>271</v>
      </c>
      <c r="Q74" s="6" t="s">
        <v>39</v>
      </c>
      <c r="R74" s="4"/>
      <c r="S74" s="6" t="s">
        <v>39</v>
      </c>
      <c r="T74" s="6"/>
      <c r="U74" s="6">
        <v>0.0</v>
      </c>
      <c r="V74" s="3" t="str">
        <f t="shared" si="2"/>
        <v>93.865</v>
      </c>
      <c r="W74" s="5" t="str">
        <f t="shared" ref="W74:X74" si="74">UPPER(TRIM(H74))</f>
        <v/>
      </c>
      <c r="X74" s="5" t="str">
        <f t="shared" si="74"/>
        <v/>
      </c>
      <c r="Y74" s="5" t="str">
        <f t="array" ref="Y74">IF(V74&lt;&gt;"",IFERROR(INDEX(federal_program_name_lookup,MATCH(V74,aln_lookup,0)),""),"")</f>
        <v>CHILD HEALTH AND HUMAN DEVELOPMENT EXTRAMURAL RESEARCH</v>
      </c>
    </row>
    <row r="75" ht="15.75" customHeight="1">
      <c r="A75" s="5" t="s">
        <v>272</v>
      </c>
      <c r="B75" s="3" t="s">
        <v>56</v>
      </c>
      <c r="C75" s="3" t="s">
        <v>255</v>
      </c>
      <c r="D75" s="3"/>
      <c r="E75" s="6" t="s">
        <v>256</v>
      </c>
      <c r="F75" s="4">
        <v>26333.0</v>
      </c>
      <c r="G75" s="6" t="s">
        <v>59</v>
      </c>
      <c r="H75" s="6"/>
      <c r="I75" s="6"/>
      <c r="J75" s="4">
        <v>2.5924204E7</v>
      </c>
      <c r="K75" s="4">
        <v>0.0</v>
      </c>
      <c r="L75" s="6" t="s">
        <v>39</v>
      </c>
      <c r="M75" s="3"/>
      <c r="N75" s="6" t="s">
        <v>39</v>
      </c>
      <c r="O75" s="3" t="s">
        <v>273</v>
      </c>
      <c r="P75" s="3" t="s">
        <v>274</v>
      </c>
      <c r="Q75" s="6" t="s">
        <v>39</v>
      </c>
      <c r="R75" s="4"/>
      <c r="S75" s="6" t="s">
        <v>39</v>
      </c>
      <c r="T75" s="6"/>
      <c r="U75" s="6">
        <v>0.0</v>
      </c>
      <c r="V75" s="3" t="str">
        <f t="shared" si="2"/>
        <v>93.859</v>
      </c>
      <c r="W75" s="5" t="str">
        <f t="shared" ref="W75:X75" si="75">UPPER(TRIM(H75))</f>
        <v/>
      </c>
      <c r="X75" s="5" t="str">
        <f t="shared" si="75"/>
        <v/>
      </c>
      <c r="Y75" s="5" t="str">
        <f t="array" ref="Y75">IF(V75&lt;&gt;"",IFERROR(INDEX(federal_program_name_lookup,MATCH(V75,aln_lookup,0)),""),"")</f>
        <v>BIOMEDICAL RESEARCH AND RESEARCH TRAINING</v>
      </c>
    </row>
    <row r="76" ht="15.75" customHeight="1">
      <c r="A76" s="5" t="s">
        <v>275</v>
      </c>
      <c r="B76" s="3" t="s">
        <v>56</v>
      </c>
      <c r="C76" s="3" t="s">
        <v>268</v>
      </c>
      <c r="D76" s="3"/>
      <c r="E76" s="6" t="s">
        <v>269</v>
      </c>
      <c r="F76" s="4">
        <v>175201.0</v>
      </c>
      <c r="G76" s="6" t="s">
        <v>59</v>
      </c>
      <c r="H76" s="6"/>
      <c r="I76" s="6"/>
      <c r="J76" s="4">
        <v>5334563.0</v>
      </c>
      <c r="K76" s="4">
        <v>0.0</v>
      </c>
      <c r="L76" s="6" t="s">
        <v>39</v>
      </c>
      <c r="M76" s="3"/>
      <c r="N76" s="6" t="s">
        <v>42</v>
      </c>
      <c r="O76" s="3"/>
      <c r="P76" s="3"/>
      <c r="Q76" s="6" t="s">
        <v>39</v>
      </c>
      <c r="R76" s="4"/>
      <c r="S76" s="6" t="s">
        <v>39</v>
      </c>
      <c r="T76" s="6"/>
      <c r="U76" s="6">
        <v>0.0</v>
      </c>
      <c r="V76" s="3" t="str">
        <f t="shared" si="2"/>
        <v>93.865</v>
      </c>
      <c r="W76" s="5" t="str">
        <f t="shared" ref="W76:X76" si="76">UPPER(TRIM(H76))</f>
        <v/>
      </c>
      <c r="X76" s="5" t="str">
        <f t="shared" si="76"/>
        <v/>
      </c>
      <c r="Y76" s="5" t="str">
        <f t="array" ref="Y76">IF(V76&lt;&gt;"",IFERROR(INDEX(federal_program_name_lookup,MATCH(V76,aln_lookup,0)),""),"")</f>
        <v>CHILD HEALTH AND HUMAN DEVELOPMENT EXTRAMURAL RESEARCH</v>
      </c>
    </row>
    <row r="77" ht="15.75" customHeight="1">
      <c r="A77" s="5" t="s">
        <v>276</v>
      </c>
      <c r="B77" s="3" t="s">
        <v>56</v>
      </c>
      <c r="C77" s="3" t="s">
        <v>268</v>
      </c>
      <c r="D77" s="3"/>
      <c r="E77" s="6" t="s">
        <v>269</v>
      </c>
      <c r="F77" s="4">
        <v>946.0</v>
      </c>
      <c r="G77" s="6" t="s">
        <v>59</v>
      </c>
      <c r="H77" s="6"/>
      <c r="I77" s="6"/>
      <c r="J77" s="4">
        <v>5334563.0</v>
      </c>
      <c r="K77" s="4">
        <v>0.0</v>
      </c>
      <c r="L77" s="6" t="s">
        <v>39</v>
      </c>
      <c r="M77" s="3"/>
      <c r="N77" s="6" t="s">
        <v>39</v>
      </c>
      <c r="O77" s="3" t="s">
        <v>40</v>
      </c>
      <c r="P77" s="3" t="s">
        <v>277</v>
      </c>
      <c r="Q77" s="6" t="s">
        <v>39</v>
      </c>
      <c r="R77" s="4"/>
      <c r="S77" s="6" t="s">
        <v>39</v>
      </c>
      <c r="T77" s="6"/>
      <c r="U77" s="6">
        <v>0.0</v>
      </c>
      <c r="V77" s="3" t="str">
        <f t="shared" si="2"/>
        <v>93.865</v>
      </c>
      <c r="W77" s="5" t="str">
        <f t="shared" ref="W77:X77" si="77">UPPER(TRIM(H77))</f>
        <v/>
      </c>
      <c r="X77" s="5" t="str">
        <f t="shared" si="77"/>
        <v/>
      </c>
      <c r="Y77" s="5" t="str">
        <f t="array" ref="Y77">IF(V77&lt;&gt;"",IFERROR(INDEX(federal_program_name_lookup,MATCH(V77,aln_lookup,0)),""),"")</f>
        <v>CHILD HEALTH AND HUMAN DEVELOPMENT EXTRAMURAL RESEARCH</v>
      </c>
    </row>
    <row r="78" ht="15.75" customHeight="1">
      <c r="A78" s="5" t="s">
        <v>278</v>
      </c>
      <c r="B78" s="3" t="s">
        <v>56</v>
      </c>
      <c r="C78" s="3" t="s">
        <v>279</v>
      </c>
      <c r="D78" s="3"/>
      <c r="E78" s="6" t="s">
        <v>280</v>
      </c>
      <c r="F78" s="4">
        <v>467825.0</v>
      </c>
      <c r="G78" s="6" t="s">
        <v>59</v>
      </c>
      <c r="H78" s="6"/>
      <c r="I78" s="6"/>
      <c r="J78" s="4">
        <v>1.4074523E7</v>
      </c>
      <c r="K78" s="4">
        <v>0.0</v>
      </c>
      <c r="L78" s="6" t="s">
        <v>39</v>
      </c>
      <c r="M78" s="3"/>
      <c r="N78" s="6" t="s">
        <v>42</v>
      </c>
      <c r="O78" s="3"/>
      <c r="P78" s="3"/>
      <c r="Q78" s="6" t="s">
        <v>39</v>
      </c>
      <c r="R78" s="4"/>
      <c r="S78" s="6" t="s">
        <v>39</v>
      </c>
      <c r="T78" s="6"/>
      <c r="U78" s="6">
        <v>0.0</v>
      </c>
      <c r="V78" s="3" t="str">
        <f t="shared" si="2"/>
        <v>93.866</v>
      </c>
      <c r="W78" s="5" t="str">
        <f t="shared" ref="W78:X78" si="78">UPPER(TRIM(H78))</f>
        <v/>
      </c>
      <c r="X78" s="5" t="str">
        <f t="shared" si="78"/>
        <v/>
      </c>
      <c r="Y78" s="5" t="str">
        <f t="array" ref="Y78">IF(V78&lt;&gt;"",IFERROR(INDEX(federal_program_name_lookup,MATCH(V78,aln_lookup,0)),""),"")</f>
        <v>AGING RESEARCH</v>
      </c>
    </row>
    <row r="79" ht="15.75" customHeight="1">
      <c r="A79" s="5" t="s">
        <v>281</v>
      </c>
      <c r="B79" s="3" t="s">
        <v>56</v>
      </c>
      <c r="C79" s="3" t="s">
        <v>279</v>
      </c>
      <c r="D79" s="3"/>
      <c r="E79" s="6" t="s">
        <v>280</v>
      </c>
      <c r="F79" s="4">
        <v>100675.0</v>
      </c>
      <c r="G79" s="6" t="s">
        <v>59</v>
      </c>
      <c r="H79" s="6"/>
      <c r="I79" s="6"/>
      <c r="J79" s="4">
        <v>1.4074523E7</v>
      </c>
      <c r="K79" s="4">
        <v>0.0</v>
      </c>
      <c r="L79" s="6" t="s">
        <v>39</v>
      </c>
      <c r="M79" s="3"/>
      <c r="N79" s="6" t="s">
        <v>39</v>
      </c>
      <c r="O79" s="3" t="s">
        <v>282</v>
      </c>
      <c r="P79" s="3" t="s">
        <v>283</v>
      </c>
      <c r="Q79" s="6" t="s">
        <v>39</v>
      </c>
      <c r="R79" s="4"/>
      <c r="S79" s="6" t="s">
        <v>39</v>
      </c>
      <c r="T79" s="6"/>
      <c r="U79" s="6">
        <v>0.0</v>
      </c>
      <c r="V79" s="3" t="str">
        <f t="shared" si="2"/>
        <v>93.866</v>
      </c>
      <c r="W79" s="5" t="str">
        <f t="shared" ref="W79:X79" si="79">UPPER(TRIM(H79))</f>
        <v/>
      </c>
      <c r="X79" s="5" t="str">
        <f t="shared" si="79"/>
        <v/>
      </c>
      <c r="Y79" s="5" t="str">
        <f t="array" ref="Y79">IF(V79&lt;&gt;"",IFERROR(INDEX(federal_program_name_lookup,MATCH(V79,aln_lookup,0)),""),"")</f>
        <v>AGING RESEARCH</v>
      </c>
    </row>
    <row r="80" ht="15.75" customHeight="1">
      <c r="A80" s="5" t="s">
        <v>284</v>
      </c>
      <c r="B80" s="3" t="s">
        <v>56</v>
      </c>
      <c r="C80" s="3" t="s">
        <v>285</v>
      </c>
      <c r="D80" s="3"/>
      <c r="E80" s="6" t="s">
        <v>286</v>
      </c>
      <c r="F80" s="4">
        <v>290877.0</v>
      </c>
      <c r="G80" s="6" t="s">
        <v>59</v>
      </c>
      <c r="H80" s="6"/>
      <c r="I80" s="6"/>
      <c r="J80" s="4">
        <v>880770.0</v>
      </c>
      <c r="K80" s="4">
        <v>0.0</v>
      </c>
      <c r="L80" s="6" t="s">
        <v>39</v>
      </c>
      <c r="M80" s="3"/>
      <c r="N80" s="6" t="s">
        <v>42</v>
      </c>
      <c r="O80" s="3"/>
      <c r="P80" s="3"/>
      <c r="Q80" s="6" t="s">
        <v>42</v>
      </c>
      <c r="R80" s="4">
        <v>140298.0</v>
      </c>
      <c r="S80" s="6" t="s">
        <v>39</v>
      </c>
      <c r="T80" s="6"/>
      <c r="U80" s="6">
        <v>0.0</v>
      </c>
      <c r="V80" s="3" t="str">
        <f t="shared" si="2"/>
        <v>93.989</v>
      </c>
      <c r="W80" s="5" t="str">
        <f t="shared" ref="W80:X80" si="80">UPPER(TRIM(H80))</f>
        <v/>
      </c>
      <c r="X80" s="5" t="str">
        <f t="shared" si="80"/>
        <v/>
      </c>
      <c r="Y80" s="5" t="str">
        <f t="array" ref="Y80">IF(V80&lt;&gt;"",IFERROR(INDEX(federal_program_name_lookup,MATCH(V80,aln_lookup,0)),""),"")</f>
        <v>INTERNATIONAL RESEARCH AND RESEARCH TRAINING</v>
      </c>
    </row>
    <row r="81" ht="15.75" customHeight="1">
      <c r="A81" s="5" t="s">
        <v>287</v>
      </c>
      <c r="B81" s="3" t="s">
        <v>35</v>
      </c>
      <c r="C81" s="3" t="s">
        <v>155</v>
      </c>
      <c r="D81" s="3"/>
      <c r="E81" s="6" t="s">
        <v>156</v>
      </c>
      <c r="F81" s="4">
        <v>6707.0</v>
      </c>
      <c r="G81" s="6" t="s">
        <v>38</v>
      </c>
      <c r="H81" s="6"/>
      <c r="I81" s="6"/>
      <c r="J81" s="4">
        <v>185129.0</v>
      </c>
      <c r="K81" s="4">
        <v>3.59306095E8</v>
      </c>
      <c r="L81" s="6" t="s">
        <v>39</v>
      </c>
      <c r="M81" s="3"/>
      <c r="N81" s="6" t="s">
        <v>39</v>
      </c>
      <c r="O81" s="3" t="s">
        <v>193</v>
      </c>
      <c r="P81" s="3" t="s">
        <v>288</v>
      </c>
      <c r="Q81" s="6" t="s">
        <v>39</v>
      </c>
      <c r="R81" s="4"/>
      <c r="S81" s="6" t="s">
        <v>42</v>
      </c>
      <c r="T81" s="6" t="s">
        <v>43</v>
      </c>
      <c r="U81" s="6">
        <v>0.0</v>
      </c>
      <c r="V81" s="3" t="str">
        <f t="shared" si="2"/>
        <v>11.432</v>
      </c>
      <c r="W81" s="5" t="str">
        <f t="shared" ref="W81:X81" si="81">UPPER(TRIM(H81))</f>
        <v/>
      </c>
      <c r="X81" s="5" t="str">
        <f t="shared" si="81"/>
        <v/>
      </c>
      <c r="Y81" s="5" t="str">
        <f t="array" ref="Y81">IF(V81&lt;&gt;"",IFERROR(INDEX(federal_program_name_lookup,MATCH(V81,aln_lookup,0)),""),"")</f>
        <v>NATIONAL OCEANIC AND ATMOSPHERIC ADMINISTRATION (NOAA) COOPERATIVE INSTITUTES</v>
      </c>
    </row>
    <row r="82" ht="15.75" customHeight="1">
      <c r="A82" s="5" t="s">
        <v>289</v>
      </c>
      <c r="B82" s="3" t="s">
        <v>56</v>
      </c>
      <c r="C82" s="3" t="s">
        <v>290</v>
      </c>
      <c r="D82" s="3" t="s">
        <v>291</v>
      </c>
      <c r="E82" s="6" t="s">
        <v>292</v>
      </c>
      <c r="F82" s="4">
        <v>-6552.0</v>
      </c>
      <c r="G82" s="6" t="s">
        <v>59</v>
      </c>
      <c r="H82" s="6"/>
      <c r="I82" s="6"/>
      <c r="J82" s="4">
        <v>6202092.0</v>
      </c>
      <c r="K82" s="4">
        <v>0.0</v>
      </c>
      <c r="L82" s="6" t="s">
        <v>39</v>
      </c>
      <c r="M82" s="3"/>
      <c r="N82" s="6" t="s">
        <v>42</v>
      </c>
      <c r="O82" s="3"/>
      <c r="P82" s="3"/>
      <c r="Q82" s="6" t="s">
        <v>39</v>
      </c>
      <c r="R82" s="4"/>
      <c r="S82" s="6" t="s">
        <v>39</v>
      </c>
      <c r="T82" s="6"/>
      <c r="U82" s="6">
        <v>0.0</v>
      </c>
      <c r="V82" s="3" t="str">
        <f t="shared" si="2"/>
        <v>93.000</v>
      </c>
      <c r="W82" s="5" t="str">
        <f t="shared" ref="W82:X82" si="82">UPPER(TRIM(H82))</f>
        <v/>
      </c>
      <c r="X82" s="5" t="str">
        <f t="shared" si="82"/>
        <v/>
      </c>
      <c r="Y82" s="5" t="str">
        <f t="array" ref="Y82">IF(V82&lt;&gt;"",IFERROR(INDEX(federal_program_name_lookup,MATCH(V82,aln_lookup,0)),""),"")</f>
        <v/>
      </c>
    </row>
    <row r="83" ht="15.75" customHeight="1">
      <c r="A83" s="5" t="s">
        <v>293</v>
      </c>
      <c r="B83" s="3" t="s">
        <v>56</v>
      </c>
      <c r="C83" s="3" t="s">
        <v>290</v>
      </c>
      <c r="D83" s="3" t="s">
        <v>294</v>
      </c>
      <c r="E83" s="6" t="s">
        <v>292</v>
      </c>
      <c r="F83" s="4">
        <v>-6185.0</v>
      </c>
      <c r="G83" s="6" t="s">
        <v>59</v>
      </c>
      <c r="H83" s="6"/>
      <c r="I83" s="6"/>
      <c r="J83" s="4">
        <v>6202092.0</v>
      </c>
      <c r="K83" s="4">
        <v>0.0</v>
      </c>
      <c r="L83" s="6" t="s">
        <v>39</v>
      </c>
      <c r="M83" s="3"/>
      <c r="N83" s="6" t="s">
        <v>42</v>
      </c>
      <c r="O83" s="3"/>
      <c r="P83" s="3"/>
      <c r="Q83" s="6" t="s">
        <v>39</v>
      </c>
      <c r="R83" s="4"/>
      <c r="S83" s="6" t="s">
        <v>39</v>
      </c>
      <c r="T83" s="6"/>
      <c r="U83" s="6">
        <v>0.0</v>
      </c>
      <c r="V83" s="3" t="str">
        <f t="shared" si="2"/>
        <v>93.000</v>
      </c>
      <c r="W83" s="5" t="str">
        <f t="shared" ref="W83:X83" si="83">UPPER(TRIM(H83))</f>
        <v/>
      </c>
      <c r="X83" s="5" t="str">
        <f t="shared" si="83"/>
        <v/>
      </c>
      <c r="Y83" s="5" t="str">
        <f t="array" ref="Y83">IF(V83&lt;&gt;"",IFERROR(INDEX(federal_program_name_lookup,MATCH(V83,aln_lookup,0)),""),"")</f>
        <v/>
      </c>
    </row>
    <row r="84" ht="15.75" customHeight="1">
      <c r="A84" s="5" t="s">
        <v>295</v>
      </c>
      <c r="B84" s="3" t="s">
        <v>56</v>
      </c>
      <c r="C84" s="3" t="s">
        <v>290</v>
      </c>
      <c r="D84" s="3" t="s">
        <v>296</v>
      </c>
      <c r="E84" s="6" t="s">
        <v>292</v>
      </c>
      <c r="F84" s="4">
        <v>964192.0</v>
      </c>
      <c r="G84" s="6" t="s">
        <v>59</v>
      </c>
      <c r="H84" s="6"/>
      <c r="I84" s="6"/>
      <c r="J84" s="4">
        <v>6202092.0</v>
      </c>
      <c r="K84" s="4">
        <v>0.0</v>
      </c>
      <c r="L84" s="6" t="s">
        <v>39</v>
      </c>
      <c r="M84" s="3"/>
      <c r="N84" s="6" t="s">
        <v>42</v>
      </c>
      <c r="O84" s="3"/>
      <c r="P84" s="3"/>
      <c r="Q84" s="6" t="s">
        <v>39</v>
      </c>
      <c r="R84" s="4"/>
      <c r="S84" s="6" t="s">
        <v>39</v>
      </c>
      <c r="T84" s="6"/>
      <c r="U84" s="6">
        <v>0.0</v>
      </c>
      <c r="V84" s="3" t="str">
        <f t="shared" si="2"/>
        <v>93.000</v>
      </c>
      <c r="W84" s="5" t="str">
        <f t="shared" ref="W84:X84" si="84">UPPER(TRIM(H84))</f>
        <v/>
      </c>
      <c r="X84" s="5" t="str">
        <f t="shared" si="84"/>
        <v/>
      </c>
      <c r="Y84" s="5" t="str">
        <f t="array" ref="Y84">IF(V84&lt;&gt;"",IFERROR(INDEX(federal_program_name_lookup,MATCH(V84,aln_lookup,0)),""),"")</f>
        <v/>
      </c>
    </row>
    <row r="85" ht="15.75" customHeight="1">
      <c r="A85" s="5" t="s">
        <v>297</v>
      </c>
      <c r="B85" s="3" t="s">
        <v>56</v>
      </c>
      <c r="C85" s="3" t="s">
        <v>290</v>
      </c>
      <c r="D85" s="3" t="s">
        <v>298</v>
      </c>
      <c r="E85" s="6" t="s">
        <v>292</v>
      </c>
      <c r="F85" s="4">
        <v>6329.0</v>
      </c>
      <c r="G85" s="6" t="s">
        <v>59</v>
      </c>
      <c r="H85" s="6"/>
      <c r="I85" s="6"/>
      <c r="J85" s="4">
        <v>6202092.0</v>
      </c>
      <c r="K85" s="4">
        <v>0.0</v>
      </c>
      <c r="L85" s="6" t="s">
        <v>39</v>
      </c>
      <c r="M85" s="3"/>
      <c r="N85" s="6" t="s">
        <v>42</v>
      </c>
      <c r="O85" s="3"/>
      <c r="P85" s="3"/>
      <c r="Q85" s="6" t="s">
        <v>39</v>
      </c>
      <c r="R85" s="4"/>
      <c r="S85" s="6" t="s">
        <v>39</v>
      </c>
      <c r="T85" s="6"/>
      <c r="U85" s="6">
        <v>0.0</v>
      </c>
      <c r="V85" s="3" t="str">
        <f t="shared" si="2"/>
        <v>93.000</v>
      </c>
      <c r="W85" s="5" t="str">
        <f t="shared" ref="W85:X85" si="85">UPPER(TRIM(H85))</f>
        <v/>
      </c>
      <c r="X85" s="5" t="str">
        <f t="shared" si="85"/>
        <v/>
      </c>
      <c r="Y85" s="5" t="str">
        <f t="array" ref="Y85">IF(V85&lt;&gt;"",IFERROR(INDEX(federal_program_name_lookup,MATCH(V85,aln_lookup,0)),""),"")</f>
        <v/>
      </c>
    </row>
    <row r="86" ht="15.75" customHeight="1">
      <c r="A86" s="5" t="s">
        <v>299</v>
      </c>
      <c r="B86" s="3" t="s">
        <v>56</v>
      </c>
      <c r="C86" s="3" t="s">
        <v>300</v>
      </c>
      <c r="D86" s="3"/>
      <c r="E86" s="6" t="s">
        <v>301</v>
      </c>
      <c r="F86" s="4">
        <v>4405.0</v>
      </c>
      <c r="G86" s="6" t="s">
        <v>59</v>
      </c>
      <c r="H86" s="6"/>
      <c r="I86" s="6"/>
      <c r="J86" s="4">
        <v>4405.0</v>
      </c>
      <c r="K86" s="4">
        <v>0.0</v>
      </c>
      <c r="L86" s="6" t="s">
        <v>39</v>
      </c>
      <c r="M86" s="3"/>
      <c r="N86" s="6" t="s">
        <v>39</v>
      </c>
      <c r="O86" s="3" t="s">
        <v>302</v>
      </c>
      <c r="P86" s="3" t="s">
        <v>303</v>
      </c>
      <c r="Q86" s="6" t="s">
        <v>39</v>
      </c>
      <c r="R86" s="4"/>
      <c r="S86" s="6" t="s">
        <v>39</v>
      </c>
      <c r="T86" s="6"/>
      <c r="U86" s="6">
        <v>0.0</v>
      </c>
      <c r="V86" s="3" t="str">
        <f t="shared" si="2"/>
        <v>93.104</v>
      </c>
      <c r="W86" s="5" t="str">
        <f t="shared" ref="W86:X86" si="86">UPPER(TRIM(H86))</f>
        <v/>
      </c>
      <c r="X86" s="5" t="str">
        <f t="shared" si="86"/>
        <v/>
      </c>
      <c r="Y86" s="5" t="str">
        <f t="array" ref="Y86">IF(V86&lt;&gt;"",IFERROR(INDEX(federal_program_name_lookup,MATCH(V86,aln_lookup,0)),""),"")</f>
        <v>COMPREHENSIVE COMMUNITY MENTAL HEALTH SERVICES FOR CHILDREN WITH SERIOUS EMOTIONAL DISTURBANCES (SED)</v>
      </c>
    </row>
    <row r="87" ht="15.75" customHeight="1">
      <c r="A87" s="5" t="s">
        <v>304</v>
      </c>
      <c r="B87" s="3" t="s">
        <v>56</v>
      </c>
      <c r="C87" s="3" t="s">
        <v>305</v>
      </c>
      <c r="D87" s="3"/>
      <c r="E87" s="6" t="s">
        <v>306</v>
      </c>
      <c r="F87" s="4">
        <v>3225570.0</v>
      </c>
      <c r="G87" s="6" t="s">
        <v>59</v>
      </c>
      <c r="H87" s="6"/>
      <c r="I87" s="6"/>
      <c r="J87" s="4">
        <v>5823061.0</v>
      </c>
      <c r="K87" s="4">
        <v>0.0</v>
      </c>
      <c r="L87" s="6" t="s">
        <v>39</v>
      </c>
      <c r="M87" s="3"/>
      <c r="N87" s="6" t="s">
        <v>42</v>
      </c>
      <c r="O87" s="3"/>
      <c r="P87" s="3"/>
      <c r="Q87" s="6" t="s">
        <v>42</v>
      </c>
      <c r="R87" s="4">
        <v>16695.0</v>
      </c>
      <c r="S87" s="6" t="s">
        <v>39</v>
      </c>
      <c r="T87" s="6"/>
      <c r="U87" s="6">
        <v>0.0</v>
      </c>
      <c r="V87" s="3" t="str">
        <f t="shared" si="2"/>
        <v>93.243</v>
      </c>
      <c r="W87" s="5" t="str">
        <f t="shared" ref="W87:X87" si="87">UPPER(TRIM(H87))</f>
        <v/>
      </c>
      <c r="X87" s="5" t="str">
        <f t="shared" si="87"/>
        <v/>
      </c>
      <c r="Y87" s="5" t="str">
        <f t="array" ref="Y87">IF(V87&lt;&gt;"",IFERROR(INDEX(federal_program_name_lookup,MATCH(V87,aln_lookup,0)),""),"")</f>
        <v>SUBSTANCE ABUSE AND MENTAL HEALTH SERVICES_PROJECTS OF REGIONAL AND NATIONAL SIGNIFICANCE</v>
      </c>
    </row>
    <row r="88" ht="15.75" customHeight="1">
      <c r="A88" s="5" t="s">
        <v>307</v>
      </c>
      <c r="B88" s="3" t="s">
        <v>56</v>
      </c>
      <c r="C88" s="3" t="s">
        <v>305</v>
      </c>
      <c r="D88" s="3"/>
      <c r="E88" s="6" t="s">
        <v>306</v>
      </c>
      <c r="F88" s="4">
        <v>24698.0</v>
      </c>
      <c r="G88" s="6" t="s">
        <v>59</v>
      </c>
      <c r="H88" s="6"/>
      <c r="I88" s="6"/>
      <c r="J88" s="4">
        <v>5823061.0</v>
      </c>
      <c r="K88" s="4">
        <v>0.0</v>
      </c>
      <c r="L88" s="6" t="s">
        <v>39</v>
      </c>
      <c r="M88" s="3"/>
      <c r="N88" s="6" t="s">
        <v>39</v>
      </c>
      <c r="O88" s="3" t="s">
        <v>308</v>
      </c>
      <c r="P88" s="3" t="s">
        <v>309</v>
      </c>
      <c r="Q88" s="6" t="s">
        <v>39</v>
      </c>
      <c r="R88" s="4"/>
      <c r="S88" s="6" t="s">
        <v>39</v>
      </c>
      <c r="T88" s="6"/>
      <c r="U88" s="6">
        <v>0.0</v>
      </c>
      <c r="V88" s="3" t="str">
        <f t="shared" si="2"/>
        <v>93.243</v>
      </c>
      <c r="W88" s="5" t="str">
        <f t="shared" ref="W88:X88" si="88">UPPER(TRIM(H88))</f>
        <v/>
      </c>
      <c r="X88" s="5" t="str">
        <f t="shared" si="88"/>
        <v/>
      </c>
      <c r="Y88" s="5" t="str">
        <f t="array" ref="Y88">IF(V88&lt;&gt;"",IFERROR(INDEX(federal_program_name_lookup,MATCH(V88,aln_lookup,0)),""),"")</f>
        <v>SUBSTANCE ABUSE AND MENTAL HEALTH SERVICES_PROJECTS OF REGIONAL AND NATIONAL SIGNIFICANCE</v>
      </c>
    </row>
    <row r="89" ht="15.75" customHeight="1">
      <c r="A89" s="5" t="s">
        <v>310</v>
      </c>
      <c r="B89" s="3" t="s">
        <v>56</v>
      </c>
      <c r="C89" s="3" t="s">
        <v>305</v>
      </c>
      <c r="D89" s="3"/>
      <c r="E89" s="6" t="s">
        <v>306</v>
      </c>
      <c r="F89" s="4">
        <v>10629.0</v>
      </c>
      <c r="G89" s="6" t="s">
        <v>59</v>
      </c>
      <c r="H89" s="6"/>
      <c r="I89" s="6"/>
      <c r="J89" s="4">
        <v>5823061.0</v>
      </c>
      <c r="K89" s="4">
        <v>0.0</v>
      </c>
      <c r="L89" s="6" t="s">
        <v>39</v>
      </c>
      <c r="M89" s="3"/>
      <c r="N89" s="6" t="s">
        <v>39</v>
      </c>
      <c r="O89" s="3" t="s">
        <v>311</v>
      </c>
      <c r="P89" s="3" t="s">
        <v>312</v>
      </c>
      <c r="Q89" s="6" t="s">
        <v>39</v>
      </c>
      <c r="R89" s="4"/>
      <c r="S89" s="6" t="s">
        <v>39</v>
      </c>
      <c r="T89" s="6"/>
      <c r="U89" s="6">
        <v>0.0</v>
      </c>
      <c r="V89" s="3" t="str">
        <f t="shared" si="2"/>
        <v>93.243</v>
      </c>
      <c r="W89" s="5" t="str">
        <f t="shared" ref="W89:X89" si="89">UPPER(TRIM(H89))</f>
        <v/>
      </c>
      <c r="X89" s="5" t="str">
        <f t="shared" si="89"/>
        <v/>
      </c>
      <c r="Y89" s="5" t="str">
        <f t="array" ref="Y89">IF(V89&lt;&gt;"",IFERROR(INDEX(federal_program_name_lookup,MATCH(V89,aln_lookup,0)),""),"")</f>
        <v>SUBSTANCE ABUSE AND MENTAL HEALTH SERVICES_PROJECTS OF REGIONAL AND NATIONAL SIGNIFICANCE</v>
      </c>
    </row>
    <row r="90" ht="15.75" customHeight="1">
      <c r="A90" s="5" t="s">
        <v>313</v>
      </c>
      <c r="B90" s="3" t="s">
        <v>56</v>
      </c>
      <c r="C90" s="3" t="s">
        <v>305</v>
      </c>
      <c r="D90" s="3"/>
      <c r="E90" s="6" t="s">
        <v>306</v>
      </c>
      <c r="F90" s="4">
        <v>522993.0</v>
      </c>
      <c r="G90" s="6" t="s">
        <v>59</v>
      </c>
      <c r="H90" s="6"/>
      <c r="I90" s="6"/>
      <c r="J90" s="4">
        <v>5823061.0</v>
      </c>
      <c r="K90" s="4">
        <v>0.0</v>
      </c>
      <c r="L90" s="6" t="s">
        <v>39</v>
      </c>
      <c r="M90" s="3"/>
      <c r="N90" s="6" t="s">
        <v>39</v>
      </c>
      <c r="O90" s="3" t="s">
        <v>311</v>
      </c>
      <c r="P90" s="3" t="s">
        <v>314</v>
      </c>
      <c r="Q90" s="6" t="s">
        <v>39</v>
      </c>
      <c r="R90" s="4"/>
      <c r="S90" s="6" t="s">
        <v>39</v>
      </c>
      <c r="T90" s="6"/>
      <c r="U90" s="6">
        <v>0.0</v>
      </c>
      <c r="V90" s="3" t="str">
        <f t="shared" si="2"/>
        <v>93.243</v>
      </c>
      <c r="W90" s="5" t="str">
        <f t="shared" ref="W90:X90" si="90">UPPER(TRIM(H90))</f>
        <v/>
      </c>
      <c r="X90" s="5" t="str">
        <f t="shared" si="90"/>
        <v/>
      </c>
      <c r="Y90" s="5" t="str">
        <f t="array" ref="Y90">IF(V90&lt;&gt;"",IFERROR(INDEX(federal_program_name_lookup,MATCH(V90,aln_lookup,0)),""),"")</f>
        <v>SUBSTANCE ABUSE AND MENTAL HEALTH SERVICES_PROJECTS OF REGIONAL AND NATIONAL SIGNIFICANCE</v>
      </c>
    </row>
    <row r="91" ht="15.75" customHeight="1">
      <c r="A91" s="5" t="s">
        <v>315</v>
      </c>
      <c r="B91" s="3" t="s">
        <v>56</v>
      </c>
      <c r="C91" s="3" t="s">
        <v>305</v>
      </c>
      <c r="D91" s="3"/>
      <c r="E91" s="6" t="s">
        <v>306</v>
      </c>
      <c r="F91" s="4">
        <v>85893.0</v>
      </c>
      <c r="G91" s="6" t="s">
        <v>59</v>
      </c>
      <c r="H91" s="6"/>
      <c r="I91" s="6"/>
      <c r="J91" s="4">
        <v>5823061.0</v>
      </c>
      <c r="K91" s="4">
        <v>0.0</v>
      </c>
      <c r="L91" s="6" t="s">
        <v>39</v>
      </c>
      <c r="M91" s="3"/>
      <c r="N91" s="6" t="s">
        <v>39</v>
      </c>
      <c r="O91" s="3" t="s">
        <v>128</v>
      </c>
      <c r="P91" s="3" t="s">
        <v>316</v>
      </c>
      <c r="Q91" s="6" t="s">
        <v>39</v>
      </c>
      <c r="R91" s="4"/>
      <c r="S91" s="6" t="s">
        <v>39</v>
      </c>
      <c r="T91" s="6"/>
      <c r="U91" s="6">
        <v>0.0</v>
      </c>
      <c r="V91" s="3" t="str">
        <f t="shared" si="2"/>
        <v>93.243</v>
      </c>
      <c r="W91" s="5" t="str">
        <f t="shared" ref="W91:X91" si="91">UPPER(TRIM(H91))</f>
        <v/>
      </c>
      <c r="X91" s="5" t="str">
        <f t="shared" si="91"/>
        <v/>
      </c>
      <c r="Y91" s="5" t="str">
        <f t="array" ref="Y91">IF(V91&lt;&gt;"",IFERROR(INDEX(federal_program_name_lookup,MATCH(V91,aln_lookup,0)),""),"")</f>
        <v>SUBSTANCE ABUSE AND MENTAL HEALTH SERVICES_PROJECTS OF REGIONAL AND NATIONAL SIGNIFICANCE</v>
      </c>
    </row>
    <row r="92" ht="15.75" customHeight="1">
      <c r="A92" s="5" t="s">
        <v>317</v>
      </c>
      <c r="B92" s="3" t="s">
        <v>35</v>
      </c>
      <c r="C92" s="3" t="s">
        <v>155</v>
      </c>
      <c r="D92" s="3"/>
      <c r="E92" s="6" t="s">
        <v>156</v>
      </c>
      <c r="F92" s="4">
        <v>33007.0</v>
      </c>
      <c r="G92" s="6" t="s">
        <v>38</v>
      </c>
      <c r="H92" s="6"/>
      <c r="I92" s="6"/>
      <c r="J92" s="4">
        <v>185129.0</v>
      </c>
      <c r="K92" s="4">
        <v>3.59306095E8</v>
      </c>
      <c r="L92" s="6" t="s">
        <v>39</v>
      </c>
      <c r="M92" s="3"/>
      <c r="N92" s="6" t="s">
        <v>39</v>
      </c>
      <c r="O92" s="3" t="s">
        <v>193</v>
      </c>
      <c r="P92" s="3" t="s">
        <v>318</v>
      </c>
      <c r="Q92" s="6" t="s">
        <v>39</v>
      </c>
      <c r="R92" s="4"/>
      <c r="S92" s="6" t="s">
        <v>42</v>
      </c>
      <c r="T92" s="6" t="s">
        <v>43</v>
      </c>
      <c r="U92" s="6">
        <v>0.0</v>
      </c>
      <c r="V92" s="3" t="str">
        <f t="shared" si="2"/>
        <v>11.432</v>
      </c>
      <c r="W92" s="5" t="str">
        <f t="shared" ref="W92:X92" si="92">UPPER(TRIM(H92))</f>
        <v/>
      </c>
      <c r="X92" s="5" t="str">
        <f t="shared" si="92"/>
        <v/>
      </c>
      <c r="Y92" s="5" t="str">
        <f t="array" ref="Y92">IF(V92&lt;&gt;"",IFERROR(INDEX(federal_program_name_lookup,MATCH(V92,aln_lookup,0)),""),"")</f>
        <v>NATIONAL OCEANIC AND ATMOSPHERIC ADMINISTRATION (NOAA) COOPERATIVE INSTITUTES</v>
      </c>
    </row>
    <row r="93" ht="15.75" customHeight="1">
      <c r="A93" s="5" t="s">
        <v>319</v>
      </c>
      <c r="B93" s="3" t="s">
        <v>56</v>
      </c>
      <c r="C93" s="3" t="s">
        <v>305</v>
      </c>
      <c r="D93" s="3"/>
      <c r="E93" s="6" t="s">
        <v>306</v>
      </c>
      <c r="F93" s="4">
        <v>434861.0</v>
      </c>
      <c r="G93" s="6" t="s">
        <v>59</v>
      </c>
      <c r="H93" s="6"/>
      <c r="I93" s="6"/>
      <c r="J93" s="4">
        <v>5823061.0</v>
      </c>
      <c r="K93" s="4">
        <v>0.0</v>
      </c>
      <c r="L93" s="6" t="s">
        <v>39</v>
      </c>
      <c r="M93" s="3"/>
      <c r="N93" s="6" t="s">
        <v>39</v>
      </c>
      <c r="O93" s="3" t="s">
        <v>302</v>
      </c>
      <c r="P93" s="3" t="s">
        <v>320</v>
      </c>
      <c r="Q93" s="6" t="s">
        <v>39</v>
      </c>
      <c r="R93" s="4"/>
      <c r="S93" s="6" t="s">
        <v>39</v>
      </c>
      <c r="T93" s="6"/>
      <c r="U93" s="6">
        <v>0.0</v>
      </c>
      <c r="V93" s="3" t="str">
        <f t="shared" si="2"/>
        <v>93.243</v>
      </c>
      <c r="W93" s="5" t="str">
        <f t="shared" ref="W93:X93" si="93">UPPER(TRIM(H93))</f>
        <v/>
      </c>
      <c r="X93" s="5" t="str">
        <f t="shared" si="93"/>
        <v/>
      </c>
      <c r="Y93" s="5" t="str">
        <f t="array" ref="Y93">IF(V93&lt;&gt;"",IFERROR(INDEX(federal_program_name_lookup,MATCH(V93,aln_lookup,0)),""),"")</f>
        <v>SUBSTANCE ABUSE AND MENTAL HEALTH SERVICES_PROJECTS OF REGIONAL AND NATIONAL SIGNIFICANCE</v>
      </c>
    </row>
    <row r="94" ht="15.75" customHeight="1">
      <c r="A94" s="5" t="s">
        <v>321</v>
      </c>
      <c r="B94" s="3" t="s">
        <v>56</v>
      </c>
      <c r="C94" s="3" t="s">
        <v>305</v>
      </c>
      <c r="D94" s="3"/>
      <c r="E94" s="6" t="s">
        <v>306</v>
      </c>
      <c r="F94" s="4">
        <v>83288.0</v>
      </c>
      <c r="G94" s="6" t="s">
        <v>59</v>
      </c>
      <c r="H94" s="6"/>
      <c r="I94" s="6"/>
      <c r="J94" s="4">
        <v>5823061.0</v>
      </c>
      <c r="K94" s="4">
        <v>0.0</v>
      </c>
      <c r="L94" s="6" t="s">
        <v>39</v>
      </c>
      <c r="M94" s="3"/>
      <c r="N94" s="6" t="s">
        <v>39</v>
      </c>
      <c r="O94" s="3" t="s">
        <v>302</v>
      </c>
      <c r="P94" s="3" t="s">
        <v>322</v>
      </c>
      <c r="Q94" s="6" t="s">
        <v>39</v>
      </c>
      <c r="R94" s="4"/>
      <c r="S94" s="6" t="s">
        <v>39</v>
      </c>
      <c r="T94" s="6"/>
      <c r="U94" s="6">
        <v>0.0</v>
      </c>
      <c r="V94" s="3" t="str">
        <f t="shared" si="2"/>
        <v>93.243</v>
      </c>
      <c r="W94" s="5" t="str">
        <f t="shared" ref="W94:X94" si="94">UPPER(TRIM(H94))</f>
        <v/>
      </c>
      <c r="X94" s="5" t="str">
        <f t="shared" si="94"/>
        <v/>
      </c>
      <c r="Y94" s="5" t="str">
        <f t="array" ref="Y94">IF(V94&lt;&gt;"",IFERROR(INDEX(federal_program_name_lookup,MATCH(V94,aln_lookup,0)),""),"")</f>
        <v>SUBSTANCE ABUSE AND MENTAL HEALTH SERVICES_PROJECTS OF REGIONAL AND NATIONAL SIGNIFICANCE</v>
      </c>
    </row>
    <row r="95" ht="15.75" customHeight="1">
      <c r="A95" s="5" t="s">
        <v>323</v>
      </c>
      <c r="B95" s="3" t="s">
        <v>56</v>
      </c>
      <c r="C95" s="3" t="s">
        <v>324</v>
      </c>
      <c r="D95" s="3"/>
      <c r="E95" s="6" t="s">
        <v>325</v>
      </c>
      <c r="F95" s="4">
        <v>178886.0</v>
      </c>
      <c r="G95" s="6" t="s">
        <v>59</v>
      </c>
      <c r="H95" s="6"/>
      <c r="I95" s="6"/>
      <c r="J95" s="4">
        <v>178886.0</v>
      </c>
      <c r="K95" s="4">
        <v>0.0</v>
      </c>
      <c r="L95" s="6" t="s">
        <v>39</v>
      </c>
      <c r="M95" s="3"/>
      <c r="N95" s="6" t="s">
        <v>39</v>
      </c>
      <c r="O95" s="3" t="s">
        <v>302</v>
      </c>
      <c r="P95" s="3" t="s">
        <v>326</v>
      </c>
      <c r="Q95" s="6" t="s">
        <v>39</v>
      </c>
      <c r="R95" s="4"/>
      <c r="S95" s="6" t="s">
        <v>39</v>
      </c>
      <c r="T95" s="6"/>
      <c r="U95" s="6">
        <v>0.0</v>
      </c>
      <c r="V95" s="3" t="str">
        <f t="shared" si="2"/>
        <v>93.788</v>
      </c>
      <c r="W95" s="5" t="str">
        <f t="shared" ref="W95:X95" si="95">UPPER(TRIM(H95))</f>
        <v/>
      </c>
      <c r="X95" s="5" t="str">
        <f t="shared" si="95"/>
        <v/>
      </c>
      <c r="Y95" s="5" t="str">
        <f t="array" ref="Y95">IF(V95&lt;&gt;"",IFERROR(INDEX(federal_program_name_lookup,MATCH(V95,aln_lookup,0)),""),"")</f>
        <v>OPIOID STR</v>
      </c>
    </row>
    <row r="96" ht="15.75" customHeight="1">
      <c r="A96" s="5" t="s">
        <v>327</v>
      </c>
      <c r="B96" s="3" t="s">
        <v>56</v>
      </c>
      <c r="C96" s="3" t="s">
        <v>328</v>
      </c>
      <c r="D96" s="3"/>
      <c r="E96" s="6" t="s">
        <v>329</v>
      </c>
      <c r="F96" s="4">
        <v>508341.0</v>
      </c>
      <c r="G96" s="6" t="s">
        <v>59</v>
      </c>
      <c r="H96" s="6"/>
      <c r="I96" s="6"/>
      <c r="J96" s="4">
        <v>508341.0</v>
      </c>
      <c r="K96" s="4">
        <v>0.0</v>
      </c>
      <c r="L96" s="6" t="s">
        <v>39</v>
      </c>
      <c r="M96" s="3"/>
      <c r="N96" s="6" t="s">
        <v>42</v>
      </c>
      <c r="O96" s="3"/>
      <c r="P96" s="3"/>
      <c r="Q96" s="6" t="s">
        <v>39</v>
      </c>
      <c r="R96" s="4"/>
      <c r="S96" s="6" t="s">
        <v>39</v>
      </c>
      <c r="T96" s="6"/>
      <c r="U96" s="6">
        <v>0.0</v>
      </c>
      <c r="V96" s="3" t="str">
        <f t="shared" si="2"/>
        <v>93.958</v>
      </c>
      <c r="W96" s="5" t="str">
        <f t="shared" ref="W96:X96" si="96">UPPER(TRIM(H96))</f>
        <v/>
      </c>
      <c r="X96" s="5" t="str">
        <f t="shared" si="96"/>
        <v/>
      </c>
      <c r="Y96" s="5" t="str">
        <f t="array" ref="Y96">IF(V96&lt;&gt;"",IFERROR(INDEX(federal_program_name_lookup,MATCH(V96,aln_lookup,0)),""),"")</f>
        <v>BLOCK GRANTS FOR COMMUNITY MENTAL HEALTH SERVICES</v>
      </c>
    </row>
    <row r="97" ht="15.75" customHeight="1">
      <c r="A97" s="5" t="s">
        <v>330</v>
      </c>
      <c r="B97" s="3" t="s">
        <v>56</v>
      </c>
      <c r="C97" s="3" t="s">
        <v>290</v>
      </c>
      <c r="D97" s="3" t="s">
        <v>331</v>
      </c>
      <c r="E97" s="6" t="s">
        <v>292</v>
      </c>
      <c r="F97" s="4">
        <v>103767.0</v>
      </c>
      <c r="G97" s="6" t="s">
        <v>59</v>
      </c>
      <c r="H97" s="6"/>
      <c r="I97" s="6"/>
      <c r="J97" s="4">
        <v>6202092.0</v>
      </c>
      <c r="K97" s="4">
        <v>0.0</v>
      </c>
      <c r="L97" s="6" t="s">
        <v>39</v>
      </c>
      <c r="M97" s="3"/>
      <c r="N97" s="6" t="s">
        <v>39</v>
      </c>
      <c r="O97" s="3" t="s">
        <v>302</v>
      </c>
      <c r="P97" s="3" t="s">
        <v>331</v>
      </c>
      <c r="Q97" s="6" t="s">
        <v>39</v>
      </c>
      <c r="R97" s="4"/>
      <c r="S97" s="6" t="s">
        <v>39</v>
      </c>
      <c r="T97" s="6"/>
      <c r="U97" s="6">
        <v>0.0</v>
      </c>
      <c r="V97" s="3" t="str">
        <f t="shared" si="2"/>
        <v>93.000</v>
      </c>
      <c r="W97" s="5" t="str">
        <f t="shared" ref="W97:X97" si="97">UPPER(TRIM(H97))</f>
        <v/>
      </c>
      <c r="X97" s="5" t="str">
        <f t="shared" si="97"/>
        <v/>
      </c>
      <c r="Y97" s="5" t="str">
        <f t="array" ref="Y97">IF(V97&lt;&gt;"",IFERROR(INDEX(federal_program_name_lookup,MATCH(V97,aln_lookup,0)),""),"")</f>
        <v/>
      </c>
    </row>
    <row r="98" ht="15.75" customHeight="1">
      <c r="A98" s="5" t="s">
        <v>332</v>
      </c>
      <c r="B98" s="3" t="s">
        <v>56</v>
      </c>
      <c r="C98" s="3" t="s">
        <v>290</v>
      </c>
      <c r="D98" s="3" t="s">
        <v>333</v>
      </c>
      <c r="E98" s="6" t="s">
        <v>292</v>
      </c>
      <c r="F98" s="4">
        <v>91557.0</v>
      </c>
      <c r="G98" s="6" t="s">
        <v>59</v>
      </c>
      <c r="H98" s="6"/>
      <c r="I98" s="6"/>
      <c r="J98" s="4">
        <v>6202092.0</v>
      </c>
      <c r="K98" s="4">
        <v>0.0</v>
      </c>
      <c r="L98" s="6" t="s">
        <v>39</v>
      </c>
      <c r="M98" s="3"/>
      <c r="N98" s="6" t="s">
        <v>39</v>
      </c>
      <c r="O98" s="3" t="s">
        <v>302</v>
      </c>
      <c r="P98" s="3" t="s">
        <v>333</v>
      </c>
      <c r="Q98" s="6" t="s">
        <v>39</v>
      </c>
      <c r="R98" s="4"/>
      <c r="S98" s="6" t="s">
        <v>39</v>
      </c>
      <c r="T98" s="6"/>
      <c r="U98" s="6">
        <v>0.0</v>
      </c>
      <c r="V98" s="3" t="str">
        <f t="shared" si="2"/>
        <v>93.000</v>
      </c>
      <c r="W98" s="5" t="str">
        <f t="shared" ref="W98:X98" si="98">UPPER(TRIM(H98))</f>
        <v/>
      </c>
      <c r="X98" s="5" t="str">
        <f t="shared" si="98"/>
        <v/>
      </c>
      <c r="Y98" s="5" t="str">
        <f t="array" ref="Y98">IF(V98&lt;&gt;"",IFERROR(INDEX(federal_program_name_lookup,MATCH(V98,aln_lookup,0)),""),"")</f>
        <v/>
      </c>
    </row>
    <row r="99" ht="15.75" customHeight="1">
      <c r="A99" s="5" t="s">
        <v>334</v>
      </c>
      <c r="B99" s="3" t="s">
        <v>56</v>
      </c>
      <c r="C99" s="3" t="s">
        <v>290</v>
      </c>
      <c r="D99" s="3" t="s">
        <v>335</v>
      </c>
      <c r="E99" s="6" t="s">
        <v>292</v>
      </c>
      <c r="F99" s="4">
        <v>228.0</v>
      </c>
      <c r="G99" s="6" t="s">
        <v>59</v>
      </c>
      <c r="H99" s="6"/>
      <c r="I99" s="6"/>
      <c r="J99" s="4">
        <v>6202092.0</v>
      </c>
      <c r="K99" s="4">
        <v>0.0</v>
      </c>
      <c r="L99" s="6" t="s">
        <v>39</v>
      </c>
      <c r="M99" s="3"/>
      <c r="N99" s="6" t="s">
        <v>39</v>
      </c>
      <c r="O99" s="3" t="s">
        <v>336</v>
      </c>
      <c r="P99" s="3" t="s">
        <v>335</v>
      </c>
      <c r="Q99" s="6" t="s">
        <v>39</v>
      </c>
      <c r="R99" s="4"/>
      <c r="S99" s="6" t="s">
        <v>39</v>
      </c>
      <c r="T99" s="6"/>
      <c r="U99" s="6">
        <v>0.0</v>
      </c>
      <c r="V99" s="3" t="str">
        <f t="shared" si="2"/>
        <v>93.000</v>
      </c>
      <c r="W99" s="5" t="str">
        <f t="shared" ref="W99:X99" si="99">UPPER(TRIM(H99))</f>
        <v/>
      </c>
      <c r="X99" s="5" t="str">
        <f t="shared" si="99"/>
        <v/>
      </c>
      <c r="Y99" s="5" t="str">
        <f t="array" ref="Y99">IF(V99&lt;&gt;"",IFERROR(INDEX(federal_program_name_lookup,MATCH(V99,aln_lookup,0)),""),"")</f>
        <v/>
      </c>
    </row>
    <row r="100" ht="15.75" customHeight="1">
      <c r="A100" s="5" t="s">
        <v>337</v>
      </c>
      <c r="B100" s="3" t="s">
        <v>56</v>
      </c>
      <c r="C100" s="3" t="s">
        <v>290</v>
      </c>
      <c r="D100" s="3" t="s">
        <v>338</v>
      </c>
      <c r="E100" s="6" t="s">
        <v>292</v>
      </c>
      <c r="F100" s="4">
        <v>594538.0</v>
      </c>
      <c r="G100" s="6" t="s">
        <v>59</v>
      </c>
      <c r="H100" s="6"/>
      <c r="I100" s="6"/>
      <c r="J100" s="4">
        <v>6202092.0</v>
      </c>
      <c r="K100" s="4">
        <v>0.0</v>
      </c>
      <c r="L100" s="6" t="s">
        <v>39</v>
      </c>
      <c r="M100" s="3"/>
      <c r="N100" s="6" t="s">
        <v>39</v>
      </c>
      <c r="O100" s="3" t="s">
        <v>336</v>
      </c>
      <c r="P100" s="3" t="s">
        <v>338</v>
      </c>
      <c r="Q100" s="6" t="s">
        <v>39</v>
      </c>
      <c r="R100" s="4"/>
      <c r="S100" s="6" t="s">
        <v>39</v>
      </c>
      <c r="T100" s="6"/>
      <c r="U100" s="6">
        <v>0.0</v>
      </c>
      <c r="V100" s="3" t="str">
        <f t="shared" si="2"/>
        <v>93.000</v>
      </c>
      <c r="W100" s="5" t="str">
        <f t="shared" ref="W100:X100" si="100">UPPER(TRIM(H100))</f>
        <v/>
      </c>
      <c r="X100" s="5" t="str">
        <f t="shared" si="100"/>
        <v/>
      </c>
      <c r="Y100" s="5" t="str">
        <f t="array" ref="Y100">IF(V100&lt;&gt;"",IFERROR(INDEX(federal_program_name_lookup,MATCH(V100,aln_lookup,0)),""),"")</f>
        <v/>
      </c>
    </row>
    <row r="101" ht="15.75" customHeight="1">
      <c r="A101" s="5" t="s">
        <v>339</v>
      </c>
      <c r="B101" s="3" t="s">
        <v>56</v>
      </c>
      <c r="C101" s="3" t="s">
        <v>290</v>
      </c>
      <c r="D101" s="3" t="s">
        <v>340</v>
      </c>
      <c r="E101" s="6" t="s">
        <v>292</v>
      </c>
      <c r="F101" s="4">
        <v>732307.0</v>
      </c>
      <c r="G101" s="6" t="s">
        <v>59</v>
      </c>
      <c r="H101" s="6"/>
      <c r="I101" s="6"/>
      <c r="J101" s="4">
        <v>6202092.0</v>
      </c>
      <c r="K101" s="4">
        <v>0.0</v>
      </c>
      <c r="L101" s="6" t="s">
        <v>39</v>
      </c>
      <c r="M101" s="3"/>
      <c r="N101" s="6" t="s">
        <v>39</v>
      </c>
      <c r="O101" s="3" t="s">
        <v>336</v>
      </c>
      <c r="P101" s="3" t="s">
        <v>340</v>
      </c>
      <c r="Q101" s="6" t="s">
        <v>39</v>
      </c>
      <c r="R101" s="4"/>
      <c r="S101" s="6" t="s">
        <v>39</v>
      </c>
      <c r="T101" s="6"/>
      <c r="U101" s="6">
        <v>0.0</v>
      </c>
      <c r="V101" s="3" t="str">
        <f t="shared" si="2"/>
        <v>93.000</v>
      </c>
      <c r="W101" s="5" t="str">
        <f t="shared" ref="W101:X101" si="101">UPPER(TRIM(H101))</f>
        <v/>
      </c>
      <c r="X101" s="5" t="str">
        <f t="shared" si="101"/>
        <v/>
      </c>
      <c r="Y101" s="5" t="str">
        <f t="array" ref="Y101">IF(V101&lt;&gt;"",IFERROR(INDEX(federal_program_name_lookup,MATCH(V101,aln_lookup,0)),""),"")</f>
        <v/>
      </c>
    </row>
    <row r="102" ht="15.75" customHeight="1">
      <c r="A102" s="5" t="s">
        <v>341</v>
      </c>
      <c r="B102" s="3" t="s">
        <v>56</v>
      </c>
      <c r="C102" s="3" t="s">
        <v>290</v>
      </c>
      <c r="D102" s="3" t="s">
        <v>342</v>
      </c>
      <c r="E102" s="6" t="s">
        <v>292</v>
      </c>
      <c r="F102" s="4">
        <v>142848.0</v>
      </c>
      <c r="G102" s="6" t="s">
        <v>59</v>
      </c>
      <c r="H102" s="6"/>
      <c r="I102" s="6"/>
      <c r="J102" s="4">
        <v>6202092.0</v>
      </c>
      <c r="K102" s="4">
        <v>0.0</v>
      </c>
      <c r="L102" s="6" t="s">
        <v>39</v>
      </c>
      <c r="M102" s="3"/>
      <c r="N102" s="6" t="s">
        <v>39</v>
      </c>
      <c r="O102" s="3" t="s">
        <v>343</v>
      </c>
      <c r="P102" s="3" t="s">
        <v>342</v>
      </c>
      <c r="Q102" s="6" t="s">
        <v>39</v>
      </c>
      <c r="R102" s="4"/>
      <c r="S102" s="6" t="s">
        <v>39</v>
      </c>
      <c r="T102" s="6"/>
      <c r="U102" s="6">
        <v>0.0</v>
      </c>
      <c r="V102" s="3" t="str">
        <f t="shared" si="2"/>
        <v>93.000</v>
      </c>
      <c r="W102" s="5" t="str">
        <f t="shared" ref="W102:X102" si="102">UPPER(TRIM(H102))</f>
        <v/>
      </c>
      <c r="X102" s="5" t="str">
        <f t="shared" si="102"/>
        <v/>
      </c>
      <c r="Y102" s="5" t="str">
        <f t="array" ref="Y102">IF(V102&lt;&gt;"",IFERROR(INDEX(federal_program_name_lookup,MATCH(V102,aln_lookup,0)),""),"")</f>
        <v/>
      </c>
    </row>
    <row r="103" ht="15.75" customHeight="1">
      <c r="A103" s="5" t="s">
        <v>344</v>
      </c>
      <c r="B103" s="3" t="s">
        <v>35</v>
      </c>
      <c r="C103" s="3" t="s">
        <v>155</v>
      </c>
      <c r="D103" s="3"/>
      <c r="E103" s="6" t="s">
        <v>156</v>
      </c>
      <c r="F103" s="4">
        <v>-935.0</v>
      </c>
      <c r="G103" s="6" t="s">
        <v>38</v>
      </c>
      <c r="H103" s="6"/>
      <c r="I103" s="6"/>
      <c r="J103" s="4">
        <v>185129.0</v>
      </c>
      <c r="K103" s="4">
        <v>3.59306095E8</v>
      </c>
      <c r="L103" s="6" t="s">
        <v>39</v>
      </c>
      <c r="M103" s="3"/>
      <c r="N103" s="6" t="s">
        <v>39</v>
      </c>
      <c r="O103" s="3" t="s">
        <v>193</v>
      </c>
      <c r="P103" s="3" t="s">
        <v>345</v>
      </c>
      <c r="Q103" s="6" t="s">
        <v>39</v>
      </c>
      <c r="R103" s="4"/>
      <c r="S103" s="6" t="s">
        <v>42</v>
      </c>
      <c r="T103" s="6" t="s">
        <v>43</v>
      </c>
      <c r="U103" s="6">
        <v>0.0</v>
      </c>
      <c r="V103" s="3" t="str">
        <f t="shared" si="2"/>
        <v>11.432</v>
      </c>
      <c r="W103" s="5" t="str">
        <f t="shared" ref="W103:X103" si="103">UPPER(TRIM(H103))</f>
        <v/>
      </c>
      <c r="X103" s="5" t="str">
        <f t="shared" si="103"/>
        <v/>
      </c>
      <c r="Y103" s="5" t="str">
        <f t="array" ref="Y103">IF(V103&lt;&gt;"",IFERROR(INDEX(federal_program_name_lookup,MATCH(V103,aln_lookup,0)),""),"")</f>
        <v>NATIONAL OCEANIC AND ATMOSPHERIC ADMINISTRATION (NOAA) COOPERATIVE INSTITUTES</v>
      </c>
    </row>
    <row r="104" ht="15.75" customHeight="1">
      <c r="A104" s="5" t="s">
        <v>346</v>
      </c>
      <c r="B104" s="3" t="s">
        <v>347</v>
      </c>
      <c r="C104" s="3" t="s">
        <v>348</v>
      </c>
      <c r="D104" s="3"/>
      <c r="E104" s="6" t="s">
        <v>349</v>
      </c>
      <c r="F104" s="4">
        <v>5078.0</v>
      </c>
      <c r="G104" s="6" t="s">
        <v>59</v>
      </c>
      <c r="H104" s="6"/>
      <c r="I104" s="6"/>
      <c r="J104" s="4">
        <v>83238.0</v>
      </c>
      <c r="K104" s="4">
        <v>0.0</v>
      </c>
      <c r="L104" s="6" t="s">
        <v>39</v>
      </c>
      <c r="M104" s="3"/>
      <c r="N104" s="6" t="s">
        <v>39</v>
      </c>
      <c r="O104" s="3" t="s">
        <v>350</v>
      </c>
      <c r="P104" s="3" t="s">
        <v>351</v>
      </c>
      <c r="Q104" s="6" t="s">
        <v>39</v>
      </c>
      <c r="R104" s="4"/>
      <c r="S104" s="6" t="s">
        <v>39</v>
      </c>
      <c r="T104" s="6"/>
      <c r="U104" s="6">
        <v>0.0</v>
      </c>
      <c r="V104" s="3" t="str">
        <f t="shared" si="2"/>
        <v>94.006</v>
      </c>
      <c r="W104" s="5" t="str">
        <f t="shared" ref="W104:X104" si="104">UPPER(TRIM(H104))</f>
        <v/>
      </c>
      <c r="X104" s="5" t="str">
        <f t="shared" si="104"/>
        <v/>
      </c>
      <c r="Y104" s="5" t="str">
        <f t="array" ref="Y104">IF(V104&lt;&gt;"",IFERROR(INDEX(federal_program_name_lookup,MATCH(V104,aln_lookup,0)),""),"")</f>
        <v>AMERICORPS</v>
      </c>
    </row>
    <row r="105" ht="15.75" customHeight="1">
      <c r="A105" s="5" t="s">
        <v>352</v>
      </c>
      <c r="B105" s="3" t="s">
        <v>347</v>
      </c>
      <c r="C105" s="3" t="s">
        <v>348</v>
      </c>
      <c r="D105" s="3"/>
      <c r="E105" s="6" t="s">
        <v>349</v>
      </c>
      <c r="F105" s="4">
        <v>250.0</v>
      </c>
      <c r="G105" s="6" t="s">
        <v>59</v>
      </c>
      <c r="H105" s="6"/>
      <c r="I105" s="6"/>
      <c r="J105" s="4">
        <v>83238.0</v>
      </c>
      <c r="K105" s="4">
        <v>0.0</v>
      </c>
      <c r="L105" s="6" t="s">
        <v>39</v>
      </c>
      <c r="M105" s="3"/>
      <c r="N105" s="6" t="s">
        <v>39</v>
      </c>
      <c r="O105" s="3" t="s">
        <v>353</v>
      </c>
      <c r="P105" s="3" t="s">
        <v>354</v>
      </c>
      <c r="Q105" s="6" t="s">
        <v>39</v>
      </c>
      <c r="R105" s="4"/>
      <c r="S105" s="6" t="s">
        <v>39</v>
      </c>
      <c r="T105" s="6"/>
      <c r="U105" s="6">
        <v>0.0</v>
      </c>
      <c r="V105" s="3" t="str">
        <f t="shared" si="2"/>
        <v>94.006</v>
      </c>
      <c r="W105" s="5" t="str">
        <f t="shared" ref="W105:X105" si="105">UPPER(TRIM(H105))</f>
        <v/>
      </c>
      <c r="X105" s="5" t="str">
        <f t="shared" si="105"/>
        <v/>
      </c>
      <c r="Y105" s="5" t="str">
        <f t="array" ref="Y105">IF(V105&lt;&gt;"",IFERROR(INDEX(federal_program_name_lookup,MATCH(V105,aln_lookup,0)),""),"")</f>
        <v>AMERICORPS</v>
      </c>
    </row>
    <row r="106" ht="15.75" customHeight="1">
      <c r="A106" s="5" t="s">
        <v>355</v>
      </c>
      <c r="B106" s="3" t="s">
        <v>347</v>
      </c>
      <c r="C106" s="3" t="s">
        <v>348</v>
      </c>
      <c r="D106" s="3"/>
      <c r="E106" s="6" t="s">
        <v>349</v>
      </c>
      <c r="F106" s="4">
        <v>75090.0</v>
      </c>
      <c r="G106" s="6" t="s">
        <v>59</v>
      </c>
      <c r="H106" s="6"/>
      <c r="I106" s="6"/>
      <c r="J106" s="4">
        <v>83238.0</v>
      </c>
      <c r="K106" s="4">
        <v>0.0</v>
      </c>
      <c r="L106" s="6" t="s">
        <v>39</v>
      </c>
      <c r="M106" s="3"/>
      <c r="N106" s="6" t="s">
        <v>39</v>
      </c>
      <c r="O106" s="3" t="s">
        <v>356</v>
      </c>
      <c r="P106" s="3" t="s">
        <v>357</v>
      </c>
      <c r="Q106" s="6" t="s">
        <v>39</v>
      </c>
      <c r="R106" s="4"/>
      <c r="S106" s="6" t="s">
        <v>39</v>
      </c>
      <c r="T106" s="6"/>
      <c r="U106" s="6">
        <v>0.0</v>
      </c>
      <c r="V106" s="3" t="str">
        <f t="shared" si="2"/>
        <v>94.006</v>
      </c>
      <c r="W106" s="5" t="str">
        <f t="shared" ref="W106:X106" si="106">UPPER(TRIM(H106))</f>
        <v/>
      </c>
      <c r="X106" s="5" t="str">
        <f t="shared" si="106"/>
        <v/>
      </c>
      <c r="Y106" s="5" t="str">
        <f t="array" ref="Y106">IF(V106&lt;&gt;"",IFERROR(INDEX(federal_program_name_lookup,MATCH(V106,aln_lookup,0)),""),"")</f>
        <v>AMERICORPS</v>
      </c>
    </row>
    <row r="107" ht="15.75" customHeight="1">
      <c r="A107" s="5" t="s">
        <v>358</v>
      </c>
      <c r="B107" s="3" t="s">
        <v>347</v>
      </c>
      <c r="C107" s="3" t="s">
        <v>348</v>
      </c>
      <c r="D107" s="3"/>
      <c r="E107" s="6" t="s">
        <v>349</v>
      </c>
      <c r="F107" s="4">
        <v>2820.0</v>
      </c>
      <c r="G107" s="6" t="s">
        <v>59</v>
      </c>
      <c r="H107" s="6"/>
      <c r="I107" s="6"/>
      <c r="J107" s="4">
        <v>83238.0</v>
      </c>
      <c r="K107" s="4">
        <v>0.0</v>
      </c>
      <c r="L107" s="6" t="s">
        <v>39</v>
      </c>
      <c r="M107" s="3"/>
      <c r="N107" s="6" t="s">
        <v>39</v>
      </c>
      <c r="O107" s="3" t="s">
        <v>311</v>
      </c>
      <c r="P107" s="3" t="s">
        <v>359</v>
      </c>
      <c r="Q107" s="6" t="s">
        <v>39</v>
      </c>
      <c r="R107" s="4"/>
      <c r="S107" s="6" t="s">
        <v>39</v>
      </c>
      <c r="T107" s="6"/>
      <c r="U107" s="6">
        <v>0.0</v>
      </c>
      <c r="V107" s="3" t="str">
        <f t="shared" si="2"/>
        <v>94.006</v>
      </c>
      <c r="W107" s="5" t="str">
        <f t="shared" ref="W107:X107" si="107">UPPER(TRIM(H107))</f>
        <v/>
      </c>
      <c r="X107" s="5" t="str">
        <f t="shared" si="107"/>
        <v/>
      </c>
      <c r="Y107" s="5" t="str">
        <f t="array" ref="Y107">IF(V107&lt;&gt;"",IFERROR(INDEX(federal_program_name_lookup,MATCH(V107,aln_lookup,0)),""),"")</f>
        <v>AMERICORPS</v>
      </c>
    </row>
    <row r="108" ht="15.75" customHeight="1">
      <c r="A108" s="5" t="s">
        <v>360</v>
      </c>
      <c r="B108" s="3" t="s">
        <v>361</v>
      </c>
      <c r="C108" s="3" t="s">
        <v>362</v>
      </c>
      <c r="D108" s="3"/>
      <c r="E108" s="6" t="s">
        <v>363</v>
      </c>
      <c r="F108" s="4">
        <v>462331.0</v>
      </c>
      <c r="G108" s="6" t="s">
        <v>59</v>
      </c>
      <c r="H108" s="6"/>
      <c r="I108" s="6"/>
      <c r="J108" s="4">
        <v>462331.0</v>
      </c>
      <c r="K108" s="4">
        <v>0.0</v>
      </c>
      <c r="L108" s="6" t="s">
        <v>39</v>
      </c>
      <c r="M108" s="3"/>
      <c r="N108" s="6" t="s">
        <v>39</v>
      </c>
      <c r="O108" s="3" t="s">
        <v>350</v>
      </c>
      <c r="P108" s="3" t="s">
        <v>364</v>
      </c>
      <c r="Q108" s="6" t="s">
        <v>39</v>
      </c>
      <c r="R108" s="4"/>
      <c r="S108" s="6" t="s">
        <v>39</v>
      </c>
      <c r="T108" s="6"/>
      <c r="U108" s="6">
        <v>0.0</v>
      </c>
      <c r="V108" s="3" t="str">
        <f t="shared" si="2"/>
        <v>97.032</v>
      </c>
      <c r="W108" s="5" t="str">
        <f t="shared" ref="W108:X108" si="108">UPPER(TRIM(H108))</f>
        <v/>
      </c>
      <c r="X108" s="5" t="str">
        <f t="shared" si="108"/>
        <v/>
      </c>
      <c r="Y108" s="5" t="str">
        <f t="array" ref="Y108">IF(V108&lt;&gt;"",IFERROR(INDEX(federal_program_name_lookup,MATCH(V108,aln_lookup,0)),""),"")</f>
        <v>CRISIS COUNSELING</v>
      </c>
    </row>
    <row r="109" ht="15.75" customHeight="1">
      <c r="A109" s="5" t="s">
        <v>365</v>
      </c>
      <c r="B109" s="3" t="s">
        <v>366</v>
      </c>
      <c r="C109" s="3" t="s">
        <v>46</v>
      </c>
      <c r="D109" s="3"/>
      <c r="E109" s="6" t="s">
        <v>367</v>
      </c>
      <c r="F109" s="4">
        <v>22821.0</v>
      </c>
      <c r="G109" s="6" t="s">
        <v>59</v>
      </c>
      <c r="H109" s="6"/>
      <c r="I109" s="6"/>
      <c r="J109" s="4">
        <v>1016162.0</v>
      </c>
      <c r="K109" s="4">
        <v>0.0</v>
      </c>
      <c r="L109" s="6" t="s">
        <v>39</v>
      </c>
      <c r="M109" s="3"/>
      <c r="N109" s="6" t="s">
        <v>39</v>
      </c>
      <c r="O109" s="3" t="s">
        <v>368</v>
      </c>
      <c r="P109" s="3" t="s">
        <v>369</v>
      </c>
      <c r="Q109" s="6" t="s">
        <v>39</v>
      </c>
      <c r="R109" s="4"/>
      <c r="S109" s="6" t="s">
        <v>39</v>
      </c>
      <c r="T109" s="6"/>
      <c r="U109" s="6">
        <v>0.0</v>
      </c>
      <c r="V109" s="3" t="str">
        <f t="shared" si="2"/>
        <v>98.001</v>
      </c>
      <c r="W109" s="5" t="str">
        <f t="shared" ref="W109:X109" si="109">UPPER(TRIM(H109))</f>
        <v/>
      </c>
      <c r="X109" s="5" t="str">
        <f t="shared" si="109"/>
        <v/>
      </c>
      <c r="Y109" s="5" t="str">
        <f t="array" ref="Y109">IF(V109&lt;&gt;"",IFERROR(INDEX(federal_program_name_lookup,MATCH(V109,aln_lookup,0)),""),"")</f>
        <v>USAID FOREIGN ASSISTANCE FOR PROGRAMS OVERSEAS</v>
      </c>
    </row>
    <row r="110" ht="15.75" customHeight="1">
      <c r="A110" s="5" t="s">
        <v>370</v>
      </c>
      <c r="B110" s="3" t="s">
        <v>366</v>
      </c>
      <c r="C110" s="3" t="s">
        <v>371</v>
      </c>
      <c r="D110" s="3"/>
      <c r="E110" s="6" t="s">
        <v>372</v>
      </c>
      <c r="F110" s="4">
        <v>824022.0</v>
      </c>
      <c r="G110" s="6" t="s">
        <v>59</v>
      </c>
      <c r="H110" s="6"/>
      <c r="I110" s="6"/>
      <c r="J110" s="4">
        <v>824022.0</v>
      </c>
      <c r="K110" s="4">
        <v>0.0</v>
      </c>
      <c r="L110" s="6" t="s">
        <v>39</v>
      </c>
      <c r="M110" s="3"/>
      <c r="N110" s="6" t="s">
        <v>42</v>
      </c>
      <c r="O110" s="3"/>
      <c r="P110" s="3"/>
      <c r="Q110" s="6" t="s">
        <v>42</v>
      </c>
      <c r="R110" s="4">
        <v>42875.0</v>
      </c>
      <c r="S110" s="6" t="s">
        <v>39</v>
      </c>
      <c r="T110" s="6"/>
      <c r="U110" s="6">
        <v>0.0</v>
      </c>
      <c r="V110" s="3" t="str">
        <f t="shared" si="2"/>
        <v>98.012</v>
      </c>
      <c r="W110" s="5" t="str">
        <f t="shared" ref="W110:X110" si="110">UPPER(TRIM(H110))</f>
        <v/>
      </c>
      <c r="X110" s="5" t="str">
        <f t="shared" si="110"/>
        <v/>
      </c>
      <c r="Y110" s="5" t="str">
        <f t="array" ref="Y110">IF(V110&lt;&gt;"",IFERROR(INDEX(federal_program_name_lookup,MATCH(V110,aln_lookup,0)),""),"")</f>
        <v>USAID DEVELOPMENT PARTNERSHIPS FOR UNIVERSITY COOPERATION AND DEVELOPMENT</v>
      </c>
    </row>
    <row r="111" ht="15.75" customHeight="1">
      <c r="A111" s="5" t="s">
        <v>373</v>
      </c>
      <c r="B111" s="3" t="s">
        <v>56</v>
      </c>
      <c r="C111" s="3" t="s">
        <v>374</v>
      </c>
      <c r="D111" s="3"/>
      <c r="E111" s="6" t="s">
        <v>375</v>
      </c>
      <c r="F111" s="4">
        <v>-10532.0</v>
      </c>
      <c r="G111" s="6" t="s">
        <v>38</v>
      </c>
      <c r="H111" s="6"/>
      <c r="I111" s="6"/>
      <c r="J111" s="4">
        <v>1085227.0</v>
      </c>
      <c r="K111" s="4">
        <v>3.59306095E8</v>
      </c>
      <c r="L111" s="6" t="s">
        <v>39</v>
      </c>
      <c r="M111" s="3"/>
      <c r="N111" s="6" t="s">
        <v>42</v>
      </c>
      <c r="O111" s="3"/>
      <c r="P111" s="3"/>
      <c r="Q111" s="6" t="s">
        <v>39</v>
      </c>
      <c r="R111" s="4"/>
      <c r="S111" s="6" t="s">
        <v>42</v>
      </c>
      <c r="T111" s="6" t="s">
        <v>43</v>
      </c>
      <c r="U111" s="6">
        <v>0.0</v>
      </c>
      <c r="V111" s="3" t="str">
        <f t="shared" si="2"/>
        <v>93.070</v>
      </c>
      <c r="W111" s="5" t="str">
        <f t="shared" ref="W111:X111" si="111">UPPER(TRIM(H111))</f>
        <v/>
      </c>
      <c r="X111" s="5" t="str">
        <f t="shared" si="111"/>
        <v/>
      </c>
      <c r="Y111" s="5" t="str">
        <f t="array" ref="Y111">IF(V111&lt;&gt;"",IFERROR(INDEX(federal_program_name_lookup,MATCH(V111,aln_lookup,0)),""),"")</f>
        <v>ENVIRONMENTAL PUBLIC HEALTH AND EMERGENCY RESPONSE</v>
      </c>
    </row>
    <row r="112" ht="15.75" customHeight="1">
      <c r="A112" s="5" t="s">
        <v>376</v>
      </c>
      <c r="B112" s="3" t="s">
        <v>56</v>
      </c>
      <c r="C112" s="3" t="s">
        <v>374</v>
      </c>
      <c r="D112" s="3"/>
      <c r="E112" s="6" t="s">
        <v>375</v>
      </c>
      <c r="F112" s="4">
        <v>256526.0</v>
      </c>
      <c r="G112" s="6" t="s">
        <v>38</v>
      </c>
      <c r="H112" s="6"/>
      <c r="I112" s="6"/>
      <c r="J112" s="4">
        <v>1085227.0</v>
      </c>
      <c r="K112" s="4">
        <v>3.59306095E8</v>
      </c>
      <c r="L112" s="6" t="s">
        <v>39</v>
      </c>
      <c r="M112" s="3"/>
      <c r="N112" s="6" t="s">
        <v>42</v>
      </c>
      <c r="O112" s="3"/>
      <c r="P112" s="3"/>
      <c r="Q112" s="6" t="s">
        <v>39</v>
      </c>
      <c r="R112" s="4"/>
      <c r="S112" s="6" t="s">
        <v>42</v>
      </c>
      <c r="T112" s="6" t="s">
        <v>43</v>
      </c>
      <c r="U112" s="6">
        <v>0.0</v>
      </c>
      <c r="V112" s="3" t="str">
        <f t="shared" si="2"/>
        <v>93.070</v>
      </c>
      <c r="W112" s="5" t="str">
        <f t="shared" ref="W112:X112" si="112">UPPER(TRIM(H112))</f>
        <v/>
      </c>
      <c r="X112" s="5" t="str">
        <f t="shared" si="112"/>
        <v/>
      </c>
      <c r="Y112" s="5" t="str">
        <f t="array" ref="Y112">IF(V112&lt;&gt;"",IFERROR(INDEX(federal_program_name_lookup,MATCH(V112,aln_lookup,0)),""),"")</f>
        <v>ENVIRONMENTAL PUBLIC HEALTH AND EMERGENCY RESPONSE</v>
      </c>
    </row>
    <row r="113" ht="15.75" customHeight="1">
      <c r="A113" s="5" t="s">
        <v>377</v>
      </c>
      <c r="B113" s="3" t="s">
        <v>56</v>
      </c>
      <c r="C113" s="3" t="s">
        <v>374</v>
      </c>
      <c r="D113" s="3"/>
      <c r="E113" s="6" t="s">
        <v>375</v>
      </c>
      <c r="F113" s="4">
        <v>828517.0</v>
      </c>
      <c r="G113" s="6" t="s">
        <v>38</v>
      </c>
      <c r="H113" s="6"/>
      <c r="I113" s="6"/>
      <c r="J113" s="4">
        <v>1085227.0</v>
      </c>
      <c r="K113" s="4">
        <v>3.59306095E8</v>
      </c>
      <c r="L113" s="6" t="s">
        <v>39</v>
      </c>
      <c r="M113" s="3"/>
      <c r="N113" s="6" t="s">
        <v>42</v>
      </c>
      <c r="O113" s="3"/>
      <c r="P113" s="3"/>
      <c r="Q113" s="6" t="s">
        <v>39</v>
      </c>
      <c r="R113" s="4"/>
      <c r="S113" s="6" t="s">
        <v>42</v>
      </c>
      <c r="T113" s="6" t="s">
        <v>43</v>
      </c>
      <c r="U113" s="6">
        <v>0.0</v>
      </c>
      <c r="V113" s="3" t="str">
        <f t="shared" si="2"/>
        <v>93.070</v>
      </c>
      <c r="W113" s="5" t="str">
        <f t="shared" ref="W113:X113" si="113">UPPER(TRIM(H113))</f>
        <v/>
      </c>
      <c r="X113" s="5" t="str">
        <f t="shared" si="113"/>
        <v/>
      </c>
      <c r="Y113" s="5" t="str">
        <f t="array" ref="Y113">IF(V113&lt;&gt;"",IFERROR(INDEX(federal_program_name_lookup,MATCH(V113,aln_lookup,0)),""),"")</f>
        <v>ENVIRONMENTAL PUBLIC HEALTH AND EMERGENCY RESPONSE</v>
      </c>
    </row>
    <row r="114" ht="15.75" customHeight="1">
      <c r="A114" s="5" t="s">
        <v>378</v>
      </c>
      <c r="B114" s="3" t="s">
        <v>45</v>
      </c>
      <c r="C114" s="3" t="s">
        <v>51</v>
      </c>
      <c r="D114" s="3"/>
      <c r="E114" s="6" t="s">
        <v>52</v>
      </c>
      <c r="F114" s="4">
        <v>321.0</v>
      </c>
      <c r="G114" s="6" t="s">
        <v>38</v>
      </c>
      <c r="H114" s="6"/>
      <c r="I114" s="6"/>
      <c r="J114" s="4">
        <v>64866.0</v>
      </c>
      <c r="K114" s="4">
        <v>3.59306095E8</v>
      </c>
      <c r="L114" s="6" t="s">
        <v>39</v>
      </c>
      <c r="M114" s="3"/>
      <c r="N114" s="6" t="s">
        <v>39</v>
      </c>
      <c r="O114" s="3" t="s">
        <v>53</v>
      </c>
      <c r="P114" s="3" t="s">
        <v>379</v>
      </c>
      <c r="Q114" s="6" t="s">
        <v>39</v>
      </c>
      <c r="R114" s="4"/>
      <c r="S114" s="6" t="s">
        <v>42</v>
      </c>
      <c r="T114" s="6" t="s">
        <v>43</v>
      </c>
      <c r="U114" s="6">
        <v>0.0</v>
      </c>
      <c r="V114" s="3" t="str">
        <f t="shared" si="2"/>
        <v>10.170</v>
      </c>
      <c r="W114" s="5" t="str">
        <f t="shared" ref="W114:X114" si="114">UPPER(TRIM(H114))</f>
        <v/>
      </c>
      <c r="X114" s="5" t="str">
        <f t="shared" si="114"/>
        <v/>
      </c>
      <c r="Y114" s="5" t="str">
        <f t="array" ref="Y114">IF(V114&lt;&gt;"",IFERROR(INDEX(federal_program_name_lookup,MATCH(V114,aln_lookup,0)),""),"")</f>
        <v>SPECIALTY CROP BLOCK GRANT PROGRAM - FARM BILL</v>
      </c>
    </row>
    <row r="115" ht="15.75" customHeight="1">
      <c r="A115" s="5" t="s">
        <v>380</v>
      </c>
      <c r="B115" s="3" t="s">
        <v>35</v>
      </c>
      <c r="C115" s="3" t="s">
        <v>381</v>
      </c>
      <c r="D115" s="3"/>
      <c r="E115" s="6" t="s">
        <v>382</v>
      </c>
      <c r="F115" s="4">
        <v>132764.0</v>
      </c>
      <c r="G115" s="6" t="s">
        <v>38</v>
      </c>
      <c r="H115" s="6"/>
      <c r="I115" s="6"/>
      <c r="J115" s="4">
        <v>132764.0</v>
      </c>
      <c r="K115" s="4">
        <v>3.59306095E8</v>
      </c>
      <c r="L115" s="6" t="s">
        <v>39</v>
      </c>
      <c r="M115" s="3"/>
      <c r="N115" s="6" t="s">
        <v>39</v>
      </c>
      <c r="O115" s="3" t="s">
        <v>383</v>
      </c>
      <c r="P115" s="3" t="s">
        <v>384</v>
      </c>
      <c r="Q115" s="6" t="s">
        <v>39</v>
      </c>
      <c r="R115" s="4"/>
      <c r="S115" s="6" t="s">
        <v>42</v>
      </c>
      <c r="T115" s="6" t="s">
        <v>43</v>
      </c>
      <c r="U115" s="6">
        <v>0.0</v>
      </c>
      <c r="V115" s="3" t="str">
        <f t="shared" si="2"/>
        <v>11.460</v>
      </c>
      <c r="W115" s="5" t="str">
        <f t="shared" ref="W115:X115" si="115">UPPER(TRIM(H115))</f>
        <v/>
      </c>
      <c r="X115" s="5" t="str">
        <f t="shared" si="115"/>
        <v/>
      </c>
      <c r="Y115" s="5" t="str">
        <f t="array" ref="Y115">IF(V115&lt;&gt;"",IFERROR(INDEX(federal_program_name_lookup,MATCH(V115,aln_lookup,0)),""),"")</f>
        <v>SPECIAL OCEANIC AND ATMOSPHERIC PROJECTS</v>
      </c>
    </row>
    <row r="116" ht="15.75" customHeight="1">
      <c r="A116" s="5" t="s">
        <v>385</v>
      </c>
      <c r="B116" s="3" t="s">
        <v>56</v>
      </c>
      <c r="C116" s="3" t="s">
        <v>386</v>
      </c>
      <c r="D116" s="3"/>
      <c r="E116" s="6" t="s">
        <v>387</v>
      </c>
      <c r="F116" s="4">
        <v>396030.0</v>
      </c>
      <c r="G116" s="6" t="s">
        <v>38</v>
      </c>
      <c r="H116" s="6"/>
      <c r="I116" s="6"/>
      <c r="J116" s="4">
        <v>1746745.0</v>
      </c>
      <c r="K116" s="4">
        <v>3.59306095E8</v>
      </c>
      <c r="L116" s="6" t="s">
        <v>39</v>
      </c>
      <c r="M116" s="3"/>
      <c r="N116" s="6" t="s">
        <v>42</v>
      </c>
      <c r="O116" s="3"/>
      <c r="P116" s="3"/>
      <c r="Q116" s="6" t="s">
        <v>39</v>
      </c>
      <c r="R116" s="4"/>
      <c r="S116" s="6" t="s">
        <v>42</v>
      </c>
      <c r="T116" s="6" t="s">
        <v>43</v>
      </c>
      <c r="U116" s="6">
        <v>0.0</v>
      </c>
      <c r="V116" s="3" t="str">
        <f t="shared" si="2"/>
        <v>93.103</v>
      </c>
      <c r="W116" s="5" t="str">
        <f t="shared" ref="W116:X116" si="116">UPPER(TRIM(H116))</f>
        <v/>
      </c>
      <c r="X116" s="5" t="str">
        <f t="shared" si="116"/>
        <v/>
      </c>
      <c r="Y116" s="5" t="str">
        <f t="array" ref="Y116">IF(V116&lt;&gt;"",IFERROR(INDEX(federal_program_name_lookup,MATCH(V116,aln_lookup,0)),""),"")</f>
        <v>FOOD AND DRUG ADMINISTRATION_RESEARCH</v>
      </c>
    </row>
    <row r="117" ht="15.75" customHeight="1">
      <c r="A117" s="5" t="s">
        <v>388</v>
      </c>
      <c r="B117" s="3" t="s">
        <v>56</v>
      </c>
      <c r="C117" s="3" t="s">
        <v>386</v>
      </c>
      <c r="D117" s="3"/>
      <c r="E117" s="6" t="s">
        <v>387</v>
      </c>
      <c r="F117" s="4">
        <v>1.0</v>
      </c>
      <c r="G117" s="6" t="s">
        <v>38</v>
      </c>
      <c r="H117" s="6"/>
      <c r="I117" s="6"/>
      <c r="J117" s="4">
        <v>1746745.0</v>
      </c>
      <c r="K117" s="4">
        <v>3.59306095E8</v>
      </c>
      <c r="L117" s="6" t="s">
        <v>39</v>
      </c>
      <c r="M117" s="3"/>
      <c r="N117" s="6" t="s">
        <v>42</v>
      </c>
      <c r="O117" s="3"/>
      <c r="P117" s="3"/>
      <c r="Q117" s="6" t="s">
        <v>39</v>
      </c>
      <c r="R117" s="4"/>
      <c r="S117" s="6" t="s">
        <v>42</v>
      </c>
      <c r="T117" s="6" t="s">
        <v>43</v>
      </c>
      <c r="U117" s="6">
        <v>0.0</v>
      </c>
      <c r="V117" s="3" t="str">
        <f t="shared" si="2"/>
        <v>93.103</v>
      </c>
      <c r="W117" s="5" t="str">
        <f t="shared" ref="W117:X117" si="117">UPPER(TRIM(H117))</f>
        <v/>
      </c>
      <c r="X117" s="5" t="str">
        <f t="shared" si="117"/>
        <v/>
      </c>
      <c r="Y117" s="5" t="str">
        <f t="array" ref="Y117">IF(V117&lt;&gt;"",IFERROR(INDEX(federal_program_name_lookup,MATCH(V117,aln_lookup,0)),""),"")</f>
        <v>FOOD AND DRUG ADMINISTRATION_RESEARCH</v>
      </c>
    </row>
    <row r="118" ht="15.75" customHeight="1">
      <c r="A118" s="5" t="s">
        <v>389</v>
      </c>
      <c r="B118" s="3" t="s">
        <v>56</v>
      </c>
      <c r="C118" s="3" t="s">
        <v>386</v>
      </c>
      <c r="D118" s="3"/>
      <c r="E118" s="6" t="s">
        <v>387</v>
      </c>
      <c r="F118" s="4">
        <v>-779.0</v>
      </c>
      <c r="G118" s="6" t="s">
        <v>38</v>
      </c>
      <c r="H118" s="6"/>
      <c r="I118" s="6"/>
      <c r="J118" s="4">
        <v>1746745.0</v>
      </c>
      <c r="K118" s="4">
        <v>3.59306095E8</v>
      </c>
      <c r="L118" s="6" t="s">
        <v>39</v>
      </c>
      <c r="M118" s="3"/>
      <c r="N118" s="6" t="s">
        <v>42</v>
      </c>
      <c r="O118" s="3"/>
      <c r="P118" s="3"/>
      <c r="Q118" s="6" t="s">
        <v>39</v>
      </c>
      <c r="R118" s="4"/>
      <c r="S118" s="6" t="s">
        <v>42</v>
      </c>
      <c r="T118" s="6" t="s">
        <v>43</v>
      </c>
      <c r="U118" s="6">
        <v>0.0</v>
      </c>
      <c r="V118" s="3" t="str">
        <f t="shared" si="2"/>
        <v>93.103</v>
      </c>
      <c r="W118" s="5" t="str">
        <f t="shared" ref="W118:X118" si="118">UPPER(TRIM(H118))</f>
        <v/>
      </c>
      <c r="X118" s="5" t="str">
        <f t="shared" si="118"/>
        <v/>
      </c>
      <c r="Y118" s="5" t="str">
        <f t="array" ref="Y118">IF(V118&lt;&gt;"",IFERROR(INDEX(federal_program_name_lookup,MATCH(V118,aln_lookup,0)),""),"")</f>
        <v>FOOD AND DRUG ADMINISTRATION_RESEARCH</v>
      </c>
    </row>
    <row r="119" ht="15.75" customHeight="1">
      <c r="A119" s="5" t="s">
        <v>390</v>
      </c>
      <c r="B119" s="3" t="s">
        <v>56</v>
      </c>
      <c r="C119" s="3" t="s">
        <v>386</v>
      </c>
      <c r="D119" s="3"/>
      <c r="E119" s="6" t="s">
        <v>387</v>
      </c>
      <c r="F119" s="4">
        <v>-19463.0</v>
      </c>
      <c r="G119" s="6" t="s">
        <v>38</v>
      </c>
      <c r="H119" s="6"/>
      <c r="I119" s="6"/>
      <c r="J119" s="4">
        <v>1746745.0</v>
      </c>
      <c r="K119" s="4">
        <v>3.59306095E8</v>
      </c>
      <c r="L119" s="6" t="s">
        <v>39</v>
      </c>
      <c r="M119" s="3"/>
      <c r="N119" s="6" t="s">
        <v>42</v>
      </c>
      <c r="O119" s="3"/>
      <c r="P119" s="3"/>
      <c r="Q119" s="6" t="s">
        <v>42</v>
      </c>
      <c r="R119" s="4">
        <v>-19463.0</v>
      </c>
      <c r="S119" s="6" t="s">
        <v>42</v>
      </c>
      <c r="T119" s="6" t="s">
        <v>43</v>
      </c>
      <c r="U119" s="6">
        <v>0.0</v>
      </c>
      <c r="V119" s="3" t="str">
        <f t="shared" si="2"/>
        <v>93.103</v>
      </c>
      <c r="W119" s="5" t="str">
        <f t="shared" ref="W119:X119" si="119">UPPER(TRIM(H119))</f>
        <v/>
      </c>
      <c r="X119" s="5" t="str">
        <f t="shared" si="119"/>
        <v/>
      </c>
      <c r="Y119" s="5" t="str">
        <f t="array" ref="Y119">IF(V119&lt;&gt;"",IFERROR(INDEX(federal_program_name_lookup,MATCH(V119,aln_lookup,0)),""),"")</f>
        <v>FOOD AND DRUG ADMINISTRATION_RESEARCH</v>
      </c>
    </row>
    <row r="120" ht="15.75" customHeight="1">
      <c r="A120" s="5" t="s">
        <v>391</v>
      </c>
      <c r="B120" s="3" t="s">
        <v>56</v>
      </c>
      <c r="C120" s="3" t="s">
        <v>386</v>
      </c>
      <c r="D120" s="3"/>
      <c r="E120" s="6" t="s">
        <v>387</v>
      </c>
      <c r="F120" s="4">
        <v>78618.0</v>
      </c>
      <c r="G120" s="6" t="s">
        <v>38</v>
      </c>
      <c r="H120" s="6"/>
      <c r="I120" s="6"/>
      <c r="J120" s="4">
        <v>1746745.0</v>
      </c>
      <c r="K120" s="4">
        <v>3.59306095E8</v>
      </c>
      <c r="L120" s="6" t="s">
        <v>39</v>
      </c>
      <c r="M120" s="3"/>
      <c r="N120" s="6" t="s">
        <v>42</v>
      </c>
      <c r="O120" s="3"/>
      <c r="P120" s="3"/>
      <c r="Q120" s="6" t="s">
        <v>42</v>
      </c>
      <c r="R120" s="4">
        <v>42110.0</v>
      </c>
      <c r="S120" s="6" t="s">
        <v>42</v>
      </c>
      <c r="T120" s="6" t="s">
        <v>43</v>
      </c>
      <c r="U120" s="6">
        <v>0.0</v>
      </c>
      <c r="V120" s="3" t="str">
        <f t="shared" si="2"/>
        <v>93.103</v>
      </c>
      <c r="W120" s="5" t="str">
        <f t="shared" ref="W120:X120" si="120">UPPER(TRIM(H120))</f>
        <v/>
      </c>
      <c r="X120" s="5" t="str">
        <f t="shared" si="120"/>
        <v/>
      </c>
      <c r="Y120" s="5" t="str">
        <f t="array" ref="Y120">IF(V120&lt;&gt;"",IFERROR(INDEX(federal_program_name_lookup,MATCH(V120,aln_lookup,0)),""),"")</f>
        <v>FOOD AND DRUG ADMINISTRATION_RESEARCH</v>
      </c>
    </row>
    <row r="121" ht="15.75" customHeight="1">
      <c r="A121" s="5" t="s">
        <v>392</v>
      </c>
      <c r="B121" s="3" t="s">
        <v>56</v>
      </c>
      <c r="C121" s="3" t="s">
        <v>386</v>
      </c>
      <c r="D121" s="3"/>
      <c r="E121" s="6" t="s">
        <v>387</v>
      </c>
      <c r="F121" s="4">
        <v>331840.0</v>
      </c>
      <c r="G121" s="6" t="s">
        <v>38</v>
      </c>
      <c r="H121" s="6"/>
      <c r="I121" s="6"/>
      <c r="J121" s="4">
        <v>1746745.0</v>
      </c>
      <c r="K121" s="4">
        <v>3.59306095E8</v>
      </c>
      <c r="L121" s="6" t="s">
        <v>39</v>
      </c>
      <c r="M121" s="3"/>
      <c r="N121" s="6" t="s">
        <v>42</v>
      </c>
      <c r="O121" s="3"/>
      <c r="P121" s="3"/>
      <c r="Q121" s="6" t="s">
        <v>42</v>
      </c>
      <c r="R121" s="4">
        <v>165968.0</v>
      </c>
      <c r="S121" s="6" t="s">
        <v>42</v>
      </c>
      <c r="T121" s="6" t="s">
        <v>43</v>
      </c>
      <c r="U121" s="6">
        <v>0.0</v>
      </c>
      <c r="V121" s="3" t="str">
        <f t="shared" si="2"/>
        <v>93.103</v>
      </c>
      <c r="W121" s="5" t="str">
        <f t="shared" ref="W121:X121" si="121">UPPER(TRIM(H121))</f>
        <v/>
      </c>
      <c r="X121" s="5" t="str">
        <f t="shared" si="121"/>
        <v/>
      </c>
      <c r="Y121" s="5" t="str">
        <f t="array" ref="Y121">IF(V121&lt;&gt;"",IFERROR(INDEX(federal_program_name_lookup,MATCH(V121,aln_lookup,0)),""),"")</f>
        <v>FOOD AND DRUG ADMINISTRATION_RESEARCH</v>
      </c>
    </row>
    <row r="122" ht="15.75" customHeight="1">
      <c r="A122" s="5" t="s">
        <v>393</v>
      </c>
      <c r="B122" s="3" t="s">
        <v>56</v>
      </c>
      <c r="C122" s="3" t="s">
        <v>143</v>
      </c>
      <c r="D122" s="3"/>
      <c r="E122" s="6" t="s">
        <v>144</v>
      </c>
      <c r="F122" s="4">
        <v>7508.0</v>
      </c>
      <c r="G122" s="6" t="s">
        <v>38</v>
      </c>
      <c r="H122" s="6"/>
      <c r="I122" s="6"/>
      <c r="J122" s="4">
        <v>7081785.0</v>
      </c>
      <c r="K122" s="4">
        <v>3.59306095E8</v>
      </c>
      <c r="L122" s="6" t="s">
        <v>39</v>
      </c>
      <c r="M122" s="3"/>
      <c r="N122" s="6" t="s">
        <v>42</v>
      </c>
      <c r="O122" s="3"/>
      <c r="P122" s="3"/>
      <c r="Q122" s="6" t="s">
        <v>39</v>
      </c>
      <c r="R122" s="4"/>
      <c r="S122" s="6" t="s">
        <v>42</v>
      </c>
      <c r="T122" s="6" t="s">
        <v>43</v>
      </c>
      <c r="U122" s="6">
        <v>0.0</v>
      </c>
      <c r="V122" s="3" t="str">
        <f t="shared" si="2"/>
        <v>93.113</v>
      </c>
      <c r="W122" s="5" t="str">
        <f t="shared" ref="W122:X122" si="122">UPPER(TRIM(H122))</f>
        <v/>
      </c>
      <c r="X122" s="5" t="str">
        <f t="shared" si="122"/>
        <v/>
      </c>
      <c r="Y122" s="5" t="str">
        <f t="array" ref="Y122">IF(V122&lt;&gt;"",IFERROR(INDEX(federal_program_name_lookup,MATCH(V122,aln_lookup,0)),""),"")</f>
        <v>ENVIRONMENTAL HEALTH</v>
      </c>
    </row>
    <row r="123" ht="15.75" customHeight="1">
      <c r="A123" s="5" t="s">
        <v>394</v>
      </c>
      <c r="B123" s="3" t="s">
        <v>56</v>
      </c>
      <c r="C123" s="3" t="s">
        <v>143</v>
      </c>
      <c r="D123" s="3"/>
      <c r="E123" s="6" t="s">
        <v>144</v>
      </c>
      <c r="F123" s="4">
        <v>21386.0</v>
      </c>
      <c r="G123" s="6" t="s">
        <v>38</v>
      </c>
      <c r="H123" s="6"/>
      <c r="I123" s="6"/>
      <c r="J123" s="4">
        <v>7081785.0</v>
      </c>
      <c r="K123" s="4">
        <v>3.59306095E8</v>
      </c>
      <c r="L123" s="6" t="s">
        <v>39</v>
      </c>
      <c r="M123" s="3"/>
      <c r="N123" s="6" t="s">
        <v>42</v>
      </c>
      <c r="O123" s="3"/>
      <c r="P123" s="3"/>
      <c r="Q123" s="6" t="s">
        <v>39</v>
      </c>
      <c r="R123" s="4"/>
      <c r="S123" s="6" t="s">
        <v>42</v>
      </c>
      <c r="T123" s="6" t="s">
        <v>43</v>
      </c>
      <c r="U123" s="6">
        <v>0.0</v>
      </c>
      <c r="V123" s="3" t="str">
        <f t="shared" si="2"/>
        <v>93.113</v>
      </c>
      <c r="W123" s="5" t="str">
        <f t="shared" ref="W123:X123" si="123">UPPER(TRIM(H123))</f>
        <v/>
      </c>
      <c r="X123" s="5" t="str">
        <f t="shared" si="123"/>
        <v/>
      </c>
      <c r="Y123" s="5" t="str">
        <f t="array" ref="Y123">IF(V123&lt;&gt;"",IFERROR(INDEX(federal_program_name_lookup,MATCH(V123,aln_lookup,0)),""),"")</f>
        <v>ENVIRONMENTAL HEALTH</v>
      </c>
    </row>
    <row r="124" ht="15.75" customHeight="1">
      <c r="A124" s="5" t="s">
        <v>395</v>
      </c>
      <c r="B124" s="3" t="s">
        <v>56</v>
      </c>
      <c r="C124" s="3" t="s">
        <v>143</v>
      </c>
      <c r="D124" s="3"/>
      <c r="E124" s="6" t="s">
        <v>144</v>
      </c>
      <c r="F124" s="4">
        <v>76348.0</v>
      </c>
      <c r="G124" s="6" t="s">
        <v>38</v>
      </c>
      <c r="H124" s="6"/>
      <c r="I124" s="6"/>
      <c r="J124" s="4">
        <v>7081785.0</v>
      </c>
      <c r="K124" s="4">
        <v>3.59306095E8</v>
      </c>
      <c r="L124" s="6" t="s">
        <v>39</v>
      </c>
      <c r="M124" s="3"/>
      <c r="N124" s="6" t="s">
        <v>42</v>
      </c>
      <c r="O124" s="3"/>
      <c r="P124" s="3"/>
      <c r="Q124" s="6" t="s">
        <v>39</v>
      </c>
      <c r="R124" s="4"/>
      <c r="S124" s="6" t="s">
        <v>42</v>
      </c>
      <c r="T124" s="6" t="s">
        <v>43</v>
      </c>
      <c r="U124" s="6">
        <v>0.0</v>
      </c>
      <c r="V124" s="3" t="str">
        <f t="shared" si="2"/>
        <v>93.113</v>
      </c>
      <c r="W124" s="5" t="str">
        <f t="shared" ref="W124:X124" si="124">UPPER(TRIM(H124))</f>
        <v/>
      </c>
      <c r="X124" s="5" t="str">
        <f t="shared" si="124"/>
        <v/>
      </c>
      <c r="Y124" s="5" t="str">
        <f t="array" ref="Y124">IF(V124&lt;&gt;"",IFERROR(INDEX(federal_program_name_lookup,MATCH(V124,aln_lookup,0)),""),"")</f>
        <v>ENVIRONMENTAL HEALTH</v>
      </c>
    </row>
    <row r="125" ht="15.75" customHeight="1">
      <c r="A125" s="5" t="s">
        <v>396</v>
      </c>
      <c r="B125" s="3" t="s">
        <v>56</v>
      </c>
      <c r="C125" s="3" t="s">
        <v>143</v>
      </c>
      <c r="D125" s="3"/>
      <c r="E125" s="6" t="s">
        <v>144</v>
      </c>
      <c r="F125" s="4">
        <v>546846.0</v>
      </c>
      <c r="G125" s="6" t="s">
        <v>38</v>
      </c>
      <c r="H125" s="6"/>
      <c r="I125" s="6"/>
      <c r="J125" s="4">
        <v>7081785.0</v>
      </c>
      <c r="K125" s="4">
        <v>3.59306095E8</v>
      </c>
      <c r="L125" s="6" t="s">
        <v>39</v>
      </c>
      <c r="M125" s="3"/>
      <c r="N125" s="6" t="s">
        <v>42</v>
      </c>
      <c r="O125" s="3"/>
      <c r="P125" s="3"/>
      <c r="Q125" s="6" t="s">
        <v>42</v>
      </c>
      <c r="R125" s="4">
        <v>164118.0</v>
      </c>
      <c r="S125" s="6" t="s">
        <v>42</v>
      </c>
      <c r="T125" s="6" t="s">
        <v>43</v>
      </c>
      <c r="U125" s="6">
        <v>0.0</v>
      </c>
      <c r="V125" s="3" t="str">
        <f t="shared" si="2"/>
        <v>93.113</v>
      </c>
      <c r="W125" s="5" t="str">
        <f t="shared" ref="W125:X125" si="125">UPPER(TRIM(H125))</f>
        <v/>
      </c>
      <c r="X125" s="5" t="str">
        <f t="shared" si="125"/>
        <v/>
      </c>
      <c r="Y125" s="5" t="str">
        <f t="array" ref="Y125">IF(V125&lt;&gt;"",IFERROR(INDEX(federal_program_name_lookup,MATCH(V125,aln_lookup,0)),""),"")</f>
        <v>ENVIRONMENTAL HEALTH</v>
      </c>
    </row>
    <row r="126" ht="15.75" customHeight="1">
      <c r="A126" s="5" t="s">
        <v>397</v>
      </c>
      <c r="B126" s="3" t="s">
        <v>35</v>
      </c>
      <c r="C126" s="3" t="s">
        <v>398</v>
      </c>
      <c r="D126" s="3"/>
      <c r="E126" s="6" t="s">
        <v>399</v>
      </c>
      <c r="F126" s="4">
        <v>974570.0</v>
      </c>
      <c r="G126" s="6" t="s">
        <v>38</v>
      </c>
      <c r="H126" s="6"/>
      <c r="I126" s="6"/>
      <c r="J126" s="4">
        <v>974570.0</v>
      </c>
      <c r="K126" s="4">
        <v>3.59306095E8</v>
      </c>
      <c r="L126" s="6" t="s">
        <v>39</v>
      </c>
      <c r="M126" s="3"/>
      <c r="N126" s="6" t="s">
        <v>39</v>
      </c>
      <c r="O126" s="3" t="s">
        <v>400</v>
      </c>
      <c r="P126" s="3" t="s">
        <v>401</v>
      </c>
      <c r="Q126" s="6" t="s">
        <v>42</v>
      </c>
      <c r="R126" s="4">
        <v>387176.0</v>
      </c>
      <c r="S126" s="6" t="s">
        <v>42</v>
      </c>
      <c r="T126" s="6" t="s">
        <v>43</v>
      </c>
      <c r="U126" s="6">
        <v>0.0</v>
      </c>
      <c r="V126" s="3" t="str">
        <f t="shared" si="2"/>
        <v>11.472</v>
      </c>
      <c r="W126" s="5" t="str">
        <f t="shared" ref="W126:X126" si="126">UPPER(TRIM(H126))</f>
        <v/>
      </c>
      <c r="X126" s="5" t="str">
        <f t="shared" si="126"/>
        <v/>
      </c>
      <c r="Y126" s="5" t="str">
        <f t="array" ref="Y126">IF(V126&lt;&gt;"",IFERROR(INDEX(federal_program_name_lookup,MATCH(V126,aln_lookup,0)),""),"")</f>
        <v>UNALLIED SCIENCE PROGRAM</v>
      </c>
    </row>
    <row r="127" ht="15.75" customHeight="1">
      <c r="A127" s="5" t="s">
        <v>402</v>
      </c>
      <c r="B127" s="3" t="s">
        <v>56</v>
      </c>
      <c r="C127" s="3" t="s">
        <v>143</v>
      </c>
      <c r="D127" s="3"/>
      <c r="E127" s="6" t="s">
        <v>144</v>
      </c>
      <c r="F127" s="4">
        <v>173935.0</v>
      </c>
      <c r="G127" s="6" t="s">
        <v>38</v>
      </c>
      <c r="H127" s="6"/>
      <c r="I127" s="6"/>
      <c r="J127" s="4">
        <v>7081785.0</v>
      </c>
      <c r="K127" s="4">
        <v>3.59306095E8</v>
      </c>
      <c r="L127" s="6" t="s">
        <v>39</v>
      </c>
      <c r="M127" s="3"/>
      <c r="N127" s="6" t="s">
        <v>42</v>
      </c>
      <c r="O127" s="3"/>
      <c r="P127" s="3"/>
      <c r="Q127" s="6" t="s">
        <v>42</v>
      </c>
      <c r="R127" s="4">
        <v>3238.0</v>
      </c>
      <c r="S127" s="6" t="s">
        <v>42</v>
      </c>
      <c r="T127" s="6" t="s">
        <v>43</v>
      </c>
      <c r="U127" s="6">
        <v>0.0</v>
      </c>
      <c r="V127" s="3" t="str">
        <f t="shared" si="2"/>
        <v>93.113</v>
      </c>
      <c r="W127" s="5" t="str">
        <f t="shared" ref="W127:X127" si="127">UPPER(TRIM(H127))</f>
        <v/>
      </c>
      <c r="X127" s="5" t="str">
        <f t="shared" si="127"/>
        <v/>
      </c>
      <c r="Y127" s="5" t="str">
        <f t="array" ref="Y127">IF(V127&lt;&gt;"",IFERROR(INDEX(federal_program_name_lookup,MATCH(V127,aln_lookup,0)),""),"")</f>
        <v>ENVIRONMENTAL HEALTH</v>
      </c>
    </row>
    <row r="128" ht="15.75" customHeight="1">
      <c r="A128" s="5" t="s">
        <v>403</v>
      </c>
      <c r="B128" s="3" t="s">
        <v>56</v>
      </c>
      <c r="C128" s="3" t="s">
        <v>143</v>
      </c>
      <c r="D128" s="3"/>
      <c r="E128" s="6" t="s">
        <v>144</v>
      </c>
      <c r="F128" s="4">
        <v>1973.0</v>
      </c>
      <c r="G128" s="6" t="s">
        <v>38</v>
      </c>
      <c r="H128" s="6"/>
      <c r="I128" s="6"/>
      <c r="J128" s="4">
        <v>7081785.0</v>
      </c>
      <c r="K128" s="4">
        <v>3.59306095E8</v>
      </c>
      <c r="L128" s="6" t="s">
        <v>39</v>
      </c>
      <c r="M128" s="3"/>
      <c r="N128" s="6" t="s">
        <v>42</v>
      </c>
      <c r="O128" s="3"/>
      <c r="P128" s="3"/>
      <c r="Q128" s="6" t="s">
        <v>39</v>
      </c>
      <c r="R128" s="4"/>
      <c r="S128" s="6" t="s">
        <v>42</v>
      </c>
      <c r="T128" s="6" t="s">
        <v>43</v>
      </c>
      <c r="U128" s="6">
        <v>0.0</v>
      </c>
      <c r="V128" s="3" t="str">
        <f t="shared" si="2"/>
        <v>93.113</v>
      </c>
      <c r="W128" s="5" t="str">
        <f t="shared" ref="W128:X128" si="128">UPPER(TRIM(H128))</f>
        <v/>
      </c>
      <c r="X128" s="5" t="str">
        <f t="shared" si="128"/>
        <v/>
      </c>
      <c r="Y128" s="5" t="str">
        <f t="array" ref="Y128">IF(V128&lt;&gt;"",IFERROR(INDEX(federal_program_name_lookup,MATCH(V128,aln_lookup,0)),""),"")</f>
        <v>ENVIRONMENTAL HEALTH</v>
      </c>
    </row>
    <row r="129" ht="15.75" customHeight="1">
      <c r="A129" s="5" t="s">
        <v>404</v>
      </c>
      <c r="B129" s="3" t="s">
        <v>56</v>
      </c>
      <c r="C129" s="3" t="s">
        <v>143</v>
      </c>
      <c r="D129" s="3"/>
      <c r="E129" s="6" t="s">
        <v>144</v>
      </c>
      <c r="F129" s="4">
        <v>34043.0</v>
      </c>
      <c r="G129" s="6" t="s">
        <v>38</v>
      </c>
      <c r="H129" s="6"/>
      <c r="I129" s="6"/>
      <c r="J129" s="4">
        <v>7081785.0</v>
      </c>
      <c r="K129" s="4">
        <v>3.59306095E8</v>
      </c>
      <c r="L129" s="6" t="s">
        <v>39</v>
      </c>
      <c r="M129" s="3"/>
      <c r="N129" s="6" t="s">
        <v>42</v>
      </c>
      <c r="O129" s="3"/>
      <c r="P129" s="3"/>
      <c r="Q129" s="6" t="s">
        <v>39</v>
      </c>
      <c r="R129" s="4"/>
      <c r="S129" s="6" t="s">
        <v>42</v>
      </c>
      <c r="T129" s="6" t="s">
        <v>43</v>
      </c>
      <c r="U129" s="6">
        <v>0.0</v>
      </c>
      <c r="V129" s="3" t="str">
        <f t="shared" si="2"/>
        <v>93.113</v>
      </c>
      <c r="W129" s="5" t="str">
        <f t="shared" ref="W129:X129" si="129">UPPER(TRIM(H129))</f>
        <v/>
      </c>
      <c r="X129" s="5" t="str">
        <f t="shared" si="129"/>
        <v/>
      </c>
      <c r="Y129" s="5" t="str">
        <f t="array" ref="Y129">IF(V129&lt;&gt;"",IFERROR(INDEX(federal_program_name_lookup,MATCH(V129,aln_lookup,0)),""),"")</f>
        <v>ENVIRONMENTAL HEALTH</v>
      </c>
    </row>
    <row r="130" ht="15.75" customHeight="1">
      <c r="A130" s="5" t="s">
        <v>405</v>
      </c>
      <c r="B130" s="3" t="s">
        <v>56</v>
      </c>
      <c r="C130" s="3" t="s">
        <v>143</v>
      </c>
      <c r="D130" s="3"/>
      <c r="E130" s="6" t="s">
        <v>144</v>
      </c>
      <c r="F130" s="4">
        <v>1.0</v>
      </c>
      <c r="G130" s="6" t="s">
        <v>38</v>
      </c>
      <c r="H130" s="6"/>
      <c r="I130" s="6"/>
      <c r="J130" s="4">
        <v>7081785.0</v>
      </c>
      <c r="K130" s="4">
        <v>3.59306095E8</v>
      </c>
      <c r="L130" s="6" t="s">
        <v>39</v>
      </c>
      <c r="M130" s="3"/>
      <c r="N130" s="6" t="s">
        <v>42</v>
      </c>
      <c r="O130" s="3"/>
      <c r="P130" s="3"/>
      <c r="Q130" s="6" t="s">
        <v>39</v>
      </c>
      <c r="R130" s="4"/>
      <c r="S130" s="6" t="s">
        <v>42</v>
      </c>
      <c r="T130" s="6" t="s">
        <v>43</v>
      </c>
      <c r="U130" s="6">
        <v>0.0</v>
      </c>
      <c r="V130" s="3" t="str">
        <f t="shared" si="2"/>
        <v>93.113</v>
      </c>
      <c r="W130" s="5" t="str">
        <f t="shared" ref="W130:X130" si="130">UPPER(TRIM(H130))</f>
        <v/>
      </c>
      <c r="X130" s="5" t="str">
        <f t="shared" si="130"/>
        <v/>
      </c>
      <c r="Y130" s="5" t="str">
        <f t="array" ref="Y130">IF(V130&lt;&gt;"",IFERROR(INDEX(federal_program_name_lookup,MATCH(V130,aln_lookup,0)),""),"")</f>
        <v>ENVIRONMENTAL HEALTH</v>
      </c>
    </row>
    <row r="131" ht="15.75" customHeight="1">
      <c r="A131" s="5" t="s">
        <v>406</v>
      </c>
      <c r="B131" s="3" t="s">
        <v>56</v>
      </c>
      <c r="C131" s="3" t="s">
        <v>143</v>
      </c>
      <c r="D131" s="3"/>
      <c r="E131" s="6" t="s">
        <v>144</v>
      </c>
      <c r="F131" s="4">
        <v>73790.0</v>
      </c>
      <c r="G131" s="6" t="s">
        <v>38</v>
      </c>
      <c r="H131" s="6"/>
      <c r="I131" s="6"/>
      <c r="J131" s="4">
        <v>7081785.0</v>
      </c>
      <c r="K131" s="4">
        <v>3.59306095E8</v>
      </c>
      <c r="L131" s="6" t="s">
        <v>39</v>
      </c>
      <c r="M131" s="3"/>
      <c r="N131" s="6" t="s">
        <v>42</v>
      </c>
      <c r="O131" s="3"/>
      <c r="P131" s="3"/>
      <c r="Q131" s="6" t="s">
        <v>39</v>
      </c>
      <c r="R131" s="4"/>
      <c r="S131" s="6" t="s">
        <v>42</v>
      </c>
      <c r="T131" s="6" t="s">
        <v>43</v>
      </c>
      <c r="U131" s="6">
        <v>0.0</v>
      </c>
      <c r="V131" s="3" t="str">
        <f t="shared" si="2"/>
        <v>93.113</v>
      </c>
      <c r="W131" s="5" t="str">
        <f t="shared" ref="W131:X131" si="131">UPPER(TRIM(H131))</f>
        <v/>
      </c>
      <c r="X131" s="5" t="str">
        <f t="shared" si="131"/>
        <v/>
      </c>
      <c r="Y131" s="5" t="str">
        <f t="array" ref="Y131">IF(V131&lt;&gt;"",IFERROR(INDEX(federal_program_name_lookup,MATCH(V131,aln_lookup,0)),""),"")</f>
        <v>ENVIRONMENTAL HEALTH</v>
      </c>
    </row>
    <row r="132" ht="15.75" customHeight="1">
      <c r="A132" s="5" t="s">
        <v>407</v>
      </c>
      <c r="B132" s="3" t="s">
        <v>56</v>
      </c>
      <c r="C132" s="3" t="s">
        <v>143</v>
      </c>
      <c r="D132" s="3"/>
      <c r="E132" s="6" t="s">
        <v>144</v>
      </c>
      <c r="F132" s="4">
        <v>310886.0</v>
      </c>
      <c r="G132" s="6" t="s">
        <v>38</v>
      </c>
      <c r="H132" s="6"/>
      <c r="I132" s="6"/>
      <c r="J132" s="4">
        <v>7081785.0</v>
      </c>
      <c r="K132" s="4">
        <v>3.59306095E8</v>
      </c>
      <c r="L132" s="6" t="s">
        <v>39</v>
      </c>
      <c r="M132" s="3"/>
      <c r="N132" s="6" t="s">
        <v>42</v>
      </c>
      <c r="O132" s="3"/>
      <c r="P132" s="3"/>
      <c r="Q132" s="6" t="s">
        <v>39</v>
      </c>
      <c r="R132" s="4"/>
      <c r="S132" s="6" t="s">
        <v>42</v>
      </c>
      <c r="T132" s="6" t="s">
        <v>43</v>
      </c>
      <c r="U132" s="6">
        <v>0.0</v>
      </c>
      <c r="V132" s="3" t="str">
        <f t="shared" si="2"/>
        <v>93.113</v>
      </c>
      <c r="W132" s="5" t="str">
        <f t="shared" ref="W132:X132" si="132">UPPER(TRIM(H132))</f>
        <v/>
      </c>
      <c r="X132" s="5" t="str">
        <f t="shared" si="132"/>
        <v/>
      </c>
      <c r="Y132" s="5" t="str">
        <f t="array" ref="Y132">IF(V132&lt;&gt;"",IFERROR(INDEX(federal_program_name_lookup,MATCH(V132,aln_lookup,0)),""),"")</f>
        <v>ENVIRONMENTAL HEALTH</v>
      </c>
    </row>
    <row r="133" ht="15.75" customHeight="1">
      <c r="A133" s="5" t="s">
        <v>408</v>
      </c>
      <c r="B133" s="3" t="s">
        <v>56</v>
      </c>
      <c r="C133" s="3" t="s">
        <v>143</v>
      </c>
      <c r="D133" s="3"/>
      <c r="E133" s="6" t="s">
        <v>144</v>
      </c>
      <c r="F133" s="4">
        <v>202568.0</v>
      </c>
      <c r="G133" s="6" t="s">
        <v>38</v>
      </c>
      <c r="H133" s="6"/>
      <c r="I133" s="6"/>
      <c r="J133" s="4">
        <v>7081785.0</v>
      </c>
      <c r="K133" s="4">
        <v>3.59306095E8</v>
      </c>
      <c r="L133" s="6" t="s">
        <v>39</v>
      </c>
      <c r="M133" s="3"/>
      <c r="N133" s="6" t="s">
        <v>42</v>
      </c>
      <c r="O133" s="3"/>
      <c r="P133" s="3"/>
      <c r="Q133" s="6" t="s">
        <v>39</v>
      </c>
      <c r="R133" s="4"/>
      <c r="S133" s="6" t="s">
        <v>42</v>
      </c>
      <c r="T133" s="6" t="s">
        <v>43</v>
      </c>
      <c r="U133" s="6">
        <v>0.0</v>
      </c>
      <c r="V133" s="3" t="str">
        <f t="shared" si="2"/>
        <v>93.113</v>
      </c>
      <c r="W133" s="5" t="str">
        <f t="shared" ref="W133:X133" si="133">UPPER(TRIM(H133))</f>
        <v/>
      </c>
      <c r="X133" s="5" t="str">
        <f t="shared" si="133"/>
        <v/>
      </c>
      <c r="Y133" s="5" t="str">
        <f t="array" ref="Y133">IF(V133&lt;&gt;"",IFERROR(INDEX(federal_program_name_lookup,MATCH(V133,aln_lookup,0)),""),"")</f>
        <v>ENVIRONMENTAL HEALTH</v>
      </c>
    </row>
    <row r="134" ht="15.75" customHeight="1">
      <c r="A134" s="5" t="s">
        <v>409</v>
      </c>
      <c r="B134" s="3" t="s">
        <v>56</v>
      </c>
      <c r="C134" s="3" t="s">
        <v>143</v>
      </c>
      <c r="D134" s="3"/>
      <c r="E134" s="6" t="s">
        <v>144</v>
      </c>
      <c r="F134" s="4">
        <v>121704.0</v>
      </c>
      <c r="G134" s="6" t="s">
        <v>38</v>
      </c>
      <c r="H134" s="6"/>
      <c r="I134" s="6"/>
      <c r="J134" s="4">
        <v>7081785.0</v>
      </c>
      <c r="K134" s="4">
        <v>3.59306095E8</v>
      </c>
      <c r="L134" s="6" t="s">
        <v>39</v>
      </c>
      <c r="M134" s="3"/>
      <c r="N134" s="6" t="s">
        <v>42</v>
      </c>
      <c r="O134" s="3"/>
      <c r="P134" s="3"/>
      <c r="Q134" s="6" t="s">
        <v>39</v>
      </c>
      <c r="R134" s="4"/>
      <c r="S134" s="6" t="s">
        <v>42</v>
      </c>
      <c r="T134" s="6" t="s">
        <v>43</v>
      </c>
      <c r="U134" s="6">
        <v>0.0</v>
      </c>
      <c r="V134" s="3" t="str">
        <f t="shared" si="2"/>
        <v>93.113</v>
      </c>
      <c r="W134" s="5" t="str">
        <f t="shared" ref="W134:X134" si="134">UPPER(TRIM(H134))</f>
        <v/>
      </c>
      <c r="X134" s="5" t="str">
        <f t="shared" si="134"/>
        <v/>
      </c>
      <c r="Y134" s="5" t="str">
        <f t="array" ref="Y134">IF(V134&lt;&gt;"",IFERROR(INDEX(federal_program_name_lookup,MATCH(V134,aln_lookup,0)),""),"")</f>
        <v>ENVIRONMENTAL HEALTH</v>
      </c>
    </row>
    <row r="135" ht="15.75" customHeight="1">
      <c r="A135" s="5" t="s">
        <v>410</v>
      </c>
      <c r="B135" s="3" t="s">
        <v>56</v>
      </c>
      <c r="C135" s="3" t="s">
        <v>143</v>
      </c>
      <c r="D135" s="3"/>
      <c r="E135" s="6" t="s">
        <v>144</v>
      </c>
      <c r="F135" s="4">
        <v>139982.0</v>
      </c>
      <c r="G135" s="6" t="s">
        <v>38</v>
      </c>
      <c r="H135" s="6"/>
      <c r="I135" s="6"/>
      <c r="J135" s="4">
        <v>7081785.0</v>
      </c>
      <c r="K135" s="4">
        <v>3.59306095E8</v>
      </c>
      <c r="L135" s="6" t="s">
        <v>39</v>
      </c>
      <c r="M135" s="3"/>
      <c r="N135" s="6" t="s">
        <v>42</v>
      </c>
      <c r="O135" s="3"/>
      <c r="P135" s="3"/>
      <c r="Q135" s="6" t="s">
        <v>39</v>
      </c>
      <c r="R135" s="4"/>
      <c r="S135" s="6" t="s">
        <v>42</v>
      </c>
      <c r="T135" s="6" t="s">
        <v>43</v>
      </c>
      <c r="U135" s="6">
        <v>0.0</v>
      </c>
      <c r="V135" s="3" t="str">
        <f t="shared" si="2"/>
        <v>93.113</v>
      </c>
      <c r="W135" s="5" t="str">
        <f t="shared" ref="W135:X135" si="135">UPPER(TRIM(H135))</f>
        <v/>
      </c>
      <c r="X135" s="5" t="str">
        <f t="shared" si="135"/>
        <v/>
      </c>
      <c r="Y135" s="5" t="str">
        <f t="array" ref="Y135">IF(V135&lt;&gt;"",IFERROR(INDEX(federal_program_name_lookup,MATCH(V135,aln_lookup,0)),""),"")</f>
        <v>ENVIRONMENTAL HEALTH</v>
      </c>
    </row>
    <row r="136" ht="15.75" customHeight="1">
      <c r="A136" s="5" t="s">
        <v>411</v>
      </c>
      <c r="B136" s="3" t="s">
        <v>56</v>
      </c>
      <c r="C136" s="3" t="s">
        <v>143</v>
      </c>
      <c r="D136" s="3"/>
      <c r="E136" s="6" t="s">
        <v>144</v>
      </c>
      <c r="F136" s="4">
        <v>1509922.0</v>
      </c>
      <c r="G136" s="6" t="s">
        <v>38</v>
      </c>
      <c r="H136" s="6"/>
      <c r="I136" s="6"/>
      <c r="J136" s="4">
        <v>7081785.0</v>
      </c>
      <c r="K136" s="4">
        <v>3.59306095E8</v>
      </c>
      <c r="L136" s="6" t="s">
        <v>39</v>
      </c>
      <c r="M136" s="3"/>
      <c r="N136" s="6" t="s">
        <v>42</v>
      </c>
      <c r="O136" s="3"/>
      <c r="P136" s="3"/>
      <c r="Q136" s="6" t="s">
        <v>39</v>
      </c>
      <c r="R136" s="4"/>
      <c r="S136" s="6" t="s">
        <v>42</v>
      </c>
      <c r="T136" s="6" t="s">
        <v>43</v>
      </c>
      <c r="U136" s="6">
        <v>0.0</v>
      </c>
      <c r="V136" s="3" t="str">
        <f t="shared" si="2"/>
        <v>93.113</v>
      </c>
      <c r="W136" s="5" t="str">
        <f t="shared" ref="W136:X136" si="136">UPPER(TRIM(H136))</f>
        <v/>
      </c>
      <c r="X136" s="5" t="str">
        <f t="shared" si="136"/>
        <v/>
      </c>
      <c r="Y136" s="5" t="str">
        <f t="array" ref="Y136">IF(V136&lt;&gt;"",IFERROR(INDEX(federal_program_name_lookup,MATCH(V136,aln_lookup,0)),""),"")</f>
        <v>ENVIRONMENTAL HEALTH</v>
      </c>
    </row>
    <row r="137" ht="15.75" customHeight="1">
      <c r="A137" s="5" t="s">
        <v>412</v>
      </c>
      <c r="B137" s="3" t="s">
        <v>56</v>
      </c>
      <c r="C137" s="3" t="s">
        <v>143</v>
      </c>
      <c r="D137" s="3"/>
      <c r="E137" s="6" t="s">
        <v>144</v>
      </c>
      <c r="F137" s="4">
        <v>379109.0</v>
      </c>
      <c r="G137" s="6" t="s">
        <v>38</v>
      </c>
      <c r="H137" s="6"/>
      <c r="I137" s="6"/>
      <c r="J137" s="4">
        <v>7081785.0</v>
      </c>
      <c r="K137" s="4">
        <v>3.59306095E8</v>
      </c>
      <c r="L137" s="6" t="s">
        <v>39</v>
      </c>
      <c r="M137" s="3"/>
      <c r="N137" s="6" t="s">
        <v>42</v>
      </c>
      <c r="O137" s="3"/>
      <c r="P137" s="3"/>
      <c r="Q137" s="6" t="s">
        <v>39</v>
      </c>
      <c r="R137" s="4"/>
      <c r="S137" s="6" t="s">
        <v>42</v>
      </c>
      <c r="T137" s="6" t="s">
        <v>43</v>
      </c>
      <c r="U137" s="6">
        <v>0.0</v>
      </c>
      <c r="V137" s="3" t="str">
        <f t="shared" si="2"/>
        <v>93.113</v>
      </c>
      <c r="W137" s="5" t="str">
        <f t="shared" ref="W137:X137" si="137">UPPER(TRIM(H137))</f>
        <v/>
      </c>
      <c r="X137" s="5" t="str">
        <f t="shared" si="137"/>
        <v/>
      </c>
      <c r="Y137" s="5" t="str">
        <f t="array" ref="Y137">IF(V137&lt;&gt;"",IFERROR(INDEX(federal_program_name_lookup,MATCH(V137,aln_lookup,0)),""),"")</f>
        <v>ENVIRONMENTAL HEALTH</v>
      </c>
    </row>
    <row r="138" ht="15.75" customHeight="1">
      <c r="A138" s="5" t="s">
        <v>413</v>
      </c>
      <c r="B138" s="3" t="s">
        <v>35</v>
      </c>
      <c r="C138" s="3" t="s">
        <v>414</v>
      </c>
      <c r="D138" s="3"/>
      <c r="E138" s="6" t="s">
        <v>415</v>
      </c>
      <c r="F138" s="4">
        <v>858.0</v>
      </c>
      <c r="G138" s="6" t="s">
        <v>38</v>
      </c>
      <c r="H138" s="6"/>
      <c r="I138" s="6"/>
      <c r="J138" s="4">
        <v>116154.0</v>
      </c>
      <c r="K138" s="4">
        <v>3.59306095E8</v>
      </c>
      <c r="L138" s="6" t="s">
        <v>39</v>
      </c>
      <c r="M138" s="3"/>
      <c r="N138" s="6" t="s">
        <v>39</v>
      </c>
      <c r="O138" s="3" t="s">
        <v>416</v>
      </c>
      <c r="P138" s="3" t="s">
        <v>417</v>
      </c>
      <c r="Q138" s="6" t="s">
        <v>42</v>
      </c>
      <c r="R138" s="4">
        <v>20.0</v>
      </c>
      <c r="S138" s="6" t="s">
        <v>42</v>
      </c>
      <c r="T138" s="6" t="s">
        <v>43</v>
      </c>
      <c r="U138" s="6">
        <v>0.0</v>
      </c>
      <c r="V138" s="3" t="str">
        <f t="shared" si="2"/>
        <v>11.473</v>
      </c>
      <c r="W138" s="5" t="str">
        <f t="shared" ref="W138:X138" si="138">UPPER(TRIM(H138))</f>
        <v/>
      </c>
      <c r="X138" s="5" t="str">
        <f t="shared" si="138"/>
        <v/>
      </c>
      <c r="Y138" s="5" t="str">
        <f t="array" ref="Y138">IF(V138&lt;&gt;"",IFERROR(INDEX(federal_program_name_lookup,MATCH(V138,aln_lookup,0)),""),"")</f>
        <v>OFFICE FOR COASTAL MANAGEMENT</v>
      </c>
    </row>
    <row r="139" ht="15.75" customHeight="1">
      <c r="A139" s="5" t="s">
        <v>418</v>
      </c>
      <c r="B139" s="3" t="s">
        <v>56</v>
      </c>
      <c r="C139" s="3" t="s">
        <v>143</v>
      </c>
      <c r="D139" s="3"/>
      <c r="E139" s="6" t="s">
        <v>144</v>
      </c>
      <c r="F139" s="4">
        <v>248723.0</v>
      </c>
      <c r="G139" s="6" t="s">
        <v>38</v>
      </c>
      <c r="H139" s="6"/>
      <c r="I139" s="6"/>
      <c r="J139" s="4">
        <v>7081785.0</v>
      </c>
      <c r="K139" s="4">
        <v>3.59306095E8</v>
      </c>
      <c r="L139" s="6" t="s">
        <v>39</v>
      </c>
      <c r="M139" s="3"/>
      <c r="N139" s="6" t="s">
        <v>42</v>
      </c>
      <c r="O139" s="3"/>
      <c r="P139" s="3"/>
      <c r="Q139" s="6" t="s">
        <v>42</v>
      </c>
      <c r="R139" s="4">
        <v>59588.0</v>
      </c>
      <c r="S139" s="6" t="s">
        <v>42</v>
      </c>
      <c r="T139" s="6" t="s">
        <v>43</v>
      </c>
      <c r="U139" s="6">
        <v>0.0</v>
      </c>
      <c r="V139" s="3" t="str">
        <f t="shared" si="2"/>
        <v>93.113</v>
      </c>
      <c r="W139" s="5" t="str">
        <f t="shared" ref="W139:X139" si="139">UPPER(TRIM(H139))</f>
        <v/>
      </c>
      <c r="X139" s="5" t="str">
        <f t="shared" si="139"/>
        <v/>
      </c>
      <c r="Y139" s="5" t="str">
        <f t="array" ref="Y139">IF(V139&lt;&gt;"",IFERROR(INDEX(federal_program_name_lookup,MATCH(V139,aln_lookup,0)),""),"")</f>
        <v>ENVIRONMENTAL HEALTH</v>
      </c>
    </row>
    <row r="140" ht="15.75" customHeight="1">
      <c r="A140" s="5" t="s">
        <v>419</v>
      </c>
      <c r="B140" s="3" t="s">
        <v>56</v>
      </c>
      <c r="C140" s="3" t="s">
        <v>143</v>
      </c>
      <c r="D140" s="3"/>
      <c r="E140" s="6" t="s">
        <v>144</v>
      </c>
      <c r="F140" s="4">
        <v>216879.0</v>
      </c>
      <c r="G140" s="6" t="s">
        <v>38</v>
      </c>
      <c r="H140" s="6"/>
      <c r="I140" s="6"/>
      <c r="J140" s="4">
        <v>7081785.0</v>
      </c>
      <c r="K140" s="4">
        <v>3.59306095E8</v>
      </c>
      <c r="L140" s="6" t="s">
        <v>39</v>
      </c>
      <c r="M140" s="3"/>
      <c r="N140" s="6" t="s">
        <v>42</v>
      </c>
      <c r="O140" s="3"/>
      <c r="P140" s="3"/>
      <c r="Q140" s="6" t="s">
        <v>39</v>
      </c>
      <c r="R140" s="4"/>
      <c r="S140" s="6" t="s">
        <v>42</v>
      </c>
      <c r="T140" s="6" t="s">
        <v>43</v>
      </c>
      <c r="U140" s="6">
        <v>0.0</v>
      </c>
      <c r="V140" s="3" t="str">
        <f t="shared" si="2"/>
        <v>93.113</v>
      </c>
      <c r="W140" s="5" t="str">
        <f t="shared" ref="W140:X140" si="140">UPPER(TRIM(H140))</f>
        <v/>
      </c>
      <c r="X140" s="5" t="str">
        <f t="shared" si="140"/>
        <v/>
      </c>
      <c r="Y140" s="5" t="str">
        <f t="array" ref="Y140">IF(V140&lt;&gt;"",IFERROR(INDEX(federal_program_name_lookup,MATCH(V140,aln_lookup,0)),""),"")</f>
        <v>ENVIRONMENTAL HEALTH</v>
      </c>
    </row>
    <row r="141" ht="15.75" customHeight="1">
      <c r="A141" s="5" t="s">
        <v>420</v>
      </c>
      <c r="B141" s="3" t="s">
        <v>56</v>
      </c>
      <c r="C141" s="3" t="s">
        <v>143</v>
      </c>
      <c r="D141" s="3"/>
      <c r="E141" s="6" t="s">
        <v>144</v>
      </c>
      <c r="F141" s="4">
        <v>81529.0</v>
      </c>
      <c r="G141" s="6" t="s">
        <v>38</v>
      </c>
      <c r="H141" s="6"/>
      <c r="I141" s="6"/>
      <c r="J141" s="4">
        <v>7081785.0</v>
      </c>
      <c r="K141" s="4">
        <v>3.59306095E8</v>
      </c>
      <c r="L141" s="6" t="s">
        <v>39</v>
      </c>
      <c r="M141" s="3"/>
      <c r="N141" s="6" t="s">
        <v>42</v>
      </c>
      <c r="O141" s="3"/>
      <c r="P141" s="3"/>
      <c r="Q141" s="6" t="s">
        <v>39</v>
      </c>
      <c r="R141" s="4"/>
      <c r="S141" s="6" t="s">
        <v>42</v>
      </c>
      <c r="T141" s="6" t="s">
        <v>43</v>
      </c>
      <c r="U141" s="6">
        <v>0.0</v>
      </c>
      <c r="V141" s="3" t="str">
        <f t="shared" si="2"/>
        <v>93.113</v>
      </c>
      <c r="W141" s="5" t="str">
        <f t="shared" ref="W141:X141" si="141">UPPER(TRIM(H141))</f>
        <v/>
      </c>
      <c r="X141" s="5" t="str">
        <f t="shared" si="141"/>
        <v/>
      </c>
      <c r="Y141" s="5" t="str">
        <f t="array" ref="Y141">IF(V141&lt;&gt;"",IFERROR(INDEX(federal_program_name_lookup,MATCH(V141,aln_lookup,0)),""),"")</f>
        <v>ENVIRONMENTAL HEALTH</v>
      </c>
    </row>
    <row r="142" ht="15.75" customHeight="1">
      <c r="A142" s="5" t="s">
        <v>421</v>
      </c>
      <c r="B142" s="3" t="s">
        <v>56</v>
      </c>
      <c r="C142" s="3" t="s">
        <v>143</v>
      </c>
      <c r="D142" s="3"/>
      <c r="E142" s="6" t="s">
        <v>144</v>
      </c>
      <c r="F142" s="4">
        <v>189212.0</v>
      </c>
      <c r="G142" s="6" t="s">
        <v>38</v>
      </c>
      <c r="H142" s="6"/>
      <c r="I142" s="6"/>
      <c r="J142" s="4">
        <v>7081785.0</v>
      </c>
      <c r="K142" s="4">
        <v>3.59306095E8</v>
      </c>
      <c r="L142" s="6" t="s">
        <v>39</v>
      </c>
      <c r="M142" s="3"/>
      <c r="N142" s="6" t="s">
        <v>42</v>
      </c>
      <c r="O142" s="3"/>
      <c r="P142" s="3"/>
      <c r="Q142" s="6" t="s">
        <v>42</v>
      </c>
      <c r="R142" s="4">
        <v>13539.0</v>
      </c>
      <c r="S142" s="6" t="s">
        <v>42</v>
      </c>
      <c r="T142" s="6" t="s">
        <v>43</v>
      </c>
      <c r="U142" s="6">
        <v>0.0</v>
      </c>
      <c r="V142" s="3" t="str">
        <f t="shared" si="2"/>
        <v>93.113</v>
      </c>
      <c r="W142" s="5" t="str">
        <f t="shared" ref="W142:X142" si="142">UPPER(TRIM(H142))</f>
        <v/>
      </c>
      <c r="X142" s="5" t="str">
        <f t="shared" si="142"/>
        <v/>
      </c>
      <c r="Y142" s="5" t="str">
        <f t="array" ref="Y142">IF(V142&lt;&gt;"",IFERROR(INDEX(federal_program_name_lookup,MATCH(V142,aln_lookup,0)),""),"")</f>
        <v>ENVIRONMENTAL HEALTH</v>
      </c>
    </row>
    <row r="143" ht="15.75" customHeight="1">
      <c r="A143" s="5" t="s">
        <v>422</v>
      </c>
      <c r="B143" s="3" t="s">
        <v>56</v>
      </c>
      <c r="C143" s="3" t="s">
        <v>143</v>
      </c>
      <c r="D143" s="3"/>
      <c r="E143" s="6" t="s">
        <v>144</v>
      </c>
      <c r="F143" s="4">
        <v>156835.0</v>
      </c>
      <c r="G143" s="6" t="s">
        <v>38</v>
      </c>
      <c r="H143" s="6"/>
      <c r="I143" s="6"/>
      <c r="J143" s="4">
        <v>7081785.0</v>
      </c>
      <c r="K143" s="4">
        <v>3.59306095E8</v>
      </c>
      <c r="L143" s="6" t="s">
        <v>39</v>
      </c>
      <c r="M143" s="3"/>
      <c r="N143" s="6" t="s">
        <v>42</v>
      </c>
      <c r="O143" s="3"/>
      <c r="P143" s="3"/>
      <c r="Q143" s="6" t="s">
        <v>39</v>
      </c>
      <c r="R143" s="4"/>
      <c r="S143" s="6" t="s">
        <v>42</v>
      </c>
      <c r="T143" s="6" t="s">
        <v>43</v>
      </c>
      <c r="U143" s="6">
        <v>0.0</v>
      </c>
      <c r="V143" s="3" t="str">
        <f t="shared" si="2"/>
        <v>93.113</v>
      </c>
      <c r="W143" s="5" t="str">
        <f t="shared" ref="W143:X143" si="143">UPPER(TRIM(H143))</f>
        <v/>
      </c>
      <c r="X143" s="5" t="str">
        <f t="shared" si="143"/>
        <v/>
      </c>
      <c r="Y143" s="5" t="str">
        <f t="array" ref="Y143">IF(V143&lt;&gt;"",IFERROR(INDEX(federal_program_name_lookup,MATCH(V143,aln_lookup,0)),""),"")</f>
        <v>ENVIRONMENTAL HEALTH</v>
      </c>
    </row>
    <row r="144" ht="15.75" customHeight="1">
      <c r="A144" s="5" t="s">
        <v>423</v>
      </c>
      <c r="B144" s="3" t="s">
        <v>56</v>
      </c>
      <c r="C144" s="3" t="s">
        <v>143</v>
      </c>
      <c r="D144" s="3"/>
      <c r="E144" s="6" t="s">
        <v>144</v>
      </c>
      <c r="F144" s="4">
        <v>68537.0</v>
      </c>
      <c r="G144" s="6" t="s">
        <v>38</v>
      </c>
      <c r="H144" s="6"/>
      <c r="I144" s="6"/>
      <c r="J144" s="4">
        <v>7081785.0</v>
      </c>
      <c r="K144" s="4">
        <v>3.59306095E8</v>
      </c>
      <c r="L144" s="6" t="s">
        <v>39</v>
      </c>
      <c r="M144" s="3"/>
      <c r="N144" s="6" t="s">
        <v>42</v>
      </c>
      <c r="O144" s="3"/>
      <c r="P144" s="3"/>
      <c r="Q144" s="6" t="s">
        <v>39</v>
      </c>
      <c r="R144" s="4"/>
      <c r="S144" s="6" t="s">
        <v>42</v>
      </c>
      <c r="T144" s="6" t="s">
        <v>43</v>
      </c>
      <c r="U144" s="6">
        <v>0.0</v>
      </c>
      <c r="V144" s="3" t="str">
        <f t="shared" si="2"/>
        <v>93.113</v>
      </c>
      <c r="W144" s="5" t="str">
        <f t="shared" ref="W144:X144" si="144">UPPER(TRIM(H144))</f>
        <v/>
      </c>
      <c r="X144" s="5" t="str">
        <f t="shared" si="144"/>
        <v/>
      </c>
      <c r="Y144" s="5" t="str">
        <f t="array" ref="Y144">IF(V144&lt;&gt;"",IFERROR(INDEX(federal_program_name_lookup,MATCH(V144,aln_lookup,0)),""),"")</f>
        <v>ENVIRONMENTAL HEALTH</v>
      </c>
    </row>
    <row r="145" ht="15.75" customHeight="1">
      <c r="A145" s="5" t="s">
        <v>424</v>
      </c>
      <c r="B145" s="3" t="s">
        <v>56</v>
      </c>
      <c r="C145" s="3" t="s">
        <v>143</v>
      </c>
      <c r="D145" s="3"/>
      <c r="E145" s="6" t="s">
        <v>144</v>
      </c>
      <c r="F145" s="4">
        <v>142775.0</v>
      </c>
      <c r="G145" s="6" t="s">
        <v>38</v>
      </c>
      <c r="H145" s="6"/>
      <c r="I145" s="6"/>
      <c r="J145" s="4">
        <v>7081785.0</v>
      </c>
      <c r="K145" s="4">
        <v>3.59306095E8</v>
      </c>
      <c r="L145" s="6" t="s">
        <v>39</v>
      </c>
      <c r="M145" s="3"/>
      <c r="N145" s="6" t="s">
        <v>42</v>
      </c>
      <c r="O145" s="3"/>
      <c r="P145" s="3"/>
      <c r="Q145" s="6" t="s">
        <v>42</v>
      </c>
      <c r="R145" s="4">
        <v>43880.0</v>
      </c>
      <c r="S145" s="6" t="s">
        <v>42</v>
      </c>
      <c r="T145" s="6" t="s">
        <v>43</v>
      </c>
      <c r="U145" s="6">
        <v>0.0</v>
      </c>
      <c r="V145" s="3" t="str">
        <f t="shared" si="2"/>
        <v>93.113</v>
      </c>
      <c r="W145" s="5" t="str">
        <f t="shared" ref="W145:X145" si="145">UPPER(TRIM(H145))</f>
        <v/>
      </c>
      <c r="X145" s="5" t="str">
        <f t="shared" si="145"/>
        <v/>
      </c>
      <c r="Y145" s="5" t="str">
        <f t="array" ref="Y145">IF(V145&lt;&gt;"",IFERROR(INDEX(federal_program_name_lookup,MATCH(V145,aln_lookup,0)),""),"")</f>
        <v>ENVIRONMENTAL HEALTH</v>
      </c>
    </row>
    <row r="146" ht="15.75" customHeight="1">
      <c r="A146" s="5" t="s">
        <v>425</v>
      </c>
      <c r="B146" s="3" t="s">
        <v>56</v>
      </c>
      <c r="C146" s="3" t="s">
        <v>143</v>
      </c>
      <c r="D146" s="3"/>
      <c r="E146" s="6" t="s">
        <v>144</v>
      </c>
      <c r="F146" s="4">
        <v>270300.0</v>
      </c>
      <c r="G146" s="6" t="s">
        <v>38</v>
      </c>
      <c r="H146" s="6"/>
      <c r="I146" s="6"/>
      <c r="J146" s="4">
        <v>7081785.0</v>
      </c>
      <c r="K146" s="4">
        <v>3.59306095E8</v>
      </c>
      <c r="L146" s="6" t="s">
        <v>39</v>
      </c>
      <c r="M146" s="3"/>
      <c r="N146" s="6" t="s">
        <v>42</v>
      </c>
      <c r="O146" s="3"/>
      <c r="P146" s="3"/>
      <c r="Q146" s="6" t="s">
        <v>42</v>
      </c>
      <c r="R146" s="4">
        <v>68002.0</v>
      </c>
      <c r="S146" s="6" t="s">
        <v>42</v>
      </c>
      <c r="T146" s="6" t="s">
        <v>43</v>
      </c>
      <c r="U146" s="6">
        <v>0.0</v>
      </c>
      <c r="V146" s="3" t="str">
        <f t="shared" si="2"/>
        <v>93.113</v>
      </c>
      <c r="W146" s="5" t="str">
        <f t="shared" ref="W146:X146" si="146">UPPER(TRIM(H146))</f>
        <v/>
      </c>
      <c r="X146" s="5" t="str">
        <f t="shared" si="146"/>
        <v/>
      </c>
      <c r="Y146" s="5" t="str">
        <f t="array" ref="Y146">IF(V146&lt;&gt;"",IFERROR(INDEX(federal_program_name_lookup,MATCH(V146,aln_lookup,0)),""),"")</f>
        <v>ENVIRONMENTAL HEALTH</v>
      </c>
    </row>
    <row r="147" ht="15.75" customHeight="1">
      <c r="A147" s="5" t="s">
        <v>426</v>
      </c>
      <c r="B147" s="3" t="s">
        <v>56</v>
      </c>
      <c r="C147" s="3" t="s">
        <v>143</v>
      </c>
      <c r="D147" s="3"/>
      <c r="E147" s="6" t="s">
        <v>144</v>
      </c>
      <c r="F147" s="4">
        <v>29158.0</v>
      </c>
      <c r="G147" s="6" t="s">
        <v>38</v>
      </c>
      <c r="H147" s="6"/>
      <c r="I147" s="6"/>
      <c r="J147" s="4">
        <v>7081785.0</v>
      </c>
      <c r="K147" s="4">
        <v>3.59306095E8</v>
      </c>
      <c r="L147" s="6" t="s">
        <v>39</v>
      </c>
      <c r="M147" s="3"/>
      <c r="N147" s="6" t="s">
        <v>42</v>
      </c>
      <c r="O147" s="3"/>
      <c r="P147" s="3"/>
      <c r="Q147" s="6" t="s">
        <v>39</v>
      </c>
      <c r="R147" s="4"/>
      <c r="S147" s="6" t="s">
        <v>42</v>
      </c>
      <c r="T147" s="6" t="s">
        <v>43</v>
      </c>
      <c r="U147" s="6">
        <v>0.0</v>
      </c>
      <c r="V147" s="3" t="str">
        <f t="shared" si="2"/>
        <v>93.113</v>
      </c>
      <c r="W147" s="5" t="str">
        <f t="shared" ref="W147:X147" si="147">UPPER(TRIM(H147))</f>
        <v/>
      </c>
      <c r="X147" s="5" t="str">
        <f t="shared" si="147"/>
        <v/>
      </c>
      <c r="Y147" s="5" t="str">
        <f t="array" ref="Y147">IF(V147&lt;&gt;"",IFERROR(INDEX(federal_program_name_lookup,MATCH(V147,aln_lookup,0)),""),"")</f>
        <v>ENVIRONMENTAL HEALTH</v>
      </c>
    </row>
    <row r="148" ht="15.75" customHeight="1">
      <c r="A148" s="5" t="s">
        <v>427</v>
      </c>
      <c r="B148" s="3" t="s">
        <v>35</v>
      </c>
      <c r="C148" s="3" t="s">
        <v>428</v>
      </c>
      <c r="D148" s="3"/>
      <c r="E148" s="6" t="s">
        <v>429</v>
      </c>
      <c r="F148" s="4">
        <v>-3315.0</v>
      </c>
      <c r="G148" s="6" t="s">
        <v>38</v>
      </c>
      <c r="H148" s="6"/>
      <c r="I148" s="6"/>
      <c r="J148" s="4">
        <v>-3315.0</v>
      </c>
      <c r="K148" s="4">
        <v>3.59306095E8</v>
      </c>
      <c r="L148" s="6" t="s">
        <v>39</v>
      </c>
      <c r="M148" s="3"/>
      <c r="N148" s="6" t="s">
        <v>39</v>
      </c>
      <c r="O148" s="3" t="s">
        <v>430</v>
      </c>
      <c r="P148" s="3" t="s">
        <v>431</v>
      </c>
      <c r="Q148" s="6" t="s">
        <v>39</v>
      </c>
      <c r="R148" s="4"/>
      <c r="S148" s="6" t="s">
        <v>42</v>
      </c>
      <c r="T148" s="6" t="s">
        <v>43</v>
      </c>
      <c r="U148" s="6">
        <v>0.0</v>
      </c>
      <c r="V148" s="3" t="str">
        <f t="shared" si="2"/>
        <v>11.609</v>
      </c>
      <c r="W148" s="5" t="str">
        <f t="shared" ref="W148:X148" si="148">UPPER(TRIM(H148))</f>
        <v/>
      </c>
      <c r="X148" s="5" t="str">
        <f t="shared" si="148"/>
        <v/>
      </c>
      <c r="Y148" s="5" t="str">
        <f t="array" ref="Y148">IF(V148&lt;&gt;"",IFERROR(INDEX(federal_program_name_lookup,MATCH(V148,aln_lookup,0)),""),"")</f>
        <v>MEASUREMENT AND ENGINEERING RESEARCH AND STANDARDS</v>
      </c>
    </row>
    <row r="149" ht="15.75" customHeight="1">
      <c r="A149" s="5" t="s">
        <v>432</v>
      </c>
      <c r="B149" s="3" t="s">
        <v>56</v>
      </c>
      <c r="C149" s="3" t="s">
        <v>143</v>
      </c>
      <c r="D149" s="3"/>
      <c r="E149" s="6" t="s">
        <v>144</v>
      </c>
      <c r="F149" s="4">
        <v>180144.0</v>
      </c>
      <c r="G149" s="6" t="s">
        <v>38</v>
      </c>
      <c r="H149" s="6"/>
      <c r="I149" s="6"/>
      <c r="J149" s="4">
        <v>7081785.0</v>
      </c>
      <c r="K149" s="4">
        <v>3.59306095E8</v>
      </c>
      <c r="L149" s="6" t="s">
        <v>39</v>
      </c>
      <c r="M149" s="3"/>
      <c r="N149" s="6" t="s">
        <v>42</v>
      </c>
      <c r="O149" s="3"/>
      <c r="P149" s="3"/>
      <c r="Q149" s="6" t="s">
        <v>42</v>
      </c>
      <c r="R149" s="4">
        <v>9844.0</v>
      </c>
      <c r="S149" s="6" t="s">
        <v>42</v>
      </c>
      <c r="T149" s="6" t="s">
        <v>43</v>
      </c>
      <c r="U149" s="6">
        <v>0.0</v>
      </c>
      <c r="V149" s="3" t="str">
        <f t="shared" si="2"/>
        <v>93.113</v>
      </c>
      <c r="W149" s="5" t="str">
        <f t="shared" ref="W149:X149" si="149">UPPER(TRIM(H149))</f>
        <v/>
      </c>
      <c r="X149" s="5" t="str">
        <f t="shared" si="149"/>
        <v/>
      </c>
      <c r="Y149" s="5" t="str">
        <f t="array" ref="Y149">IF(V149&lt;&gt;"",IFERROR(INDEX(federal_program_name_lookup,MATCH(V149,aln_lookup,0)),""),"")</f>
        <v>ENVIRONMENTAL HEALTH</v>
      </c>
    </row>
    <row r="150" ht="15.75" customHeight="1">
      <c r="A150" s="5" t="s">
        <v>433</v>
      </c>
      <c r="B150" s="3" t="s">
        <v>56</v>
      </c>
      <c r="C150" s="3" t="s">
        <v>143</v>
      </c>
      <c r="D150" s="3"/>
      <c r="E150" s="6" t="s">
        <v>144</v>
      </c>
      <c r="F150" s="4">
        <v>322570.0</v>
      </c>
      <c r="G150" s="6" t="s">
        <v>38</v>
      </c>
      <c r="H150" s="6"/>
      <c r="I150" s="6"/>
      <c r="J150" s="4">
        <v>7081785.0</v>
      </c>
      <c r="K150" s="4">
        <v>3.59306095E8</v>
      </c>
      <c r="L150" s="6" t="s">
        <v>39</v>
      </c>
      <c r="M150" s="3"/>
      <c r="N150" s="6" t="s">
        <v>42</v>
      </c>
      <c r="O150" s="3"/>
      <c r="P150" s="3"/>
      <c r="Q150" s="6" t="s">
        <v>39</v>
      </c>
      <c r="R150" s="4"/>
      <c r="S150" s="6" t="s">
        <v>42</v>
      </c>
      <c r="T150" s="6" t="s">
        <v>43</v>
      </c>
      <c r="U150" s="6">
        <v>0.0</v>
      </c>
      <c r="V150" s="3" t="str">
        <f t="shared" si="2"/>
        <v>93.113</v>
      </c>
      <c r="W150" s="5" t="str">
        <f t="shared" ref="W150:X150" si="150">UPPER(TRIM(H150))</f>
        <v/>
      </c>
      <c r="X150" s="5" t="str">
        <f t="shared" si="150"/>
        <v/>
      </c>
      <c r="Y150" s="5" t="str">
        <f t="array" ref="Y150">IF(V150&lt;&gt;"",IFERROR(INDEX(federal_program_name_lookup,MATCH(V150,aln_lookup,0)),""),"")</f>
        <v>ENVIRONMENTAL HEALTH</v>
      </c>
    </row>
    <row r="151" ht="15.75" customHeight="1">
      <c r="A151" s="5" t="s">
        <v>434</v>
      </c>
      <c r="B151" s="3" t="s">
        <v>56</v>
      </c>
      <c r="C151" s="3" t="s">
        <v>143</v>
      </c>
      <c r="D151" s="3"/>
      <c r="E151" s="6" t="s">
        <v>144</v>
      </c>
      <c r="F151" s="4">
        <v>48012.0</v>
      </c>
      <c r="G151" s="6" t="s">
        <v>38</v>
      </c>
      <c r="H151" s="6"/>
      <c r="I151" s="6"/>
      <c r="J151" s="4">
        <v>7081785.0</v>
      </c>
      <c r="K151" s="4">
        <v>3.59306095E8</v>
      </c>
      <c r="L151" s="6" t="s">
        <v>39</v>
      </c>
      <c r="M151" s="3"/>
      <c r="N151" s="6" t="s">
        <v>42</v>
      </c>
      <c r="O151" s="3"/>
      <c r="P151" s="3"/>
      <c r="Q151" s="6" t="s">
        <v>39</v>
      </c>
      <c r="R151" s="4"/>
      <c r="S151" s="6" t="s">
        <v>42</v>
      </c>
      <c r="T151" s="6" t="s">
        <v>43</v>
      </c>
      <c r="U151" s="6">
        <v>0.0</v>
      </c>
      <c r="V151" s="3" t="str">
        <f t="shared" si="2"/>
        <v>93.113</v>
      </c>
      <c r="W151" s="5" t="str">
        <f t="shared" ref="W151:X151" si="151">UPPER(TRIM(H151))</f>
        <v/>
      </c>
      <c r="X151" s="5" t="str">
        <f t="shared" si="151"/>
        <v/>
      </c>
      <c r="Y151" s="5" t="str">
        <f t="array" ref="Y151">IF(V151&lt;&gt;"",IFERROR(INDEX(federal_program_name_lookup,MATCH(V151,aln_lookup,0)),""),"")</f>
        <v>ENVIRONMENTAL HEALTH</v>
      </c>
    </row>
    <row r="152" ht="15.75" customHeight="1">
      <c r="A152" s="5" t="s">
        <v>435</v>
      </c>
      <c r="B152" s="3" t="s">
        <v>56</v>
      </c>
      <c r="C152" s="3" t="s">
        <v>436</v>
      </c>
      <c r="D152" s="3"/>
      <c r="E152" s="6" t="s">
        <v>437</v>
      </c>
      <c r="F152" s="4">
        <v>262.0</v>
      </c>
      <c r="G152" s="6" t="s">
        <v>38</v>
      </c>
      <c r="H152" s="6"/>
      <c r="I152" s="6"/>
      <c r="J152" s="4">
        <v>3426333.0</v>
      </c>
      <c r="K152" s="4">
        <v>3.59306095E8</v>
      </c>
      <c r="L152" s="6" t="s">
        <v>39</v>
      </c>
      <c r="M152" s="3"/>
      <c r="N152" s="6" t="s">
        <v>42</v>
      </c>
      <c r="O152" s="3"/>
      <c r="P152" s="3"/>
      <c r="Q152" s="6" t="s">
        <v>39</v>
      </c>
      <c r="R152" s="4"/>
      <c r="S152" s="6" t="s">
        <v>42</v>
      </c>
      <c r="T152" s="6" t="s">
        <v>43</v>
      </c>
      <c r="U152" s="6">
        <v>0.0</v>
      </c>
      <c r="V152" s="3" t="str">
        <f t="shared" si="2"/>
        <v>93.121</v>
      </c>
      <c r="W152" s="5" t="str">
        <f t="shared" ref="W152:X152" si="152">UPPER(TRIM(H152))</f>
        <v/>
      </c>
      <c r="X152" s="5" t="str">
        <f t="shared" si="152"/>
        <v/>
      </c>
      <c r="Y152" s="5" t="str">
        <f t="array" ref="Y152">IF(V152&lt;&gt;"",IFERROR(INDEX(federal_program_name_lookup,MATCH(V152,aln_lookup,0)),""),"")</f>
        <v>ORAL DISEASES AND DISORDERS RESEARCH</v>
      </c>
    </row>
    <row r="153" ht="15.75" customHeight="1">
      <c r="A153" s="5" t="s">
        <v>438</v>
      </c>
      <c r="B153" s="3" t="s">
        <v>56</v>
      </c>
      <c r="C153" s="3" t="s">
        <v>436</v>
      </c>
      <c r="D153" s="3"/>
      <c r="E153" s="6" t="s">
        <v>437</v>
      </c>
      <c r="F153" s="4">
        <v>185195.0</v>
      </c>
      <c r="G153" s="6" t="s">
        <v>38</v>
      </c>
      <c r="H153" s="6"/>
      <c r="I153" s="6"/>
      <c r="J153" s="4">
        <v>3426333.0</v>
      </c>
      <c r="K153" s="4">
        <v>3.59306095E8</v>
      </c>
      <c r="L153" s="6" t="s">
        <v>39</v>
      </c>
      <c r="M153" s="3"/>
      <c r="N153" s="6" t="s">
        <v>42</v>
      </c>
      <c r="O153" s="3"/>
      <c r="P153" s="3"/>
      <c r="Q153" s="6" t="s">
        <v>42</v>
      </c>
      <c r="R153" s="4">
        <v>15527.0</v>
      </c>
      <c r="S153" s="6" t="s">
        <v>42</v>
      </c>
      <c r="T153" s="6" t="s">
        <v>43</v>
      </c>
      <c r="U153" s="6">
        <v>0.0</v>
      </c>
      <c r="V153" s="3" t="str">
        <f t="shared" si="2"/>
        <v>93.121</v>
      </c>
      <c r="W153" s="5" t="str">
        <f t="shared" ref="W153:X153" si="153">UPPER(TRIM(H153))</f>
        <v/>
      </c>
      <c r="X153" s="5" t="str">
        <f t="shared" si="153"/>
        <v/>
      </c>
      <c r="Y153" s="5" t="str">
        <f t="array" ref="Y153">IF(V153&lt;&gt;"",IFERROR(INDEX(federal_program_name_lookup,MATCH(V153,aln_lookup,0)),""),"")</f>
        <v>ORAL DISEASES AND DISORDERS RESEARCH</v>
      </c>
    </row>
    <row r="154" ht="15.75" customHeight="1">
      <c r="A154" s="5" t="s">
        <v>439</v>
      </c>
      <c r="B154" s="3" t="s">
        <v>56</v>
      </c>
      <c r="C154" s="3" t="s">
        <v>436</v>
      </c>
      <c r="D154" s="3"/>
      <c r="E154" s="6" t="s">
        <v>437</v>
      </c>
      <c r="F154" s="4">
        <v>121241.0</v>
      </c>
      <c r="G154" s="6" t="s">
        <v>38</v>
      </c>
      <c r="H154" s="6"/>
      <c r="I154" s="6"/>
      <c r="J154" s="4">
        <v>3426333.0</v>
      </c>
      <c r="K154" s="4">
        <v>3.59306095E8</v>
      </c>
      <c r="L154" s="6" t="s">
        <v>39</v>
      </c>
      <c r="M154" s="3"/>
      <c r="N154" s="6" t="s">
        <v>42</v>
      </c>
      <c r="O154" s="3"/>
      <c r="P154" s="3"/>
      <c r="Q154" s="6" t="s">
        <v>39</v>
      </c>
      <c r="R154" s="4"/>
      <c r="S154" s="6" t="s">
        <v>42</v>
      </c>
      <c r="T154" s="6" t="s">
        <v>43</v>
      </c>
      <c r="U154" s="6">
        <v>0.0</v>
      </c>
      <c r="V154" s="3" t="str">
        <f t="shared" si="2"/>
        <v>93.121</v>
      </c>
      <c r="W154" s="5" t="str">
        <f t="shared" ref="W154:X154" si="154">UPPER(TRIM(H154))</f>
        <v/>
      </c>
      <c r="X154" s="5" t="str">
        <f t="shared" si="154"/>
        <v/>
      </c>
      <c r="Y154" s="5" t="str">
        <f t="array" ref="Y154">IF(V154&lt;&gt;"",IFERROR(INDEX(federal_program_name_lookup,MATCH(V154,aln_lookup,0)),""),"")</f>
        <v>ORAL DISEASES AND DISORDERS RESEARCH</v>
      </c>
    </row>
    <row r="155" ht="15.75" customHeight="1">
      <c r="A155" s="5" t="s">
        <v>440</v>
      </c>
      <c r="B155" s="3" t="s">
        <v>56</v>
      </c>
      <c r="C155" s="3" t="s">
        <v>436</v>
      </c>
      <c r="D155" s="3"/>
      <c r="E155" s="6" t="s">
        <v>437</v>
      </c>
      <c r="F155" s="4">
        <v>-1.0</v>
      </c>
      <c r="G155" s="6" t="s">
        <v>38</v>
      </c>
      <c r="H155" s="6"/>
      <c r="I155" s="6"/>
      <c r="J155" s="4">
        <v>3426333.0</v>
      </c>
      <c r="K155" s="4">
        <v>3.59306095E8</v>
      </c>
      <c r="L155" s="6" t="s">
        <v>39</v>
      </c>
      <c r="M155" s="3"/>
      <c r="N155" s="6" t="s">
        <v>42</v>
      </c>
      <c r="O155" s="3"/>
      <c r="P155" s="3"/>
      <c r="Q155" s="6" t="s">
        <v>39</v>
      </c>
      <c r="R155" s="4"/>
      <c r="S155" s="6" t="s">
        <v>42</v>
      </c>
      <c r="T155" s="6" t="s">
        <v>43</v>
      </c>
      <c r="U155" s="6">
        <v>0.0</v>
      </c>
      <c r="V155" s="3" t="str">
        <f t="shared" si="2"/>
        <v>93.121</v>
      </c>
      <c r="W155" s="5" t="str">
        <f t="shared" ref="W155:X155" si="155">UPPER(TRIM(H155))</f>
        <v/>
      </c>
      <c r="X155" s="5" t="str">
        <f t="shared" si="155"/>
        <v/>
      </c>
      <c r="Y155" s="5" t="str">
        <f t="array" ref="Y155">IF(V155&lt;&gt;"",IFERROR(INDEX(federal_program_name_lookup,MATCH(V155,aln_lookup,0)),""),"")</f>
        <v>ORAL DISEASES AND DISORDERS RESEARCH</v>
      </c>
    </row>
    <row r="156" ht="15.75" customHeight="1">
      <c r="A156" s="5" t="s">
        <v>441</v>
      </c>
      <c r="B156" s="3" t="s">
        <v>56</v>
      </c>
      <c r="C156" s="3" t="s">
        <v>436</v>
      </c>
      <c r="D156" s="3"/>
      <c r="E156" s="6" t="s">
        <v>437</v>
      </c>
      <c r="F156" s="4">
        <v>504511.0</v>
      </c>
      <c r="G156" s="6" t="s">
        <v>38</v>
      </c>
      <c r="H156" s="6"/>
      <c r="I156" s="6"/>
      <c r="J156" s="4">
        <v>3426333.0</v>
      </c>
      <c r="K156" s="4">
        <v>3.59306095E8</v>
      </c>
      <c r="L156" s="6" t="s">
        <v>39</v>
      </c>
      <c r="M156" s="3"/>
      <c r="N156" s="6" t="s">
        <v>42</v>
      </c>
      <c r="O156" s="3"/>
      <c r="P156" s="3"/>
      <c r="Q156" s="6" t="s">
        <v>42</v>
      </c>
      <c r="R156" s="4">
        <v>283369.0</v>
      </c>
      <c r="S156" s="6" t="s">
        <v>42</v>
      </c>
      <c r="T156" s="6" t="s">
        <v>43</v>
      </c>
      <c r="U156" s="6">
        <v>0.0</v>
      </c>
      <c r="V156" s="3" t="str">
        <f t="shared" si="2"/>
        <v>93.121</v>
      </c>
      <c r="W156" s="5" t="str">
        <f t="shared" ref="W156:X156" si="156">UPPER(TRIM(H156))</f>
        <v/>
      </c>
      <c r="X156" s="5" t="str">
        <f t="shared" si="156"/>
        <v/>
      </c>
      <c r="Y156" s="5" t="str">
        <f t="array" ref="Y156">IF(V156&lt;&gt;"",IFERROR(INDEX(federal_program_name_lookup,MATCH(V156,aln_lookup,0)),""),"")</f>
        <v>ORAL DISEASES AND DISORDERS RESEARCH</v>
      </c>
    </row>
    <row r="157" ht="15.75" customHeight="1">
      <c r="A157" s="5" t="s">
        <v>442</v>
      </c>
      <c r="B157" s="3" t="s">
        <v>56</v>
      </c>
      <c r="C157" s="3" t="s">
        <v>436</v>
      </c>
      <c r="D157" s="3"/>
      <c r="E157" s="6" t="s">
        <v>437</v>
      </c>
      <c r="F157" s="4">
        <v>55900.0</v>
      </c>
      <c r="G157" s="6" t="s">
        <v>38</v>
      </c>
      <c r="H157" s="6"/>
      <c r="I157" s="6"/>
      <c r="J157" s="4">
        <v>3426333.0</v>
      </c>
      <c r="K157" s="4">
        <v>3.59306095E8</v>
      </c>
      <c r="L157" s="6" t="s">
        <v>39</v>
      </c>
      <c r="M157" s="3"/>
      <c r="N157" s="6" t="s">
        <v>42</v>
      </c>
      <c r="O157" s="3"/>
      <c r="P157" s="3"/>
      <c r="Q157" s="6" t="s">
        <v>39</v>
      </c>
      <c r="R157" s="4"/>
      <c r="S157" s="6" t="s">
        <v>42</v>
      </c>
      <c r="T157" s="6" t="s">
        <v>43</v>
      </c>
      <c r="U157" s="6">
        <v>0.0</v>
      </c>
      <c r="V157" s="3" t="str">
        <f t="shared" si="2"/>
        <v>93.121</v>
      </c>
      <c r="W157" s="5" t="str">
        <f t="shared" ref="W157:X157" si="157">UPPER(TRIM(H157))</f>
        <v/>
      </c>
      <c r="X157" s="5" t="str">
        <f t="shared" si="157"/>
        <v/>
      </c>
      <c r="Y157" s="5" t="str">
        <f t="array" ref="Y157">IF(V157&lt;&gt;"",IFERROR(INDEX(federal_program_name_lookup,MATCH(V157,aln_lookup,0)),""),"")</f>
        <v>ORAL DISEASES AND DISORDERS RESEARCH</v>
      </c>
    </row>
    <row r="158" ht="15.75" customHeight="1">
      <c r="A158" s="5" t="s">
        <v>443</v>
      </c>
      <c r="B158" s="3" t="s">
        <v>56</v>
      </c>
      <c r="C158" s="3" t="s">
        <v>436</v>
      </c>
      <c r="D158" s="3"/>
      <c r="E158" s="6" t="s">
        <v>437</v>
      </c>
      <c r="F158" s="4">
        <v>2360396.0</v>
      </c>
      <c r="G158" s="6" t="s">
        <v>38</v>
      </c>
      <c r="H158" s="6"/>
      <c r="I158" s="6"/>
      <c r="J158" s="4">
        <v>3426333.0</v>
      </c>
      <c r="K158" s="4">
        <v>3.59306095E8</v>
      </c>
      <c r="L158" s="6" t="s">
        <v>39</v>
      </c>
      <c r="M158" s="3"/>
      <c r="N158" s="6" t="s">
        <v>42</v>
      </c>
      <c r="O158" s="3"/>
      <c r="P158" s="3"/>
      <c r="Q158" s="6" t="s">
        <v>42</v>
      </c>
      <c r="R158" s="4">
        <v>802243.0</v>
      </c>
      <c r="S158" s="6" t="s">
        <v>42</v>
      </c>
      <c r="T158" s="6" t="s">
        <v>43</v>
      </c>
      <c r="U158" s="6">
        <v>0.0</v>
      </c>
      <c r="V158" s="3" t="str">
        <f t="shared" si="2"/>
        <v>93.121</v>
      </c>
      <c r="W158" s="5" t="str">
        <f t="shared" ref="W158:X158" si="158">UPPER(TRIM(H158))</f>
        <v/>
      </c>
      <c r="X158" s="5" t="str">
        <f t="shared" si="158"/>
        <v/>
      </c>
      <c r="Y158" s="5" t="str">
        <f t="array" ref="Y158">IF(V158&lt;&gt;"",IFERROR(INDEX(federal_program_name_lookup,MATCH(V158,aln_lookup,0)),""),"")</f>
        <v>ORAL DISEASES AND DISORDERS RESEARCH</v>
      </c>
    </row>
    <row r="159" ht="15.75" customHeight="1">
      <c r="A159" s="5" t="s">
        <v>444</v>
      </c>
      <c r="B159" s="3" t="s">
        <v>35</v>
      </c>
      <c r="C159" s="3" t="s">
        <v>445</v>
      </c>
      <c r="D159" s="3" t="s">
        <v>446</v>
      </c>
      <c r="E159" s="6" t="s">
        <v>292</v>
      </c>
      <c r="F159" s="4">
        <v>2995.0</v>
      </c>
      <c r="G159" s="6" t="s">
        <v>38</v>
      </c>
      <c r="H159" s="6"/>
      <c r="I159" s="6"/>
      <c r="J159" s="4">
        <v>3870533.0</v>
      </c>
      <c r="K159" s="4">
        <v>3.59306095E8</v>
      </c>
      <c r="L159" s="6" t="s">
        <v>39</v>
      </c>
      <c r="M159" s="3"/>
      <c r="N159" s="6" t="s">
        <v>39</v>
      </c>
      <c r="O159" s="3" t="s">
        <v>447</v>
      </c>
      <c r="P159" s="3" t="s">
        <v>446</v>
      </c>
      <c r="Q159" s="6" t="s">
        <v>39</v>
      </c>
      <c r="R159" s="4"/>
      <c r="S159" s="6" t="s">
        <v>42</v>
      </c>
      <c r="T159" s="6" t="s">
        <v>43</v>
      </c>
      <c r="U159" s="6">
        <v>0.0</v>
      </c>
      <c r="V159" s="3" t="str">
        <f t="shared" si="2"/>
        <v>11.RD</v>
      </c>
      <c r="W159" s="5" t="str">
        <f t="shared" ref="W159:X159" si="159">UPPER(TRIM(H159))</f>
        <v/>
      </c>
      <c r="X159" s="5" t="str">
        <f t="shared" si="159"/>
        <v/>
      </c>
      <c r="Y159" s="5" t="str">
        <f t="array" ref="Y159">IF(V159&lt;&gt;"",IFERROR(INDEX(federal_program_name_lookup,MATCH(V159,aln_lookup,0)),""),"")</f>
        <v/>
      </c>
    </row>
    <row r="160" ht="15.75" customHeight="1">
      <c r="A160" s="5" t="s">
        <v>448</v>
      </c>
      <c r="B160" s="3" t="s">
        <v>56</v>
      </c>
      <c r="C160" s="3" t="s">
        <v>449</v>
      </c>
      <c r="D160" s="3"/>
      <c r="E160" s="6" t="s">
        <v>450</v>
      </c>
      <c r="F160" s="4">
        <v>1914219.0</v>
      </c>
      <c r="G160" s="6" t="s">
        <v>38</v>
      </c>
      <c r="H160" s="6"/>
      <c r="I160" s="6"/>
      <c r="J160" s="4">
        <v>2071652.0</v>
      </c>
      <c r="K160" s="4">
        <v>3.59306095E8</v>
      </c>
      <c r="L160" s="6" t="s">
        <v>39</v>
      </c>
      <c r="M160" s="3"/>
      <c r="N160" s="6" t="s">
        <v>42</v>
      </c>
      <c r="O160" s="3"/>
      <c r="P160" s="3"/>
      <c r="Q160" s="6" t="s">
        <v>42</v>
      </c>
      <c r="R160" s="4">
        <v>1742425.0</v>
      </c>
      <c r="S160" s="6" t="s">
        <v>42</v>
      </c>
      <c r="T160" s="6" t="s">
        <v>43</v>
      </c>
      <c r="U160" s="6">
        <v>0.0</v>
      </c>
      <c r="V160" s="3" t="str">
        <f t="shared" si="2"/>
        <v>93.172</v>
      </c>
      <c r="W160" s="5" t="str">
        <f t="shared" ref="W160:X160" si="160">UPPER(TRIM(H160))</f>
        <v/>
      </c>
      <c r="X160" s="5" t="str">
        <f t="shared" si="160"/>
        <v/>
      </c>
      <c r="Y160" s="5" t="str">
        <f t="array" ref="Y160">IF(V160&lt;&gt;"",IFERROR(INDEX(federal_program_name_lookup,MATCH(V160,aln_lookup,0)),""),"")</f>
        <v>HUMAN GENOME RESEARCH</v>
      </c>
    </row>
    <row r="161" ht="15.75" customHeight="1">
      <c r="A161" s="5" t="s">
        <v>451</v>
      </c>
      <c r="B161" s="3" t="s">
        <v>56</v>
      </c>
      <c r="C161" s="3" t="s">
        <v>449</v>
      </c>
      <c r="D161" s="3"/>
      <c r="E161" s="6" t="s">
        <v>450</v>
      </c>
      <c r="F161" s="4">
        <v>106393.0</v>
      </c>
      <c r="G161" s="6" t="s">
        <v>38</v>
      </c>
      <c r="H161" s="6"/>
      <c r="I161" s="6"/>
      <c r="J161" s="4">
        <v>2071652.0</v>
      </c>
      <c r="K161" s="4">
        <v>3.59306095E8</v>
      </c>
      <c r="L161" s="6" t="s">
        <v>39</v>
      </c>
      <c r="M161" s="3"/>
      <c r="N161" s="6" t="s">
        <v>42</v>
      </c>
      <c r="O161" s="3"/>
      <c r="P161" s="3"/>
      <c r="Q161" s="6" t="s">
        <v>39</v>
      </c>
      <c r="R161" s="4"/>
      <c r="S161" s="6" t="s">
        <v>42</v>
      </c>
      <c r="T161" s="6" t="s">
        <v>43</v>
      </c>
      <c r="U161" s="6">
        <v>0.0</v>
      </c>
      <c r="V161" s="3" t="str">
        <f t="shared" si="2"/>
        <v>93.172</v>
      </c>
      <c r="W161" s="5" t="str">
        <f t="shared" ref="W161:X161" si="161">UPPER(TRIM(H161))</f>
        <v/>
      </c>
      <c r="X161" s="5" t="str">
        <f t="shared" si="161"/>
        <v/>
      </c>
      <c r="Y161" s="5" t="str">
        <f t="array" ref="Y161">IF(V161&lt;&gt;"",IFERROR(INDEX(federal_program_name_lookup,MATCH(V161,aln_lookup,0)),""),"")</f>
        <v>HUMAN GENOME RESEARCH</v>
      </c>
    </row>
    <row r="162" ht="15.75" customHeight="1">
      <c r="A162" s="5" t="s">
        <v>452</v>
      </c>
      <c r="B162" s="3" t="s">
        <v>56</v>
      </c>
      <c r="C162" s="3" t="s">
        <v>453</v>
      </c>
      <c r="D162" s="3"/>
      <c r="E162" s="6" t="s">
        <v>454</v>
      </c>
      <c r="F162" s="4">
        <v>25085.0</v>
      </c>
      <c r="G162" s="6" t="s">
        <v>38</v>
      </c>
      <c r="H162" s="6"/>
      <c r="I162" s="6"/>
      <c r="J162" s="4">
        <v>1547784.0</v>
      </c>
      <c r="K162" s="4">
        <v>3.59306095E8</v>
      </c>
      <c r="L162" s="6" t="s">
        <v>39</v>
      </c>
      <c r="M162" s="3"/>
      <c r="N162" s="6" t="s">
        <v>42</v>
      </c>
      <c r="O162" s="3"/>
      <c r="P162" s="3"/>
      <c r="Q162" s="6" t="s">
        <v>39</v>
      </c>
      <c r="R162" s="4"/>
      <c r="S162" s="6" t="s">
        <v>42</v>
      </c>
      <c r="T162" s="6" t="s">
        <v>43</v>
      </c>
      <c r="U162" s="6">
        <v>0.0</v>
      </c>
      <c r="V162" s="3" t="str">
        <f t="shared" si="2"/>
        <v>93.173</v>
      </c>
      <c r="W162" s="5" t="str">
        <f t="shared" ref="W162:X162" si="162">UPPER(TRIM(H162))</f>
        <v/>
      </c>
      <c r="X162" s="5" t="str">
        <f t="shared" si="162"/>
        <v/>
      </c>
      <c r="Y162" s="5" t="str">
        <f t="array" ref="Y162">IF(V162&lt;&gt;"",IFERROR(INDEX(federal_program_name_lookup,MATCH(V162,aln_lookup,0)),""),"")</f>
        <v>RESEARCH RELATED TO DEAFNESS AND COMMUNICATION DISORDERS</v>
      </c>
    </row>
    <row r="163" ht="15.75" customHeight="1">
      <c r="A163" s="5" t="s">
        <v>455</v>
      </c>
      <c r="B163" s="3" t="s">
        <v>56</v>
      </c>
      <c r="C163" s="3" t="s">
        <v>453</v>
      </c>
      <c r="D163" s="3"/>
      <c r="E163" s="6" t="s">
        <v>454</v>
      </c>
      <c r="F163" s="4">
        <v>588.0</v>
      </c>
      <c r="G163" s="6" t="s">
        <v>38</v>
      </c>
      <c r="H163" s="6"/>
      <c r="I163" s="6"/>
      <c r="J163" s="4">
        <v>1547784.0</v>
      </c>
      <c r="K163" s="4">
        <v>3.59306095E8</v>
      </c>
      <c r="L163" s="6" t="s">
        <v>39</v>
      </c>
      <c r="M163" s="3"/>
      <c r="N163" s="6" t="s">
        <v>42</v>
      </c>
      <c r="O163" s="3"/>
      <c r="P163" s="3"/>
      <c r="Q163" s="6" t="s">
        <v>39</v>
      </c>
      <c r="R163" s="4"/>
      <c r="S163" s="6" t="s">
        <v>42</v>
      </c>
      <c r="T163" s="6" t="s">
        <v>43</v>
      </c>
      <c r="U163" s="6">
        <v>0.0</v>
      </c>
      <c r="V163" s="3" t="str">
        <f t="shared" si="2"/>
        <v>93.173</v>
      </c>
      <c r="W163" s="5" t="str">
        <f t="shared" ref="W163:X163" si="163">UPPER(TRIM(H163))</f>
        <v/>
      </c>
      <c r="X163" s="5" t="str">
        <f t="shared" si="163"/>
        <v/>
      </c>
      <c r="Y163" s="5" t="str">
        <f t="array" ref="Y163">IF(V163&lt;&gt;"",IFERROR(INDEX(federal_program_name_lookup,MATCH(V163,aln_lookup,0)),""),"")</f>
        <v>RESEARCH RELATED TO DEAFNESS AND COMMUNICATION DISORDERS</v>
      </c>
    </row>
    <row r="164" ht="15.75" customHeight="1">
      <c r="A164" s="5" t="s">
        <v>456</v>
      </c>
      <c r="B164" s="3" t="s">
        <v>56</v>
      </c>
      <c r="C164" s="3" t="s">
        <v>453</v>
      </c>
      <c r="D164" s="3"/>
      <c r="E164" s="6" t="s">
        <v>454</v>
      </c>
      <c r="F164" s="4">
        <v>154785.0</v>
      </c>
      <c r="G164" s="6" t="s">
        <v>38</v>
      </c>
      <c r="H164" s="6"/>
      <c r="I164" s="6"/>
      <c r="J164" s="4">
        <v>1547784.0</v>
      </c>
      <c r="K164" s="4">
        <v>3.59306095E8</v>
      </c>
      <c r="L164" s="6" t="s">
        <v>39</v>
      </c>
      <c r="M164" s="3"/>
      <c r="N164" s="6" t="s">
        <v>42</v>
      </c>
      <c r="O164" s="3"/>
      <c r="P164" s="3"/>
      <c r="Q164" s="6" t="s">
        <v>39</v>
      </c>
      <c r="R164" s="4"/>
      <c r="S164" s="6" t="s">
        <v>42</v>
      </c>
      <c r="T164" s="6" t="s">
        <v>43</v>
      </c>
      <c r="U164" s="6">
        <v>0.0</v>
      </c>
      <c r="V164" s="3" t="str">
        <f t="shared" si="2"/>
        <v>93.173</v>
      </c>
      <c r="W164" s="5" t="str">
        <f t="shared" ref="W164:X164" si="164">UPPER(TRIM(H164))</f>
        <v/>
      </c>
      <c r="X164" s="5" t="str">
        <f t="shared" si="164"/>
        <v/>
      </c>
      <c r="Y164" s="5" t="str">
        <f t="array" ref="Y164">IF(V164&lt;&gt;"",IFERROR(INDEX(federal_program_name_lookup,MATCH(V164,aln_lookup,0)),""),"")</f>
        <v>RESEARCH RELATED TO DEAFNESS AND COMMUNICATION DISORDERS</v>
      </c>
    </row>
    <row r="165" ht="15.75" customHeight="1">
      <c r="A165" s="5" t="s">
        <v>457</v>
      </c>
      <c r="B165" s="3" t="s">
        <v>56</v>
      </c>
      <c r="C165" s="3" t="s">
        <v>453</v>
      </c>
      <c r="D165" s="3"/>
      <c r="E165" s="6" t="s">
        <v>454</v>
      </c>
      <c r="F165" s="4">
        <v>128995.0</v>
      </c>
      <c r="G165" s="6" t="s">
        <v>38</v>
      </c>
      <c r="H165" s="6"/>
      <c r="I165" s="6"/>
      <c r="J165" s="4">
        <v>1547784.0</v>
      </c>
      <c r="K165" s="4">
        <v>3.59306095E8</v>
      </c>
      <c r="L165" s="6" t="s">
        <v>39</v>
      </c>
      <c r="M165" s="3"/>
      <c r="N165" s="6" t="s">
        <v>42</v>
      </c>
      <c r="O165" s="3"/>
      <c r="P165" s="3"/>
      <c r="Q165" s="6" t="s">
        <v>39</v>
      </c>
      <c r="R165" s="4"/>
      <c r="S165" s="6" t="s">
        <v>42</v>
      </c>
      <c r="T165" s="6" t="s">
        <v>43</v>
      </c>
      <c r="U165" s="6">
        <v>0.0</v>
      </c>
      <c r="V165" s="3" t="str">
        <f t="shared" si="2"/>
        <v>93.173</v>
      </c>
      <c r="W165" s="5" t="str">
        <f t="shared" ref="W165:X165" si="165">UPPER(TRIM(H165))</f>
        <v/>
      </c>
      <c r="X165" s="5" t="str">
        <f t="shared" si="165"/>
        <v/>
      </c>
      <c r="Y165" s="5" t="str">
        <f t="array" ref="Y165">IF(V165&lt;&gt;"",IFERROR(INDEX(federal_program_name_lookup,MATCH(V165,aln_lookup,0)),""),"")</f>
        <v>RESEARCH RELATED TO DEAFNESS AND COMMUNICATION DISORDERS</v>
      </c>
    </row>
    <row r="166" ht="15.75" customHeight="1">
      <c r="A166" s="5" t="s">
        <v>458</v>
      </c>
      <c r="B166" s="3" t="s">
        <v>56</v>
      </c>
      <c r="C166" s="3" t="s">
        <v>453</v>
      </c>
      <c r="D166" s="3"/>
      <c r="E166" s="6" t="s">
        <v>454</v>
      </c>
      <c r="F166" s="4">
        <v>1781.0</v>
      </c>
      <c r="G166" s="6" t="s">
        <v>38</v>
      </c>
      <c r="H166" s="6"/>
      <c r="I166" s="6"/>
      <c r="J166" s="4">
        <v>1547784.0</v>
      </c>
      <c r="K166" s="4">
        <v>3.59306095E8</v>
      </c>
      <c r="L166" s="6" t="s">
        <v>39</v>
      </c>
      <c r="M166" s="3"/>
      <c r="N166" s="6" t="s">
        <v>42</v>
      </c>
      <c r="O166" s="3"/>
      <c r="P166" s="3"/>
      <c r="Q166" s="6" t="s">
        <v>39</v>
      </c>
      <c r="R166" s="4"/>
      <c r="S166" s="6" t="s">
        <v>42</v>
      </c>
      <c r="T166" s="6" t="s">
        <v>43</v>
      </c>
      <c r="U166" s="6">
        <v>0.0</v>
      </c>
      <c r="V166" s="3" t="str">
        <f t="shared" si="2"/>
        <v>93.173</v>
      </c>
      <c r="W166" s="5" t="str">
        <f t="shared" ref="W166:X166" si="166">UPPER(TRIM(H166))</f>
        <v/>
      </c>
      <c r="X166" s="5" t="str">
        <f t="shared" si="166"/>
        <v/>
      </c>
      <c r="Y166" s="5" t="str">
        <f t="array" ref="Y166">IF(V166&lt;&gt;"",IFERROR(INDEX(federal_program_name_lookup,MATCH(V166,aln_lookup,0)),""),"")</f>
        <v>RESEARCH RELATED TO DEAFNESS AND COMMUNICATION DISORDERS</v>
      </c>
    </row>
    <row r="167" ht="15.75" customHeight="1">
      <c r="A167" s="5" t="s">
        <v>459</v>
      </c>
      <c r="B167" s="3" t="s">
        <v>35</v>
      </c>
      <c r="C167" s="3" t="s">
        <v>445</v>
      </c>
      <c r="D167" s="3" t="s">
        <v>460</v>
      </c>
      <c r="E167" s="6" t="s">
        <v>292</v>
      </c>
      <c r="F167" s="4">
        <v>2616.0</v>
      </c>
      <c r="G167" s="6" t="s">
        <v>38</v>
      </c>
      <c r="H167" s="6"/>
      <c r="I167" s="6"/>
      <c r="J167" s="4">
        <v>3870533.0</v>
      </c>
      <c r="K167" s="4">
        <v>3.59306095E8</v>
      </c>
      <c r="L167" s="6" t="s">
        <v>39</v>
      </c>
      <c r="M167" s="3"/>
      <c r="N167" s="6" t="s">
        <v>39</v>
      </c>
      <c r="O167" s="3" t="s">
        <v>461</v>
      </c>
      <c r="P167" s="3" t="s">
        <v>460</v>
      </c>
      <c r="Q167" s="6" t="s">
        <v>39</v>
      </c>
      <c r="R167" s="4"/>
      <c r="S167" s="6" t="s">
        <v>42</v>
      </c>
      <c r="T167" s="6" t="s">
        <v>43</v>
      </c>
      <c r="U167" s="6">
        <v>0.0</v>
      </c>
      <c r="V167" s="3" t="str">
        <f t="shared" si="2"/>
        <v>11.RD</v>
      </c>
      <c r="W167" s="5" t="str">
        <f t="shared" ref="W167:X167" si="167">UPPER(TRIM(H167))</f>
        <v/>
      </c>
      <c r="X167" s="5" t="str">
        <f t="shared" si="167"/>
        <v/>
      </c>
      <c r="Y167" s="5" t="str">
        <f t="array" ref="Y167">IF(V167&lt;&gt;"",IFERROR(INDEX(federal_program_name_lookup,MATCH(V167,aln_lookup,0)),""),"")</f>
        <v/>
      </c>
    </row>
    <row r="168" ht="15.75" customHeight="1">
      <c r="A168" s="5" t="s">
        <v>462</v>
      </c>
      <c r="B168" s="3" t="s">
        <v>56</v>
      </c>
      <c r="C168" s="3" t="s">
        <v>453</v>
      </c>
      <c r="D168" s="3"/>
      <c r="E168" s="6" t="s">
        <v>454</v>
      </c>
      <c r="F168" s="4">
        <v>14618.0</v>
      </c>
      <c r="G168" s="6" t="s">
        <v>38</v>
      </c>
      <c r="H168" s="6"/>
      <c r="I168" s="6"/>
      <c r="J168" s="4">
        <v>1547784.0</v>
      </c>
      <c r="K168" s="4">
        <v>3.59306095E8</v>
      </c>
      <c r="L168" s="6" t="s">
        <v>39</v>
      </c>
      <c r="M168" s="3"/>
      <c r="N168" s="6" t="s">
        <v>42</v>
      </c>
      <c r="O168" s="3"/>
      <c r="P168" s="3"/>
      <c r="Q168" s="6" t="s">
        <v>39</v>
      </c>
      <c r="R168" s="4"/>
      <c r="S168" s="6" t="s">
        <v>42</v>
      </c>
      <c r="T168" s="6" t="s">
        <v>43</v>
      </c>
      <c r="U168" s="6">
        <v>0.0</v>
      </c>
      <c r="V168" s="3" t="str">
        <f t="shared" si="2"/>
        <v>93.173</v>
      </c>
      <c r="W168" s="5" t="str">
        <f t="shared" ref="W168:X168" si="168">UPPER(TRIM(H168))</f>
        <v/>
      </c>
      <c r="X168" s="5" t="str">
        <f t="shared" si="168"/>
        <v/>
      </c>
      <c r="Y168" s="5" t="str">
        <f t="array" ref="Y168">IF(V168&lt;&gt;"",IFERROR(INDEX(federal_program_name_lookup,MATCH(V168,aln_lookup,0)),""),"")</f>
        <v>RESEARCH RELATED TO DEAFNESS AND COMMUNICATION DISORDERS</v>
      </c>
    </row>
    <row r="169" ht="15.75" customHeight="1">
      <c r="A169" s="5" t="s">
        <v>463</v>
      </c>
      <c r="B169" s="3" t="s">
        <v>56</v>
      </c>
      <c r="C169" s="3" t="s">
        <v>453</v>
      </c>
      <c r="D169" s="3"/>
      <c r="E169" s="6" t="s">
        <v>454</v>
      </c>
      <c r="F169" s="4">
        <v>491136.0</v>
      </c>
      <c r="G169" s="6" t="s">
        <v>38</v>
      </c>
      <c r="H169" s="6"/>
      <c r="I169" s="6"/>
      <c r="J169" s="4">
        <v>1547784.0</v>
      </c>
      <c r="K169" s="4">
        <v>3.59306095E8</v>
      </c>
      <c r="L169" s="6" t="s">
        <v>39</v>
      </c>
      <c r="M169" s="3"/>
      <c r="N169" s="6" t="s">
        <v>42</v>
      </c>
      <c r="O169" s="3"/>
      <c r="P169" s="3"/>
      <c r="Q169" s="6" t="s">
        <v>39</v>
      </c>
      <c r="R169" s="4"/>
      <c r="S169" s="6" t="s">
        <v>42</v>
      </c>
      <c r="T169" s="6" t="s">
        <v>43</v>
      </c>
      <c r="U169" s="6">
        <v>0.0</v>
      </c>
      <c r="V169" s="3" t="str">
        <f t="shared" si="2"/>
        <v>93.173</v>
      </c>
      <c r="W169" s="5" t="str">
        <f t="shared" ref="W169:X169" si="169">UPPER(TRIM(H169))</f>
        <v/>
      </c>
      <c r="X169" s="5" t="str">
        <f t="shared" si="169"/>
        <v/>
      </c>
      <c r="Y169" s="5" t="str">
        <f t="array" ref="Y169">IF(V169&lt;&gt;"",IFERROR(INDEX(federal_program_name_lookup,MATCH(V169,aln_lookup,0)),""),"")</f>
        <v>RESEARCH RELATED TO DEAFNESS AND COMMUNICATION DISORDERS</v>
      </c>
    </row>
    <row r="170" ht="15.75" customHeight="1">
      <c r="A170" s="5" t="s">
        <v>464</v>
      </c>
      <c r="B170" s="3" t="s">
        <v>56</v>
      </c>
      <c r="C170" s="3" t="s">
        <v>453</v>
      </c>
      <c r="D170" s="3"/>
      <c r="E170" s="6" t="s">
        <v>454</v>
      </c>
      <c r="F170" s="4">
        <v>170580.0</v>
      </c>
      <c r="G170" s="6" t="s">
        <v>38</v>
      </c>
      <c r="H170" s="6"/>
      <c r="I170" s="6"/>
      <c r="J170" s="4">
        <v>1547784.0</v>
      </c>
      <c r="K170" s="4">
        <v>3.59306095E8</v>
      </c>
      <c r="L170" s="6" t="s">
        <v>39</v>
      </c>
      <c r="M170" s="3"/>
      <c r="N170" s="6" t="s">
        <v>42</v>
      </c>
      <c r="O170" s="3"/>
      <c r="P170" s="3"/>
      <c r="Q170" s="6" t="s">
        <v>39</v>
      </c>
      <c r="R170" s="4"/>
      <c r="S170" s="6" t="s">
        <v>42</v>
      </c>
      <c r="T170" s="6" t="s">
        <v>43</v>
      </c>
      <c r="U170" s="6">
        <v>0.0</v>
      </c>
      <c r="V170" s="3" t="str">
        <f t="shared" si="2"/>
        <v>93.173</v>
      </c>
      <c r="W170" s="5" t="str">
        <f t="shared" ref="W170:X170" si="170">UPPER(TRIM(H170))</f>
        <v/>
      </c>
      <c r="X170" s="5" t="str">
        <f t="shared" si="170"/>
        <v/>
      </c>
      <c r="Y170" s="5" t="str">
        <f t="array" ref="Y170">IF(V170&lt;&gt;"",IFERROR(INDEX(federal_program_name_lookup,MATCH(V170,aln_lookup,0)),""),"")</f>
        <v>RESEARCH RELATED TO DEAFNESS AND COMMUNICATION DISORDERS</v>
      </c>
    </row>
    <row r="171" ht="15.75" customHeight="1">
      <c r="A171" s="5" t="s">
        <v>465</v>
      </c>
      <c r="B171" s="3" t="s">
        <v>56</v>
      </c>
      <c r="C171" s="3" t="s">
        <v>453</v>
      </c>
      <c r="D171" s="3"/>
      <c r="E171" s="6" t="s">
        <v>454</v>
      </c>
      <c r="F171" s="4">
        <v>280917.0</v>
      </c>
      <c r="G171" s="6" t="s">
        <v>38</v>
      </c>
      <c r="H171" s="6"/>
      <c r="I171" s="6"/>
      <c r="J171" s="4">
        <v>1547784.0</v>
      </c>
      <c r="K171" s="4">
        <v>3.59306095E8</v>
      </c>
      <c r="L171" s="6" t="s">
        <v>39</v>
      </c>
      <c r="M171" s="3"/>
      <c r="N171" s="6" t="s">
        <v>42</v>
      </c>
      <c r="O171" s="3"/>
      <c r="P171" s="3"/>
      <c r="Q171" s="6" t="s">
        <v>39</v>
      </c>
      <c r="R171" s="4"/>
      <c r="S171" s="6" t="s">
        <v>42</v>
      </c>
      <c r="T171" s="6" t="s">
        <v>43</v>
      </c>
      <c r="U171" s="6">
        <v>0.0</v>
      </c>
      <c r="V171" s="3" t="str">
        <f t="shared" si="2"/>
        <v>93.173</v>
      </c>
      <c r="W171" s="5" t="str">
        <f t="shared" ref="W171:X171" si="171">UPPER(TRIM(H171))</f>
        <v/>
      </c>
      <c r="X171" s="5" t="str">
        <f t="shared" si="171"/>
        <v/>
      </c>
      <c r="Y171" s="5" t="str">
        <f t="array" ref="Y171">IF(V171&lt;&gt;"",IFERROR(INDEX(federal_program_name_lookup,MATCH(V171,aln_lookup,0)),""),"")</f>
        <v>RESEARCH RELATED TO DEAFNESS AND COMMUNICATION DISORDERS</v>
      </c>
    </row>
    <row r="172" ht="15.75" customHeight="1">
      <c r="A172" s="5" t="s">
        <v>466</v>
      </c>
      <c r="B172" s="3" t="s">
        <v>56</v>
      </c>
      <c r="C172" s="3" t="s">
        <v>453</v>
      </c>
      <c r="D172" s="3"/>
      <c r="E172" s="6" t="s">
        <v>454</v>
      </c>
      <c r="F172" s="4">
        <v>126681.0</v>
      </c>
      <c r="G172" s="6" t="s">
        <v>38</v>
      </c>
      <c r="H172" s="6"/>
      <c r="I172" s="6"/>
      <c r="J172" s="4">
        <v>1547784.0</v>
      </c>
      <c r="K172" s="4">
        <v>3.59306095E8</v>
      </c>
      <c r="L172" s="6" t="s">
        <v>39</v>
      </c>
      <c r="M172" s="3"/>
      <c r="N172" s="6" t="s">
        <v>42</v>
      </c>
      <c r="O172" s="3"/>
      <c r="P172" s="3"/>
      <c r="Q172" s="6" t="s">
        <v>39</v>
      </c>
      <c r="R172" s="4"/>
      <c r="S172" s="6" t="s">
        <v>42</v>
      </c>
      <c r="T172" s="6" t="s">
        <v>43</v>
      </c>
      <c r="U172" s="6">
        <v>0.0</v>
      </c>
      <c r="V172" s="3" t="str">
        <f t="shared" si="2"/>
        <v>93.173</v>
      </c>
      <c r="W172" s="5" t="str">
        <f t="shared" ref="W172:X172" si="172">UPPER(TRIM(H172))</f>
        <v/>
      </c>
      <c r="X172" s="5" t="str">
        <f t="shared" si="172"/>
        <v/>
      </c>
      <c r="Y172" s="5" t="str">
        <f t="array" ref="Y172">IF(V172&lt;&gt;"",IFERROR(INDEX(federal_program_name_lookup,MATCH(V172,aln_lookup,0)),""),"")</f>
        <v>RESEARCH RELATED TO DEAFNESS AND COMMUNICATION DISORDERS</v>
      </c>
    </row>
    <row r="173" ht="15.75" customHeight="1">
      <c r="A173" s="5" t="s">
        <v>467</v>
      </c>
      <c r="B173" s="3" t="s">
        <v>56</v>
      </c>
      <c r="C173" s="3" t="s">
        <v>453</v>
      </c>
      <c r="D173" s="3"/>
      <c r="E173" s="6" t="s">
        <v>454</v>
      </c>
      <c r="F173" s="4">
        <v>8079.0</v>
      </c>
      <c r="G173" s="6" t="s">
        <v>38</v>
      </c>
      <c r="H173" s="6"/>
      <c r="I173" s="6"/>
      <c r="J173" s="4">
        <v>1547784.0</v>
      </c>
      <c r="K173" s="4">
        <v>3.59306095E8</v>
      </c>
      <c r="L173" s="6" t="s">
        <v>39</v>
      </c>
      <c r="M173" s="3"/>
      <c r="N173" s="6" t="s">
        <v>42</v>
      </c>
      <c r="O173" s="3"/>
      <c r="P173" s="3"/>
      <c r="Q173" s="6" t="s">
        <v>39</v>
      </c>
      <c r="R173" s="4"/>
      <c r="S173" s="6" t="s">
        <v>42</v>
      </c>
      <c r="T173" s="6" t="s">
        <v>43</v>
      </c>
      <c r="U173" s="6">
        <v>0.0</v>
      </c>
      <c r="V173" s="3" t="str">
        <f t="shared" si="2"/>
        <v>93.173</v>
      </c>
      <c r="W173" s="5" t="str">
        <f t="shared" ref="W173:X173" si="173">UPPER(TRIM(H173))</f>
        <v/>
      </c>
      <c r="X173" s="5" t="str">
        <f t="shared" si="173"/>
        <v/>
      </c>
      <c r="Y173" s="5" t="str">
        <f t="array" ref="Y173">IF(V173&lt;&gt;"",IFERROR(INDEX(federal_program_name_lookup,MATCH(V173,aln_lookup,0)),""),"")</f>
        <v>RESEARCH RELATED TO DEAFNESS AND COMMUNICATION DISORDERS</v>
      </c>
    </row>
    <row r="174" ht="15.75" customHeight="1">
      <c r="A174" s="5" t="s">
        <v>468</v>
      </c>
      <c r="B174" s="3" t="s">
        <v>56</v>
      </c>
      <c r="C174" s="3" t="s">
        <v>149</v>
      </c>
      <c r="D174" s="3"/>
      <c r="E174" s="6" t="s">
        <v>150</v>
      </c>
      <c r="F174" s="4">
        <v>39866.0</v>
      </c>
      <c r="G174" s="6" t="s">
        <v>38</v>
      </c>
      <c r="H174" s="6"/>
      <c r="I174" s="6"/>
      <c r="J174" s="4">
        <v>1974905.0</v>
      </c>
      <c r="K174" s="4">
        <v>3.59306095E8</v>
      </c>
      <c r="L174" s="6" t="s">
        <v>39</v>
      </c>
      <c r="M174" s="3"/>
      <c r="N174" s="6" t="s">
        <v>42</v>
      </c>
      <c r="O174" s="3"/>
      <c r="P174" s="3"/>
      <c r="Q174" s="6" t="s">
        <v>39</v>
      </c>
      <c r="R174" s="4"/>
      <c r="S174" s="6" t="s">
        <v>42</v>
      </c>
      <c r="T174" s="6" t="s">
        <v>43</v>
      </c>
      <c r="U174" s="6">
        <v>0.0</v>
      </c>
      <c r="V174" s="3" t="str">
        <f t="shared" si="2"/>
        <v>93.213</v>
      </c>
      <c r="W174" s="5" t="str">
        <f t="shared" ref="W174:X174" si="174">UPPER(TRIM(H174))</f>
        <v/>
      </c>
      <c r="X174" s="5" t="str">
        <f t="shared" si="174"/>
        <v/>
      </c>
      <c r="Y174" s="5" t="str">
        <f t="array" ref="Y174">IF(V174&lt;&gt;"",IFERROR(INDEX(federal_program_name_lookup,MATCH(V174,aln_lookup,0)),""),"")</f>
        <v>RESEARCH AND TRAINING IN COMPLEMENTARY AND INTEGRATIVE HEALTH</v>
      </c>
    </row>
    <row r="175" ht="15.75" customHeight="1">
      <c r="A175" s="5" t="s">
        <v>469</v>
      </c>
      <c r="B175" s="3" t="s">
        <v>56</v>
      </c>
      <c r="C175" s="3" t="s">
        <v>149</v>
      </c>
      <c r="D175" s="3"/>
      <c r="E175" s="6" t="s">
        <v>150</v>
      </c>
      <c r="F175" s="4">
        <v>243247.0</v>
      </c>
      <c r="G175" s="6" t="s">
        <v>38</v>
      </c>
      <c r="H175" s="6"/>
      <c r="I175" s="6"/>
      <c r="J175" s="4">
        <v>1974905.0</v>
      </c>
      <c r="K175" s="4">
        <v>3.59306095E8</v>
      </c>
      <c r="L175" s="6" t="s">
        <v>39</v>
      </c>
      <c r="M175" s="3"/>
      <c r="N175" s="6" t="s">
        <v>42</v>
      </c>
      <c r="O175" s="3"/>
      <c r="P175" s="3"/>
      <c r="Q175" s="6" t="s">
        <v>39</v>
      </c>
      <c r="R175" s="4"/>
      <c r="S175" s="6" t="s">
        <v>42</v>
      </c>
      <c r="T175" s="6" t="s">
        <v>43</v>
      </c>
      <c r="U175" s="6">
        <v>0.0</v>
      </c>
      <c r="V175" s="3" t="str">
        <f t="shared" si="2"/>
        <v>93.213</v>
      </c>
      <c r="W175" s="5" t="str">
        <f t="shared" ref="W175:X175" si="175">UPPER(TRIM(H175))</f>
        <v/>
      </c>
      <c r="X175" s="5" t="str">
        <f t="shared" si="175"/>
        <v/>
      </c>
      <c r="Y175" s="5" t="str">
        <f t="array" ref="Y175">IF(V175&lt;&gt;"",IFERROR(INDEX(federal_program_name_lookup,MATCH(V175,aln_lookup,0)),""),"")</f>
        <v>RESEARCH AND TRAINING IN COMPLEMENTARY AND INTEGRATIVE HEALTH</v>
      </c>
    </row>
    <row r="176" ht="15.75" customHeight="1">
      <c r="A176" s="5" t="s">
        <v>470</v>
      </c>
      <c r="B176" s="3" t="s">
        <v>56</v>
      </c>
      <c r="C176" s="3" t="s">
        <v>149</v>
      </c>
      <c r="D176" s="3"/>
      <c r="E176" s="6" t="s">
        <v>150</v>
      </c>
      <c r="F176" s="4">
        <v>-1642.0</v>
      </c>
      <c r="G176" s="6" t="s">
        <v>38</v>
      </c>
      <c r="H176" s="6"/>
      <c r="I176" s="6"/>
      <c r="J176" s="4">
        <v>1974905.0</v>
      </c>
      <c r="K176" s="4">
        <v>3.59306095E8</v>
      </c>
      <c r="L176" s="6" t="s">
        <v>39</v>
      </c>
      <c r="M176" s="3"/>
      <c r="N176" s="6" t="s">
        <v>42</v>
      </c>
      <c r="O176" s="3"/>
      <c r="P176" s="3"/>
      <c r="Q176" s="6" t="s">
        <v>39</v>
      </c>
      <c r="R176" s="4"/>
      <c r="S176" s="6" t="s">
        <v>42</v>
      </c>
      <c r="T176" s="6" t="s">
        <v>43</v>
      </c>
      <c r="U176" s="6">
        <v>0.0</v>
      </c>
      <c r="V176" s="3" t="str">
        <f t="shared" si="2"/>
        <v>93.213</v>
      </c>
      <c r="W176" s="5" t="str">
        <f t="shared" ref="W176:X176" si="176">UPPER(TRIM(H176))</f>
        <v/>
      </c>
      <c r="X176" s="5" t="str">
        <f t="shared" si="176"/>
        <v/>
      </c>
      <c r="Y176" s="5" t="str">
        <f t="array" ref="Y176">IF(V176&lt;&gt;"",IFERROR(INDEX(federal_program_name_lookup,MATCH(V176,aln_lookup,0)),""),"")</f>
        <v>RESEARCH AND TRAINING IN COMPLEMENTARY AND INTEGRATIVE HEALTH</v>
      </c>
    </row>
    <row r="177" ht="15.75" customHeight="1">
      <c r="A177" s="5" t="s">
        <v>471</v>
      </c>
      <c r="B177" s="3" t="s">
        <v>56</v>
      </c>
      <c r="C177" s="3" t="s">
        <v>149</v>
      </c>
      <c r="D177" s="3"/>
      <c r="E177" s="6" t="s">
        <v>150</v>
      </c>
      <c r="F177" s="4">
        <v>236717.0</v>
      </c>
      <c r="G177" s="6" t="s">
        <v>38</v>
      </c>
      <c r="H177" s="6"/>
      <c r="I177" s="6"/>
      <c r="J177" s="4">
        <v>1974905.0</v>
      </c>
      <c r="K177" s="4">
        <v>3.59306095E8</v>
      </c>
      <c r="L177" s="6" t="s">
        <v>39</v>
      </c>
      <c r="M177" s="3"/>
      <c r="N177" s="6" t="s">
        <v>42</v>
      </c>
      <c r="O177" s="3"/>
      <c r="P177" s="3"/>
      <c r="Q177" s="6" t="s">
        <v>39</v>
      </c>
      <c r="R177" s="4"/>
      <c r="S177" s="6" t="s">
        <v>42</v>
      </c>
      <c r="T177" s="6" t="s">
        <v>43</v>
      </c>
      <c r="U177" s="6">
        <v>0.0</v>
      </c>
      <c r="V177" s="3" t="str">
        <f t="shared" si="2"/>
        <v>93.213</v>
      </c>
      <c r="W177" s="5" t="str">
        <f t="shared" ref="W177:X177" si="177">UPPER(TRIM(H177))</f>
        <v/>
      </c>
      <c r="X177" s="5" t="str">
        <f t="shared" si="177"/>
        <v/>
      </c>
      <c r="Y177" s="5" t="str">
        <f t="array" ref="Y177">IF(V177&lt;&gt;"",IFERROR(INDEX(federal_program_name_lookup,MATCH(V177,aln_lookup,0)),""),"")</f>
        <v>RESEARCH AND TRAINING IN COMPLEMENTARY AND INTEGRATIVE HEALTH</v>
      </c>
    </row>
    <row r="178" ht="15.75" customHeight="1">
      <c r="A178" s="5" t="s">
        <v>472</v>
      </c>
      <c r="B178" s="3" t="s">
        <v>56</v>
      </c>
      <c r="C178" s="3" t="s">
        <v>149</v>
      </c>
      <c r="D178" s="3"/>
      <c r="E178" s="6" t="s">
        <v>150</v>
      </c>
      <c r="F178" s="4">
        <v>157484.0</v>
      </c>
      <c r="G178" s="6" t="s">
        <v>38</v>
      </c>
      <c r="H178" s="6"/>
      <c r="I178" s="6"/>
      <c r="J178" s="4">
        <v>1974905.0</v>
      </c>
      <c r="K178" s="4">
        <v>3.59306095E8</v>
      </c>
      <c r="L178" s="6" t="s">
        <v>39</v>
      </c>
      <c r="M178" s="3"/>
      <c r="N178" s="6" t="s">
        <v>42</v>
      </c>
      <c r="O178" s="3"/>
      <c r="P178" s="3"/>
      <c r="Q178" s="6" t="s">
        <v>39</v>
      </c>
      <c r="R178" s="4"/>
      <c r="S178" s="6" t="s">
        <v>42</v>
      </c>
      <c r="T178" s="6" t="s">
        <v>43</v>
      </c>
      <c r="U178" s="6">
        <v>0.0</v>
      </c>
      <c r="V178" s="3" t="str">
        <f t="shared" si="2"/>
        <v>93.213</v>
      </c>
      <c r="W178" s="5" t="str">
        <f t="shared" ref="W178:X178" si="178">UPPER(TRIM(H178))</f>
        <v/>
      </c>
      <c r="X178" s="5" t="str">
        <f t="shared" si="178"/>
        <v/>
      </c>
      <c r="Y178" s="5" t="str">
        <f t="array" ref="Y178">IF(V178&lt;&gt;"",IFERROR(INDEX(federal_program_name_lookup,MATCH(V178,aln_lookup,0)),""),"")</f>
        <v>RESEARCH AND TRAINING IN COMPLEMENTARY AND INTEGRATIVE HEALTH</v>
      </c>
    </row>
    <row r="179" ht="15.75" customHeight="1">
      <c r="A179" s="5" t="s">
        <v>473</v>
      </c>
      <c r="B179" s="3" t="s">
        <v>56</v>
      </c>
      <c r="C179" s="3" t="s">
        <v>149</v>
      </c>
      <c r="D179" s="3"/>
      <c r="E179" s="6" t="s">
        <v>150</v>
      </c>
      <c r="F179" s="4">
        <v>115209.0</v>
      </c>
      <c r="G179" s="6" t="s">
        <v>38</v>
      </c>
      <c r="H179" s="6"/>
      <c r="I179" s="6"/>
      <c r="J179" s="4">
        <v>1974905.0</v>
      </c>
      <c r="K179" s="4">
        <v>3.59306095E8</v>
      </c>
      <c r="L179" s="6" t="s">
        <v>39</v>
      </c>
      <c r="M179" s="3"/>
      <c r="N179" s="6" t="s">
        <v>42</v>
      </c>
      <c r="O179" s="3"/>
      <c r="P179" s="3"/>
      <c r="Q179" s="6" t="s">
        <v>39</v>
      </c>
      <c r="R179" s="4"/>
      <c r="S179" s="6" t="s">
        <v>42</v>
      </c>
      <c r="T179" s="6" t="s">
        <v>43</v>
      </c>
      <c r="U179" s="6">
        <v>0.0</v>
      </c>
      <c r="V179" s="3" t="str">
        <f t="shared" si="2"/>
        <v>93.213</v>
      </c>
      <c r="W179" s="5" t="str">
        <f t="shared" ref="W179:X179" si="179">UPPER(TRIM(H179))</f>
        <v/>
      </c>
      <c r="X179" s="5" t="str">
        <f t="shared" si="179"/>
        <v/>
      </c>
      <c r="Y179" s="5" t="str">
        <f t="array" ref="Y179">IF(V179&lt;&gt;"",IFERROR(INDEX(federal_program_name_lookup,MATCH(V179,aln_lookup,0)),""),"")</f>
        <v>RESEARCH AND TRAINING IN COMPLEMENTARY AND INTEGRATIVE HEALTH</v>
      </c>
    </row>
    <row r="180" ht="15.75" customHeight="1">
      <c r="A180" s="5" t="s">
        <v>474</v>
      </c>
      <c r="B180" s="3" t="s">
        <v>56</v>
      </c>
      <c r="C180" s="3" t="s">
        <v>149</v>
      </c>
      <c r="D180" s="3"/>
      <c r="E180" s="6" t="s">
        <v>150</v>
      </c>
      <c r="F180" s="4">
        <v>13890.0</v>
      </c>
      <c r="G180" s="6" t="s">
        <v>38</v>
      </c>
      <c r="H180" s="6"/>
      <c r="I180" s="6"/>
      <c r="J180" s="4">
        <v>1974905.0</v>
      </c>
      <c r="K180" s="4">
        <v>3.59306095E8</v>
      </c>
      <c r="L180" s="6" t="s">
        <v>39</v>
      </c>
      <c r="M180" s="3"/>
      <c r="N180" s="6" t="s">
        <v>42</v>
      </c>
      <c r="O180" s="3"/>
      <c r="P180" s="3"/>
      <c r="Q180" s="6" t="s">
        <v>39</v>
      </c>
      <c r="R180" s="4"/>
      <c r="S180" s="6" t="s">
        <v>42</v>
      </c>
      <c r="T180" s="6" t="s">
        <v>43</v>
      </c>
      <c r="U180" s="6">
        <v>0.0</v>
      </c>
      <c r="V180" s="3" t="str">
        <f t="shared" si="2"/>
        <v>93.213</v>
      </c>
      <c r="W180" s="5" t="str">
        <f t="shared" ref="W180:X180" si="180">UPPER(TRIM(H180))</f>
        <v/>
      </c>
      <c r="X180" s="5" t="str">
        <f t="shared" si="180"/>
        <v/>
      </c>
      <c r="Y180" s="5" t="str">
        <f t="array" ref="Y180">IF(V180&lt;&gt;"",IFERROR(INDEX(federal_program_name_lookup,MATCH(V180,aln_lookup,0)),""),"")</f>
        <v>RESEARCH AND TRAINING IN COMPLEMENTARY AND INTEGRATIVE HEALTH</v>
      </c>
    </row>
    <row r="181" ht="15.75" customHeight="1">
      <c r="A181" s="5" t="s">
        <v>475</v>
      </c>
      <c r="B181" s="3" t="s">
        <v>35</v>
      </c>
      <c r="C181" s="3" t="s">
        <v>445</v>
      </c>
      <c r="D181" s="3" t="s">
        <v>476</v>
      </c>
      <c r="E181" s="6" t="s">
        <v>292</v>
      </c>
      <c r="F181" s="4">
        <v>4051.0</v>
      </c>
      <c r="G181" s="6" t="s">
        <v>38</v>
      </c>
      <c r="H181" s="6"/>
      <c r="I181" s="6"/>
      <c r="J181" s="4">
        <v>3870533.0</v>
      </c>
      <c r="K181" s="4">
        <v>3.59306095E8</v>
      </c>
      <c r="L181" s="6" t="s">
        <v>39</v>
      </c>
      <c r="M181" s="3"/>
      <c r="N181" s="6" t="s">
        <v>39</v>
      </c>
      <c r="O181" s="3" t="s">
        <v>461</v>
      </c>
      <c r="P181" s="3" t="s">
        <v>476</v>
      </c>
      <c r="Q181" s="6" t="s">
        <v>39</v>
      </c>
      <c r="R181" s="4"/>
      <c r="S181" s="6" t="s">
        <v>42</v>
      </c>
      <c r="T181" s="6" t="s">
        <v>43</v>
      </c>
      <c r="U181" s="6">
        <v>0.0</v>
      </c>
      <c r="V181" s="3" t="str">
        <f t="shared" si="2"/>
        <v>11.RD</v>
      </c>
      <c r="W181" s="5" t="str">
        <f t="shared" ref="W181:X181" si="181">UPPER(TRIM(H181))</f>
        <v/>
      </c>
      <c r="X181" s="5" t="str">
        <f t="shared" si="181"/>
        <v/>
      </c>
      <c r="Y181" s="5" t="str">
        <f t="array" ref="Y181">IF(V181&lt;&gt;"",IFERROR(INDEX(federal_program_name_lookup,MATCH(V181,aln_lookup,0)),""),"")</f>
        <v/>
      </c>
    </row>
    <row r="182" ht="15.75" customHeight="1">
      <c r="A182" s="5" t="s">
        <v>477</v>
      </c>
      <c r="B182" s="3" t="s">
        <v>56</v>
      </c>
      <c r="C182" s="3" t="s">
        <v>149</v>
      </c>
      <c r="D182" s="3"/>
      <c r="E182" s="6" t="s">
        <v>150</v>
      </c>
      <c r="F182" s="4">
        <v>292586.0</v>
      </c>
      <c r="G182" s="6" t="s">
        <v>38</v>
      </c>
      <c r="H182" s="6"/>
      <c r="I182" s="6"/>
      <c r="J182" s="4">
        <v>1974905.0</v>
      </c>
      <c r="K182" s="4">
        <v>3.59306095E8</v>
      </c>
      <c r="L182" s="6" t="s">
        <v>39</v>
      </c>
      <c r="M182" s="3"/>
      <c r="N182" s="6" t="s">
        <v>42</v>
      </c>
      <c r="O182" s="3"/>
      <c r="P182" s="3"/>
      <c r="Q182" s="6" t="s">
        <v>39</v>
      </c>
      <c r="R182" s="4"/>
      <c r="S182" s="6" t="s">
        <v>42</v>
      </c>
      <c r="T182" s="6" t="s">
        <v>43</v>
      </c>
      <c r="U182" s="6">
        <v>0.0</v>
      </c>
      <c r="V182" s="3" t="str">
        <f t="shared" si="2"/>
        <v>93.213</v>
      </c>
      <c r="W182" s="5" t="str">
        <f t="shared" ref="W182:X182" si="182">UPPER(TRIM(H182))</f>
        <v/>
      </c>
      <c r="X182" s="5" t="str">
        <f t="shared" si="182"/>
        <v/>
      </c>
      <c r="Y182" s="5" t="str">
        <f t="array" ref="Y182">IF(V182&lt;&gt;"",IFERROR(INDEX(federal_program_name_lookup,MATCH(V182,aln_lookup,0)),""),"")</f>
        <v>RESEARCH AND TRAINING IN COMPLEMENTARY AND INTEGRATIVE HEALTH</v>
      </c>
    </row>
    <row r="183" ht="15.75" customHeight="1">
      <c r="A183" s="5" t="s">
        <v>478</v>
      </c>
      <c r="B183" s="3" t="s">
        <v>56</v>
      </c>
      <c r="C183" s="3" t="s">
        <v>149</v>
      </c>
      <c r="D183" s="3"/>
      <c r="E183" s="6" t="s">
        <v>150</v>
      </c>
      <c r="F183" s="4">
        <v>23659.0</v>
      </c>
      <c r="G183" s="6" t="s">
        <v>38</v>
      </c>
      <c r="H183" s="6"/>
      <c r="I183" s="6"/>
      <c r="J183" s="4">
        <v>1974905.0</v>
      </c>
      <c r="K183" s="4">
        <v>3.59306095E8</v>
      </c>
      <c r="L183" s="6" t="s">
        <v>39</v>
      </c>
      <c r="M183" s="3"/>
      <c r="N183" s="6" t="s">
        <v>42</v>
      </c>
      <c r="O183" s="3"/>
      <c r="P183" s="3"/>
      <c r="Q183" s="6" t="s">
        <v>39</v>
      </c>
      <c r="R183" s="4"/>
      <c r="S183" s="6" t="s">
        <v>42</v>
      </c>
      <c r="T183" s="6" t="s">
        <v>43</v>
      </c>
      <c r="U183" s="6">
        <v>0.0</v>
      </c>
      <c r="V183" s="3" t="str">
        <f t="shared" si="2"/>
        <v>93.213</v>
      </c>
      <c r="W183" s="5" t="str">
        <f t="shared" ref="W183:X183" si="183">UPPER(TRIM(H183))</f>
        <v/>
      </c>
      <c r="X183" s="5" t="str">
        <f t="shared" si="183"/>
        <v/>
      </c>
      <c r="Y183" s="5" t="str">
        <f t="array" ref="Y183">IF(V183&lt;&gt;"",IFERROR(INDEX(federal_program_name_lookup,MATCH(V183,aln_lookup,0)),""),"")</f>
        <v>RESEARCH AND TRAINING IN COMPLEMENTARY AND INTEGRATIVE HEALTH</v>
      </c>
    </row>
    <row r="184" ht="15.75" customHeight="1">
      <c r="A184" s="5" t="s">
        <v>479</v>
      </c>
      <c r="B184" s="3" t="s">
        <v>56</v>
      </c>
      <c r="C184" s="3" t="s">
        <v>149</v>
      </c>
      <c r="D184" s="3"/>
      <c r="E184" s="6" t="s">
        <v>150</v>
      </c>
      <c r="F184" s="4">
        <v>533487.0</v>
      </c>
      <c r="G184" s="6" t="s">
        <v>38</v>
      </c>
      <c r="H184" s="6"/>
      <c r="I184" s="6"/>
      <c r="J184" s="4">
        <v>1974905.0</v>
      </c>
      <c r="K184" s="4">
        <v>3.59306095E8</v>
      </c>
      <c r="L184" s="6" t="s">
        <v>39</v>
      </c>
      <c r="M184" s="3"/>
      <c r="N184" s="6" t="s">
        <v>42</v>
      </c>
      <c r="O184" s="3"/>
      <c r="P184" s="3"/>
      <c r="Q184" s="6" t="s">
        <v>42</v>
      </c>
      <c r="R184" s="4">
        <v>44001.0</v>
      </c>
      <c r="S184" s="6" t="s">
        <v>42</v>
      </c>
      <c r="T184" s="6" t="s">
        <v>43</v>
      </c>
      <c r="U184" s="6">
        <v>0.0</v>
      </c>
      <c r="V184" s="3" t="str">
        <f t="shared" si="2"/>
        <v>93.213</v>
      </c>
      <c r="W184" s="5" t="str">
        <f t="shared" ref="W184:X184" si="184">UPPER(TRIM(H184))</f>
        <v/>
      </c>
      <c r="X184" s="5" t="str">
        <f t="shared" si="184"/>
        <v/>
      </c>
      <c r="Y184" s="5" t="str">
        <f t="array" ref="Y184">IF(V184&lt;&gt;"",IFERROR(INDEX(federal_program_name_lookup,MATCH(V184,aln_lookup,0)),""),"")</f>
        <v>RESEARCH AND TRAINING IN COMPLEMENTARY AND INTEGRATIVE HEALTH</v>
      </c>
    </row>
    <row r="185" ht="15.75" customHeight="1">
      <c r="A185" s="5" t="s">
        <v>480</v>
      </c>
      <c r="B185" s="3" t="s">
        <v>56</v>
      </c>
      <c r="C185" s="3" t="s">
        <v>481</v>
      </c>
      <c r="D185" s="3"/>
      <c r="E185" s="6" t="s">
        <v>482</v>
      </c>
      <c r="F185" s="4">
        <v>47358.0</v>
      </c>
      <c r="G185" s="6" t="s">
        <v>38</v>
      </c>
      <c r="H185" s="6"/>
      <c r="I185" s="6"/>
      <c r="J185" s="4">
        <v>493375.0</v>
      </c>
      <c r="K185" s="4">
        <v>3.59306095E8</v>
      </c>
      <c r="L185" s="6" t="s">
        <v>39</v>
      </c>
      <c r="M185" s="3"/>
      <c r="N185" s="6" t="s">
        <v>42</v>
      </c>
      <c r="O185" s="3"/>
      <c r="P185" s="3"/>
      <c r="Q185" s="6" t="s">
        <v>39</v>
      </c>
      <c r="R185" s="4"/>
      <c r="S185" s="6" t="s">
        <v>42</v>
      </c>
      <c r="T185" s="6" t="s">
        <v>43</v>
      </c>
      <c r="U185" s="6">
        <v>0.0</v>
      </c>
      <c r="V185" s="3" t="str">
        <f t="shared" si="2"/>
        <v>93.226</v>
      </c>
      <c r="W185" s="5" t="str">
        <f t="shared" ref="W185:X185" si="185">UPPER(TRIM(H185))</f>
        <v/>
      </c>
      <c r="X185" s="5" t="str">
        <f t="shared" si="185"/>
        <v/>
      </c>
      <c r="Y185" s="5" t="str">
        <f t="array" ref="Y185">IF(V185&lt;&gt;"",IFERROR(INDEX(federal_program_name_lookup,MATCH(V185,aln_lookup,0)),""),"")</f>
        <v>RESEARCH ON HEALTHCARE COSTS, QUALITY AND OUTCOMES</v>
      </c>
    </row>
    <row r="186" ht="15.75" customHeight="1">
      <c r="A186" s="5" t="s">
        <v>483</v>
      </c>
      <c r="B186" s="3" t="s">
        <v>56</v>
      </c>
      <c r="C186" s="3" t="s">
        <v>481</v>
      </c>
      <c r="D186" s="3"/>
      <c r="E186" s="6" t="s">
        <v>482</v>
      </c>
      <c r="F186" s="4">
        <v>215687.0</v>
      </c>
      <c r="G186" s="6" t="s">
        <v>38</v>
      </c>
      <c r="H186" s="6"/>
      <c r="I186" s="6"/>
      <c r="J186" s="4">
        <v>493375.0</v>
      </c>
      <c r="K186" s="4">
        <v>3.59306095E8</v>
      </c>
      <c r="L186" s="6" t="s">
        <v>39</v>
      </c>
      <c r="M186" s="3"/>
      <c r="N186" s="6" t="s">
        <v>42</v>
      </c>
      <c r="O186" s="3"/>
      <c r="P186" s="3"/>
      <c r="Q186" s="6" t="s">
        <v>39</v>
      </c>
      <c r="R186" s="4"/>
      <c r="S186" s="6" t="s">
        <v>42</v>
      </c>
      <c r="T186" s="6" t="s">
        <v>43</v>
      </c>
      <c r="U186" s="6">
        <v>0.0</v>
      </c>
      <c r="V186" s="3" t="str">
        <f t="shared" si="2"/>
        <v>93.226</v>
      </c>
      <c r="W186" s="5" t="str">
        <f t="shared" ref="W186:X186" si="186">UPPER(TRIM(H186))</f>
        <v/>
      </c>
      <c r="X186" s="5" t="str">
        <f t="shared" si="186"/>
        <v/>
      </c>
      <c r="Y186" s="5" t="str">
        <f t="array" ref="Y186">IF(V186&lt;&gt;"",IFERROR(INDEX(federal_program_name_lookup,MATCH(V186,aln_lookup,0)),""),"")</f>
        <v>RESEARCH ON HEALTHCARE COSTS, QUALITY AND OUTCOMES</v>
      </c>
    </row>
    <row r="187" ht="15.75" customHeight="1">
      <c r="A187" s="5" t="s">
        <v>484</v>
      </c>
      <c r="B187" s="3" t="s">
        <v>56</v>
      </c>
      <c r="C187" s="3" t="s">
        <v>481</v>
      </c>
      <c r="D187" s="3"/>
      <c r="E187" s="6" t="s">
        <v>482</v>
      </c>
      <c r="F187" s="4">
        <v>230330.0</v>
      </c>
      <c r="G187" s="6" t="s">
        <v>38</v>
      </c>
      <c r="H187" s="6"/>
      <c r="I187" s="6"/>
      <c r="J187" s="4">
        <v>493375.0</v>
      </c>
      <c r="K187" s="4">
        <v>3.59306095E8</v>
      </c>
      <c r="L187" s="6" t="s">
        <v>39</v>
      </c>
      <c r="M187" s="3"/>
      <c r="N187" s="6" t="s">
        <v>42</v>
      </c>
      <c r="O187" s="3"/>
      <c r="P187" s="3"/>
      <c r="Q187" s="6" t="s">
        <v>39</v>
      </c>
      <c r="R187" s="4"/>
      <c r="S187" s="6" t="s">
        <v>42</v>
      </c>
      <c r="T187" s="6" t="s">
        <v>43</v>
      </c>
      <c r="U187" s="6">
        <v>0.0</v>
      </c>
      <c r="V187" s="3" t="str">
        <f t="shared" si="2"/>
        <v>93.226</v>
      </c>
      <c r="W187" s="5" t="str">
        <f t="shared" ref="W187:X187" si="187">UPPER(TRIM(H187))</f>
        <v/>
      </c>
      <c r="X187" s="5" t="str">
        <f t="shared" si="187"/>
        <v/>
      </c>
      <c r="Y187" s="5" t="str">
        <f t="array" ref="Y187">IF(V187&lt;&gt;"",IFERROR(INDEX(federal_program_name_lookup,MATCH(V187,aln_lookup,0)),""),"")</f>
        <v>RESEARCH ON HEALTHCARE COSTS, QUALITY AND OUTCOMES</v>
      </c>
    </row>
    <row r="188" ht="15.75" customHeight="1">
      <c r="A188" s="5" t="s">
        <v>485</v>
      </c>
      <c r="B188" s="3" t="s">
        <v>56</v>
      </c>
      <c r="C188" s="3" t="s">
        <v>486</v>
      </c>
      <c r="D188" s="3"/>
      <c r="E188" s="6" t="s">
        <v>487</v>
      </c>
      <c r="F188" s="4">
        <v>133532.0</v>
      </c>
      <c r="G188" s="6" t="s">
        <v>38</v>
      </c>
      <c r="H188" s="6"/>
      <c r="I188" s="6"/>
      <c r="J188" s="4">
        <v>133532.0</v>
      </c>
      <c r="K188" s="4">
        <v>3.59306095E8</v>
      </c>
      <c r="L188" s="6" t="s">
        <v>39</v>
      </c>
      <c r="M188" s="3"/>
      <c r="N188" s="6" t="s">
        <v>42</v>
      </c>
      <c r="O188" s="3"/>
      <c r="P188" s="3"/>
      <c r="Q188" s="6" t="s">
        <v>39</v>
      </c>
      <c r="R188" s="4"/>
      <c r="S188" s="6" t="s">
        <v>42</v>
      </c>
      <c r="T188" s="6" t="s">
        <v>43</v>
      </c>
      <c r="U188" s="6">
        <v>0.0</v>
      </c>
      <c r="V188" s="3" t="str">
        <f t="shared" si="2"/>
        <v>93.233</v>
      </c>
      <c r="W188" s="5" t="str">
        <f t="shared" ref="W188:X188" si="188">UPPER(TRIM(H188))</f>
        <v/>
      </c>
      <c r="X188" s="5" t="str">
        <f t="shared" si="188"/>
        <v/>
      </c>
      <c r="Y188" s="5" t="str">
        <f t="array" ref="Y188">IF(V188&lt;&gt;"",IFERROR(INDEX(federal_program_name_lookup,MATCH(V188,aln_lookup,0)),""),"")</f>
        <v>NATIONAL CENTER ON SLEEP DISORDERS RESEARCH</v>
      </c>
    </row>
    <row r="189" ht="15.75" customHeight="1">
      <c r="A189" s="5" t="s">
        <v>488</v>
      </c>
      <c r="B189" s="3" t="s">
        <v>56</v>
      </c>
      <c r="C189" s="3" t="s">
        <v>152</v>
      </c>
      <c r="D189" s="3"/>
      <c r="E189" s="6" t="s">
        <v>153</v>
      </c>
      <c r="F189" s="4">
        <v>-11.0</v>
      </c>
      <c r="G189" s="6" t="s">
        <v>38</v>
      </c>
      <c r="H189" s="6"/>
      <c r="I189" s="6"/>
      <c r="J189" s="4">
        <v>1.9843967E7</v>
      </c>
      <c r="K189" s="4">
        <v>3.59306095E8</v>
      </c>
      <c r="L189" s="6" t="s">
        <v>39</v>
      </c>
      <c r="M189" s="3"/>
      <c r="N189" s="6" t="s">
        <v>42</v>
      </c>
      <c r="O189" s="3"/>
      <c r="P189" s="3"/>
      <c r="Q189" s="6" t="s">
        <v>39</v>
      </c>
      <c r="R189" s="4"/>
      <c r="S189" s="6" t="s">
        <v>42</v>
      </c>
      <c r="T189" s="6" t="s">
        <v>43</v>
      </c>
      <c r="U189" s="6">
        <v>0.0</v>
      </c>
      <c r="V189" s="3" t="str">
        <f t="shared" si="2"/>
        <v>93.242</v>
      </c>
      <c r="W189" s="5" t="str">
        <f t="shared" ref="W189:X189" si="189">UPPER(TRIM(H189))</f>
        <v/>
      </c>
      <c r="X189" s="5" t="str">
        <f t="shared" si="189"/>
        <v/>
      </c>
      <c r="Y189" s="5" t="str">
        <f t="array" ref="Y189">IF(V189&lt;&gt;"",IFERROR(INDEX(federal_program_name_lookup,MATCH(V189,aln_lookup,0)),""),"")</f>
        <v>MENTAL HEALTH RESEARCH GRANTS</v>
      </c>
    </row>
    <row r="190" ht="15.75" customHeight="1">
      <c r="A190" s="5" t="s">
        <v>489</v>
      </c>
      <c r="B190" s="3" t="s">
        <v>56</v>
      </c>
      <c r="C190" s="3" t="s">
        <v>152</v>
      </c>
      <c r="D190" s="3"/>
      <c r="E190" s="6" t="s">
        <v>153</v>
      </c>
      <c r="F190" s="4">
        <v>-1174.0</v>
      </c>
      <c r="G190" s="6" t="s">
        <v>38</v>
      </c>
      <c r="H190" s="6"/>
      <c r="I190" s="6"/>
      <c r="J190" s="4">
        <v>1.9843967E7</v>
      </c>
      <c r="K190" s="4">
        <v>3.59306095E8</v>
      </c>
      <c r="L190" s="6" t="s">
        <v>39</v>
      </c>
      <c r="M190" s="3"/>
      <c r="N190" s="6" t="s">
        <v>42</v>
      </c>
      <c r="O190" s="3"/>
      <c r="P190" s="3"/>
      <c r="Q190" s="6" t="s">
        <v>39</v>
      </c>
      <c r="R190" s="4"/>
      <c r="S190" s="6" t="s">
        <v>42</v>
      </c>
      <c r="T190" s="6" t="s">
        <v>43</v>
      </c>
      <c r="U190" s="6">
        <v>0.0</v>
      </c>
      <c r="V190" s="3" t="str">
        <f t="shared" si="2"/>
        <v>93.242</v>
      </c>
      <c r="W190" s="5" t="str">
        <f t="shared" ref="W190:X190" si="190">UPPER(TRIM(H190))</f>
        <v/>
      </c>
      <c r="X190" s="5" t="str">
        <f t="shared" si="190"/>
        <v/>
      </c>
      <c r="Y190" s="5" t="str">
        <f t="array" ref="Y190">IF(V190&lt;&gt;"",IFERROR(INDEX(federal_program_name_lookup,MATCH(V190,aln_lookup,0)),""),"")</f>
        <v>MENTAL HEALTH RESEARCH GRANTS</v>
      </c>
    </row>
    <row r="191" ht="15.75" customHeight="1">
      <c r="A191" s="5" t="s">
        <v>490</v>
      </c>
      <c r="B191" s="3" t="s">
        <v>56</v>
      </c>
      <c r="C191" s="3" t="s">
        <v>152</v>
      </c>
      <c r="D191" s="3"/>
      <c r="E191" s="6" t="s">
        <v>153</v>
      </c>
      <c r="F191" s="4">
        <v>228908.0</v>
      </c>
      <c r="G191" s="6" t="s">
        <v>38</v>
      </c>
      <c r="H191" s="6"/>
      <c r="I191" s="6"/>
      <c r="J191" s="4">
        <v>1.9843967E7</v>
      </c>
      <c r="K191" s="4">
        <v>3.59306095E8</v>
      </c>
      <c r="L191" s="6" t="s">
        <v>39</v>
      </c>
      <c r="M191" s="3"/>
      <c r="N191" s="6" t="s">
        <v>42</v>
      </c>
      <c r="O191" s="3"/>
      <c r="P191" s="3"/>
      <c r="Q191" s="6" t="s">
        <v>42</v>
      </c>
      <c r="R191" s="4">
        <v>54409.0</v>
      </c>
      <c r="S191" s="6" t="s">
        <v>42</v>
      </c>
      <c r="T191" s="6" t="s">
        <v>43</v>
      </c>
      <c r="U191" s="6">
        <v>0.0</v>
      </c>
      <c r="V191" s="3" t="str">
        <f t="shared" si="2"/>
        <v>93.242</v>
      </c>
      <c r="W191" s="5" t="str">
        <f t="shared" ref="W191:X191" si="191">UPPER(TRIM(H191))</f>
        <v/>
      </c>
      <c r="X191" s="5" t="str">
        <f t="shared" si="191"/>
        <v/>
      </c>
      <c r="Y191" s="5" t="str">
        <f t="array" ref="Y191">IF(V191&lt;&gt;"",IFERROR(INDEX(federal_program_name_lookup,MATCH(V191,aln_lookup,0)),""),"")</f>
        <v>MENTAL HEALTH RESEARCH GRANTS</v>
      </c>
    </row>
    <row r="192" ht="15.75" customHeight="1">
      <c r="A192" s="5" t="s">
        <v>491</v>
      </c>
      <c r="B192" s="3" t="s">
        <v>492</v>
      </c>
      <c r="C192" s="3" t="s">
        <v>493</v>
      </c>
      <c r="D192" s="3"/>
      <c r="E192" s="6" t="s">
        <v>494</v>
      </c>
      <c r="F192" s="4">
        <v>652.0</v>
      </c>
      <c r="G192" s="6" t="s">
        <v>38</v>
      </c>
      <c r="H192" s="6"/>
      <c r="I192" s="6"/>
      <c r="J192" s="4">
        <v>652.0</v>
      </c>
      <c r="K192" s="4">
        <v>3.59306095E8</v>
      </c>
      <c r="L192" s="6" t="s">
        <v>39</v>
      </c>
      <c r="M192" s="3"/>
      <c r="N192" s="6" t="s">
        <v>39</v>
      </c>
      <c r="O192" s="3" t="s">
        <v>495</v>
      </c>
      <c r="P192" s="3" t="s">
        <v>496</v>
      </c>
      <c r="Q192" s="6" t="s">
        <v>39</v>
      </c>
      <c r="R192" s="4"/>
      <c r="S192" s="6" t="s">
        <v>42</v>
      </c>
      <c r="T192" s="6" t="s">
        <v>43</v>
      </c>
      <c r="U192" s="6">
        <v>0.0</v>
      </c>
      <c r="V192" s="3" t="str">
        <f t="shared" si="2"/>
        <v>12.002</v>
      </c>
      <c r="W192" s="5" t="str">
        <f t="shared" ref="W192:X192" si="192">UPPER(TRIM(H192))</f>
        <v/>
      </c>
      <c r="X192" s="5" t="str">
        <f t="shared" si="192"/>
        <v/>
      </c>
      <c r="Y192" s="5" t="str">
        <f t="array" ref="Y192">IF(V192&lt;&gt;"",IFERROR(INDEX(federal_program_name_lookup,MATCH(V192,aln_lookup,0)),""),"")</f>
        <v>PROCUREMENT TECHNICAL ASSISTANCE FOR BUSINESS FIRMS</v>
      </c>
    </row>
    <row r="193" ht="15.75" customHeight="1">
      <c r="A193" s="5" t="s">
        <v>497</v>
      </c>
      <c r="B193" s="3" t="s">
        <v>56</v>
      </c>
      <c r="C193" s="3" t="s">
        <v>152</v>
      </c>
      <c r="D193" s="3"/>
      <c r="E193" s="6" t="s">
        <v>153</v>
      </c>
      <c r="F193" s="4">
        <v>33431.0</v>
      </c>
      <c r="G193" s="6" t="s">
        <v>38</v>
      </c>
      <c r="H193" s="6"/>
      <c r="I193" s="6"/>
      <c r="J193" s="4">
        <v>1.9843967E7</v>
      </c>
      <c r="K193" s="4">
        <v>3.59306095E8</v>
      </c>
      <c r="L193" s="6" t="s">
        <v>39</v>
      </c>
      <c r="M193" s="3"/>
      <c r="N193" s="6" t="s">
        <v>42</v>
      </c>
      <c r="O193" s="3"/>
      <c r="P193" s="3"/>
      <c r="Q193" s="6" t="s">
        <v>39</v>
      </c>
      <c r="R193" s="4"/>
      <c r="S193" s="6" t="s">
        <v>42</v>
      </c>
      <c r="T193" s="6" t="s">
        <v>43</v>
      </c>
      <c r="U193" s="6">
        <v>0.0</v>
      </c>
      <c r="V193" s="3" t="str">
        <f t="shared" si="2"/>
        <v>93.242</v>
      </c>
      <c r="W193" s="5" t="str">
        <f t="shared" ref="W193:X193" si="193">UPPER(TRIM(H193))</f>
        <v/>
      </c>
      <c r="X193" s="5" t="str">
        <f t="shared" si="193"/>
        <v/>
      </c>
      <c r="Y193" s="5" t="str">
        <f t="array" ref="Y193">IF(V193&lt;&gt;"",IFERROR(INDEX(federal_program_name_lookup,MATCH(V193,aln_lookup,0)),""),"")</f>
        <v>MENTAL HEALTH RESEARCH GRANTS</v>
      </c>
    </row>
    <row r="194" ht="15.75" customHeight="1">
      <c r="A194" s="5" t="s">
        <v>498</v>
      </c>
      <c r="B194" s="3" t="s">
        <v>56</v>
      </c>
      <c r="C194" s="3" t="s">
        <v>152</v>
      </c>
      <c r="D194" s="3"/>
      <c r="E194" s="6" t="s">
        <v>153</v>
      </c>
      <c r="F194" s="4">
        <v>223303.0</v>
      </c>
      <c r="G194" s="6" t="s">
        <v>38</v>
      </c>
      <c r="H194" s="6"/>
      <c r="I194" s="6"/>
      <c r="J194" s="4">
        <v>1.9843967E7</v>
      </c>
      <c r="K194" s="4">
        <v>3.59306095E8</v>
      </c>
      <c r="L194" s="6" t="s">
        <v>39</v>
      </c>
      <c r="M194" s="3"/>
      <c r="N194" s="6" t="s">
        <v>42</v>
      </c>
      <c r="O194" s="3"/>
      <c r="P194" s="3"/>
      <c r="Q194" s="6" t="s">
        <v>39</v>
      </c>
      <c r="R194" s="4"/>
      <c r="S194" s="6" t="s">
        <v>42</v>
      </c>
      <c r="T194" s="6" t="s">
        <v>43</v>
      </c>
      <c r="U194" s="6">
        <v>0.0</v>
      </c>
      <c r="V194" s="3" t="str">
        <f t="shared" si="2"/>
        <v>93.242</v>
      </c>
      <c r="W194" s="5" t="str">
        <f t="shared" ref="W194:X194" si="194">UPPER(TRIM(H194))</f>
        <v/>
      </c>
      <c r="X194" s="5" t="str">
        <f t="shared" si="194"/>
        <v/>
      </c>
      <c r="Y194" s="5" t="str">
        <f t="array" ref="Y194">IF(V194&lt;&gt;"",IFERROR(INDEX(federal_program_name_lookup,MATCH(V194,aln_lookup,0)),""),"")</f>
        <v>MENTAL HEALTH RESEARCH GRANTS</v>
      </c>
    </row>
    <row r="195" ht="15.75" customHeight="1">
      <c r="A195" s="5" t="s">
        <v>499</v>
      </c>
      <c r="B195" s="3" t="s">
        <v>56</v>
      </c>
      <c r="C195" s="3" t="s">
        <v>152</v>
      </c>
      <c r="D195" s="3"/>
      <c r="E195" s="6" t="s">
        <v>153</v>
      </c>
      <c r="F195" s="4">
        <v>-241.0</v>
      </c>
      <c r="G195" s="6" t="s">
        <v>38</v>
      </c>
      <c r="H195" s="6"/>
      <c r="I195" s="6"/>
      <c r="J195" s="4">
        <v>1.9843967E7</v>
      </c>
      <c r="K195" s="4">
        <v>3.59306095E8</v>
      </c>
      <c r="L195" s="6" t="s">
        <v>39</v>
      </c>
      <c r="M195" s="3"/>
      <c r="N195" s="6" t="s">
        <v>42</v>
      </c>
      <c r="O195" s="3"/>
      <c r="P195" s="3"/>
      <c r="Q195" s="6" t="s">
        <v>39</v>
      </c>
      <c r="R195" s="4"/>
      <c r="S195" s="6" t="s">
        <v>42</v>
      </c>
      <c r="T195" s="6" t="s">
        <v>43</v>
      </c>
      <c r="U195" s="6">
        <v>0.0</v>
      </c>
      <c r="V195" s="3" t="str">
        <f t="shared" si="2"/>
        <v>93.242</v>
      </c>
      <c r="W195" s="5" t="str">
        <f t="shared" ref="W195:X195" si="195">UPPER(TRIM(H195))</f>
        <v/>
      </c>
      <c r="X195" s="5" t="str">
        <f t="shared" si="195"/>
        <v/>
      </c>
      <c r="Y195" s="5" t="str">
        <f t="array" ref="Y195">IF(V195&lt;&gt;"",IFERROR(INDEX(federal_program_name_lookup,MATCH(V195,aln_lookup,0)),""),"")</f>
        <v>MENTAL HEALTH RESEARCH GRANTS</v>
      </c>
    </row>
    <row r="196" ht="15.75" customHeight="1">
      <c r="A196" s="5" t="s">
        <v>500</v>
      </c>
      <c r="B196" s="3" t="s">
        <v>56</v>
      </c>
      <c r="C196" s="3" t="s">
        <v>152</v>
      </c>
      <c r="D196" s="3"/>
      <c r="E196" s="6" t="s">
        <v>153</v>
      </c>
      <c r="F196" s="4">
        <v>205767.0</v>
      </c>
      <c r="G196" s="6" t="s">
        <v>38</v>
      </c>
      <c r="H196" s="6"/>
      <c r="I196" s="6"/>
      <c r="J196" s="4">
        <v>1.9843967E7</v>
      </c>
      <c r="K196" s="4">
        <v>3.59306095E8</v>
      </c>
      <c r="L196" s="6" t="s">
        <v>39</v>
      </c>
      <c r="M196" s="3"/>
      <c r="N196" s="6" t="s">
        <v>42</v>
      </c>
      <c r="O196" s="3"/>
      <c r="P196" s="3"/>
      <c r="Q196" s="6" t="s">
        <v>39</v>
      </c>
      <c r="R196" s="4"/>
      <c r="S196" s="6" t="s">
        <v>42</v>
      </c>
      <c r="T196" s="6" t="s">
        <v>43</v>
      </c>
      <c r="U196" s="6">
        <v>0.0</v>
      </c>
      <c r="V196" s="3" t="str">
        <f t="shared" si="2"/>
        <v>93.242</v>
      </c>
      <c r="W196" s="5" t="str">
        <f t="shared" ref="W196:X196" si="196">UPPER(TRIM(H196))</f>
        <v/>
      </c>
      <c r="X196" s="5" t="str">
        <f t="shared" si="196"/>
        <v/>
      </c>
      <c r="Y196" s="5" t="str">
        <f t="array" ref="Y196">IF(V196&lt;&gt;"",IFERROR(INDEX(federal_program_name_lookup,MATCH(V196,aln_lookup,0)),""),"")</f>
        <v>MENTAL HEALTH RESEARCH GRANTS</v>
      </c>
    </row>
    <row r="197" ht="15.75" customHeight="1">
      <c r="A197" s="5" t="s">
        <v>501</v>
      </c>
      <c r="B197" s="3" t="s">
        <v>56</v>
      </c>
      <c r="C197" s="3" t="s">
        <v>152</v>
      </c>
      <c r="D197" s="3"/>
      <c r="E197" s="6" t="s">
        <v>153</v>
      </c>
      <c r="F197" s="4">
        <v>1151.0</v>
      </c>
      <c r="G197" s="6" t="s">
        <v>38</v>
      </c>
      <c r="H197" s="6"/>
      <c r="I197" s="6"/>
      <c r="J197" s="4">
        <v>1.9843967E7</v>
      </c>
      <c r="K197" s="4">
        <v>3.59306095E8</v>
      </c>
      <c r="L197" s="6" t="s">
        <v>39</v>
      </c>
      <c r="M197" s="3"/>
      <c r="N197" s="6" t="s">
        <v>42</v>
      </c>
      <c r="O197" s="3"/>
      <c r="P197" s="3"/>
      <c r="Q197" s="6" t="s">
        <v>39</v>
      </c>
      <c r="R197" s="4"/>
      <c r="S197" s="6" t="s">
        <v>42</v>
      </c>
      <c r="T197" s="6" t="s">
        <v>43</v>
      </c>
      <c r="U197" s="6">
        <v>0.0</v>
      </c>
      <c r="V197" s="3" t="str">
        <f t="shared" si="2"/>
        <v>93.242</v>
      </c>
      <c r="W197" s="5" t="str">
        <f t="shared" ref="W197:X197" si="197">UPPER(TRIM(H197))</f>
        <v/>
      </c>
      <c r="X197" s="5" t="str">
        <f t="shared" si="197"/>
        <v/>
      </c>
      <c r="Y197" s="5" t="str">
        <f t="array" ref="Y197">IF(V197&lt;&gt;"",IFERROR(INDEX(federal_program_name_lookup,MATCH(V197,aln_lookup,0)),""),"")</f>
        <v>MENTAL HEALTH RESEARCH GRANTS</v>
      </c>
    </row>
    <row r="198" ht="15.75" customHeight="1">
      <c r="A198" s="5" t="s">
        <v>502</v>
      </c>
      <c r="B198" s="3" t="s">
        <v>56</v>
      </c>
      <c r="C198" s="3" t="s">
        <v>152</v>
      </c>
      <c r="D198" s="3"/>
      <c r="E198" s="6" t="s">
        <v>153</v>
      </c>
      <c r="F198" s="4">
        <v>6853.0</v>
      </c>
      <c r="G198" s="6" t="s">
        <v>38</v>
      </c>
      <c r="H198" s="6"/>
      <c r="I198" s="6"/>
      <c r="J198" s="4">
        <v>1.9843967E7</v>
      </c>
      <c r="K198" s="4">
        <v>3.59306095E8</v>
      </c>
      <c r="L198" s="6" t="s">
        <v>39</v>
      </c>
      <c r="M198" s="3"/>
      <c r="N198" s="6" t="s">
        <v>42</v>
      </c>
      <c r="O198" s="3"/>
      <c r="P198" s="3"/>
      <c r="Q198" s="6" t="s">
        <v>39</v>
      </c>
      <c r="R198" s="4"/>
      <c r="S198" s="6" t="s">
        <v>42</v>
      </c>
      <c r="T198" s="6" t="s">
        <v>43</v>
      </c>
      <c r="U198" s="6">
        <v>0.0</v>
      </c>
      <c r="V198" s="3" t="str">
        <f t="shared" si="2"/>
        <v>93.242</v>
      </c>
      <c r="W198" s="5" t="str">
        <f t="shared" ref="W198:X198" si="198">UPPER(TRIM(H198))</f>
        <v/>
      </c>
      <c r="X198" s="5" t="str">
        <f t="shared" si="198"/>
        <v/>
      </c>
      <c r="Y198" s="5" t="str">
        <f t="array" ref="Y198">IF(V198&lt;&gt;"",IFERROR(INDEX(federal_program_name_lookup,MATCH(V198,aln_lookup,0)),""),"")</f>
        <v>MENTAL HEALTH RESEARCH GRANTS</v>
      </c>
    </row>
    <row r="199" ht="15.75" customHeight="1">
      <c r="A199" s="5" t="s">
        <v>503</v>
      </c>
      <c r="B199" s="3" t="s">
        <v>56</v>
      </c>
      <c r="C199" s="3" t="s">
        <v>152</v>
      </c>
      <c r="D199" s="3"/>
      <c r="E199" s="6" t="s">
        <v>153</v>
      </c>
      <c r="F199" s="4">
        <v>753313.0</v>
      </c>
      <c r="G199" s="6" t="s">
        <v>38</v>
      </c>
      <c r="H199" s="6"/>
      <c r="I199" s="6"/>
      <c r="J199" s="4">
        <v>1.9843967E7</v>
      </c>
      <c r="K199" s="4">
        <v>3.59306095E8</v>
      </c>
      <c r="L199" s="6" t="s">
        <v>39</v>
      </c>
      <c r="M199" s="3"/>
      <c r="N199" s="6" t="s">
        <v>42</v>
      </c>
      <c r="O199" s="3"/>
      <c r="P199" s="3"/>
      <c r="Q199" s="6" t="s">
        <v>42</v>
      </c>
      <c r="R199" s="4">
        <v>226363.0</v>
      </c>
      <c r="S199" s="6" t="s">
        <v>42</v>
      </c>
      <c r="T199" s="6" t="s">
        <v>43</v>
      </c>
      <c r="U199" s="6">
        <v>0.0</v>
      </c>
      <c r="V199" s="3" t="str">
        <f t="shared" si="2"/>
        <v>93.242</v>
      </c>
      <c r="W199" s="5" t="str">
        <f t="shared" ref="W199:X199" si="199">UPPER(TRIM(H199))</f>
        <v/>
      </c>
      <c r="X199" s="5" t="str">
        <f t="shared" si="199"/>
        <v/>
      </c>
      <c r="Y199" s="5" t="str">
        <f t="array" ref="Y199">IF(V199&lt;&gt;"",IFERROR(INDEX(federal_program_name_lookup,MATCH(V199,aln_lookup,0)),""),"")</f>
        <v>MENTAL HEALTH RESEARCH GRANTS</v>
      </c>
    </row>
    <row r="200" ht="15.75" customHeight="1">
      <c r="A200" s="5" t="s">
        <v>504</v>
      </c>
      <c r="B200" s="3" t="s">
        <v>56</v>
      </c>
      <c r="C200" s="3" t="s">
        <v>152</v>
      </c>
      <c r="D200" s="3"/>
      <c r="E200" s="6" t="s">
        <v>153</v>
      </c>
      <c r="F200" s="4">
        <v>65442.0</v>
      </c>
      <c r="G200" s="6" t="s">
        <v>38</v>
      </c>
      <c r="H200" s="6"/>
      <c r="I200" s="6"/>
      <c r="J200" s="4">
        <v>1.9843967E7</v>
      </c>
      <c r="K200" s="4">
        <v>3.59306095E8</v>
      </c>
      <c r="L200" s="6" t="s">
        <v>39</v>
      </c>
      <c r="M200" s="3"/>
      <c r="N200" s="6" t="s">
        <v>42</v>
      </c>
      <c r="O200" s="3"/>
      <c r="P200" s="3"/>
      <c r="Q200" s="6" t="s">
        <v>42</v>
      </c>
      <c r="R200" s="4">
        <v>65442.0</v>
      </c>
      <c r="S200" s="6" t="s">
        <v>42</v>
      </c>
      <c r="T200" s="6" t="s">
        <v>43</v>
      </c>
      <c r="U200" s="6">
        <v>0.0</v>
      </c>
      <c r="V200" s="3" t="str">
        <f t="shared" si="2"/>
        <v>93.242</v>
      </c>
      <c r="W200" s="5" t="str">
        <f t="shared" ref="W200:X200" si="200">UPPER(TRIM(H200))</f>
        <v/>
      </c>
      <c r="X200" s="5" t="str">
        <f t="shared" si="200"/>
        <v/>
      </c>
      <c r="Y200" s="5" t="str">
        <f t="array" ref="Y200">IF(V200&lt;&gt;"",IFERROR(INDEX(federal_program_name_lookup,MATCH(V200,aln_lookup,0)),""),"")</f>
        <v>MENTAL HEALTH RESEARCH GRANTS</v>
      </c>
    </row>
    <row r="201" ht="15.75" customHeight="1">
      <c r="A201" s="5" t="s">
        <v>505</v>
      </c>
      <c r="B201" s="3" t="s">
        <v>56</v>
      </c>
      <c r="C201" s="3" t="s">
        <v>152</v>
      </c>
      <c r="D201" s="3"/>
      <c r="E201" s="6" t="s">
        <v>153</v>
      </c>
      <c r="F201" s="4">
        <v>64227.0</v>
      </c>
      <c r="G201" s="6" t="s">
        <v>38</v>
      </c>
      <c r="H201" s="6"/>
      <c r="I201" s="6"/>
      <c r="J201" s="4">
        <v>1.9843967E7</v>
      </c>
      <c r="K201" s="4">
        <v>3.59306095E8</v>
      </c>
      <c r="L201" s="6" t="s">
        <v>39</v>
      </c>
      <c r="M201" s="3"/>
      <c r="N201" s="6" t="s">
        <v>42</v>
      </c>
      <c r="O201" s="3"/>
      <c r="P201" s="3"/>
      <c r="Q201" s="6" t="s">
        <v>39</v>
      </c>
      <c r="R201" s="4"/>
      <c r="S201" s="6" t="s">
        <v>42</v>
      </c>
      <c r="T201" s="6" t="s">
        <v>43</v>
      </c>
      <c r="U201" s="6">
        <v>0.0</v>
      </c>
      <c r="V201" s="3" t="str">
        <f t="shared" si="2"/>
        <v>93.242</v>
      </c>
      <c r="W201" s="5" t="str">
        <f t="shared" ref="W201:X201" si="201">UPPER(TRIM(H201))</f>
        <v/>
      </c>
      <c r="X201" s="5" t="str">
        <f t="shared" si="201"/>
        <v/>
      </c>
      <c r="Y201" s="5" t="str">
        <f t="array" ref="Y201">IF(V201&lt;&gt;"",IFERROR(INDEX(federal_program_name_lookup,MATCH(V201,aln_lookup,0)),""),"")</f>
        <v>MENTAL HEALTH RESEARCH GRANTS</v>
      </c>
    </row>
    <row r="202" ht="15.75" customHeight="1">
      <c r="A202" s="5" t="s">
        <v>506</v>
      </c>
      <c r="B202" s="3" t="s">
        <v>56</v>
      </c>
      <c r="C202" s="3" t="s">
        <v>152</v>
      </c>
      <c r="D202" s="3"/>
      <c r="E202" s="6" t="s">
        <v>153</v>
      </c>
      <c r="F202" s="4">
        <v>701928.0</v>
      </c>
      <c r="G202" s="6" t="s">
        <v>38</v>
      </c>
      <c r="H202" s="6"/>
      <c r="I202" s="6"/>
      <c r="J202" s="4">
        <v>1.9843967E7</v>
      </c>
      <c r="K202" s="4">
        <v>3.59306095E8</v>
      </c>
      <c r="L202" s="6" t="s">
        <v>39</v>
      </c>
      <c r="M202" s="3"/>
      <c r="N202" s="6" t="s">
        <v>42</v>
      </c>
      <c r="O202" s="3"/>
      <c r="P202" s="3"/>
      <c r="Q202" s="6" t="s">
        <v>42</v>
      </c>
      <c r="R202" s="4">
        <v>135264.0</v>
      </c>
      <c r="S202" s="6" t="s">
        <v>42</v>
      </c>
      <c r="T202" s="6" t="s">
        <v>43</v>
      </c>
      <c r="U202" s="6">
        <v>0.0</v>
      </c>
      <c r="V202" s="3" t="str">
        <f t="shared" si="2"/>
        <v>93.242</v>
      </c>
      <c r="W202" s="5" t="str">
        <f t="shared" ref="W202:X202" si="202">UPPER(TRIM(H202))</f>
        <v/>
      </c>
      <c r="X202" s="5" t="str">
        <f t="shared" si="202"/>
        <v/>
      </c>
      <c r="Y202" s="5" t="str">
        <f t="array" ref="Y202">IF(V202&lt;&gt;"",IFERROR(INDEX(federal_program_name_lookup,MATCH(V202,aln_lookup,0)),""),"")</f>
        <v>MENTAL HEALTH RESEARCH GRANTS</v>
      </c>
    </row>
    <row r="203" ht="15.75" customHeight="1">
      <c r="A203" s="5" t="s">
        <v>507</v>
      </c>
      <c r="B203" s="3" t="s">
        <v>492</v>
      </c>
      <c r="C203" s="3" t="s">
        <v>300</v>
      </c>
      <c r="D203" s="3"/>
      <c r="E203" s="6" t="s">
        <v>508</v>
      </c>
      <c r="F203" s="4">
        <v>698.0</v>
      </c>
      <c r="G203" s="6" t="s">
        <v>38</v>
      </c>
      <c r="H203" s="6"/>
      <c r="I203" s="6"/>
      <c r="J203" s="4">
        <v>21559.0</v>
      </c>
      <c r="K203" s="4">
        <v>3.59306095E8</v>
      </c>
      <c r="L203" s="6" t="s">
        <v>39</v>
      </c>
      <c r="M203" s="3"/>
      <c r="N203" s="6" t="s">
        <v>39</v>
      </c>
      <c r="O203" s="3" t="s">
        <v>509</v>
      </c>
      <c r="P203" s="3" t="s">
        <v>510</v>
      </c>
      <c r="Q203" s="6" t="s">
        <v>39</v>
      </c>
      <c r="R203" s="4"/>
      <c r="S203" s="6" t="s">
        <v>42</v>
      </c>
      <c r="T203" s="6" t="s">
        <v>43</v>
      </c>
      <c r="U203" s="6">
        <v>0.0</v>
      </c>
      <c r="V203" s="3" t="str">
        <f t="shared" si="2"/>
        <v>12.104</v>
      </c>
      <c r="W203" s="5" t="str">
        <f t="shared" ref="W203:X203" si="203">UPPER(TRIM(H203))</f>
        <v/>
      </c>
      <c r="X203" s="5" t="str">
        <f t="shared" si="203"/>
        <v/>
      </c>
      <c r="Y203" s="5" t="str">
        <f t="array" ref="Y203">IF(V203&lt;&gt;"",IFERROR(INDEX(federal_program_name_lookup,MATCH(V203,aln_lookup,0)),""),"")</f>
        <v>FLOOD PLAIN MANAGEMENT SERVICES</v>
      </c>
    </row>
    <row r="204" ht="15.75" customHeight="1">
      <c r="A204" s="5" t="s">
        <v>511</v>
      </c>
      <c r="B204" s="3" t="s">
        <v>56</v>
      </c>
      <c r="C204" s="3" t="s">
        <v>152</v>
      </c>
      <c r="D204" s="3"/>
      <c r="E204" s="6" t="s">
        <v>153</v>
      </c>
      <c r="F204" s="4">
        <v>12334.0</v>
      </c>
      <c r="G204" s="6" t="s">
        <v>38</v>
      </c>
      <c r="H204" s="6"/>
      <c r="I204" s="6"/>
      <c r="J204" s="4">
        <v>1.9843967E7</v>
      </c>
      <c r="K204" s="4">
        <v>3.59306095E8</v>
      </c>
      <c r="L204" s="6" t="s">
        <v>39</v>
      </c>
      <c r="M204" s="3"/>
      <c r="N204" s="6" t="s">
        <v>42</v>
      </c>
      <c r="O204" s="3"/>
      <c r="P204" s="3"/>
      <c r="Q204" s="6" t="s">
        <v>39</v>
      </c>
      <c r="R204" s="4"/>
      <c r="S204" s="6" t="s">
        <v>42</v>
      </c>
      <c r="T204" s="6" t="s">
        <v>43</v>
      </c>
      <c r="U204" s="6">
        <v>0.0</v>
      </c>
      <c r="V204" s="3" t="str">
        <f t="shared" si="2"/>
        <v>93.242</v>
      </c>
      <c r="W204" s="5" t="str">
        <f t="shared" ref="W204:X204" si="204">UPPER(TRIM(H204))</f>
        <v/>
      </c>
      <c r="X204" s="5" t="str">
        <f t="shared" si="204"/>
        <v/>
      </c>
      <c r="Y204" s="5" t="str">
        <f t="array" ref="Y204">IF(V204&lt;&gt;"",IFERROR(INDEX(federal_program_name_lookup,MATCH(V204,aln_lookup,0)),""),"")</f>
        <v>MENTAL HEALTH RESEARCH GRANTS</v>
      </c>
    </row>
    <row r="205" ht="15.75" customHeight="1">
      <c r="A205" s="5" t="s">
        <v>512</v>
      </c>
      <c r="B205" s="3" t="s">
        <v>56</v>
      </c>
      <c r="C205" s="3" t="s">
        <v>152</v>
      </c>
      <c r="D205" s="3"/>
      <c r="E205" s="6" t="s">
        <v>153</v>
      </c>
      <c r="F205" s="4">
        <v>413882.0</v>
      </c>
      <c r="G205" s="6" t="s">
        <v>38</v>
      </c>
      <c r="H205" s="6"/>
      <c r="I205" s="6"/>
      <c r="J205" s="4">
        <v>1.9843967E7</v>
      </c>
      <c r="K205" s="4">
        <v>3.59306095E8</v>
      </c>
      <c r="L205" s="6" t="s">
        <v>39</v>
      </c>
      <c r="M205" s="3"/>
      <c r="N205" s="6" t="s">
        <v>42</v>
      </c>
      <c r="O205" s="3"/>
      <c r="P205" s="3"/>
      <c r="Q205" s="6" t="s">
        <v>39</v>
      </c>
      <c r="R205" s="4"/>
      <c r="S205" s="6" t="s">
        <v>42</v>
      </c>
      <c r="T205" s="6" t="s">
        <v>43</v>
      </c>
      <c r="U205" s="6">
        <v>0.0</v>
      </c>
      <c r="V205" s="3" t="str">
        <f t="shared" si="2"/>
        <v>93.242</v>
      </c>
      <c r="W205" s="5" t="str">
        <f t="shared" ref="W205:X205" si="205">UPPER(TRIM(H205))</f>
        <v/>
      </c>
      <c r="X205" s="5" t="str">
        <f t="shared" si="205"/>
        <v/>
      </c>
      <c r="Y205" s="5" t="str">
        <f t="array" ref="Y205">IF(V205&lt;&gt;"",IFERROR(INDEX(federal_program_name_lookup,MATCH(V205,aln_lookup,0)),""),"")</f>
        <v>MENTAL HEALTH RESEARCH GRANTS</v>
      </c>
    </row>
    <row r="206" ht="15.75" customHeight="1">
      <c r="A206" s="5" t="s">
        <v>513</v>
      </c>
      <c r="B206" s="3" t="s">
        <v>56</v>
      </c>
      <c r="C206" s="3" t="s">
        <v>152</v>
      </c>
      <c r="D206" s="3"/>
      <c r="E206" s="6" t="s">
        <v>153</v>
      </c>
      <c r="F206" s="4">
        <v>114505.0</v>
      </c>
      <c r="G206" s="6" t="s">
        <v>38</v>
      </c>
      <c r="H206" s="6"/>
      <c r="I206" s="6"/>
      <c r="J206" s="4">
        <v>1.9843967E7</v>
      </c>
      <c r="K206" s="4">
        <v>3.59306095E8</v>
      </c>
      <c r="L206" s="6" t="s">
        <v>39</v>
      </c>
      <c r="M206" s="3"/>
      <c r="N206" s="6" t="s">
        <v>42</v>
      </c>
      <c r="O206" s="3"/>
      <c r="P206" s="3"/>
      <c r="Q206" s="6" t="s">
        <v>42</v>
      </c>
      <c r="R206" s="4">
        <v>39744.0</v>
      </c>
      <c r="S206" s="6" t="s">
        <v>42</v>
      </c>
      <c r="T206" s="6" t="s">
        <v>43</v>
      </c>
      <c r="U206" s="6">
        <v>0.0</v>
      </c>
      <c r="V206" s="3" t="str">
        <f t="shared" si="2"/>
        <v>93.242</v>
      </c>
      <c r="W206" s="5" t="str">
        <f t="shared" ref="W206:X206" si="206">UPPER(TRIM(H206))</f>
        <v/>
      </c>
      <c r="X206" s="5" t="str">
        <f t="shared" si="206"/>
        <v/>
      </c>
      <c r="Y206" s="5" t="str">
        <f t="array" ref="Y206">IF(V206&lt;&gt;"",IFERROR(INDEX(federal_program_name_lookup,MATCH(V206,aln_lookup,0)),""),"")</f>
        <v>MENTAL HEALTH RESEARCH GRANTS</v>
      </c>
    </row>
    <row r="207" ht="15.75" customHeight="1">
      <c r="A207" s="5" t="s">
        <v>514</v>
      </c>
      <c r="B207" s="3" t="s">
        <v>56</v>
      </c>
      <c r="C207" s="3" t="s">
        <v>152</v>
      </c>
      <c r="D207" s="3"/>
      <c r="E207" s="6" t="s">
        <v>153</v>
      </c>
      <c r="F207" s="4">
        <v>363725.0</v>
      </c>
      <c r="G207" s="6" t="s">
        <v>38</v>
      </c>
      <c r="H207" s="6"/>
      <c r="I207" s="6"/>
      <c r="J207" s="4">
        <v>1.9843967E7</v>
      </c>
      <c r="K207" s="4">
        <v>3.59306095E8</v>
      </c>
      <c r="L207" s="6" t="s">
        <v>39</v>
      </c>
      <c r="M207" s="3"/>
      <c r="N207" s="6" t="s">
        <v>42</v>
      </c>
      <c r="O207" s="3"/>
      <c r="P207" s="3"/>
      <c r="Q207" s="6" t="s">
        <v>39</v>
      </c>
      <c r="R207" s="4"/>
      <c r="S207" s="6" t="s">
        <v>42</v>
      </c>
      <c r="T207" s="6" t="s">
        <v>43</v>
      </c>
      <c r="U207" s="6">
        <v>0.0</v>
      </c>
      <c r="V207" s="3" t="str">
        <f t="shared" si="2"/>
        <v>93.242</v>
      </c>
      <c r="W207" s="5" t="str">
        <f t="shared" ref="W207:X207" si="207">UPPER(TRIM(H207))</f>
        <v/>
      </c>
      <c r="X207" s="5" t="str">
        <f t="shared" si="207"/>
        <v/>
      </c>
      <c r="Y207" s="5" t="str">
        <f t="array" ref="Y207">IF(V207&lt;&gt;"",IFERROR(INDEX(federal_program_name_lookup,MATCH(V207,aln_lookup,0)),""),"")</f>
        <v>MENTAL HEALTH RESEARCH GRANTS</v>
      </c>
    </row>
    <row r="208" ht="15.75" customHeight="1">
      <c r="A208" s="5" t="s">
        <v>515</v>
      </c>
      <c r="B208" s="3" t="s">
        <v>56</v>
      </c>
      <c r="C208" s="3" t="s">
        <v>152</v>
      </c>
      <c r="D208" s="3"/>
      <c r="E208" s="6" t="s">
        <v>153</v>
      </c>
      <c r="F208" s="4">
        <v>621241.0</v>
      </c>
      <c r="G208" s="6" t="s">
        <v>38</v>
      </c>
      <c r="H208" s="6"/>
      <c r="I208" s="6"/>
      <c r="J208" s="4">
        <v>1.9843967E7</v>
      </c>
      <c r="K208" s="4">
        <v>3.59306095E8</v>
      </c>
      <c r="L208" s="6" t="s">
        <v>39</v>
      </c>
      <c r="M208" s="3"/>
      <c r="N208" s="6" t="s">
        <v>42</v>
      </c>
      <c r="O208" s="3"/>
      <c r="P208" s="3"/>
      <c r="Q208" s="6" t="s">
        <v>42</v>
      </c>
      <c r="R208" s="4">
        <v>248249.0</v>
      </c>
      <c r="S208" s="6" t="s">
        <v>42</v>
      </c>
      <c r="T208" s="6" t="s">
        <v>43</v>
      </c>
      <c r="U208" s="6">
        <v>0.0</v>
      </c>
      <c r="V208" s="3" t="str">
        <f t="shared" si="2"/>
        <v>93.242</v>
      </c>
      <c r="W208" s="5" t="str">
        <f t="shared" ref="W208:X208" si="208">UPPER(TRIM(H208))</f>
        <v/>
      </c>
      <c r="X208" s="5" t="str">
        <f t="shared" si="208"/>
        <v/>
      </c>
      <c r="Y208" s="5" t="str">
        <f t="array" ref="Y208">IF(V208&lt;&gt;"",IFERROR(INDEX(federal_program_name_lookup,MATCH(V208,aln_lookup,0)),""),"")</f>
        <v>MENTAL HEALTH RESEARCH GRANTS</v>
      </c>
    </row>
    <row r="209" ht="15.75" customHeight="1">
      <c r="A209" s="5" t="s">
        <v>516</v>
      </c>
      <c r="B209" s="3" t="s">
        <v>56</v>
      </c>
      <c r="C209" s="3" t="s">
        <v>152</v>
      </c>
      <c r="D209" s="3"/>
      <c r="E209" s="6" t="s">
        <v>153</v>
      </c>
      <c r="F209" s="4">
        <v>115232.0</v>
      </c>
      <c r="G209" s="6" t="s">
        <v>38</v>
      </c>
      <c r="H209" s="6"/>
      <c r="I209" s="6"/>
      <c r="J209" s="4">
        <v>1.9843967E7</v>
      </c>
      <c r="K209" s="4">
        <v>3.59306095E8</v>
      </c>
      <c r="L209" s="6" t="s">
        <v>39</v>
      </c>
      <c r="M209" s="3"/>
      <c r="N209" s="6" t="s">
        <v>42</v>
      </c>
      <c r="O209" s="3"/>
      <c r="P209" s="3"/>
      <c r="Q209" s="6" t="s">
        <v>42</v>
      </c>
      <c r="R209" s="4">
        <v>42795.0</v>
      </c>
      <c r="S209" s="6" t="s">
        <v>42</v>
      </c>
      <c r="T209" s="6" t="s">
        <v>43</v>
      </c>
      <c r="U209" s="6">
        <v>0.0</v>
      </c>
      <c r="V209" s="3" t="str">
        <f t="shared" si="2"/>
        <v>93.242</v>
      </c>
      <c r="W209" s="5" t="str">
        <f t="shared" ref="W209:X209" si="209">UPPER(TRIM(H209))</f>
        <v/>
      </c>
      <c r="X209" s="5" t="str">
        <f t="shared" si="209"/>
        <v/>
      </c>
      <c r="Y209" s="5" t="str">
        <f t="array" ref="Y209">IF(V209&lt;&gt;"",IFERROR(INDEX(federal_program_name_lookup,MATCH(V209,aln_lookup,0)),""),"")</f>
        <v>MENTAL HEALTH RESEARCH GRANTS</v>
      </c>
    </row>
    <row r="210" ht="15.75" customHeight="1">
      <c r="A210" s="5" t="s">
        <v>517</v>
      </c>
      <c r="B210" s="3" t="s">
        <v>56</v>
      </c>
      <c r="C210" s="3" t="s">
        <v>152</v>
      </c>
      <c r="D210" s="3"/>
      <c r="E210" s="6" t="s">
        <v>153</v>
      </c>
      <c r="F210" s="4">
        <v>242157.0</v>
      </c>
      <c r="G210" s="6" t="s">
        <v>38</v>
      </c>
      <c r="H210" s="6"/>
      <c r="I210" s="6"/>
      <c r="J210" s="4">
        <v>1.9843967E7</v>
      </c>
      <c r="K210" s="4">
        <v>3.59306095E8</v>
      </c>
      <c r="L210" s="6" t="s">
        <v>39</v>
      </c>
      <c r="M210" s="3"/>
      <c r="N210" s="6" t="s">
        <v>42</v>
      </c>
      <c r="O210" s="3"/>
      <c r="P210" s="3"/>
      <c r="Q210" s="6" t="s">
        <v>42</v>
      </c>
      <c r="R210" s="4">
        <v>21169.0</v>
      </c>
      <c r="S210" s="6" t="s">
        <v>42</v>
      </c>
      <c r="T210" s="6" t="s">
        <v>43</v>
      </c>
      <c r="U210" s="6">
        <v>0.0</v>
      </c>
      <c r="V210" s="3" t="str">
        <f t="shared" si="2"/>
        <v>93.242</v>
      </c>
      <c r="W210" s="5" t="str">
        <f t="shared" ref="W210:X210" si="210">UPPER(TRIM(H210))</f>
        <v/>
      </c>
      <c r="X210" s="5" t="str">
        <f t="shared" si="210"/>
        <v/>
      </c>
      <c r="Y210" s="5" t="str">
        <f t="array" ref="Y210">IF(V210&lt;&gt;"",IFERROR(INDEX(federal_program_name_lookup,MATCH(V210,aln_lookup,0)),""),"")</f>
        <v>MENTAL HEALTH RESEARCH GRANTS</v>
      </c>
    </row>
    <row r="211" ht="15.75" customHeight="1">
      <c r="A211" s="5" t="s">
        <v>518</v>
      </c>
      <c r="B211" s="3" t="s">
        <v>56</v>
      </c>
      <c r="C211" s="3" t="s">
        <v>152</v>
      </c>
      <c r="D211" s="3"/>
      <c r="E211" s="6" t="s">
        <v>153</v>
      </c>
      <c r="F211" s="4">
        <v>174146.0</v>
      </c>
      <c r="G211" s="6" t="s">
        <v>38</v>
      </c>
      <c r="H211" s="6"/>
      <c r="I211" s="6"/>
      <c r="J211" s="4">
        <v>1.9843967E7</v>
      </c>
      <c r="K211" s="4">
        <v>3.59306095E8</v>
      </c>
      <c r="L211" s="6" t="s">
        <v>39</v>
      </c>
      <c r="M211" s="3"/>
      <c r="N211" s="6" t="s">
        <v>42</v>
      </c>
      <c r="O211" s="3"/>
      <c r="P211" s="3"/>
      <c r="Q211" s="6" t="s">
        <v>39</v>
      </c>
      <c r="R211" s="4"/>
      <c r="S211" s="6" t="s">
        <v>42</v>
      </c>
      <c r="T211" s="6" t="s">
        <v>43</v>
      </c>
      <c r="U211" s="6">
        <v>0.0</v>
      </c>
      <c r="V211" s="3" t="str">
        <f t="shared" si="2"/>
        <v>93.242</v>
      </c>
      <c r="W211" s="5" t="str">
        <f t="shared" ref="W211:X211" si="211">UPPER(TRIM(H211))</f>
        <v/>
      </c>
      <c r="X211" s="5" t="str">
        <f t="shared" si="211"/>
        <v/>
      </c>
      <c r="Y211" s="5" t="str">
        <f t="array" ref="Y211">IF(V211&lt;&gt;"",IFERROR(INDEX(federal_program_name_lookup,MATCH(V211,aln_lookup,0)),""),"")</f>
        <v>MENTAL HEALTH RESEARCH GRANTS</v>
      </c>
    </row>
    <row r="212" ht="15.75" customHeight="1">
      <c r="A212" s="5" t="s">
        <v>519</v>
      </c>
      <c r="B212" s="3" t="s">
        <v>56</v>
      </c>
      <c r="C212" s="3" t="s">
        <v>152</v>
      </c>
      <c r="D212" s="3"/>
      <c r="E212" s="6" t="s">
        <v>153</v>
      </c>
      <c r="F212" s="4">
        <v>-117199.0</v>
      </c>
      <c r="G212" s="6" t="s">
        <v>38</v>
      </c>
      <c r="H212" s="6"/>
      <c r="I212" s="6"/>
      <c r="J212" s="4">
        <v>1.9843967E7</v>
      </c>
      <c r="K212" s="4">
        <v>3.59306095E8</v>
      </c>
      <c r="L212" s="6" t="s">
        <v>39</v>
      </c>
      <c r="M212" s="3"/>
      <c r="N212" s="6" t="s">
        <v>42</v>
      </c>
      <c r="O212" s="3"/>
      <c r="P212" s="3"/>
      <c r="Q212" s="6" t="s">
        <v>39</v>
      </c>
      <c r="R212" s="4"/>
      <c r="S212" s="6" t="s">
        <v>42</v>
      </c>
      <c r="T212" s="6" t="s">
        <v>43</v>
      </c>
      <c r="U212" s="6">
        <v>0.0</v>
      </c>
      <c r="V212" s="3" t="str">
        <f t="shared" si="2"/>
        <v>93.242</v>
      </c>
      <c r="W212" s="5" t="str">
        <f t="shared" ref="W212:X212" si="212">UPPER(TRIM(H212))</f>
        <v/>
      </c>
      <c r="X212" s="5" t="str">
        <f t="shared" si="212"/>
        <v/>
      </c>
      <c r="Y212" s="5" t="str">
        <f t="array" ref="Y212">IF(V212&lt;&gt;"",IFERROR(INDEX(federal_program_name_lookup,MATCH(V212,aln_lookup,0)),""),"")</f>
        <v>MENTAL HEALTH RESEARCH GRANTS</v>
      </c>
    </row>
    <row r="213" ht="15.75" customHeight="1">
      <c r="A213" s="5" t="s">
        <v>520</v>
      </c>
      <c r="B213" s="3" t="s">
        <v>56</v>
      </c>
      <c r="C213" s="3" t="s">
        <v>152</v>
      </c>
      <c r="D213" s="3"/>
      <c r="E213" s="6" t="s">
        <v>153</v>
      </c>
      <c r="F213" s="4">
        <v>-9999.0</v>
      </c>
      <c r="G213" s="6" t="s">
        <v>38</v>
      </c>
      <c r="H213" s="6"/>
      <c r="I213" s="6"/>
      <c r="J213" s="4">
        <v>1.9843967E7</v>
      </c>
      <c r="K213" s="4">
        <v>3.59306095E8</v>
      </c>
      <c r="L213" s="6" t="s">
        <v>39</v>
      </c>
      <c r="M213" s="3"/>
      <c r="N213" s="6" t="s">
        <v>42</v>
      </c>
      <c r="O213" s="3"/>
      <c r="P213" s="3"/>
      <c r="Q213" s="6" t="s">
        <v>39</v>
      </c>
      <c r="R213" s="4"/>
      <c r="S213" s="6" t="s">
        <v>42</v>
      </c>
      <c r="T213" s="6" t="s">
        <v>43</v>
      </c>
      <c r="U213" s="6">
        <v>0.0</v>
      </c>
      <c r="V213" s="3" t="str">
        <f t="shared" si="2"/>
        <v>93.242</v>
      </c>
      <c r="W213" s="5" t="str">
        <f t="shared" ref="W213:X213" si="213">UPPER(TRIM(H213))</f>
        <v/>
      </c>
      <c r="X213" s="5" t="str">
        <f t="shared" si="213"/>
        <v/>
      </c>
      <c r="Y213" s="5" t="str">
        <f t="array" ref="Y213">IF(V213&lt;&gt;"",IFERROR(INDEX(federal_program_name_lookup,MATCH(V213,aln_lookup,0)),""),"")</f>
        <v>MENTAL HEALTH RESEARCH GRANTS</v>
      </c>
    </row>
    <row r="214" ht="15.75" customHeight="1">
      <c r="A214" s="5" t="s">
        <v>521</v>
      </c>
      <c r="B214" s="3" t="s">
        <v>492</v>
      </c>
      <c r="C214" s="3" t="s">
        <v>300</v>
      </c>
      <c r="D214" s="3"/>
      <c r="E214" s="6" t="s">
        <v>508</v>
      </c>
      <c r="F214" s="4">
        <v>20861.0</v>
      </c>
      <c r="G214" s="6" t="s">
        <v>38</v>
      </c>
      <c r="H214" s="6"/>
      <c r="I214" s="6"/>
      <c r="J214" s="4">
        <v>21559.0</v>
      </c>
      <c r="K214" s="4">
        <v>3.59306095E8</v>
      </c>
      <c r="L214" s="6" t="s">
        <v>39</v>
      </c>
      <c r="M214" s="3"/>
      <c r="N214" s="6" t="s">
        <v>39</v>
      </c>
      <c r="O214" s="3" t="s">
        <v>509</v>
      </c>
      <c r="P214" s="3" t="s">
        <v>522</v>
      </c>
      <c r="Q214" s="6" t="s">
        <v>39</v>
      </c>
      <c r="R214" s="4"/>
      <c r="S214" s="6" t="s">
        <v>42</v>
      </c>
      <c r="T214" s="6" t="s">
        <v>43</v>
      </c>
      <c r="U214" s="6">
        <v>0.0</v>
      </c>
      <c r="V214" s="3" t="str">
        <f t="shared" si="2"/>
        <v>12.104</v>
      </c>
      <c r="W214" s="5" t="str">
        <f t="shared" ref="W214:X214" si="214">UPPER(TRIM(H214))</f>
        <v/>
      </c>
      <c r="X214" s="5" t="str">
        <f t="shared" si="214"/>
        <v/>
      </c>
      <c r="Y214" s="5" t="str">
        <f t="array" ref="Y214">IF(V214&lt;&gt;"",IFERROR(INDEX(federal_program_name_lookup,MATCH(V214,aln_lookup,0)),""),"")</f>
        <v>FLOOD PLAIN MANAGEMENT SERVICES</v>
      </c>
    </row>
    <row r="215" ht="15.75" customHeight="1">
      <c r="A215" s="5" t="s">
        <v>523</v>
      </c>
      <c r="B215" s="3" t="s">
        <v>56</v>
      </c>
      <c r="C215" s="3" t="s">
        <v>152</v>
      </c>
      <c r="D215" s="3"/>
      <c r="E215" s="6" t="s">
        <v>153</v>
      </c>
      <c r="F215" s="4">
        <v>-28169.0</v>
      </c>
      <c r="G215" s="6" t="s">
        <v>38</v>
      </c>
      <c r="H215" s="6"/>
      <c r="I215" s="6"/>
      <c r="J215" s="4">
        <v>1.9843967E7</v>
      </c>
      <c r="K215" s="4">
        <v>3.59306095E8</v>
      </c>
      <c r="L215" s="6" t="s">
        <v>39</v>
      </c>
      <c r="M215" s="3"/>
      <c r="N215" s="6" t="s">
        <v>42</v>
      </c>
      <c r="O215" s="3"/>
      <c r="P215" s="3"/>
      <c r="Q215" s="6" t="s">
        <v>39</v>
      </c>
      <c r="R215" s="4"/>
      <c r="S215" s="6" t="s">
        <v>42</v>
      </c>
      <c r="T215" s="6" t="s">
        <v>43</v>
      </c>
      <c r="U215" s="6">
        <v>0.0</v>
      </c>
      <c r="V215" s="3" t="str">
        <f t="shared" si="2"/>
        <v>93.242</v>
      </c>
      <c r="W215" s="5" t="str">
        <f t="shared" ref="W215:X215" si="215">UPPER(TRIM(H215))</f>
        <v/>
      </c>
      <c r="X215" s="5" t="str">
        <f t="shared" si="215"/>
        <v/>
      </c>
      <c r="Y215" s="5" t="str">
        <f t="array" ref="Y215">IF(V215&lt;&gt;"",IFERROR(INDEX(federal_program_name_lookup,MATCH(V215,aln_lookup,0)),""),"")</f>
        <v>MENTAL HEALTH RESEARCH GRANTS</v>
      </c>
    </row>
    <row r="216" ht="15.75" customHeight="1">
      <c r="A216" s="5" t="s">
        <v>524</v>
      </c>
      <c r="B216" s="3" t="s">
        <v>56</v>
      </c>
      <c r="C216" s="3" t="s">
        <v>152</v>
      </c>
      <c r="D216" s="3"/>
      <c r="E216" s="6" t="s">
        <v>153</v>
      </c>
      <c r="F216" s="4">
        <v>298172.0</v>
      </c>
      <c r="G216" s="6" t="s">
        <v>38</v>
      </c>
      <c r="H216" s="6"/>
      <c r="I216" s="6"/>
      <c r="J216" s="4">
        <v>1.9843967E7</v>
      </c>
      <c r="K216" s="4">
        <v>3.59306095E8</v>
      </c>
      <c r="L216" s="6" t="s">
        <v>39</v>
      </c>
      <c r="M216" s="3"/>
      <c r="N216" s="6" t="s">
        <v>42</v>
      </c>
      <c r="O216" s="3"/>
      <c r="P216" s="3"/>
      <c r="Q216" s="6" t="s">
        <v>39</v>
      </c>
      <c r="R216" s="4"/>
      <c r="S216" s="6" t="s">
        <v>42</v>
      </c>
      <c r="T216" s="6" t="s">
        <v>43</v>
      </c>
      <c r="U216" s="6">
        <v>0.0</v>
      </c>
      <c r="V216" s="3" t="str">
        <f t="shared" si="2"/>
        <v>93.242</v>
      </c>
      <c r="W216" s="5" t="str">
        <f t="shared" ref="W216:X216" si="216">UPPER(TRIM(H216))</f>
        <v/>
      </c>
      <c r="X216" s="5" t="str">
        <f t="shared" si="216"/>
        <v/>
      </c>
      <c r="Y216" s="5" t="str">
        <f t="array" ref="Y216">IF(V216&lt;&gt;"",IFERROR(INDEX(federal_program_name_lookup,MATCH(V216,aln_lookup,0)),""),"")</f>
        <v>MENTAL HEALTH RESEARCH GRANTS</v>
      </c>
    </row>
    <row r="217" ht="15.75" customHeight="1">
      <c r="A217" s="5" t="s">
        <v>525</v>
      </c>
      <c r="B217" s="3" t="s">
        <v>56</v>
      </c>
      <c r="C217" s="3" t="s">
        <v>152</v>
      </c>
      <c r="D217" s="3"/>
      <c r="E217" s="6" t="s">
        <v>153</v>
      </c>
      <c r="F217" s="4">
        <v>1322.0</v>
      </c>
      <c r="G217" s="6" t="s">
        <v>38</v>
      </c>
      <c r="H217" s="6"/>
      <c r="I217" s="6"/>
      <c r="J217" s="4">
        <v>1.9843967E7</v>
      </c>
      <c r="K217" s="4">
        <v>3.59306095E8</v>
      </c>
      <c r="L217" s="6" t="s">
        <v>39</v>
      </c>
      <c r="M217" s="3"/>
      <c r="N217" s="6" t="s">
        <v>42</v>
      </c>
      <c r="O217" s="3"/>
      <c r="P217" s="3"/>
      <c r="Q217" s="6" t="s">
        <v>39</v>
      </c>
      <c r="R217" s="4"/>
      <c r="S217" s="6" t="s">
        <v>42</v>
      </c>
      <c r="T217" s="6" t="s">
        <v>43</v>
      </c>
      <c r="U217" s="6">
        <v>0.0</v>
      </c>
      <c r="V217" s="3" t="str">
        <f t="shared" si="2"/>
        <v>93.242</v>
      </c>
      <c r="W217" s="5" t="str">
        <f t="shared" ref="W217:X217" si="217">UPPER(TRIM(H217))</f>
        <v/>
      </c>
      <c r="X217" s="5" t="str">
        <f t="shared" si="217"/>
        <v/>
      </c>
      <c r="Y217" s="5" t="str">
        <f t="array" ref="Y217">IF(V217&lt;&gt;"",IFERROR(INDEX(federal_program_name_lookup,MATCH(V217,aln_lookup,0)),""),"")</f>
        <v>MENTAL HEALTH RESEARCH GRANTS</v>
      </c>
    </row>
    <row r="218" ht="15.75" customHeight="1">
      <c r="A218" s="5" t="s">
        <v>526</v>
      </c>
      <c r="B218" s="3" t="s">
        <v>56</v>
      </c>
      <c r="C218" s="3" t="s">
        <v>152</v>
      </c>
      <c r="D218" s="3"/>
      <c r="E218" s="6" t="s">
        <v>153</v>
      </c>
      <c r="F218" s="4">
        <v>284230.0</v>
      </c>
      <c r="G218" s="6" t="s">
        <v>38</v>
      </c>
      <c r="H218" s="6"/>
      <c r="I218" s="6"/>
      <c r="J218" s="4">
        <v>1.9843967E7</v>
      </c>
      <c r="K218" s="4">
        <v>3.59306095E8</v>
      </c>
      <c r="L218" s="6" t="s">
        <v>39</v>
      </c>
      <c r="M218" s="3"/>
      <c r="N218" s="6" t="s">
        <v>42</v>
      </c>
      <c r="O218" s="3"/>
      <c r="P218" s="3"/>
      <c r="Q218" s="6" t="s">
        <v>39</v>
      </c>
      <c r="R218" s="4"/>
      <c r="S218" s="6" t="s">
        <v>42</v>
      </c>
      <c r="T218" s="6" t="s">
        <v>43</v>
      </c>
      <c r="U218" s="6">
        <v>0.0</v>
      </c>
      <c r="V218" s="3" t="str">
        <f t="shared" si="2"/>
        <v>93.242</v>
      </c>
      <c r="W218" s="5" t="str">
        <f t="shared" ref="W218:X218" si="218">UPPER(TRIM(H218))</f>
        <v/>
      </c>
      <c r="X218" s="5" t="str">
        <f t="shared" si="218"/>
        <v/>
      </c>
      <c r="Y218" s="5" t="str">
        <f t="array" ref="Y218">IF(V218&lt;&gt;"",IFERROR(INDEX(federal_program_name_lookup,MATCH(V218,aln_lookup,0)),""),"")</f>
        <v>MENTAL HEALTH RESEARCH GRANTS</v>
      </c>
    </row>
    <row r="219" ht="15.75" customHeight="1">
      <c r="A219" s="5" t="s">
        <v>527</v>
      </c>
      <c r="B219" s="3" t="s">
        <v>56</v>
      </c>
      <c r="C219" s="3" t="s">
        <v>152</v>
      </c>
      <c r="D219" s="3"/>
      <c r="E219" s="6" t="s">
        <v>153</v>
      </c>
      <c r="F219" s="4">
        <v>209611.0</v>
      </c>
      <c r="G219" s="6" t="s">
        <v>38</v>
      </c>
      <c r="H219" s="6"/>
      <c r="I219" s="6"/>
      <c r="J219" s="4">
        <v>1.9843967E7</v>
      </c>
      <c r="K219" s="4">
        <v>3.59306095E8</v>
      </c>
      <c r="L219" s="6" t="s">
        <v>39</v>
      </c>
      <c r="M219" s="3"/>
      <c r="N219" s="6" t="s">
        <v>42</v>
      </c>
      <c r="O219" s="3"/>
      <c r="P219" s="3"/>
      <c r="Q219" s="6" t="s">
        <v>39</v>
      </c>
      <c r="R219" s="4"/>
      <c r="S219" s="6" t="s">
        <v>42</v>
      </c>
      <c r="T219" s="6" t="s">
        <v>43</v>
      </c>
      <c r="U219" s="6">
        <v>0.0</v>
      </c>
      <c r="V219" s="3" t="str">
        <f t="shared" si="2"/>
        <v>93.242</v>
      </c>
      <c r="W219" s="5" t="str">
        <f t="shared" ref="W219:X219" si="219">UPPER(TRIM(H219))</f>
        <v/>
      </c>
      <c r="X219" s="5" t="str">
        <f t="shared" si="219"/>
        <v/>
      </c>
      <c r="Y219" s="5" t="str">
        <f t="array" ref="Y219">IF(V219&lt;&gt;"",IFERROR(INDEX(federal_program_name_lookup,MATCH(V219,aln_lookup,0)),""),"")</f>
        <v>MENTAL HEALTH RESEARCH GRANTS</v>
      </c>
    </row>
    <row r="220" ht="15.75" customHeight="1">
      <c r="A220" s="5" t="s">
        <v>528</v>
      </c>
      <c r="B220" s="3" t="s">
        <v>56</v>
      </c>
      <c r="C220" s="3" t="s">
        <v>152</v>
      </c>
      <c r="D220" s="3"/>
      <c r="E220" s="6" t="s">
        <v>153</v>
      </c>
      <c r="F220" s="4">
        <v>63990.0</v>
      </c>
      <c r="G220" s="6" t="s">
        <v>38</v>
      </c>
      <c r="H220" s="6"/>
      <c r="I220" s="6"/>
      <c r="J220" s="4">
        <v>1.9843967E7</v>
      </c>
      <c r="K220" s="4">
        <v>3.59306095E8</v>
      </c>
      <c r="L220" s="6" t="s">
        <v>39</v>
      </c>
      <c r="M220" s="3"/>
      <c r="N220" s="6" t="s">
        <v>42</v>
      </c>
      <c r="O220" s="3"/>
      <c r="P220" s="3"/>
      <c r="Q220" s="6" t="s">
        <v>39</v>
      </c>
      <c r="R220" s="4"/>
      <c r="S220" s="6" t="s">
        <v>42</v>
      </c>
      <c r="T220" s="6" t="s">
        <v>43</v>
      </c>
      <c r="U220" s="6">
        <v>0.0</v>
      </c>
      <c r="V220" s="3" t="str">
        <f t="shared" si="2"/>
        <v>93.242</v>
      </c>
      <c r="W220" s="5" t="str">
        <f t="shared" ref="W220:X220" si="220">UPPER(TRIM(H220))</f>
        <v/>
      </c>
      <c r="X220" s="5" t="str">
        <f t="shared" si="220"/>
        <v/>
      </c>
      <c r="Y220" s="5" t="str">
        <f t="array" ref="Y220">IF(V220&lt;&gt;"",IFERROR(INDEX(federal_program_name_lookup,MATCH(V220,aln_lookup,0)),""),"")</f>
        <v>MENTAL HEALTH RESEARCH GRANTS</v>
      </c>
    </row>
    <row r="221" ht="15.75" customHeight="1">
      <c r="A221" s="5" t="s">
        <v>529</v>
      </c>
      <c r="B221" s="3" t="s">
        <v>56</v>
      </c>
      <c r="C221" s="3" t="s">
        <v>152</v>
      </c>
      <c r="D221" s="3"/>
      <c r="E221" s="6" t="s">
        <v>153</v>
      </c>
      <c r="F221" s="4">
        <v>394150.0</v>
      </c>
      <c r="G221" s="6" t="s">
        <v>38</v>
      </c>
      <c r="H221" s="6"/>
      <c r="I221" s="6"/>
      <c r="J221" s="4">
        <v>1.9843967E7</v>
      </c>
      <c r="K221" s="4">
        <v>3.59306095E8</v>
      </c>
      <c r="L221" s="6" t="s">
        <v>39</v>
      </c>
      <c r="M221" s="3"/>
      <c r="N221" s="6" t="s">
        <v>42</v>
      </c>
      <c r="O221" s="3"/>
      <c r="P221" s="3"/>
      <c r="Q221" s="6" t="s">
        <v>39</v>
      </c>
      <c r="R221" s="4"/>
      <c r="S221" s="6" t="s">
        <v>42</v>
      </c>
      <c r="T221" s="6" t="s">
        <v>43</v>
      </c>
      <c r="U221" s="6">
        <v>0.0</v>
      </c>
      <c r="V221" s="3" t="str">
        <f t="shared" si="2"/>
        <v>93.242</v>
      </c>
      <c r="W221" s="5" t="str">
        <f t="shared" ref="W221:X221" si="221">UPPER(TRIM(H221))</f>
        <v/>
      </c>
      <c r="X221" s="5" t="str">
        <f t="shared" si="221"/>
        <v/>
      </c>
      <c r="Y221" s="5" t="str">
        <f t="array" ref="Y221">IF(V221&lt;&gt;"",IFERROR(INDEX(federal_program_name_lookup,MATCH(V221,aln_lookup,0)),""),"")</f>
        <v>MENTAL HEALTH RESEARCH GRANTS</v>
      </c>
    </row>
    <row r="222" ht="15.75" customHeight="1">
      <c r="A222" s="5" t="s">
        <v>530</v>
      </c>
      <c r="B222" s="3" t="s">
        <v>56</v>
      </c>
      <c r="C222" s="3" t="s">
        <v>152</v>
      </c>
      <c r="D222" s="3"/>
      <c r="E222" s="6" t="s">
        <v>153</v>
      </c>
      <c r="F222" s="4">
        <v>9108.0</v>
      </c>
      <c r="G222" s="6" t="s">
        <v>38</v>
      </c>
      <c r="H222" s="6"/>
      <c r="I222" s="6"/>
      <c r="J222" s="4">
        <v>1.9843967E7</v>
      </c>
      <c r="K222" s="4">
        <v>3.59306095E8</v>
      </c>
      <c r="L222" s="6" t="s">
        <v>39</v>
      </c>
      <c r="M222" s="3"/>
      <c r="N222" s="6" t="s">
        <v>42</v>
      </c>
      <c r="O222" s="3"/>
      <c r="P222" s="3"/>
      <c r="Q222" s="6" t="s">
        <v>39</v>
      </c>
      <c r="R222" s="4"/>
      <c r="S222" s="6" t="s">
        <v>42</v>
      </c>
      <c r="T222" s="6" t="s">
        <v>43</v>
      </c>
      <c r="U222" s="6">
        <v>0.0</v>
      </c>
      <c r="V222" s="3" t="str">
        <f t="shared" si="2"/>
        <v>93.242</v>
      </c>
      <c r="W222" s="5" t="str">
        <f t="shared" ref="W222:X222" si="222">UPPER(TRIM(H222))</f>
        <v/>
      </c>
      <c r="X222" s="5" t="str">
        <f t="shared" si="222"/>
        <v/>
      </c>
      <c r="Y222" s="5" t="str">
        <f t="array" ref="Y222">IF(V222&lt;&gt;"",IFERROR(INDEX(federal_program_name_lookup,MATCH(V222,aln_lookup,0)),""),"")</f>
        <v>MENTAL HEALTH RESEARCH GRANTS</v>
      </c>
    </row>
    <row r="223" ht="15.75" customHeight="1">
      <c r="A223" s="5" t="s">
        <v>531</v>
      </c>
      <c r="B223" s="3" t="s">
        <v>56</v>
      </c>
      <c r="C223" s="3" t="s">
        <v>152</v>
      </c>
      <c r="D223" s="3"/>
      <c r="E223" s="6" t="s">
        <v>153</v>
      </c>
      <c r="F223" s="4">
        <v>7031.0</v>
      </c>
      <c r="G223" s="6" t="s">
        <v>38</v>
      </c>
      <c r="H223" s="6"/>
      <c r="I223" s="6"/>
      <c r="J223" s="4">
        <v>1.9843967E7</v>
      </c>
      <c r="K223" s="4">
        <v>3.59306095E8</v>
      </c>
      <c r="L223" s="6" t="s">
        <v>39</v>
      </c>
      <c r="M223" s="3"/>
      <c r="N223" s="6" t="s">
        <v>42</v>
      </c>
      <c r="O223" s="3"/>
      <c r="P223" s="3"/>
      <c r="Q223" s="6" t="s">
        <v>39</v>
      </c>
      <c r="R223" s="4"/>
      <c r="S223" s="6" t="s">
        <v>42</v>
      </c>
      <c r="T223" s="6" t="s">
        <v>43</v>
      </c>
      <c r="U223" s="6">
        <v>0.0</v>
      </c>
      <c r="V223" s="3" t="str">
        <f t="shared" si="2"/>
        <v>93.242</v>
      </c>
      <c r="W223" s="5" t="str">
        <f t="shared" ref="W223:X223" si="223">UPPER(TRIM(H223))</f>
        <v/>
      </c>
      <c r="X223" s="5" t="str">
        <f t="shared" si="223"/>
        <v/>
      </c>
      <c r="Y223" s="5" t="str">
        <f t="array" ref="Y223">IF(V223&lt;&gt;"",IFERROR(INDEX(federal_program_name_lookup,MATCH(V223,aln_lookup,0)),""),"")</f>
        <v>MENTAL HEALTH RESEARCH GRANTS</v>
      </c>
    </row>
    <row r="224" ht="15.75" customHeight="1">
      <c r="A224" s="5" t="s">
        <v>532</v>
      </c>
      <c r="B224" s="3" t="s">
        <v>56</v>
      </c>
      <c r="C224" s="3" t="s">
        <v>152</v>
      </c>
      <c r="D224" s="3"/>
      <c r="E224" s="6" t="s">
        <v>153</v>
      </c>
      <c r="F224" s="4">
        <v>2041013.0</v>
      </c>
      <c r="G224" s="6" t="s">
        <v>38</v>
      </c>
      <c r="H224" s="6"/>
      <c r="I224" s="6"/>
      <c r="J224" s="4">
        <v>1.9843967E7</v>
      </c>
      <c r="K224" s="4">
        <v>3.59306095E8</v>
      </c>
      <c r="L224" s="6" t="s">
        <v>39</v>
      </c>
      <c r="M224" s="3"/>
      <c r="N224" s="6" t="s">
        <v>42</v>
      </c>
      <c r="O224" s="3"/>
      <c r="P224" s="3"/>
      <c r="Q224" s="6" t="s">
        <v>42</v>
      </c>
      <c r="R224" s="4">
        <v>661848.0</v>
      </c>
      <c r="S224" s="6" t="s">
        <v>42</v>
      </c>
      <c r="T224" s="6" t="s">
        <v>43</v>
      </c>
      <c r="U224" s="6">
        <v>0.0</v>
      </c>
      <c r="V224" s="3" t="str">
        <f t="shared" si="2"/>
        <v>93.242</v>
      </c>
      <c r="W224" s="5" t="str">
        <f t="shared" ref="W224:X224" si="224">UPPER(TRIM(H224))</f>
        <v/>
      </c>
      <c r="X224" s="5" t="str">
        <f t="shared" si="224"/>
        <v/>
      </c>
      <c r="Y224" s="5" t="str">
        <f t="array" ref="Y224">IF(V224&lt;&gt;"",IFERROR(INDEX(federal_program_name_lookup,MATCH(V224,aln_lookup,0)),""),"")</f>
        <v>MENTAL HEALTH RESEARCH GRANTS</v>
      </c>
    </row>
    <row r="225" ht="15.75" customHeight="1">
      <c r="A225" s="5" t="s">
        <v>533</v>
      </c>
      <c r="B225" s="3" t="s">
        <v>56</v>
      </c>
      <c r="C225" s="3" t="s">
        <v>152</v>
      </c>
      <c r="D225" s="3"/>
      <c r="E225" s="6" t="s">
        <v>153</v>
      </c>
      <c r="F225" s="4">
        <v>229158.0</v>
      </c>
      <c r="G225" s="6" t="s">
        <v>38</v>
      </c>
      <c r="H225" s="6"/>
      <c r="I225" s="6"/>
      <c r="J225" s="4">
        <v>1.9843967E7</v>
      </c>
      <c r="K225" s="4">
        <v>3.59306095E8</v>
      </c>
      <c r="L225" s="6" t="s">
        <v>39</v>
      </c>
      <c r="M225" s="3"/>
      <c r="N225" s="6" t="s">
        <v>42</v>
      </c>
      <c r="O225" s="3"/>
      <c r="P225" s="3"/>
      <c r="Q225" s="6" t="s">
        <v>39</v>
      </c>
      <c r="R225" s="4"/>
      <c r="S225" s="6" t="s">
        <v>42</v>
      </c>
      <c r="T225" s="6" t="s">
        <v>43</v>
      </c>
      <c r="U225" s="6">
        <v>0.0</v>
      </c>
      <c r="V225" s="3" t="str">
        <f t="shared" si="2"/>
        <v>93.242</v>
      </c>
      <c r="W225" s="5" t="str">
        <f t="shared" ref="W225:X225" si="225">UPPER(TRIM(H225))</f>
        <v/>
      </c>
      <c r="X225" s="5" t="str">
        <f t="shared" si="225"/>
        <v/>
      </c>
      <c r="Y225" s="5" t="str">
        <f t="array" ref="Y225">IF(V225&lt;&gt;"",IFERROR(INDEX(federal_program_name_lookup,MATCH(V225,aln_lookup,0)),""),"")</f>
        <v>MENTAL HEALTH RESEARCH GRANTS</v>
      </c>
    </row>
    <row r="226" ht="15.75" customHeight="1">
      <c r="A226" s="5" t="s">
        <v>534</v>
      </c>
      <c r="B226" s="3" t="s">
        <v>45</v>
      </c>
      <c r="C226" s="3" t="s">
        <v>51</v>
      </c>
      <c r="D226" s="3"/>
      <c r="E226" s="6" t="s">
        <v>52</v>
      </c>
      <c r="F226" s="4">
        <v>13378.0</v>
      </c>
      <c r="G226" s="6" t="s">
        <v>38</v>
      </c>
      <c r="H226" s="6"/>
      <c r="I226" s="6"/>
      <c r="J226" s="4">
        <v>64866.0</v>
      </c>
      <c r="K226" s="4">
        <v>3.59306095E8</v>
      </c>
      <c r="L226" s="6" t="s">
        <v>39</v>
      </c>
      <c r="M226" s="3"/>
      <c r="N226" s="6" t="s">
        <v>39</v>
      </c>
      <c r="O226" s="3" t="s">
        <v>53</v>
      </c>
      <c r="P226" s="3" t="s">
        <v>535</v>
      </c>
      <c r="Q226" s="6" t="s">
        <v>39</v>
      </c>
      <c r="R226" s="4"/>
      <c r="S226" s="6" t="s">
        <v>42</v>
      </c>
      <c r="T226" s="6" t="s">
        <v>43</v>
      </c>
      <c r="U226" s="6">
        <v>0.0</v>
      </c>
      <c r="V226" s="3" t="str">
        <f t="shared" si="2"/>
        <v>10.170</v>
      </c>
      <c r="W226" s="5" t="str">
        <f t="shared" ref="W226:X226" si="226">UPPER(TRIM(H226))</f>
        <v/>
      </c>
      <c r="X226" s="5" t="str">
        <f t="shared" si="226"/>
        <v/>
      </c>
      <c r="Y226" s="5" t="str">
        <f t="array" ref="Y226">IF(V226&lt;&gt;"",IFERROR(INDEX(federal_program_name_lookup,MATCH(V226,aln_lookup,0)),""),"")</f>
        <v>SPECIALTY CROP BLOCK GRANT PROGRAM - FARM BILL</v>
      </c>
    </row>
    <row r="227" ht="15.75" customHeight="1">
      <c r="A227" s="5" t="s">
        <v>536</v>
      </c>
      <c r="B227" s="3" t="s">
        <v>492</v>
      </c>
      <c r="C227" s="3" t="s">
        <v>537</v>
      </c>
      <c r="D227" s="3"/>
      <c r="E227" s="6" t="s">
        <v>538</v>
      </c>
      <c r="F227" s="4">
        <v>16182.0</v>
      </c>
      <c r="G227" s="6" t="s">
        <v>38</v>
      </c>
      <c r="H227" s="6"/>
      <c r="I227" s="6"/>
      <c r="J227" s="4">
        <v>365600.0</v>
      </c>
      <c r="K227" s="4">
        <v>3.59306095E8</v>
      </c>
      <c r="L227" s="6" t="s">
        <v>39</v>
      </c>
      <c r="M227" s="3"/>
      <c r="N227" s="6" t="s">
        <v>39</v>
      </c>
      <c r="O227" s="3" t="s">
        <v>539</v>
      </c>
      <c r="P227" s="3" t="s">
        <v>540</v>
      </c>
      <c r="Q227" s="6" t="s">
        <v>39</v>
      </c>
      <c r="R227" s="4"/>
      <c r="S227" s="6" t="s">
        <v>42</v>
      </c>
      <c r="T227" s="6" t="s">
        <v>43</v>
      </c>
      <c r="U227" s="6">
        <v>0.0</v>
      </c>
      <c r="V227" s="3" t="str">
        <f t="shared" si="2"/>
        <v>12.300</v>
      </c>
      <c r="W227" s="5" t="str">
        <f t="shared" ref="W227:X227" si="227">UPPER(TRIM(H227))</f>
        <v/>
      </c>
      <c r="X227" s="5" t="str">
        <f t="shared" si="227"/>
        <v/>
      </c>
      <c r="Y227" s="5" t="str">
        <f t="array" ref="Y227">IF(V227&lt;&gt;"",IFERROR(INDEX(federal_program_name_lookup,MATCH(V227,aln_lookup,0)),""),"")</f>
        <v>BASIC AND APPLIED SCIENTIFIC RESEARCH</v>
      </c>
    </row>
    <row r="228" ht="15.75" customHeight="1">
      <c r="A228" s="5" t="s">
        <v>541</v>
      </c>
      <c r="B228" s="3" t="s">
        <v>56</v>
      </c>
      <c r="C228" s="3" t="s">
        <v>152</v>
      </c>
      <c r="D228" s="3"/>
      <c r="E228" s="6" t="s">
        <v>153</v>
      </c>
      <c r="F228" s="4">
        <v>158544.0</v>
      </c>
      <c r="G228" s="6" t="s">
        <v>38</v>
      </c>
      <c r="H228" s="6"/>
      <c r="I228" s="6"/>
      <c r="J228" s="4">
        <v>1.9843967E7</v>
      </c>
      <c r="K228" s="4">
        <v>3.59306095E8</v>
      </c>
      <c r="L228" s="6" t="s">
        <v>39</v>
      </c>
      <c r="M228" s="3"/>
      <c r="N228" s="6" t="s">
        <v>42</v>
      </c>
      <c r="O228" s="3"/>
      <c r="P228" s="3"/>
      <c r="Q228" s="6" t="s">
        <v>39</v>
      </c>
      <c r="R228" s="4"/>
      <c r="S228" s="6" t="s">
        <v>42</v>
      </c>
      <c r="T228" s="6" t="s">
        <v>43</v>
      </c>
      <c r="U228" s="6">
        <v>0.0</v>
      </c>
      <c r="V228" s="3" t="str">
        <f t="shared" si="2"/>
        <v>93.242</v>
      </c>
      <c r="W228" s="5" t="str">
        <f t="shared" ref="W228:X228" si="228">UPPER(TRIM(H228))</f>
        <v/>
      </c>
      <c r="X228" s="5" t="str">
        <f t="shared" si="228"/>
        <v/>
      </c>
      <c r="Y228" s="5" t="str">
        <f t="array" ref="Y228">IF(V228&lt;&gt;"",IFERROR(INDEX(federal_program_name_lookup,MATCH(V228,aln_lookup,0)),""),"")</f>
        <v>MENTAL HEALTH RESEARCH GRANTS</v>
      </c>
    </row>
    <row r="229" ht="15.75" customHeight="1">
      <c r="A229" s="5" t="s">
        <v>542</v>
      </c>
      <c r="B229" s="3" t="s">
        <v>56</v>
      </c>
      <c r="C229" s="3" t="s">
        <v>152</v>
      </c>
      <c r="D229" s="3"/>
      <c r="E229" s="6" t="s">
        <v>153</v>
      </c>
      <c r="F229" s="4">
        <v>5648074.0</v>
      </c>
      <c r="G229" s="6" t="s">
        <v>38</v>
      </c>
      <c r="H229" s="6"/>
      <c r="I229" s="6"/>
      <c r="J229" s="4">
        <v>1.9843967E7</v>
      </c>
      <c r="K229" s="4">
        <v>3.59306095E8</v>
      </c>
      <c r="L229" s="6" t="s">
        <v>39</v>
      </c>
      <c r="M229" s="3"/>
      <c r="N229" s="6" t="s">
        <v>42</v>
      </c>
      <c r="O229" s="3"/>
      <c r="P229" s="3"/>
      <c r="Q229" s="6" t="s">
        <v>42</v>
      </c>
      <c r="R229" s="4">
        <v>4643608.0</v>
      </c>
      <c r="S229" s="6" t="s">
        <v>42</v>
      </c>
      <c r="T229" s="6" t="s">
        <v>43</v>
      </c>
      <c r="U229" s="6">
        <v>0.0</v>
      </c>
      <c r="V229" s="3" t="str">
        <f t="shared" si="2"/>
        <v>93.242</v>
      </c>
      <c r="W229" s="5" t="str">
        <f t="shared" ref="W229:X229" si="229">UPPER(TRIM(H229))</f>
        <v/>
      </c>
      <c r="X229" s="5" t="str">
        <f t="shared" si="229"/>
        <v/>
      </c>
      <c r="Y229" s="5" t="str">
        <f t="array" ref="Y229">IF(V229&lt;&gt;"",IFERROR(INDEX(federal_program_name_lookup,MATCH(V229,aln_lookup,0)),""),"")</f>
        <v>MENTAL HEALTH RESEARCH GRANTS</v>
      </c>
    </row>
    <row r="230" ht="15.75" customHeight="1">
      <c r="A230" s="5" t="s">
        <v>543</v>
      </c>
      <c r="B230" s="3" t="s">
        <v>56</v>
      </c>
      <c r="C230" s="3" t="s">
        <v>152</v>
      </c>
      <c r="D230" s="3"/>
      <c r="E230" s="6" t="s">
        <v>153</v>
      </c>
      <c r="F230" s="4">
        <v>268486.0</v>
      </c>
      <c r="G230" s="6" t="s">
        <v>38</v>
      </c>
      <c r="H230" s="6"/>
      <c r="I230" s="6"/>
      <c r="J230" s="4">
        <v>1.9843967E7</v>
      </c>
      <c r="K230" s="4">
        <v>3.59306095E8</v>
      </c>
      <c r="L230" s="6" t="s">
        <v>39</v>
      </c>
      <c r="M230" s="3"/>
      <c r="N230" s="6" t="s">
        <v>42</v>
      </c>
      <c r="O230" s="3"/>
      <c r="P230" s="3"/>
      <c r="Q230" s="6" t="s">
        <v>42</v>
      </c>
      <c r="R230" s="4">
        <v>121970.0</v>
      </c>
      <c r="S230" s="6" t="s">
        <v>42</v>
      </c>
      <c r="T230" s="6" t="s">
        <v>43</v>
      </c>
      <c r="U230" s="6">
        <v>0.0</v>
      </c>
      <c r="V230" s="3" t="str">
        <f t="shared" si="2"/>
        <v>93.242</v>
      </c>
      <c r="W230" s="5" t="str">
        <f t="shared" ref="W230:X230" si="230">UPPER(TRIM(H230))</f>
        <v/>
      </c>
      <c r="X230" s="5" t="str">
        <f t="shared" si="230"/>
        <v/>
      </c>
      <c r="Y230" s="5" t="str">
        <f t="array" ref="Y230">IF(V230&lt;&gt;"",IFERROR(INDEX(federal_program_name_lookup,MATCH(V230,aln_lookup,0)),""),"")</f>
        <v>MENTAL HEALTH RESEARCH GRANTS</v>
      </c>
    </row>
    <row r="231" ht="15.75" customHeight="1">
      <c r="A231" s="5" t="s">
        <v>544</v>
      </c>
      <c r="B231" s="3" t="s">
        <v>56</v>
      </c>
      <c r="C231" s="3" t="s">
        <v>152</v>
      </c>
      <c r="D231" s="3"/>
      <c r="E231" s="6" t="s">
        <v>153</v>
      </c>
      <c r="F231" s="4">
        <v>405301.0</v>
      </c>
      <c r="G231" s="6" t="s">
        <v>38</v>
      </c>
      <c r="H231" s="6"/>
      <c r="I231" s="6"/>
      <c r="J231" s="4">
        <v>1.9843967E7</v>
      </c>
      <c r="K231" s="4">
        <v>3.59306095E8</v>
      </c>
      <c r="L231" s="6" t="s">
        <v>39</v>
      </c>
      <c r="M231" s="3"/>
      <c r="N231" s="6" t="s">
        <v>42</v>
      </c>
      <c r="O231" s="3"/>
      <c r="P231" s="3"/>
      <c r="Q231" s="6" t="s">
        <v>39</v>
      </c>
      <c r="R231" s="4"/>
      <c r="S231" s="6" t="s">
        <v>42</v>
      </c>
      <c r="T231" s="6" t="s">
        <v>43</v>
      </c>
      <c r="U231" s="6">
        <v>0.0</v>
      </c>
      <c r="V231" s="3" t="str">
        <f t="shared" si="2"/>
        <v>93.242</v>
      </c>
      <c r="W231" s="5" t="str">
        <f t="shared" ref="W231:X231" si="231">UPPER(TRIM(H231))</f>
        <v/>
      </c>
      <c r="X231" s="5" t="str">
        <f t="shared" si="231"/>
        <v/>
      </c>
      <c r="Y231" s="5" t="str">
        <f t="array" ref="Y231">IF(V231&lt;&gt;"",IFERROR(INDEX(federal_program_name_lookup,MATCH(V231,aln_lookup,0)),""),"")</f>
        <v>MENTAL HEALTH RESEARCH GRANTS</v>
      </c>
    </row>
    <row r="232" ht="15.75" customHeight="1">
      <c r="A232" s="5" t="s">
        <v>545</v>
      </c>
      <c r="B232" s="3" t="s">
        <v>56</v>
      </c>
      <c r="C232" s="3" t="s">
        <v>152</v>
      </c>
      <c r="D232" s="3"/>
      <c r="E232" s="6" t="s">
        <v>153</v>
      </c>
      <c r="F232" s="4">
        <v>454582.0</v>
      </c>
      <c r="G232" s="6" t="s">
        <v>38</v>
      </c>
      <c r="H232" s="6"/>
      <c r="I232" s="6"/>
      <c r="J232" s="4">
        <v>1.9843967E7</v>
      </c>
      <c r="K232" s="4">
        <v>3.59306095E8</v>
      </c>
      <c r="L232" s="6" t="s">
        <v>39</v>
      </c>
      <c r="M232" s="3"/>
      <c r="N232" s="6" t="s">
        <v>42</v>
      </c>
      <c r="O232" s="3"/>
      <c r="P232" s="3"/>
      <c r="Q232" s="6" t="s">
        <v>39</v>
      </c>
      <c r="R232" s="4"/>
      <c r="S232" s="6" t="s">
        <v>42</v>
      </c>
      <c r="T232" s="6" t="s">
        <v>43</v>
      </c>
      <c r="U232" s="6">
        <v>0.0</v>
      </c>
      <c r="V232" s="3" t="str">
        <f t="shared" si="2"/>
        <v>93.242</v>
      </c>
      <c r="W232" s="5" t="str">
        <f t="shared" ref="W232:X232" si="232">UPPER(TRIM(H232))</f>
        <v/>
      </c>
      <c r="X232" s="5" t="str">
        <f t="shared" si="232"/>
        <v/>
      </c>
      <c r="Y232" s="5" t="str">
        <f t="array" ref="Y232">IF(V232&lt;&gt;"",IFERROR(INDEX(federal_program_name_lookup,MATCH(V232,aln_lookup,0)),""),"")</f>
        <v>MENTAL HEALTH RESEARCH GRANTS</v>
      </c>
    </row>
    <row r="233" ht="15.75" customHeight="1">
      <c r="A233" s="5" t="s">
        <v>546</v>
      </c>
      <c r="B233" s="3" t="s">
        <v>56</v>
      </c>
      <c r="C233" s="3" t="s">
        <v>152</v>
      </c>
      <c r="D233" s="3"/>
      <c r="E233" s="6" t="s">
        <v>153</v>
      </c>
      <c r="F233" s="4">
        <v>93563.0</v>
      </c>
      <c r="G233" s="6" t="s">
        <v>38</v>
      </c>
      <c r="H233" s="6"/>
      <c r="I233" s="6"/>
      <c r="J233" s="4">
        <v>1.9843967E7</v>
      </c>
      <c r="K233" s="4">
        <v>3.59306095E8</v>
      </c>
      <c r="L233" s="6" t="s">
        <v>39</v>
      </c>
      <c r="M233" s="3"/>
      <c r="N233" s="6" t="s">
        <v>42</v>
      </c>
      <c r="O233" s="3"/>
      <c r="P233" s="3"/>
      <c r="Q233" s="6" t="s">
        <v>39</v>
      </c>
      <c r="R233" s="4"/>
      <c r="S233" s="6" t="s">
        <v>42</v>
      </c>
      <c r="T233" s="6" t="s">
        <v>43</v>
      </c>
      <c r="U233" s="6">
        <v>0.0</v>
      </c>
      <c r="V233" s="3" t="str">
        <f t="shared" si="2"/>
        <v>93.242</v>
      </c>
      <c r="W233" s="5" t="str">
        <f t="shared" ref="W233:X233" si="233">UPPER(TRIM(H233))</f>
        <v/>
      </c>
      <c r="X233" s="5" t="str">
        <f t="shared" si="233"/>
        <v/>
      </c>
      <c r="Y233" s="5" t="str">
        <f t="array" ref="Y233">IF(V233&lt;&gt;"",IFERROR(INDEX(federal_program_name_lookup,MATCH(V233,aln_lookup,0)),""),"")</f>
        <v>MENTAL HEALTH RESEARCH GRANTS</v>
      </c>
    </row>
    <row r="234" ht="15.75" customHeight="1">
      <c r="A234" s="5" t="s">
        <v>547</v>
      </c>
      <c r="B234" s="3" t="s">
        <v>56</v>
      </c>
      <c r="C234" s="3" t="s">
        <v>152</v>
      </c>
      <c r="D234" s="3"/>
      <c r="E234" s="6" t="s">
        <v>153</v>
      </c>
      <c r="F234" s="4">
        <v>102671.0</v>
      </c>
      <c r="G234" s="6" t="s">
        <v>38</v>
      </c>
      <c r="H234" s="6"/>
      <c r="I234" s="6"/>
      <c r="J234" s="4">
        <v>1.9843967E7</v>
      </c>
      <c r="K234" s="4">
        <v>3.59306095E8</v>
      </c>
      <c r="L234" s="6" t="s">
        <v>39</v>
      </c>
      <c r="M234" s="3"/>
      <c r="N234" s="6" t="s">
        <v>42</v>
      </c>
      <c r="O234" s="3"/>
      <c r="P234" s="3"/>
      <c r="Q234" s="6" t="s">
        <v>39</v>
      </c>
      <c r="R234" s="4"/>
      <c r="S234" s="6" t="s">
        <v>42</v>
      </c>
      <c r="T234" s="6" t="s">
        <v>43</v>
      </c>
      <c r="U234" s="6">
        <v>0.0</v>
      </c>
      <c r="V234" s="3" t="str">
        <f t="shared" si="2"/>
        <v>93.242</v>
      </c>
      <c r="W234" s="5" t="str">
        <f t="shared" ref="W234:X234" si="234">UPPER(TRIM(H234))</f>
        <v/>
      </c>
      <c r="X234" s="5" t="str">
        <f t="shared" si="234"/>
        <v/>
      </c>
      <c r="Y234" s="5" t="str">
        <f t="array" ref="Y234">IF(V234&lt;&gt;"",IFERROR(INDEX(federal_program_name_lookup,MATCH(V234,aln_lookup,0)),""),"")</f>
        <v>MENTAL HEALTH RESEARCH GRANTS</v>
      </c>
    </row>
    <row r="235" ht="15.75" customHeight="1">
      <c r="A235" s="5" t="s">
        <v>548</v>
      </c>
      <c r="B235" s="3" t="s">
        <v>56</v>
      </c>
      <c r="C235" s="3" t="s">
        <v>152</v>
      </c>
      <c r="D235" s="3"/>
      <c r="E235" s="6" t="s">
        <v>153</v>
      </c>
      <c r="F235" s="4">
        <v>17448.0</v>
      </c>
      <c r="G235" s="6" t="s">
        <v>38</v>
      </c>
      <c r="H235" s="6"/>
      <c r="I235" s="6"/>
      <c r="J235" s="4">
        <v>1.9843967E7</v>
      </c>
      <c r="K235" s="4">
        <v>3.59306095E8</v>
      </c>
      <c r="L235" s="6" t="s">
        <v>39</v>
      </c>
      <c r="M235" s="3"/>
      <c r="N235" s="6" t="s">
        <v>42</v>
      </c>
      <c r="O235" s="3"/>
      <c r="P235" s="3"/>
      <c r="Q235" s="6" t="s">
        <v>39</v>
      </c>
      <c r="R235" s="4"/>
      <c r="S235" s="6" t="s">
        <v>42</v>
      </c>
      <c r="T235" s="6" t="s">
        <v>43</v>
      </c>
      <c r="U235" s="6">
        <v>0.0</v>
      </c>
      <c r="V235" s="3" t="str">
        <f t="shared" si="2"/>
        <v>93.242</v>
      </c>
      <c r="W235" s="5" t="str">
        <f t="shared" ref="W235:X235" si="235">UPPER(TRIM(H235))</f>
        <v/>
      </c>
      <c r="X235" s="5" t="str">
        <f t="shared" si="235"/>
        <v/>
      </c>
      <c r="Y235" s="5" t="str">
        <f t="array" ref="Y235">IF(V235&lt;&gt;"",IFERROR(INDEX(federal_program_name_lookup,MATCH(V235,aln_lookup,0)),""),"")</f>
        <v>MENTAL HEALTH RESEARCH GRANTS</v>
      </c>
    </row>
    <row r="236" ht="15.75" customHeight="1">
      <c r="A236" s="5" t="s">
        <v>549</v>
      </c>
      <c r="B236" s="3" t="s">
        <v>56</v>
      </c>
      <c r="C236" s="3" t="s">
        <v>152</v>
      </c>
      <c r="D236" s="3"/>
      <c r="E236" s="6" t="s">
        <v>153</v>
      </c>
      <c r="F236" s="4">
        <v>644836.0</v>
      </c>
      <c r="G236" s="6" t="s">
        <v>38</v>
      </c>
      <c r="H236" s="6"/>
      <c r="I236" s="6"/>
      <c r="J236" s="4">
        <v>1.9843967E7</v>
      </c>
      <c r="K236" s="4">
        <v>3.59306095E8</v>
      </c>
      <c r="L236" s="6" t="s">
        <v>39</v>
      </c>
      <c r="M236" s="3"/>
      <c r="N236" s="6" t="s">
        <v>42</v>
      </c>
      <c r="O236" s="3"/>
      <c r="P236" s="3"/>
      <c r="Q236" s="6" t="s">
        <v>42</v>
      </c>
      <c r="R236" s="4">
        <v>432197.0</v>
      </c>
      <c r="S236" s="6" t="s">
        <v>42</v>
      </c>
      <c r="T236" s="6" t="s">
        <v>43</v>
      </c>
      <c r="U236" s="6">
        <v>0.0</v>
      </c>
      <c r="V236" s="3" t="str">
        <f t="shared" si="2"/>
        <v>93.242</v>
      </c>
      <c r="W236" s="5" t="str">
        <f t="shared" ref="W236:X236" si="236">UPPER(TRIM(H236))</f>
        <v/>
      </c>
      <c r="X236" s="5" t="str">
        <f t="shared" si="236"/>
        <v/>
      </c>
      <c r="Y236" s="5" t="str">
        <f t="array" ref="Y236">IF(V236&lt;&gt;"",IFERROR(INDEX(federal_program_name_lookup,MATCH(V236,aln_lookup,0)),""),"")</f>
        <v>MENTAL HEALTH RESEARCH GRANTS</v>
      </c>
    </row>
    <row r="237" ht="15.75" customHeight="1">
      <c r="A237" s="5" t="s">
        <v>550</v>
      </c>
      <c r="B237" s="3" t="s">
        <v>492</v>
      </c>
      <c r="C237" s="3" t="s">
        <v>537</v>
      </c>
      <c r="D237" s="3"/>
      <c r="E237" s="6" t="s">
        <v>538</v>
      </c>
      <c r="F237" s="4">
        <v>11081.0</v>
      </c>
      <c r="G237" s="6" t="s">
        <v>38</v>
      </c>
      <c r="H237" s="6"/>
      <c r="I237" s="6"/>
      <c r="J237" s="4">
        <v>365600.0</v>
      </c>
      <c r="K237" s="4">
        <v>3.59306095E8</v>
      </c>
      <c r="L237" s="6" t="s">
        <v>39</v>
      </c>
      <c r="M237" s="3"/>
      <c r="N237" s="6" t="s">
        <v>39</v>
      </c>
      <c r="O237" s="3" t="s">
        <v>551</v>
      </c>
      <c r="P237" s="3" t="s">
        <v>552</v>
      </c>
      <c r="Q237" s="6" t="s">
        <v>39</v>
      </c>
      <c r="R237" s="4"/>
      <c r="S237" s="6" t="s">
        <v>42</v>
      </c>
      <c r="T237" s="6" t="s">
        <v>43</v>
      </c>
      <c r="U237" s="6">
        <v>0.0</v>
      </c>
      <c r="V237" s="3" t="str">
        <f t="shared" si="2"/>
        <v>12.300</v>
      </c>
      <c r="W237" s="5" t="str">
        <f t="shared" ref="W237:X237" si="237">UPPER(TRIM(H237))</f>
        <v/>
      </c>
      <c r="X237" s="5" t="str">
        <f t="shared" si="237"/>
        <v/>
      </c>
      <c r="Y237" s="5" t="str">
        <f t="array" ref="Y237">IF(V237&lt;&gt;"",IFERROR(INDEX(federal_program_name_lookup,MATCH(V237,aln_lookup,0)),""),"")</f>
        <v>BASIC AND APPLIED SCIENTIFIC RESEARCH</v>
      </c>
    </row>
    <row r="238" ht="15.75" customHeight="1">
      <c r="A238" s="5" t="s">
        <v>553</v>
      </c>
      <c r="B238" s="3" t="s">
        <v>56</v>
      </c>
      <c r="C238" s="3" t="s">
        <v>152</v>
      </c>
      <c r="D238" s="3"/>
      <c r="E238" s="6" t="s">
        <v>153</v>
      </c>
      <c r="F238" s="4">
        <v>155835.0</v>
      </c>
      <c r="G238" s="6" t="s">
        <v>38</v>
      </c>
      <c r="H238" s="6"/>
      <c r="I238" s="6"/>
      <c r="J238" s="4">
        <v>1.9843967E7</v>
      </c>
      <c r="K238" s="4">
        <v>3.59306095E8</v>
      </c>
      <c r="L238" s="6" t="s">
        <v>39</v>
      </c>
      <c r="M238" s="3"/>
      <c r="N238" s="6" t="s">
        <v>42</v>
      </c>
      <c r="O238" s="3"/>
      <c r="P238" s="3"/>
      <c r="Q238" s="6" t="s">
        <v>39</v>
      </c>
      <c r="R238" s="4"/>
      <c r="S238" s="6" t="s">
        <v>42</v>
      </c>
      <c r="T238" s="6" t="s">
        <v>43</v>
      </c>
      <c r="U238" s="6">
        <v>0.0</v>
      </c>
      <c r="V238" s="3" t="str">
        <f t="shared" si="2"/>
        <v>93.242</v>
      </c>
      <c r="W238" s="5" t="str">
        <f t="shared" ref="W238:X238" si="238">UPPER(TRIM(H238))</f>
        <v/>
      </c>
      <c r="X238" s="5" t="str">
        <f t="shared" si="238"/>
        <v/>
      </c>
      <c r="Y238" s="5" t="str">
        <f t="array" ref="Y238">IF(V238&lt;&gt;"",IFERROR(INDEX(federal_program_name_lookup,MATCH(V238,aln_lookup,0)),""),"")</f>
        <v>MENTAL HEALTH RESEARCH GRANTS</v>
      </c>
    </row>
    <row r="239" ht="15.75" customHeight="1">
      <c r="A239" s="5" t="s">
        <v>554</v>
      </c>
      <c r="B239" s="3" t="s">
        <v>56</v>
      </c>
      <c r="C239" s="3" t="s">
        <v>152</v>
      </c>
      <c r="D239" s="3"/>
      <c r="E239" s="6" t="s">
        <v>153</v>
      </c>
      <c r="F239" s="4">
        <v>56102.0</v>
      </c>
      <c r="G239" s="6" t="s">
        <v>38</v>
      </c>
      <c r="H239" s="6"/>
      <c r="I239" s="6"/>
      <c r="J239" s="4">
        <v>1.9843967E7</v>
      </c>
      <c r="K239" s="4">
        <v>3.59306095E8</v>
      </c>
      <c r="L239" s="6" t="s">
        <v>39</v>
      </c>
      <c r="M239" s="3"/>
      <c r="N239" s="6" t="s">
        <v>42</v>
      </c>
      <c r="O239" s="3"/>
      <c r="P239" s="3"/>
      <c r="Q239" s="6" t="s">
        <v>42</v>
      </c>
      <c r="R239" s="4">
        <v>5518.0</v>
      </c>
      <c r="S239" s="6" t="s">
        <v>42</v>
      </c>
      <c r="T239" s="6" t="s">
        <v>43</v>
      </c>
      <c r="U239" s="6">
        <v>0.0</v>
      </c>
      <c r="V239" s="3" t="str">
        <f t="shared" si="2"/>
        <v>93.242</v>
      </c>
      <c r="W239" s="5" t="str">
        <f t="shared" ref="W239:X239" si="239">UPPER(TRIM(H239))</f>
        <v/>
      </c>
      <c r="X239" s="5" t="str">
        <f t="shared" si="239"/>
        <v/>
      </c>
      <c r="Y239" s="5" t="str">
        <f t="array" ref="Y239">IF(V239&lt;&gt;"",IFERROR(INDEX(federal_program_name_lookup,MATCH(V239,aln_lookup,0)),""),"")</f>
        <v>MENTAL HEALTH RESEARCH GRANTS</v>
      </c>
    </row>
    <row r="240" ht="15.75" customHeight="1">
      <c r="A240" s="5" t="s">
        <v>555</v>
      </c>
      <c r="B240" s="3" t="s">
        <v>56</v>
      </c>
      <c r="C240" s="3" t="s">
        <v>152</v>
      </c>
      <c r="D240" s="3"/>
      <c r="E240" s="6" t="s">
        <v>153</v>
      </c>
      <c r="F240" s="4">
        <v>346945.0</v>
      </c>
      <c r="G240" s="6" t="s">
        <v>38</v>
      </c>
      <c r="H240" s="6"/>
      <c r="I240" s="6"/>
      <c r="J240" s="4">
        <v>1.9843967E7</v>
      </c>
      <c r="K240" s="4">
        <v>3.59306095E8</v>
      </c>
      <c r="L240" s="6" t="s">
        <v>39</v>
      </c>
      <c r="M240" s="3"/>
      <c r="N240" s="6" t="s">
        <v>42</v>
      </c>
      <c r="O240" s="3"/>
      <c r="P240" s="3"/>
      <c r="Q240" s="6" t="s">
        <v>42</v>
      </c>
      <c r="R240" s="4">
        <v>4883.0</v>
      </c>
      <c r="S240" s="6" t="s">
        <v>42</v>
      </c>
      <c r="T240" s="6" t="s">
        <v>43</v>
      </c>
      <c r="U240" s="6">
        <v>0.0</v>
      </c>
      <c r="V240" s="3" t="str">
        <f t="shared" si="2"/>
        <v>93.242</v>
      </c>
      <c r="W240" s="5" t="str">
        <f t="shared" ref="W240:X240" si="240">UPPER(TRIM(H240))</f>
        <v/>
      </c>
      <c r="X240" s="5" t="str">
        <f t="shared" si="240"/>
        <v/>
      </c>
      <c r="Y240" s="5" t="str">
        <f t="array" ref="Y240">IF(V240&lt;&gt;"",IFERROR(INDEX(federal_program_name_lookup,MATCH(V240,aln_lookup,0)),""),"")</f>
        <v>MENTAL HEALTH RESEARCH GRANTS</v>
      </c>
    </row>
    <row r="241" ht="15.75" customHeight="1">
      <c r="A241" s="5" t="s">
        <v>556</v>
      </c>
      <c r="B241" s="3" t="s">
        <v>56</v>
      </c>
      <c r="C241" s="3" t="s">
        <v>152</v>
      </c>
      <c r="D241" s="3"/>
      <c r="E241" s="6" t="s">
        <v>153</v>
      </c>
      <c r="F241" s="4">
        <v>435902.0</v>
      </c>
      <c r="G241" s="6" t="s">
        <v>38</v>
      </c>
      <c r="H241" s="6"/>
      <c r="I241" s="6"/>
      <c r="J241" s="4">
        <v>1.9843967E7</v>
      </c>
      <c r="K241" s="4">
        <v>3.59306095E8</v>
      </c>
      <c r="L241" s="6" t="s">
        <v>39</v>
      </c>
      <c r="M241" s="3"/>
      <c r="N241" s="6" t="s">
        <v>42</v>
      </c>
      <c r="O241" s="3"/>
      <c r="P241" s="3"/>
      <c r="Q241" s="6" t="s">
        <v>39</v>
      </c>
      <c r="R241" s="4"/>
      <c r="S241" s="6" t="s">
        <v>42</v>
      </c>
      <c r="T241" s="6" t="s">
        <v>43</v>
      </c>
      <c r="U241" s="6">
        <v>0.0</v>
      </c>
      <c r="V241" s="3" t="str">
        <f t="shared" si="2"/>
        <v>93.242</v>
      </c>
      <c r="W241" s="5" t="str">
        <f t="shared" ref="W241:X241" si="241">UPPER(TRIM(H241))</f>
        <v/>
      </c>
      <c r="X241" s="5" t="str">
        <f t="shared" si="241"/>
        <v/>
      </c>
      <c r="Y241" s="5" t="str">
        <f t="array" ref="Y241">IF(V241&lt;&gt;"",IFERROR(INDEX(federal_program_name_lookup,MATCH(V241,aln_lookup,0)),""),"")</f>
        <v>MENTAL HEALTH RESEARCH GRANTS</v>
      </c>
    </row>
    <row r="242" ht="15.75" customHeight="1">
      <c r="A242" s="5" t="s">
        <v>557</v>
      </c>
      <c r="B242" s="3" t="s">
        <v>56</v>
      </c>
      <c r="C242" s="3" t="s">
        <v>152</v>
      </c>
      <c r="D242" s="3"/>
      <c r="E242" s="6" t="s">
        <v>153</v>
      </c>
      <c r="F242" s="4">
        <v>41041.0</v>
      </c>
      <c r="G242" s="6" t="s">
        <v>38</v>
      </c>
      <c r="H242" s="6"/>
      <c r="I242" s="6"/>
      <c r="J242" s="4">
        <v>1.9843967E7</v>
      </c>
      <c r="K242" s="4">
        <v>3.59306095E8</v>
      </c>
      <c r="L242" s="6" t="s">
        <v>39</v>
      </c>
      <c r="M242" s="3"/>
      <c r="N242" s="6" t="s">
        <v>42</v>
      </c>
      <c r="O242" s="3"/>
      <c r="P242" s="3"/>
      <c r="Q242" s="6" t="s">
        <v>42</v>
      </c>
      <c r="R242" s="4">
        <v>19339.0</v>
      </c>
      <c r="S242" s="6" t="s">
        <v>42</v>
      </c>
      <c r="T242" s="6" t="s">
        <v>43</v>
      </c>
      <c r="U242" s="6">
        <v>0.0</v>
      </c>
      <c r="V242" s="3" t="str">
        <f t="shared" si="2"/>
        <v>93.242</v>
      </c>
      <c r="W242" s="5" t="str">
        <f t="shared" ref="W242:X242" si="242">UPPER(TRIM(H242))</f>
        <v/>
      </c>
      <c r="X242" s="5" t="str">
        <f t="shared" si="242"/>
        <v/>
      </c>
      <c r="Y242" s="5" t="str">
        <f t="array" ref="Y242">IF(V242&lt;&gt;"",IFERROR(INDEX(federal_program_name_lookup,MATCH(V242,aln_lookup,0)),""),"")</f>
        <v>MENTAL HEALTH RESEARCH GRANTS</v>
      </c>
    </row>
    <row r="243" ht="15.75" customHeight="1">
      <c r="A243" s="5" t="s">
        <v>558</v>
      </c>
      <c r="B243" s="3" t="s">
        <v>56</v>
      </c>
      <c r="C243" s="3" t="s">
        <v>152</v>
      </c>
      <c r="D243" s="3"/>
      <c r="E243" s="6" t="s">
        <v>153</v>
      </c>
      <c r="F243" s="4">
        <v>24325.0</v>
      </c>
      <c r="G243" s="6" t="s">
        <v>38</v>
      </c>
      <c r="H243" s="6"/>
      <c r="I243" s="6"/>
      <c r="J243" s="4">
        <v>1.9843967E7</v>
      </c>
      <c r="K243" s="4">
        <v>3.59306095E8</v>
      </c>
      <c r="L243" s="6" t="s">
        <v>39</v>
      </c>
      <c r="M243" s="3"/>
      <c r="N243" s="6" t="s">
        <v>42</v>
      </c>
      <c r="O243" s="3"/>
      <c r="P243" s="3"/>
      <c r="Q243" s="6" t="s">
        <v>39</v>
      </c>
      <c r="R243" s="4"/>
      <c r="S243" s="6" t="s">
        <v>42</v>
      </c>
      <c r="T243" s="6" t="s">
        <v>43</v>
      </c>
      <c r="U243" s="6">
        <v>0.0</v>
      </c>
      <c r="V243" s="3" t="str">
        <f t="shared" si="2"/>
        <v>93.242</v>
      </c>
      <c r="W243" s="5" t="str">
        <f t="shared" ref="W243:X243" si="243">UPPER(TRIM(H243))</f>
        <v/>
      </c>
      <c r="X243" s="5" t="str">
        <f t="shared" si="243"/>
        <v/>
      </c>
      <c r="Y243" s="5" t="str">
        <f t="array" ref="Y243">IF(V243&lt;&gt;"",IFERROR(INDEX(federal_program_name_lookup,MATCH(V243,aln_lookup,0)),""),"")</f>
        <v>MENTAL HEALTH RESEARCH GRANTS</v>
      </c>
    </row>
    <row r="244" ht="15.75" customHeight="1">
      <c r="A244" s="5" t="s">
        <v>559</v>
      </c>
      <c r="B244" s="3" t="s">
        <v>56</v>
      </c>
      <c r="C244" s="3" t="s">
        <v>152</v>
      </c>
      <c r="D244" s="3"/>
      <c r="E244" s="6" t="s">
        <v>153</v>
      </c>
      <c r="F244" s="4">
        <v>79944.0</v>
      </c>
      <c r="G244" s="6" t="s">
        <v>38</v>
      </c>
      <c r="H244" s="6"/>
      <c r="I244" s="6"/>
      <c r="J244" s="4">
        <v>1.9843967E7</v>
      </c>
      <c r="K244" s="4">
        <v>3.59306095E8</v>
      </c>
      <c r="L244" s="6" t="s">
        <v>39</v>
      </c>
      <c r="M244" s="3"/>
      <c r="N244" s="6" t="s">
        <v>42</v>
      </c>
      <c r="O244" s="3"/>
      <c r="P244" s="3"/>
      <c r="Q244" s="6" t="s">
        <v>39</v>
      </c>
      <c r="R244" s="4"/>
      <c r="S244" s="6" t="s">
        <v>42</v>
      </c>
      <c r="T244" s="6" t="s">
        <v>43</v>
      </c>
      <c r="U244" s="6">
        <v>0.0</v>
      </c>
      <c r="V244" s="3" t="str">
        <f t="shared" si="2"/>
        <v>93.242</v>
      </c>
      <c r="W244" s="5" t="str">
        <f t="shared" ref="W244:X244" si="244">UPPER(TRIM(H244))</f>
        <v/>
      </c>
      <c r="X244" s="5" t="str">
        <f t="shared" si="244"/>
        <v/>
      </c>
      <c r="Y244" s="5" t="str">
        <f t="array" ref="Y244">IF(V244&lt;&gt;"",IFERROR(INDEX(federal_program_name_lookup,MATCH(V244,aln_lookup,0)),""),"")</f>
        <v>MENTAL HEALTH RESEARCH GRANTS</v>
      </c>
    </row>
    <row r="245" ht="15.75" customHeight="1">
      <c r="A245" s="5" t="s">
        <v>560</v>
      </c>
      <c r="B245" s="3" t="s">
        <v>56</v>
      </c>
      <c r="C245" s="3" t="s">
        <v>152</v>
      </c>
      <c r="D245" s="3"/>
      <c r="E245" s="6" t="s">
        <v>153</v>
      </c>
      <c r="F245" s="4">
        <v>67970.0</v>
      </c>
      <c r="G245" s="6" t="s">
        <v>38</v>
      </c>
      <c r="H245" s="6"/>
      <c r="I245" s="6"/>
      <c r="J245" s="4">
        <v>1.9843967E7</v>
      </c>
      <c r="K245" s="4">
        <v>3.59306095E8</v>
      </c>
      <c r="L245" s="6" t="s">
        <v>39</v>
      </c>
      <c r="M245" s="3"/>
      <c r="N245" s="6" t="s">
        <v>42</v>
      </c>
      <c r="O245" s="3"/>
      <c r="P245" s="3"/>
      <c r="Q245" s="6" t="s">
        <v>39</v>
      </c>
      <c r="R245" s="4"/>
      <c r="S245" s="6" t="s">
        <v>42</v>
      </c>
      <c r="T245" s="6" t="s">
        <v>43</v>
      </c>
      <c r="U245" s="6">
        <v>0.0</v>
      </c>
      <c r="V245" s="3" t="str">
        <f t="shared" si="2"/>
        <v>93.242</v>
      </c>
      <c r="W245" s="5" t="str">
        <f t="shared" ref="W245:X245" si="245">UPPER(TRIM(H245))</f>
        <v/>
      </c>
      <c r="X245" s="5" t="str">
        <f t="shared" si="245"/>
        <v/>
      </c>
      <c r="Y245" s="5" t="str">
        <f t="array" ref="Y245">IF(V245&lt;&gt;"",IFERROR(INDEX(federal_program_name_lookup,MATCH(V245,aln_lookup,0)),""),"")</f>
        <v>MENTAL HEALTH RESEARCH GRANTS</v>
      </c>
    </row>
    <row r="246" ht="15.75" customHeight="1">
      <c r="A246" s="5" t="s">
        <v>561</v>
      </c>
      <c r="B246" s="3" t="s">
        <v>56</v>
      </c>
      <c r="C246" s="3" t="s">
        <v>152</v>
      </c>
      <c r="D246" s="3"/>
      <c r="E246" s="6" t="s">
        <v>153</v>
      </c>
      <c r="F246" s="4">
        <v>84853.0</v>
      </c>
      <c r="G246" s="6" t="s">
        <v>38</v>
      </c>
      <c r="H246" s="6"/>
      <c r="I246" s="6"/>
      <c r="J246" s="4">
        <v>1.9843967E7</v>
      </c>
      <c r="K246" s="4">
        <v>3.59306095E8</v>
      </c>
      <c r="L246" s="6" t="s">
        <v>39</v>
      </c>
      <c r="M246" s="3"/>
      <c r="N246" s="6" t="s">
        <v>42</v>
      </c>
      <c r="O246" s="3"/>
      <c r="P246" s="3"/>
      <c r="Q246" s="6" t="s">
        <v>39</v>
      </c>
      <c r="R246" s="4"/>
      <c r="S246" s="6" t="s">
        <v>42</v>
      </c>
      <c r="T246" s="6" t="s">
        <v>43</v>
      </c>
      <c r="U246" s="6">
        <v>0.0</v>
      </c>
      <c r="V246" s="3" t="str">
        <f t="shared" si="2"/>
        <v>93.242</v>
      </c>
      <c r="W246" s="5" t="str">
        <f t="shared" ref="W246:X246" si="246">UPPER(TRIM(H246))</f>
        <v/>
      </c>
      <c r="X246" s="5" t="str">
        <f t="shared" si="246"/>
        <v/>
      </c>
      <c r="Y246" s="5" t="str">
        <f t="array" ref="Y246">IF(V246&lt;&gt;"",IFERROR(INDEX(federal_program_name_lookup,MATCH(V246,aln_lookup,0)),""),"")</f>
        <v>MENTAL HEALTH RESEARCH GRANTS</v>
      </c>
    </row>
    <row r="247" ht="15.75" customHeight="1">
      <c r="A247" s="5" t="s">
        <v>562</v>
      </c>
      <c r="B247" s="3" t="s">
        <v>56</v>
      </c>
      <c r="C247" s="3" t="s">
        <v>152</v>
      </c>
      <c r="D247" s="3"/>
      <c r="E247" s="6" t="s">
        <v>153</v>
      </c>
      <c r="F247" s="4">
        <v>629828.0</v>
      </c>
      <c r="G247" s="6" t="s">
        <v>38</v>
      </c>
      <c r="H247" s="6"/>
      <c r="I247" s="6"/>
      <c r="J247" s="4">
        <v>1.9843967E7</v>
      </c>
      <c r="K247" s="4">
        <v>3.59306095E8</v>
      </c>
      <c r="L247" s="6" t="s">
        <v>39</v>
      </c>
      <c r="M247" s="3"/>
      <c r="N247" s="6" t="s">
        <v>42</v>
      </c>
      <c r="O247" s="3"/>
      <c r="P247" s="3"/>
      <c r="Q247" s="6" t="s">
        <v>42</v>
      </c>
      <c r="R247" s="4">
        <v>100210.0</v>
      </c>
      <c r="S247" s="6" t="s">
        <v>42</v>
      </c>
      <c r="T247" s="6" t="s">
        <v>43</v>
      </c>
      <c r="U247" s="6">
        <v>0.0</v>
      </c>
      <c r="V247" s="3" t="str">
        <f t="shared" si="2"/>
        <v>93.242</v>
      </c>
      <c r="W247" s="5" t="str">
        <f t="shared" ref="W247:X247" si="247">UPPER(TRIM(H247))</f>
        <v/>
      </c>
      <c r="X247" s="5" t="str">
        <f t="shared" si="247"/>
        <v/>
      </c>
      <c r="Y247" s="5" t="str">
        <f t="array" ref="Y247">IF(V247&lt;&gt;"",IFERROR(INDEX(federal_program_name_lookup,MATCH(V247,aln_lookup,0)),""),"")</f>
        <v>MENTAL HEALTH RESEARCH GRANTS</v>
      </c>
    </row>
    <row r="248" ht="15.75" customHeight="1">
      <c r="A248" s="5" t="s">
        <v>563</v>
      </c>
      <c r="B248" s="3" t="s">
        <v>492</v>
      </c>
      <c r="C248" s="3" t="s">
        <v>537</v>
      </c>
      <c r="D248" s="3"/>
      <c r="E248" s="6" t="s">
        <v>538</v>
      </c>
      <c r="F248" s="4">
        <v>2109.0</v>
      </c>
      <c r="G248" s="6" t="s">
        <v>38</v>
      </c>
      <c r="H248" s="6"/>
      <c r="I248" s="6"/>
      <c r="J248" s="4">
        <v>365600.0</v>
      </c>
      <c r="K248" s="4">
        <v>3.59306095E8</v>
      </c>
      <c r="L248" s="6" t="s">
        <v>39</v>
      </c>
      <c r="M248" s="3"/>
      <c r="N248" s="6" t="s">
        <v>39</v>
      </c>
      <c r="O248" s="3" t="s">
        <v>564</v>
      </c>
      <c r="P248" s="3" t="s">
        <v>565</v>
      </c>
      <c r="Q248" s="6" t="s">
        <v>39</v>
      </c>
      <c r="R248" s="4"/>
      <c r="S248" s="6" t="s">
        <v>42</v>
      </c>
      <c r="T248" s="6" t="s">
        <v>43</v>
      </c>
      <c r="U248" s="6">
        <v>0.0</v>
      </c>
      <c r="V248" s="3" t="str">
        <f t="shared" si="2"/>
        <v>12.300</v>
      </c>
      <c r="W248" s="5" t="str">
        <f t="shared" ref="W248:X248" si="248">UPPER(TRIM(H248))</f>
        <v/>
      </c>
      <c r="X248" s="5" t="str">
        <f t="shared" si="248"/>
        <v/>
      </c>
      <c r="Y248" s="5" t="str">
        <f t="array" ref="Y248">IF(V248&lt;&gt;"",IFERROR(INDEX(federal_program_name_lookup,MATCH(V248,aln_lookup,0)),""),"")</f>
        <v>BASIC AND APPLIED SCIENTIFIC RESEARCH</v>
      </c>
    </row>
    <row r="249" ht="15.75" customHeight="1">
      <c r="A249" s="5" t="s">
        <v>566</v>
      </c>
      <c r="B249" s="3" t="s">
        <v>56</v>
      </c>
      <c r="C249" s="3" t="s">
        <v>152</v>
      </c>
      <c r="D249" s="3"/>
      <c r="E249" s="6" t="s">
        <v>153</v>
      </c>
      <c r="F249" s="4">
        <v>775592.0</v>
      </c>
      <c r="G249" s="6" t="s">
        <v>38</v>
      </c>
      <c r="H249" s="6"/>
      <c r="I249" s="6"/>
      <c r="J249" s="4">
        <v>1.9843967E7</v>
      </c>
      <c r="K249" s="4">
        <v>3.59306095E8</v>
      </c>
      <c r="L249" s="6" t="s">
        <v>39</v>
      </c>
      <c r="M249" s="3"/>
      <c r="N249" s="6" t="s">
        <v>42</v>
      </c>
      <c r="O249" s="3"/>
      <c r="P249" s="3"/>
      <c r="Q249" s="6" t="s">
        <v>42</v>
      </c>
      <c r="R249" s="4">
        <v>431897.0</v>
      </c>
      <c r="S249" s="6" t="s">
        <v>42</v>
      </c>
      <c r="T249" s="6" t="s">
        <v>43</v>
      </c>
      <c r="U249" s="6">
        <v>0.0</v>
      </c>
      <c r="V249" s="3" t="str">
        <f t="shared" si="2"/>
        <v>93.242</v>
      </c>
      <c r="W249" s="5" t="str">
        <f t="shared" ref="W249:X249" si="249">UPPER(TRIM(H249))</f>
        <v/>
      </c>
      <c r="X249" s="5" t="str">
        <f t="shared" si="249"/>
        <v/>
      </c>
      <c r="Y249" s="5" t="str">
        <f t="array" ref="Y249">IF(V249&lt;&gt;"",IFERROR(INDEX(federal_program_name_lookup,MATCH(V249,aln_lookup,0)),""),"")</f>
        <v>MENTAL HEALTH RESEARCH GRANTS</v>
      </c>
    </row>
    <row r="250" ht="15.75" customHeight="1">
      <c r="A250" s="5" t="s">
        <v>567</v>
      </c>
      <c r="B250" s="3" t="s">
        <v>56</v>
      </c>
      <c r="C250" s="3" t="s">
        <v>152</v>
      </c>
      <c r="D250" s="3"/>
      <c r="E250" s="6" t="s">
        <v>153</v>
      </c>
      <c r="F250" s="4">
        <v>48038.0</v>
      </c>
      <c r="G250" s="6" t="s">
        <v>38</v>
      </c>
      <c r="H250" s="6"/>
      <c r="I250" s="6"/>
      <c r="J250" s="4">
        <v>1.9843967E7</v>
      </c>
      <c r="K250" s="4">
        <v>3.59306095E8</v>
      </c>
      <c r="L250" s="6" t="s">
        <v>39</v>
      </c>
      <c r="M250" s="3"/>
      <c r="N250" s="6" t="s">
        <v>42</v>
      </c>
      <c r="O250" s="3"/>
      <c r="P250" s="3"/>
      <c r="Q250" s="6" t="s">
        <v>39</v>
      </c>
      <c r="R250" s="4"/>
      <c r="S250" s="6" t="s">
        <v>42</v>
      </c>
      <c r="T250" s="6" t="s">
        <v>43</v>
      </c>
      <c r="U250" s="6">
        <v>0.0</v>
      </c>
      <c r="V250" s="3" t="str">
        <f t="shared" si="2"/>
        <v>93.242</v>
      </c>
      <c r="W250" s="5" t="str">
        <f t="shared" ref="W250:X250" si="250">UPPER(TRIM(H250))</f>
        <v/>
      </c>
      <c r="X250" s="5" t="str">
        <f t="shared" si="250"/>
        <v/>
      </c>
      <c r="Y250" s="5" t="str">
        <f t="array" ref="Y250">IF(V250&lt;&gt;"",IFERROR(INDEX(federal_program_name_lookup,MATCH(V250,aln_lookup,0)),""),"")</f>
        <v>MENTAL HEALTH RESEARCH GRANTS</v>
      </c>
    </row>
    <row r="251" ht="15.75" customHeight="1">
      <c r="A251" s="5" t="s">
        <v>568</v>
      </c>
      <c r="B251" s="3" t="s">
        <v>56</v>
      </c>
      <c r="C251" s="3" t="s">
        <v>305</v>
      </c>
      <c r="D251" s="3"/>
      <c r="E251" s="6" t="s">
        <v>306</v>
      </c>
      <c r="F251" s="4">
        <v>445121.0</v>
      </c>
      <c r="G251" s="6" t="s">
        <v>38</v>
      </c>
      <c r="H251" s="6"/>
      <c r="I251" s="6"/>
      <c r="J251" s="4">
        <v>5823061.0</v>
      </c>
      <c r="K251" s="4">
        <v>3.59306095E8</v>
      </c>
      <c r="L251" s="6" t="s">
        <v>39</v>
      </c>
      <c r="M251" s="3"/>
      <c r="N251" s="6" t="s">
        <v>42</v>
      </c>
      <c r="O251" s="3"/>
      <c r="P251" s="3"/>
      <c r="Q251" s="6" t="s">
        <v>42</v>
      </c>
      <c r="R251" s="4">
        <v>37422.0</v>
      </c>
      <c r="S251" s="6" t="s">
        <v>42</v>
      </c>
      <c r="T251" s="6" t="s">
        <v>43</v>
      </c>
      <c r="U251" s="6">
        <v>0.0</v>
      </c>
      <c r="V251" s="3" t="str">
        <f t="shared" si="2"/>
        <v>93.243</v>
      </c>
      <c r="W251" s="5" t="str">
        <f t="shared" ref="W251:X251" si="251">UPPER(TRIM(H251))</f>
        <v/>
      </c>
      <c r="X251" s="5" t="str">
        <f t="shared" si="251"/>
        <v/>
      </c>
      <c r="Y251" s="5" t="str">
        <f t="array" ref="Y251">IF(V251&lt;&gt;"",IFERROR(INDEX(federal_program_name_lookup,MATCH(V251,aln_lookup,0)),""),"")</f>
        <v>SUBSTANCE ABUSE AND MENTAL HEALTH SERVICES_PROJECTS OF REGIONAL AND NATIONAL SIGNIFICANCE</v>
      </c>
    </row>
    <row r="252" ht="15.75" customHeight="1">
      <c r="A252" s="5" t="s">
        <v>569</v>
      </c>
      <c r="B252" s="3" t="s">
        <v>56</v>
      </c>
      <c r="C252" s="3" t="s">
        <v>570</v>
      </c>
      <c r="D252" s="3"/>
      <c r="E252" s="6" t="s">
        <v>571</v>
      </c>
      <c r="F252" s="4">
        <v>8493.0</v>
      </c>
      <c r="G252" s="6" t="s">
        <v>38</v>
      </c>
      <c r="H252" s="6"/>
      <c r="I252" s="6"/>
      <c r="J252" s="4">
        <v>968497.0</v>
      </c>
      <c r="K252" s="4">
        <v>3.59306095E8</v>
      </c>
      <c r="L252" s="6" t="s">
        <v>39</v>
      </c>
      <c r="M252" s="3"/>
      <c r="N252" s="6" t="s">
        <v>42</v>
      </c>
      <c r="O252" s="3"/>
      <c r="P252" s="3"/>
      <c r="Q252" s="6" t="s">
        <v>39</v>
      </c>
      <c r="R252" s="4"/>
      <c r="S252" s="6" t="s">
        <v>42</v>
      </c>
      <c r="T252" s="6" t="s">
        <v>43</v>
      </c>
      <c r="U252" s="6">
        <v>0.0</v>
      </c>
      <c r="V252" s="3" t="str">
        <f t="shared" si="2"/>
        <v>93.262</v>
      </c>
      <c r="W252" s="5" t="str">
        <f t="shared" ref="W252:X252" si="252">UPPER(TRIM(H252))</f>
        <v/>
      </c>
      <c r="X252" s="5" t="str">
        <f t="shared" si="252"/>
        <v/>
      </c>
      <c r="Y252" s="5" t="str">
        <f t="array" ref="Y252">IF(V252&lt;&gt;"",IFERROR(INDEX(federal_program_name_lookup,MATCH(V252,aln_lookup,0)),""),"")</f>
        <v>OCCUPATIONAL SAFETY AND HEALTH PROGRAM</v>
      </c>
    </row>
    <row r="253" ht="15.75" customHeight="1">
      <c r="A253" s="5" t="s">
        <v>572</v>
      </c>
      <c r="B253" s="3" t="s">
        <v>56</v>
      </c>
      <c r="C253" s="3" t="s">
        <v>570</v>
      </c>
      <c r="D253" s="3"/>
      <c r="E253" s="6" t="s">
        <v>571</v>
      </c>
      <c r="F253" s="4">
        <v>358279.0</v>
      </c>
      <c r="G253" s="6" t="s">
        <v>38</v>
      </c>
      <c r="H253" s="6"/>
      <c r="I253" s="6"/>
      <c r="J253" s="4">
        <v>968497.0</v>
      </c>
      <c r="K253" s="4">
        <v>3.59306095E8</v>
      </c>
      <c r="L253" s="6" t="s">
        <v>39</v>
      </c>
      <c r="M253" s="3"/>
      <c r="N253" s="6" t="s">
        <v>42</v>
      </c>
      <c r="O253" s="3"/>
      <c r="P253" s="3"/>
      <c r="Q253" s="6" t="s">
        <v>39</v>
      </c>
      <c r="R253" s="4"/>
      <c r="S253" s="6" t="s">
        <v>42</v>
      </c>
      <c r="T253" s="6" t="s">
        <v>43</v>
      </c>
      <c r="U253" s="6">
        <v>0.0</v>
      </c>
      <c r="V253" s="3" t="str">
        <f t="shared" si="2"/>
        <v>93.262</v>
      </c>
      <c r="W253" s="5" t="str">
        <f t="shared" ref="W253:X253" si="253">UPPER(TRIM(H253))</f>
        <v/>
      </c>
      <c r="X253" s="5" t="str">
        <f t="shared" si="253"/>
        <v/>
      </c>
      <c r="Y253" s="5" t="str">
        <f t="array" ref="Y253">IF(V253&lt;&gt;"",IFERROR(INDEX(federal_program_name_lookup,MATCH(V253,aln_lookup,0)),""),"")</f>
        <v>OCCUPATIONAL SAFETY AND HEALTH PROGRAM</v>
      </c>
    </row>
    <row r="254" ht="15.75" customHeight="1">
      <c r="A254" s="5" t="s">
        <v>573</v>
      </c>
      <c r="B254" s="3" t="s">
        <v>56</v>
      </c>
      <c r="C254" s="3" t="s">
        <v>163</v>
      </c>
      <c r="D254" s="3"/>
      <c r="E254" s="6" t="s">
        <v>164</v>
      </c>
      <c r="F254" s="4">
        <v>182466.0</v>
      </c>
      <c r="G254" s="6" t="s">
        <v>38</v>
      </c>
      <c r="H254" s="6"/>
      <c r="I254" s="6"/>
      <c r="J254" s="4">
        <v>4738171.0</v>
      </c>
      <c r="K254" s="4">
        <v>3.59306095E8</v>
      </c>
      <c r="L254" s="6" t="s">
        <v>39</v>
      </c>
      <c r="M254" s="3"/>
      <c r="N254" s="6" t="s">
        <v>42</v>
      </c>
      <c r="O254" s="3"/>
      <c r="P254" s="3"/>
      <c r="Q254" s="6" t="s">
        <v>39</v>
      </c>
      <c r="R254" s="4"/>
      <c r="S254" s="6" t="s">
        <v>42</v>
      </c>
      <c r="T254" s="6" t="s">
        <v>43</v>
      </c>
      <c r="U254" s="6">
        <v>0.0</v>
      </c>
      <c r="V254" s="3" t="str">
        <f t="shared" si="2"/>
        <v>93.273</v>
      </c>
      <c r="W254" s="5" t="str">
        <f t="shared" ref="W254:X254" si="254">UPPER(TRIM(H254))</f>
        <v/>
      </c>
      <c r="X254" s="5" t="str">
        <f t="shared" si="254"/>
        <v/>
      </c>
      <c r="Y254" s="5" t="str">
        <f t="array" ref="Y254">IF(V254&lt;&gt;"",IFERROR(INDEX(federal_program_name_lookup,MATCH(V254,aln_lookup,0)),""),"")</f>
        <v>ALCOHOL RESEARCH PROGRAMS</v>
      </c>
    </row>
    <row r="255" ht="15.75" customHeight="1">
      <c r="A255" s="5" t="s">
        <v>574</v>
      </c>
      <c r="B255" s="3" t="s">
        <v>56</v>
      </c>
      <c r="C255" s="3" t="s">
        <v>163</v>
      </c>
      <c r="D255" s="3"/>
      <c r="E255" s="6" t="s">
        <v>164</v>
      </c>
      <c r="F255" s="4">
        <v>178943.0</v>
      </c>
      <c r="G255" s="6" t="s">
        <v>38</v>
      </c>
      <c r="H255" s="6"/>
      <c r="I255" s="6"/>
      <c r="J255" s="4">
        <v>4738171.0</v>
      </c>
      <c r="K255" s="4">
        <v>3.59306095E8</v>
      </c>
      <c r="L255" s="6" t="s">
        <v>39</v>
      </c>
      <c r="M255" s="3"/>
      <c r="N255" s="6" t="s">
        <v>42</v>
      </c>
      <c r="O255" s="3"/>
      <c r="P255" s="3"/>
      <c r="Q255" s="6" t="s">
        <v>39</v>
      </c>
      <c r="R255" s="4"/>
      <c r="S255" s="6" t="s">
        <v>42</v>
      </c>
      <c r="T255" s="6" t="s">
        <v>43</v>
      </c>
      <c r="U255" s="6">
        <v>0.0</v>
      </c>
      <c r="V255" s="3" t="str">
        <f t="shared" si="2"/>
        <v>93.273</v>
      </c>
      <c r="W255" s="5" t="str">
        <f t="shared" ref="W255:X255" si="255">UPPER(TRIM(H255))</f>
        <v/>
      </c>
      <c r="X255" s="5" t="str">
        <f t="shared" si="255"/>
        <v/>
      </c>
      <c r="Y255" s="5" t="str">
        <f t="array" ref="Y255">IF(V255&lt;&gt;"",IFERROR(INDEX(federal_program_name_lookup,MATCH(V255,aln_lookup,0)),""),"")</f>
        <v>ALCOHOL RESEARCH PROGRAMS</v>
      </c>
    </row>
    <row r="256" ht="15.75" customHeight="1">
      <c r="A256" s="5" t="s">
        <v>575</v>
      </c>
      <c r="B256" s="3" t="s">
        <v>56</v>
      </c>
      <c r="C256" s="3" t="s">
        <v>163</v>
      </c>
      <c r="D256" s="3"/>
      <c r="E256" s="6" t="s">
        <v>164</v>
      </c>
      <c r="F256" s="4">
        <v>59513.0</v>
      </c>
      <c r="G256" s="6" t="s">
        <v>38</v>
      </c>
      <c r="H256" s="6"/>
      <c r="I256" s="6"/>
      <c r="J256" s="4">
        <v>4738171.0</v>
      </c>
      <c r="K256" s="4">
        <v>3.59306095E8</v>
      </c>
      <c r="L256" s="6" t="s">
        <v>39</v>
      </c>
      <c r="M256" s="3"/>
      <c r="N256" s="6" t="s">
        <v>42</v>
      </c>
      <c r="O256" s="3"/>
      <c r="P256" s="3"/>
      <c r="Q256" s="6" t="s">
        <v>39</v>
      </c>
      <c r="R256" s="4"/>
      <c r="S256" s="6" t="s">
        <v>42</v>
      </c>
      <c r="T256" s="6" t="s">
        <v>43</v>
      </c>
      <c r="U256" s="6">
        <v>0.0</v>
      </c>
      <c r="V256" s="3" t="str">
        <f t="shared" si="2"/>
        <v>93.273</v>
      </c>
      <c r="W256" s="5" t="str">
        <f t="shared" ref="W256:X256" si="256">UPPER(TRIM(H256))</f>
        <v/>
      </c>
      <c r="X256" s="5" t="str">
        <f t="shared" si="256"/>
        <v/>
      </c>
      <c r="Y256" s="5" t="str">
        <f t="array" ref="Y256">IF(V256&lt;&gt;"",IFERROR(INDEX(federal_program_name_lookup,MATCH(V256,aln_lookup,0)),""),"")</f>
        <v>ALCOHOL RESEARCH PROGRAMS</v>
      </c>
    </row>
    <row r="257" ht="15.75" customHeight="1">
      <c r="A257" s="5" t="s">
        <v>576</v>
      </c>
      <c r="B257" s="3" t="s">
        <v>56</v>
      </c>
      <c r="C257" s="3" t="s">
        <v>163</v>
      </c>
      <c r="D257" s="3"/>
      <c r="E257" s="6" t="s">
        <v>164</v>
      </c>
      <c r="F257" s="4">
        <v>366483.0</v>
      </c>
      <c r="G257" s="6" t="s">
        <v>38</v>
      </c>
      <c r="H257" s="6"/>
      <c r="I257" s="6"/>
      <c r="J257" s="4">
        <v>4738171.0</v>
      </c>
      <c r="K257" s="4">
        <v>3.59306095E8</v>
      </c>
      <c r="L257" s="6" t="s">
        <v>39</v>
      </c>
      <c r="M257" s="3"/>
      <c r="N257" s="6" t="s">
        <v>42</v>
      </c>
      <c r="O257" s="3"/>
      <c r="P257" s="3"/>
      <c r="Q257" s="6" t="s">
        <v>39</v>
      </c>
      <c r="R257" s="4"/>
      <c r="S257" s="6" t="s">
        <v>42</v>
      </c>
      <c r="T257" s="6" t="s">
        <v>43</v>
      </c>
      <c r="U257" s="6">
        <v>0.0</v>
      </c>
      <c r="V257" s="3" t="str">
        <f t="shared" si="2"/>
        <v>93.273</v>
      </c>
      <c r="W257" s="5" t="str">
        <f t="shared" ref="W257:X257" si="257">UPPER(TRIM(H257))</f>
        <v/>
      </c>
      <c r="X257" s="5" t="str">
        <f t="shared" si="257"/>
        <v/>
      </c>
      <c r="Y257" s="5" t="str">
        <f t="array" ref="Y257">IF(V257&lt;&gt;"",IFERROR(INDEX(federal_program_name_lookup,MATCH(V257,aln_lookup,0)),""),"")</f>
        <v>ALCOHOL RESEARCH PROGRAMS</v>
      </c>
    </row>
    <row r="258" ht="15.75" customHeight="1">
      <c r="A258" s="5" t="s">
        <v>577</v>
      </c>
      <c r="B258" s="3" t="s">
        <v>56</v>
      </c>
      <c r="C258" s="3" t="s">
        <v>163</v>
      </c>
      <c r="D258" s="3"/>
      <c r="E258" s="6" t="s">
        <v>164</v>
      </c>
      <c r="F258" s="4">
        <v>2402.0</v>
      </c>
      <c r="G258" s="6" t="s">
        <v>38</v>
      </c>
      <c r="H258" s="6"/>
      <c r="I258" s="6"/>
      <c r="J258" s="4">
        <v>4738171.0</v>
      </c>
      <c r="K258" s="4">
        <v>3.59306095E8</v>
      </c>
      <c r="L258" s="6" t="s">
        <v>39</v>
      </c>
      <c r="M258" s="3"/>
      <c r="N258" s="6" t="s">
        <v>42</v>
      </c>
      <c r="O258" s="3"/>
      <c r="P258" s="3"/>
      <c r="Q258" s="6" t="s">
        <v>39</v>
      </c>
      <c r="R258" s="4"/>
      <c r="S258" s="6" t="s">
        <v>42</v>
      </c>
      <c r="T258" s="6" t="s">
        <v>43</v>
      </c>
      <c r="U258" s="6">
        <v>0.0</v>
      </c>
      <c r="V258" s="3" t="str">
        <f t="shared" si="2"/>
        <v>93.273</v>
      </c>
      <c r="W258" s="5" t="str">
        <f t="shared" ref="W258:X258" si="258">UPPER(TRIM(H258))</f>
        <v/>
      </c>
      <c r="X258" s="5" t="str">
        <f t="shared" si="258"/>
        <v/>
      </c>
      <c r="Y258" s="5" t="str">
        <f t="array" ref="Y258">IF(V258&lt;&gt;"",IFERROR(INDEX(federal_program_name_lookup,MATCH(V258,aln_lookup,0)),""),"")</f>
        <v>ALCOHOL RESEARCH PROGRAMS</v>
      </c>
    </row>
    <row r="259" ht="15.75" customHeight="1">
      <c r="A259" s="5" t="s">
        <v>578</v>
      </c>
      <c r="B259" s="3" t="s">
        <v>492</v>
      </c>
      <c r="C259" s="3" t="s">
        <v>537</v>
      </c>
      <c r="D259" s="3"/>
      <c r="E259" s="6" t="s">
        <v>538</v>
      </c>
      <c r="F259" s="4">
        <v>6576.0</v>
      </c>
      <c r="G259" s="6" t="s">
        <v>38</v>
      </c>
      <c r="H259" s="6"/>
      <c r="I259" s="6"/>
      <c r="J259" s="4">
        <v>365600.0</v>
      </c>
      <c r="K259" s="4">
        <v>3.59306095E8</v>
      </c>
      <c r="L259" s="6" t="s">
        <v>39</v>
      </c>
      <c r="M259" s="3"/>
      <c r="N259" s="6" t="s">
        <v>39</v>
      </c>
      <c r="O259" s="3" t="s">
        <v>579</v>
      </c>
      <c r="P259" s="3" t="s">
        <v>580</v>
      </c>
      <c r="Q259" s="6" t="s">
        <v>39</v>
      </c>
      <c r="R259" s="4"/>
      <c r="S259" s="6" t="s">
        <v>42</v>
      </c>
      <c r="T259" s="6" t="s">
        <v>43</v>
      </c>
      <c r="U259" s="6">
        <v>0.0</v>
      </c>
      <c r="V259" s="3" t="str">
        <f t="shared" si="2"/>
        <v>12.300</v>
      </c>
      <c r="W259" s="5" t="str">
        <f t="shared" ref="W259:X259" si="259">UPPER(TRIM(H259))</f>
        <v/>
      </c>
      <c r="X259" s="5" t="str">
        <f t="shared" si="259"/>
        <v/>
      </c>
      <c r="Y259" s="5" t="str">
        <f t="array" ref="Y259">IF(V259&lt;&gt;"",IFERROR(INDEX(federal_program_name_lookup,MATCH(V259,aln_lookup,0)),""),"")</f>
        <v>BASIC AND APPLIED SCIENTIFIC RESEARCH</v>
      </c>
    </row>
    <row r="260" ht="15.75" customHeight="1">
      <c r="A260" s="5" t="s">
        <v>581</v>
      </c>
      <c r="B260" s="3" t="s">
        <v>56</v>
      </c>
      <c r="C260" s="3" t="s">
        <v>163</v>
      </c>
      <c r="D260" s="3"/>
      <c r="E260" s="6" t="s">
        <v>164</v>
      </c>
      <c r="F260" s="4">
        <v>259246.0</v>
      </c>
      <c r="G260" s="6" t="s">
        <v>38</v>
      </c>
      <c r="H260" s="6"/>
      <c r="I260" s="6"/>
      <c r="J260" s="4">
        <v>4738171.0</v>
      </c>
      <c r="K260" s="4">
        <v>3.59306095E8</v>
      </c>
      <c r="L260" s="6" t="s">
        <v>39</v>
      </c>
      <c r="M260" s="3"/>
      <c r="N260" s="6" t="s">
        <v>42</v>
      </c>
      <c r="O260" s="3"/>
      <c r="P260" s="3"/>
      <c r="Q260" s="6" t="s">
        <v>39</v>
      </c>
      <c r="R260" s="4"/>
      <c r="S260" s="6" t="s">
        <v>42</v>
      </c>
      <c r="T260" s="6" t="s">
        <v>43</v>
      </c>
      <c r="U260" s="6">
        <v>0.0</v>
      </c>
      <c r="V260" s="3" t="str">
        <f t="shared" si="2"/>
        <v>93.273</v>
      </c>
      <c r="W260" s="5" t="str">
        <f t="shared" ref="W260:X260" si="260">UPPER(TRIM(H260))</f>
        <v/>
      </c>
      <c r="X260" s="5" t="str">
        <f t="shared" si="260"/>
        <v/>
      </c>
      <c r="Y260" s="5" t="str">
        <f t="array" ref="Y260">IF(V260&lt;&gt;"",IFERROR(INDEX(federal_program_name_lookup,MATCH(V260,aln_lookup,0)),""),"")</f>
        <v>ALCOHOL RESEARCH PROGRAMS</v>
      </c>
    </row>
    <row r="261" ht="15.75" customHeight="1">
      <c r="A261" s="5" t="s">
        <v>582</v>
      </c>
      <c r="B261" s="3" t="s">
        <v>56</v>
      </c>
      <c r="C261" s="3" t="s">
        <v>163</v>
      </c>
      <c r="D261" s="3"/>
      <c r="E261" s="6" t="s">
        <v>164</v>
      </c>
      <c r="F261" s="4">
        <v>148660.0</v>
      </c>
      <c r="G261" s="6" t="s">
        <v>38</v>
      </c>
      <c r="H261" s="6"/>
      <c r="I261" s="6"/>
      <c r="J261" s="4">
        <v>4738171.0</v>
      </c>
      <c r="K261" s="4">
        <v>3.59306095E8</v>
      </c>
      <c r="L261" s="6" t="s">
        <v>39</v>
      </c>
      <c r="M261" s="3"/>
      <c r="N261" s="6" t="s">
        <v>42</v>
      </c>
      <c r="O261" s="3"/>
      <c r="P261" s="3"/>
      <c r="Q261" s="6" t="s">
        <v>39</v>
      </c>
      <c r="R261" s="4"/>
      <c r="S261" s="6" t="s">
        <v>42</v>
      </c>
      <c r="T261" s="6" t="s">
        <v>43</v>
      </c>
      <c r="U261" s="6">
        <v>0.0</v>
      </c>
      <c r="V261" s="3" t="str">
        <f t="shared" si="2"/>
        <v>93.273</v>
      </c>
      <c r="W261" s="5" t="str">
        <f t="shared" ref="W261:X261" si="261">UPPER(TRIM(H261))</f>
        <v/>
      </c>
      <c r="X261" s="5" t="str">
        <f t="shared" si="261"/>
        <v/>
      </c>
      <c r="Y261" s="5" t="str">
        <f t="array" ref="Y261">IF(V261&lt;&gt;"",IFERROR(INDEX(federal_program_name_lookup,MATCH(V261,aln_lookup,0)),""),"")</f>
        <v>ALCOHOL RESEARCH PROGRAMS</v>
      </c>
    </row>
    <row r="262" ht="15.75" customHeight="1">
      <c r="A262" s="5" t="s">
        <v>583</v>
      </c>
      <c r="B262" s="3" t="s">
        <v>56</v>
      </c>
      <c r="C262" s="3" t="s">
        <v>163</v>
      </c>
      <c r="D262" s="3"/>
      <c r="E262" s="6" t="s">
        <v>164</v>
      </c>
      <c r="F262" s="4">
        <v>411411.0</v>
      </c>
      <c r="G262" s="6" t="s">
        <v>38</v>
      </c>
      <c r="H262" s="6"/>
      <c r="I262" s="6"/>
      <c r="J262" s="4">
        <v>4738171.0</v>
      </c>
      <c r="K262" s="4">
        <v>3.59306095E8</v>
      </c>
      <c r="L262" s="6" t="s">
        <v>39</v>
      </c>
      <c r="M262" s="3"/>
      <c r="N262" s="6" t="s">
        <v>42</v>
      </c>
      <c r="O262" s="3"/>
      <c r="P262" s="3"/>
      <c r="Q262" s="6" t="s">
        <v>39</v>
      </c>
      <c r="R262" s="4"/>
      <c r="S262" s="6" t="s">
        <v>42</v>
      </c>
      <c r="T262" s="6" t="s">
        <v>43</v>
      </c>
      <c r="U262" s="6">
        <v>0.0</v>
      </c>
      <c r="V262" s="3" t="str">
        <f t="shared" si="2"/>
        <v>93.273</v>
      </c>
      <c r="W262" s="5" t="str">
        <f t="shared" ref="W262:X262" si="262">UPPER(TRIM(H262))</f>
        <v/>
      </c>
      <c r="X262" s="5" t="str">
        <f t="shared" si="262"/>
        <v/>
      </c>
      <c r="Y262" s="5" t="str">
        <f t="array" ref="Y262">IF(V262&lt;&gt;"",IFERROR(INDEX(federal_program_name_lookup,MATCH(V262,aln_lookup,0)),""),"")</f>
        <v>ALCOHOL RESEARCH PROGRAMS</v>
      </c>
    </row>
    <row r="263" ht="15.75" customHeight="1">
      <c r="A263" s="5" t="s">
        <v>584</v>
      </c>
      <c r="B263" s="3" t="s">
        <v>56</v>
      </c>
      <c r="C263" s="3" t="s">
        <v>163</v>
      </c>
      <c r="D263" s="3"/>
      <c r="E263" s="6" t="s">
        <v>164</v>
      </c>
      <c r="F263" s="4">
        <v>79065.0</v>
      </c>
      <c r="G263" s="6" t="s">
        <v>38</v>
      </c>
      <c r="H263" s="6"/>
      <c r="I263" s="6"/>
      <c r="J263" s="4">
        <v>4738171.0</v>
      </c>
      <c r="K263" s="4">
        <v>3.59306095E8</v>
      </c>
      <c r="L263" s="6" t="s">
        <v>39</v>
      </c>
      <c r="M263" s="3"/>
      <c r="N263" s="6" t="s">
        <v>42</v>
      </c>
      <c r="O263" s="3"/>
      <c r="P263" s="3"/>
      <c r="Q263" s="6" t="s">
        <v>42</v>
      </c>
      <c r="R263" s="4">
        <v>79065.0</v>
      </c>
      <c r="S263" s="6" t="s">
        <v>42</v>
      </c>
      <c r="T263" s="6" t="s">
        <v>43</v>
      </c>
      <c r="U263" s="6">
        <v>0.0</v>
      </c>
      <c r="V263" s="3" t="str">
        <f t="shared" si="2"/>
        <v>93.273</v>
      </c>
      <c r="W263" s="5" t="str">
        <f t="shared" ref="W263:X263" si="263">UPPER(TRIM(H263))</f>
        <v/>
      </c>
      <c r="X263" s="5" t="str">
        <f t="shared" si="263"/>
        <v/>
      </c>
      <c r="Y263" s="5" t="str">
        <f t="array" ref="Y263">IF(V263&lt;&gt;"",IFERROR(INDEX(federal_program_name_lookup,MATCH(V263,aln_lookup,0)),""),"")</f>
        <v>ALCOHOL RESEARCH PROGRAMS</v>
      </c>
    </row>
    <row r="264" ht="15.75" customHeight="1">
      <c r="A264" s="5" t="s">
        <v>585</v>
      </c>
      <c r="B264" s="3" t="s">
        <v>56</v>
      </c>
      <c r="C264" s="3" t="s">
        <v>163</v>
      </c>
      <c r="D264" s="3"/>
      <c r="E264" s="6" t="s">
        <v>164</v>
      </c>
      <c r="F264" s="4">
        <v>42013.0</v>
      </c>
      <c r="G264" s="6" t="s">
        <v>38</v>
      </c>
      <c r="H264" s="6"/>
      <c r="I264" s="6"/>
      <c r="J264" s="4">
        <v>4738171.0</v>
      </c>
      <c r="K264" s="4">
        <v>3.59306095E8</v>
      </c>
      <c r="L264" s="6" t="s">
        <v>39</v>
      </c>
      <c r="M264" s="3"/>
      <c r="N264" s="6" t="s">
        <v>42</v>
      </c>
      <c r="O264" s="3"/>
      <c r="P264" s="3"/>
      <c r="Q264" s="6" t="s">
        <v>39</v>
      </c>
      <c r="R264" s="4"/>
      <c r="S264" s="6" t="s">
        <v>42</v>
      </c>
      <c r="T264" s="6" t="s">
        <v>43</v>
      </c>
      <c r="U264" s="6">
        <v>0.0</v>
      </c>
      <c r="V264" s="3" t="str">
        <f t="shared" si="2"/>
        <v>93.273</v>
      </c>
      <c r="W264" s="5" t="str">
        <f t="shared" ref="W264:X264" si="264">UPPER(TRIM(H264))</f>
        <v/>
      </c>
      <c r="X264" s="5" t="str">
        <f t="shared" si="264"/>
        <v/>
      </c>
      <c r="Y264" s="5" t="str">
        <f t="array" ref="Y264">IF(V264&lt;&gt;"",IFERROR(INDEX(federal_program_name_lookup,MATCH(V264,aln_lookup,0)),""),"")</f>
        <v>ALCOHOL RESEARCH PROGRAMS</v>
      </c>
    </row>
    <row r="265" ht="15.75" customHeight="1">
      <c r="A265" s="5" t="s">
        <v>586</v>
      </c>
      <c r="B265" s="3" t="s">
        <v>56</v>
      </c>
      <c r="C265" s="3" t="s">
        <v>163</v>
      </c>
      <c r="D265" s="3"/>
      <c r="E265" s="6" t="s">
        <v>164</v>
      </c>
      <c r="F265" s="4">
        <v>287.0</v>
      </c>
      <c r="G265" s="6" t="s">
        <v>38</v>
      </c>
      <c r="H265" s="6"/>
      <c r="I265" s="6"/>
      <c r="J265" s="4">
        <v>4738171.0</v>
      </c>
      <c r="K265" s="4">
        <v>3.59306095E8</v>
      </c>
      <c r="L265" s="6" t="s">
        <v>39</v>
      </c>
      <c r="M265" s="3"/>
      <c r="N265" s="6" t="s">
        <v>42</v>
      </c>
      <c r="O265" s="3"/>
      <c r="P265" s="3"/>
      <c r="Q265" s="6" t="s">
        <v>39</v>
      </c>
      <c r="R265" s="4"/>
      <c r="S265" s="6" t="s">
        <v>42</v>
      </c>
      <c r="T265" s="6" t="s">
        <v>43</v>
      </c>
      <c r="U265" s="6">
        <v>0.0</v>
      </c>
      <c r="V265" s="3" t="str">
        <f t="shared" si="2"/>
        <v>93.273</v>
      </c>
      <c r="W265" s="5" t="str">
        <f t="shared" ref="W265:X265" si="265">UPPER(TRIM(H265))</f>
        <v/>
      </c>
      <c r="X265" s="5" t="str">
        <f t="shared" si="265"/>
        <v/>
      </c>
      <c r="Y265" s="5" t="str">
        <f t="array" ref="Y265">IF(V265&lt;&gt;"",IFERROR(INDEX(federal_program_name_lookup,MATCH(V265,aln_lookup,0)),""),"")</f>
        <v>ALCOHOL RESEARCH PROGRAMS</v>
      </c>
    </row>
    <row r="266" ht="15.75" customHeight="1">
      <c r="A266" s="5" t="s">
        <v>587</v>
      </c>
      <c r="B266" s="3" t="s">
        <v>56</v>
      </c>
      <c r="C266" s="3" t="s">
        <v>163</v>
      </c>
      <c r="D266" s="3"/>
      <c r="E266" s="6" t="s">
        <v>164</v>
      </c>
      <c r="F266" s="4">
        <v>202599.0</v>
      </c>
      <c r="G266" s="6" t="s">
        <v>38</v>
      </c>
      <c r="H266" s="6"/>
      <c r="I266" s="6"/>
      <c r="J266" s="4">
        <v>4738171.0</v>
      </c>
      <c r="K266" s="4">
        <v>3.59306095E8</v>
      </c>
      <c r="L266" s="6" t="s">
        <v>39</v>
      </c>
      <c r="M266" s="3"/>
      <c r="N266" s="6" t="s">
        <v>42</v>
      </c>
      <c r="O266" s="3"/>
      <c r="P266" s="3"/>
      <c r="Q266" s="6" t="s">
        <v>42</v>
      </c>
      <c r="R266" s="4">
        <v>149244.0</v>
      </c>
      <c r="S266" s="6" t="s">
        <v>42</v>
      </c>
      <c r="T266" s="6" t="s">
        <v>43</v>
      </c>
      <c r="U266" s="6">
        <v>0.0</v>
      </c>
      <c r="V266" s="3" t="str">
        <f t="shared" si="2"/>
        <v>93.273</v>
      </c>
      <c r="W266" s="5" t="str">
        <f t="shared" ref="W266:X266" si="266">UPPER(TRIM(H266))</f>
        <v/>
      </c>
      <c r="X266" s="5" t="str">
        <f t="shared" si="266"/>
        <v/>
      </c>
      <c r="Y266" s="5" t="str">
        <f t="array" ref="Y266">IF(V266&lt;&gt;"",IFERROR(INDEX(federal_program_name_lookup,MATCH(V266,aln_lookup,0)),""),"")</f>
        <v>ALCOHOL RESEARCH PROGRAMS</v>
      </c>
    </row>
    <row r="267" ht="15.75" customHeight="1">
      <c r="A267" s="5" t="s">
        <v>588</v>
      </c>
      <c r="B267" s="3" t="s">
        <v>56</v>
      </c>
      <c r="C267" s="3" t="s">
        <v>163</v>
      </c>
      <c r="D267" s="3"/>
      <c r="E267" s="6" t="s">
        <v>164</v>
      </c>
      <c r="F267" s="4">
        <v>229228.0</v>
      </c>
      <c r="G267" s="6" t="s">
        <v>38</v>
      </c>
      <c r="H267" s="6"/>
      <c r="I267" s="6"/>
      <c r="J267" s="4">
        <v>4738171.0</v>
      </c>
      <c r="K267" s="4">
        <v>3.59306095E8</v>
      </c>
      <c r="L267" s="6" t="s">
        <v>39</v>
      </c>
      <c r="M267" s="3"/>
      <c r="N267" s="6" t="s">
        <v>42</v>
      </c>
      <c r="O267" s="3"/>
      <c r="P267" s="3"/>
      <c r="Q267" s="6" t="s">
        <v>39</v>
      </c>
      <c r="R267" s="4"/>
      <c r="S267" s="6" t="s">
        <v>42</v>
      </c>
      <c r="T267" s="6" t="s">
        <v>43</v>
      </c>
      <c r="U267" s="6">
        <v>0.0</v>
      </c>
      <c r="V267" s="3" t="str">
        <f t="shared" si="2"/>
        <v>93.273</v>
      </c>
      <c r="W267" s="5" t="str">
        <f t="shared" ref="W267:X267" si="267">UPPER(TRIM(H267))</f>
        <v/>
      </c>
      <c r="X267" s="5" t="str">
        <f t="shared" si="267"/>
        <v/>
      </c>
      <c r="Y267" s="5" t="str">
        <f t="array" ref="Y267">IF(V267&lt;&gt;"",IFERROR(INDEX(federal_program_name_lookup,MATCH(V267,aln_lookup,0)),""),"")</f>
        <v>ALCOHOL RESEARCH PROGRAMS</v>
      </c>
    </row>
    <row r="268" ht="15.75" customHeight="1">
      <c r="A268" s="5" t="s">
        <v>589</v>
      </c>
      <c r="B268" s="3" t="s">
        <v>56</v>
      </c>
      <c r="C268" s="3" t="s">
        <v>163</v>
      </c>
      <c r="D268" s="3"/>
      <c r="E268" s="6" t="s">
        <v>164</v>
      </c>
      <c r="F268" s="4">
        <v>123258.0</v>
      </c>
      <c r="G268" s="6" t="s">
        <v>38</v>
      </c>
      <c r="H268" s="6"/>
      <c r="I268" s="6"/>
      <c r="J268" s="4">
        <v>4738171.0</v>
      </c>
      <c r="K268" s="4">
        <v>3.59306095E8</v>
      </c>
      <c r="L268" s="6" t="s">
        <v>39</v>
      </c>
      <c r="M268" s="3"/>
      <c r="N268" s="6" t="s">
        <v>42</v>
      </c>
      <c r="O268" s="3"/>
      <c r="P268" s="3"/>
      <c r="Q268" s="6" t="s">
        <v>42</v>
      </c>
      <c r="R268" s="4">
        <v>34342.0</v>
      </c>
      <c r="S268" s="6" t="s">
        <v>42</v>
      </c>
      <c r="T268" s="6" t="s">
        <v>43</v>
      </c>
      <c r="U268" s="6">
        <v>0.0</v>
      </c>
      <c r="V268" s="3" t="str">
        <f t="shared" si="2"/>
        <v>93.273</v>
      </c>
      <c r="W268" s="5" t="str">
        <f t="shared" ref="W268:X268" si="268">UPPER(TRIM(H268))</f>
        <v/>
      </c>
      <c r="X268" s="5" t="str">
        <f t="shared" si="268"/>
        <v/>
      </c>
      <c r="Y268" s="5" t="str">
        <f t="array" ref="Y268">IF(V268&lt;&gt;"",IFERROR(INDEX(federal_program_name_lookup,MATCH(V268,aln_lookup,0)),""),"")</f>
        <v>ALCOHOL RESEARCH PROGRAMS</v>
      </c>
    </row>
    <row r="269" ht="15.75" customHeight="1">
      <c r="A269" s="5" t="s">
        <v>590</v>
      </c>
      <c r="B269" s="3" t="s">
        <v>56</v>
      </c>
      <c r="C269" s="3" t="s">
        <v>163</v>
      </c>
      <c r="D269" s="3"/>
      <c r="E269" s="6" t="s">
        <v>164</v>
      </c>
      <c r="F269" s="4">
        <v>174270.0</v>
      </c>
      <c r="G269" s="6" t="s">
        <v>38</v>
      </c>
      <c r="H269" s="6"/>
      <c r="I269" s="6"/>
      <c r="J269" s="4">
        <v>4738171.0</v>
      </c>
      <c r="K269" s="4">
        <v>3.59306095E8</v>
      </c>
      <c r="L269" s="6" t="s">
        <v>39</v>
      </c>
      <c r="M269" s="3"/>
      <c r="N269" s="6" t="s">
        <v>42</v>
      </c>
      <c r="O269" s="3"/>
      <c r="P269" s="3"/>
      <c r="Q269" s="6" t="s">
        <v>42</v>
      </c>
      <c r="R269" s="4">
        <v>39052.0</v>
      </c>
      <c r="S269" s="6" t="s">
        <v>42</v>
      </c>
      <c r="T269" s="6" t="s">
        <v>43</v>
      </c>
      <c r="U269" s="6">
        <v>0.0</v>
      </c>
      <c r="V269" s="3" t="str">
        <f t="shared" si="2"/>
        <v>93.273</v>
      </c>
      <c r="W269" s="5" t="str">
        <f t="shared" ref="W269:X269" si="269">UPPER(TRIM(H269))</f>
        <v/>
      </c>
      <c r="X269" s="5" t="str">
        <f t="shared" si="269"/>
        <v/>
      </c>
      <c r="Y269" s="5" t="str">
        <f t="array" ref="Y269">IF(V269&lt;&gt;"",IFERROR(INDEX(federal_program_name_lookup,MATCH(V269,aln_lookup,0)),""),"")</f>
        <v>ALCOHOL RESEARCH PROGRAMS</v>
      </c>
    </row>
    <row r="270" ht="15.75" customHeight="1">
      <c r="A270" s="5" t="s">
        <v>591</v>
      </c>
      <c r="B270" s="3" t="s">
        <v>492</v>
      </c>
      <c r="C270" s="3" t="s">
        <v>537</v>
      </c>
      <c r="D270" s="3"/>
      <c r="E270" s="6" t="s">
        <v>538</v>
      </c>
      <c r="F270" s="4">
        <v>181563.0</v>
      </c>
      <c r="G270" s="6" t="s">
        <v>38</v>
      </c>
      <c r="H270" s="6"/>
      <c r="I270" s="6"/>
      <c r="J270" s="4">
        <v>365600.0</v>
      </c>
      <c r="K270" s="4">
        <v>3.59306095E8</v>
      </c>
      <c r="L270" s="6" t="s">
        <v>39</v>
      </c>
      <c r="M270" s="3"/>
      <c r="N270" s="6" t="s">
        <v>39</v>
      </c>
      <c r="O270" s="3" t="s">
        <v>592</v>
      </c>
      <c r="P270" s="3" t="s">
        <v>593</v>
      </c>
      <c r="Q270" s="6" t="s">
        <v>39</v>
      </c>
      <c r="R270" s="4"/>
      <c r="S270" s="6" t="s">
        <v>42</v>
      </c>
      <c r="T270" s="6" t="s">
        <v>43</v>
      </c>
      <c r="U270" s="6">
        <v>0.0</v>
      </c>
      <c r="V270" s="3" t="str">
        <f t="shared" si="2"/>
        <v>12.300</v>
      </c>
      <c r="W270" s="5" t="str">
        <f t="shared" ref="W270:X270" si="270">UPPER(TRIM(H270))</f>
        <v/>
      </c>
      <c r="X270" s="5" t="str">
        <f t="shared" si="270"/>
        <v/>
      </c>
      <c r="Y270" s="5" t="str">
        <f t="array" ref="Y270">IF(V270&lt;&gt;"",IFERROR(INDEX(federal_program_name_lookup,MATCH(V270,aln_lookup,0)),""),"")</f>
        <v>BASIC AND APPLIED SCIENTIFIC RESEARCH</v>
      </c>
    </row>
    <row r="271" ht="15.75" customHeight="1">
      <c r="A271" s="5" t="s">
        <v>594</v>
      </c>
      <c r="B271" s="3" t="s">
        <v>56</v>
      </c>
      <c r="C271" s="3" t="s">
        <v>163</v>
      </c>
      <c r="D271" s="3"/>
      <c r="E271" s="6" t="s">
        <v>164</v>
      </c>
      <c r="F271" s="4">
        <v>60651.0</v>
      </c>
      <c r="G271" s="6" t="s">
        <v>38</v>
      </c>
      <c r="H271" s="6"/>
      <c r="I271" s="6"/>
      <c r="J271" s="4">
        <v>4738171.0</v>
      </c>
      <c r="K271" s="4">
        <v>3.59306095E8</v>
      </c>
      <c r="L271" s="6" t="s">
        <v>39</v>
      </c>
      <c r="M271" s="3"/>
      <c r="N271" s="6" t="s">
        <v>42</v>
      </c>
      <c r="O271" s="3"/>
      <c r="P271" s="3"/>
      <c r="Q271" s="6" t="s">
        <v>39</v>
      </c>
      <c r="R271" s="4"/>
      <c r="S271" s="6" t="s">
        <v>42</v>
      </c>
      <c r="T271" s="6" t="s">
        <v>43</v>
      </c>
      <c r="U271" s="6">
        <v>0.0</v>
      </c>
      <c r="V271" s="3" t="str">
        <f t="shared" si="2"/>
        <v>93.273</v>
      </c>
      <c r="W271" s="5" t="str">
        <f t="shared" ref="W271:X271" si="271">UPPER(TRIM(H271))</f>
        <v/>
      </c>
      <c r="X271" s="5" t="str">
        <f t="shared" si="271"/>
        <v/>
      </c>
      <c r="Y271" s="5" t="str">
        <f t="array" ref="Y271">IF(V271&lt;&gt;"",IFERROR(INDEX(federal_program_name_lookup,MATCH(V271,aln_lookup,0)),""),"")</f>
        <v>ALCOHOL RESEARCH PROGRAMS</v>
      </c>
    </row>
    <row r="272" ht="15.75" customHeight="1">
      <c r="A272" s="5" t="s">
        <v>595</v>
      </c>
      <c r="B272" s="3" t="s">
        <v>56</v>
      </c>
      <c r="C272" s="3" t="s">
        <v>163</v>
      </c>
      <c r="D272" s="3"/>
      <c r="E272" s="6" t="s">
        <v>164</v>
      </c>
      <c r="F272" s="4">
        <v>119912.0</v>
      </c>
      <c r="G272" s="6" t="s">
        <v>38</v>
      </c>
      <c r="H272" s="6"/>
      <c r="I272" s="6"/>
      <c r="J272" s="4">
        <v>4738171.0</v>
      </c>
      <c r="K272" s="4">
        <v>3.59306095E8</v>
      </c>
      <c r="L272" s="6" t="s">
        <v>39</v>
      </c>
      <c r="M272" s="3"/>
      <c r="N272" s="6" t="s">
        <v>42</v>
      </c>
      <c r="O272" s="3"/>
      <c r="P272" s="3"/>
      <c r="Q272" s="6" t="s">
        <v>39</v>
      </c>
      <c r="R272" s="4"/>
      <c r="S272" s="6" t="s">
        <v>42</v>
      </c>
      <c r="T272" s="6" t="s">
        <v>43</v>
      </c>
      <c r="U272" s="6">
        <v>0.0</v>
      </c>
      <c r="V272" s="3" t="str">
        <f t="shared" si="2"/>
        <v>93.273</v>
      </c>
      <c r="W272" s="5" t="str">
        <f t="shared" ref="W272:X272" si="272">UPPER(TRIM(H272))</f>
        <v/>
      </c>
      <c r="X272" s="5" t="str">
        <f t="shared" si="272"/>
        <v/>
      </c>
      <c r="Y272" s="5" t="str">
        <f t="array" ref="Y272">IF(V272&lt;&gt;"",IFERROR(INDEX(federal_program_name_lookup,MATCH(V272,aln_lookup,0)),""),"")</f>
        <v>ALCOHOL RESEARCH PROGRAMS</v>
      </c>
    </row>
    <row r="273" ht="15.75" customHeight="1">
      <c r="A273" s="5" t="s">
        <v>596</v>
      </c>
      <c r="B273" s="3" t="s">
        <v>56</v>
      </c>
      <c r="C273" s="3" t="s">
        <v>163</v>
      </c>
      <c r="D273" s="3"/>
      <c r="E273" s="6" t="s">
        <v>164</v>
      </c>
      <c r="F273" s="4">
        <v>231591.0</v>
      </c>
      <c r="G273" s="6" t="s">
        <v>38</v>
      </c>
      <c r="H273" s="6"/>
      <c r="I273" s="6"/>
      <c r="J273" s="4">
        <v>4738171.0</v>
      </c>
      <c r="K273" s="4">
        <v>3.59306095E8</v>
      </c>
      <c r="L273" s="6" t="s">
        <v>39</v>
      </c>
      <c r="M273" s="3"/>
      <c r="N273" s="6" t="s">
        <v>42</v>
      </c>
      <c r="O273" s="3"/>
      <c r="P273" s="3"/>
      <c r="Q273" s="6" t="s">
        <v>39</v>
      </c>
      <c r="R273" s="4"/>
      <c r="S273" s="6" t="s">
        <v>42</v>
      </c>
      <c r="T273" s="6" t="s">
        <v>43</v>
      </c>
      <c r="U273" s="6">
        <v>0.0</v>
      </c>
      <c r="V273" s="3" t="str">
        <f t="shared" si="2"/>
        <v>93.273</v>
      </c>
      <c r="W273" s="5" t="str">
        <f t="shared" ref="W273:X273" si="273">UPPER(TRIM(H273))</f>
        <v/>
      </c>
      <c r="X273" s="5" t="str">
        <f t="shared" si="273"/>
        <v/>
      </c>
      <c r="Y273" s="5" t="str">
        <f t="array" ref="Y273">IF(V273&lt;&gt;"",IFERROR(INDEX(federal_program_name_lookup,MATCH(V273,aln_lookup,0)),""),"")</f>
        <v>ALCOHOL RESEARCH PROGRAMS</v>
      </c>
    </row>
    <row r="274" ht="15.75" customHeight="1">
      <c r="A274" s="5" t="s">
        <v>597</v>
      </c>
      <c r="B274" s="3" t="s">
        <v>56</v>
      </c>
      <c r="C274" s="3" t="s">
        <v>163</v>
      </c>
      <c r="D274" s="3"/>
      <c r="E274" s="6" t="s">
        <v>164</v>
      </c>
      <c r="F274" s="4">
        <v>20486.0</v>
      </c>
      <c r="G274" s="6" t="s">
        <v>38</v>
      </c>
      <c r="H274" s="6"/>
      <c r="I274" s="6"/>
      <c r="J274" s="4">
        <v>4738171.0</v>
      </c>
      <c r="K274" s="4">
        <v>3.59306095E8</v>
      </c>
      <c r="L274" s="6" t="s">
        <v>39</v>
      </c>
      <c r="M274" s="3"/>
      <c r="N274" s="6" t="s">
        <v>42</v>
      </c>
      <c r="O274" s="3"/>
      <c r="P274" s="3"/>
      <c r="Q274" s="6" t="s">
        <v>39</v>
      </c>
      <c r="R274" s="4"/>
      <c r="S274" s="6" t="s">
        <v>42</v>
      </c>
      <c r="T274" s="6" t="s">
        <v>43</v>
      </c>
      <c r="U274" s="6">
        <v>0.0</v>
      </c>
      <c r="V274" s="3" t="str">
        <f t="shared" si="2"/>
        <v>93.273</v>
      </c>
      <c r="W274" s="5" t="str">
        <f t="shared" ref="W274:X274" si="274">UPPER(TRIM(H274))</f>
        <v/>
      </c>
      <c r="X274" s="5" t="str">
        <f t="shared" si="274"/>
        <v/>
      </c>
      <c r="Y274" s="5" t="str">
        <f t="array" ref="Y274">IF(V274&lt;&gt;"",IFERROR(INDEX(federal_program_name_lookup,MATCH(V274,aln_lookup,0)),""),"")</f>
        <v>ALCOHOL RESEARCH PROGRAMS</v>
      </c>
    </row>
    <row r="275" ht="15.75" customHeight="1">
      <c r="A275" s="5" t="s">
        <v>598</v>
      </c>
      <c r="B275" s="3" t="s">
        <v>56</v>
      </c>
      <c r="C275" s="3" t="s">
        <v>166</v>
      </c>
      <c r="D275" s="3"/>
      <c r="E275" s="6" t="s">
        <v>167</v>
      </c>
      <c r="F275" s="4">
        <v>-662.0</v>
      </c>
      <c r="G275" s="6" t="s">
        <v>38</v>
      </c>
      <c r="H275" s="6"/>
      <c r="I275" s="6"/>
      <c r="J275" s="4">
        <v>7868906.0</v>
      </c>
      <c r="K275" s="4">
        <v>3.59306095E8</v>
      </c>
      <c r="L275" s="6" t="s">
        <v>39</v>
      </c>
      <c r="M275" s="3"/>
      <c r="N275" s="6" t="s">
        <v>42</v>
      </c>
      <c r="O275" s="3"/>
      <c r="P275" s="3"/>
      <c r="Q275" s="6" t="s">
        <v>39</v>
      </c>
      <c r="R275" s="4"/>
      <c r="S275" s="6" t="s">
        <v>42</v>
      </c>
      <c r="T275" s="6" t="s">
        <v>43</v>
      </c>
      <c r="U275" s="6">
        <v>0.0</v>
      </c>
      <c r="V275" s="3" t="str">
        <f t="shared" si="2"/>
        <v>93.279</v>
      </c>
      <c r="W275" s="5" t="str">
        <f t="shared" ref="W275:X275" si="275">UPPER(TRIM(H275))</f>
        <v/>
      </c>
      <c r="X275" s="5" t="str">
        <f t="shared" si="275"/>
        <v/>
      </c>
      <c r="Y275" s="5" t="str">
        <f t="array" ref="Y275">IF(V275&lt;&gt;"",IFERROR(INDEX(federal_program_name_lookup,MATCH(V275,aln_lookup,0)),""),"")</f>
        <v>DRUG ABUSE AND ADDICTION RESEARCH PROGRAMS</v>
      </c>
    </row>
    <row r="276" ht="15.75" customHeight="1">
      <c r="A276" s="5" t="s">
        <v>599</v>
      </c>
      <c r="B276" s="3" t="s">
        <v>56</v>
      </c>
      <c r="C276" s="3" t="s">
        <v>166</v>
      </c>
      <c r="D276" s="3"/>
      <c r="E276" s="6" t="s">
        <v>167</v>
      </c>
      <c r="F276" s="4">
        <v>117486.0</v>
      </c>
      <c r="G276" s="6" t="s">
        <v>38</v>
      </c>
      <c r="H276" s="6"/>
      <c r="I276" s="6"/>
      <c r="J276" s="4">
        <v>7868906.0</v>
      </c>
      <c r="K276" s="4">
        <v>3.59306095E8</v>
      </c>
      <c r="L276" s="6" t="s">
        <v>39</v>
      </c>
      <c r="M276" s="3"/>
      <c r="N276" s="6" t="s">
        <v>42</v>
      </c>
      <c r="O276" s="3"/>
      <c r="P276" s="3"/>
      <c r="Q276" s="6" t="s">
        <v>39</v>
      </c>
      <c r="R276" s="4"/>
      <c r="S276" s="6" t="s">
        <v>42</v>
      </c>
      <c r="T276" s="6" t="s">
        <v>43</v>
      </c>
      <c r="U276" s="6">
        <v>0.0</v>
      </c>
      <c r="V276" s="3" t="str">
        <f t="shared" si="2"/>
        <v>93.279</v>
      </c>
      <c r="W276" s="5" t="str">
        <f t="shared" ref="W276:X276" si="276">UPPER(TRIM(H276))</f>
        <v/>
      </c>
      <c r="X276" s="5" t="str">
        <f t="shared" si="276"/>
        <v/>
      </c>
      <c r="Y276" s="5" t="str">
        <f t="array" ref="Y276">IF(V276&lt;&gt;"",IFERROR(INDEX(federal_program_name_lookup,MATCH(V276,aln_lookup,0)),""),"")</f>
        <v>DRUG ABUSE AND ADDICTION RESEARCH PROGRAMS</v>
      </c>
    </row>
    <row r="277" ht="15.75" customHeight="1">
      <c r="A277" s="5" t="s">
        <v>600</v>
      </c>
      <c r="B277" s="3" t="s">
        <v>56</v>
      </c>
      <c r="C277" s="3" t="s">
        <v>166</v>
      </c>
      <c r="D277" s="3"/>
      <c r="E277" s="6" t="s">
        <v>167</v>
      </c>
      <c r="F277" s="4">
        <v>63469.0</v>
      </c>
      <c r="G277" s="6" t="s">
        <v>38</v>
      </c>
      <c r="H277" s="6"/>
      <c r="I277" s="6"/>
      <c r="J277" s="4">
        <v>7868906.0</v>
      </c>
      <c r="K277" s="4">
        <v>3.59306095E8</v>
      </c>
      <c r="L277" s="6" t="s">
        <v>39</v>
      </c>
      <c r="M277" s="3"/>
      <c r="N277" s="6" t="s">
        <v>42</v>
      </c>
      <c r="O277" s="3"/>
      <c r="P277" s="3"/>
      <c r="Q277" s="6" t="s">
        <v>39</v>
      </c>
      <c r="R277" s="4"/>
      <c r="S277" s="6" t="s">
        <v>42</v>
      </c>
      <c r="T277" s="6" t="s">
        <v>43</v>
      </c>
      <c r="U277" s="6">
        <v>0.0</v>
      </c>
      <c r="V277" s="3" t="str">
        <f t="shared" si="2"/>
        <v>93.279</v>
      </c>
      <c r="W277" s="5" t="str">
        <f t="shared" ref="W277:X277" si="277">UPPER(TRIM(H277))</f>
        <v/>
      </c>
      <c r="X277" s="5" t="str">
        <f t="shared" si="277"/>
        <v/>
      </c>
      <c r="Y277" s="5" t="str">
        <f t="array" ref="Y277">IF(V277&lt;&gt;"",IFERROR(INDEX(federal_program_name_lookup,MATCH(V277,aln_lookup,0)),""),"")</f>
        <v>DRUG ABUSE AND ADDICTION RESEARCH PROGRAMS</v>
      </c>
    </row>
    <row r="278" ht="15.75" customHeight="1">
      <c r="A278" s="5" t="s">
        <v>601</v>
      </c>
      <c r="B278" s="3" t="s">
        <v>56</v>
      </c>
      <c r="C278" s="3" t="s">
        <v>166</v>
      </c>
      <c r="D278" s="3"/>
      <c r="E278" s="6" t="s">
        <v>167</v>
      </c>
      <c r="F278" s="4">
        <v>126717.0</v>
      </c>
      <c r="G278" s="6" t="s">
        <v>38</v>
      </c>
      <c r="H278" s="6"/>
      <c r="I278" s="6"/>
      <c r="J278" s="4">
        <v>7868906.0</v>
      </c>
      <c r="K278" s="4">
        <v>3.59306095E8</v>
      </c>
      <c r="L278" s="6" t="s">
        <v>39</v>
      </c>
      <c r="M278" s="3"/>
      <c r="N278" s="6" t="s">
        <v>42</v>
      </c>
      <c r="O278" s="3"/>
      <c r="P278" s="3"/>
      <c r="Q278" s="6" t="s">
        <v>39</v>
      </c>
      <c r="R278" s="4"/>
      <c r="S278" s="6" t="s">
        <v>42</v>
      </c>
      <c r="T278" s="6" t="s">
        <v>43</v>
      </c>
      <c r="U278" s="6">
        <v>0.0</v>
      </c>
      <c r="V278" s="3" t="str">
        <f t="shared" si="2"/>
        <v>93.279</v>
      </c>
      <c r="W278" s="5" t="str">
        <f t="shared" ref="W278:X278" si="278">UPPER(TRIM(H278))</f>
        <v/>
      </c>
      <c r="X278" s="5" t="str">
        <f t="shared" si="278"/>
        <v/>
      </c>
      <c r="Y278" s="5" t="str">
        <f t="array" ref="Y278">IF(V278&lt;&gt;"",IFERROR(INDEX(federal_program_name_lookup,MATCH(V278,aln_lookup,0)),""),"")</f>
        <v>DRUG ABUSE AND ADDICTION RESEARCH PROGRAMS</v>
      </c>
    </row>
    <row r="279" ht="15.75" customHeight="1">
      <c r="A279" s="5" t="s">
        <v>602</v>
      </c>
      <c r="B279" s="3" t="s">
        <v>56</v>
      </c>
      <c r="C279" s="3" t="s">
        <v>166</v>
      </c>
      <c r="D279" s="3"/>
      <c r="E279" s="6" t="s">
        <v>167</v>
      </c>
      <c r="F279" s="4">
        <v>40152.0</v>
      </c>
      <c r="G279" s="6" t="s">
        <v>38</v>
      </c>
      <c r="H279" s="6"/>
      <c r="I279" s="6"/>
      <c r="J279" s="4">
        <v>7868906.0</v>
      </c>
      <c r="K279" s="4">
        <v>3.59306095E8</v>
      </c>
      <c r="L279" s="6" t="s">
        <v>39</v>
      </c>
      <c r="M279" s="3"/>
      <c r="N279" s="6" t="s">
        <v>42</v>
      </c>
      <c r="O279" s="3"/>
      <c r="P279" s="3"/>
      <c r="Q279" s="6" t="s">
        <v>39</v>
      </c>
      <c r="R279" s="4"/>
      <c r="S279" s="6" t="s">
        <v>42</v>
      </c>
      <c r="T279" s="6" t="s">
        <v>43</v>
      </c>
      <c r="U279" s="6">
        <v>0.0</v>
      </c>
      <c r="V279" s="3" t="str">
        <f t="shared" si="2"/>
        <v>93.279</v>
      </c>
      <c r="W279" s="5" t="str">
        <f t="shared" ref="W279:X279" si="279">UPPER(TRIM(H279))</f>
        <v/>
      </c>
      <c r="X279" s="5" t="str">
        <f t="shared" si="279"/>
        <v/>
      </c>
      <c r="Y279" s="5" t="str">
        <f t="array" ref="Y279">IF(V279&lt;&gt;"",IFERROR(INDEX(federal_program_name_lookup,MATCH(V279,aln_lookup,0)),""),"")</f>
        <v>DRUG ABUSE AND ADDICTION RESEARCH PROGRAMS</v>
      </c>
    </row>
    <row r="280" ht="15.75" customHeight="1">
      <c r="A280" s="5" t="s">
        <v>603</v>
      </c>
      <c r="B280" s="3" t="s">
        <v>56</v>
      </c>
      <c r="C280" s="3" t="s">
        <v>166</v>
      </c>
      <c r="D280" s="3"/>
      <c r="E280" s="6" t="s">
        <v>167</v>
      </c>
      <c r="F280" s="4">
        <v>514872.0</v>
      </c>
      <c r="G280" s="6" t="s">
        <v>38</v>
      </c>
      <c r="H280" s="6"/>
      <c r="I280" s="6"/>
      <c r="J280" s="4">
        <v>7868906.0</v>
      </c>
      <c r="K280" s="4">
        <v>3.59306095E8</v>
      </c>
      <c r="L280" s="6" t="s">
        <v>39</v>
      </c>
      <c r="M280" s="3"/>
      <c r="N280" s="6" t="s">
        <v>42</v>
      </c>
      <c r="O280" s="3"/>
      <c r="P280" s="3"/>
      <c r="Q280" s="6" t="s">
        <v>42</v>
      </c>
      <c r="R280" s="4">
        <v>145891.0</v>
      </c>
      <c r="S280" s="6" t="s">
        <v>42</v>
      </c>
      <c r="T280" s="6" t="s">
        <v>43</v>
      </c>
      <c r="U280" s="6">
        <v>0.0</v>
      </c>
      <c r="V280" s="3" t="str">
        <f t="shared" si="2"/>
        <v>93.279</v>
      </c>
      <c r="W280" s="5" t="str">
        <f t="shared" ref="W280:X280" si="280">UPPER(TRIM(H280))</f>
        <v/>
      </c>
      <c r="X280" s="5" t="str">
        <f t="shared" si="280"/>
        <v/>
      </c>
      <c r="Y280" s="5" t="str">
        <f t="array" ref="Y280">IF(V280&lt;&gt;"",IFERROR(INDEX(federal_program_name_lookup,MATCH(V280,aln_lookup,0)),""),"")</f>
        <v>DRUG ABUSE AND ADDICTION RESEARCH PROGRAMS</v>
      </c>
    </row>
    <row r="281" ht="15.75" customHeight="1">
      <c r="A281" s="5" t="s">
        <v>604</v>
      </c>
      <c r="B281" s="3" t="s">
        <v>492</v>
      </c>
      <c r="C281" s="3" t="s">
        <v>537</v>
      </c>
      <c r="D281" s="3"/>
      <c r="E281" s="6" t="s">
        <v>538</v>
      </c>
      <c r="F281" s="4">
        <v>53379.0</v>
      </c>
      <c r="G281" s="6" t="s">
        <v>38</v>
      </c>
      <c r="H281" s="6"/>
      <c r="I281" s="6"/>
      <c r="J281" s="4">
        <v>365600.0</v>
      </c>
      <c r="K281" s="4">
        <v>3.59306095E8</v>
      </c>
      <c r="L281" s="6" t="s">
        <v>39</v>
      </c>
      <c r="M281" s="3"/>
      <c r="N281" s="6" t="s">
        <v>39</v>
      </c>
      <c r="O281" s="3" t="s">
        <v>605</v>
      </c>
      <c r="P281" s="3" t="s">
        <v>606</v>
      </c>
      <c r="Q281" s="6" t="s">
        <v>39</v>
      </c>
      <c r="R281" s="4"/>
      <c r="S281" s="6" t="s">
        <v>42</v>
      </c>
      <c r="T281" s="6" t="s">
        <v>43</v>
      </c>
      <c r="U281" s="6">
        <v>0.0</v>
      </c>
      <c r="V281" s="3" t="str">
        <f t="shared" si="2"/>
        <v>12.300</v>
      </c>
      <c r="W281" s="5" t="str">
        <f t="shared" ref="W281:X281" si="281">UPPER(TRIM(H281))</f>
        <v/>
      </c>
      <c r="X281" s="5" t="str">
        <f t="shared" si="281"/>
        <v/>
      </c>
      <c r="Y281" s="5" t="str">
        <f t="array" ref="Y281">IF(V281&lt;&gt;"",IFERROR(INDEX(federal_program_name_lookup,MATCH(V281,aln_lookup,0)),""),"")</f>
        <v>BASIC AND APPLIED SCIENTIFIC RESEARCH</v>
      </c>
    </row>
    <row r="282" ht="15.75" customHeight="1">
      <c r="A282" s="5" t="s">
        <v>607</v>
      </c>
      <c r="B282" s="3" t="s">
        <v>56</v>
      </c>
      <c r="C282" s="3" t="s">
        <v>166</v>
      </c>
      <c r="D282" s="3"/>
      <c r="E282" s="6" t="s">
        <v>167</v>
      </c>
      <c r="F282" s="4">
        <v>123216.0</v>
      </c>
      <c r="G282" s="6" t="s">
        <v>38</v>
      </c>
      <c r="H282" s="6"/>
      <c r="I282" s="6"/>
      <c r="J282" s="4">
        <v>7868906.0</v>
      </c>
      <c r="K282" s="4">
        <v>3.59306095E8</v>
      </c>
      <c r="L282" s="6" t="s">
        <v>39</v>
      </c>
      <c r="M282" s="3"/>
      <c r="N282" s="6" t="s">
        <v>42</v>
      </c>
      <c r="O282" s="3"/>
      <c r="P282" s="3"/>
      <c r="Q282" s="6" t="s">
        <v>39</v>
      </c>
      <c r="R282" s="4"/>
      <c r="S282" s="6" t="s">
        <v>42</v>
      </c>
      <c r="T282" s="6" t="s">
        <v>43</v>
      </c>
      <c r="U282" s="6">
        <v>0.0</v>
      </c>
      <c r="V282" s="3" t="str">
        <f t="shared" si="2"/>
        <v>93.279</v>
      </c>
      <c r="W282" s="5" t="str">
        <f t="shared" ref="W282:X282" si="282">UPPER(TRIM(H282))</f>
        <v/>
      </c>
      <c r="X282" s="5" t="str">
        <f t="shared" si="282"/>
        <v/>
      </c>
      <c r="Y282" s="5" t="str">
        <f t="array" ref="Y282">IF(V282&lt;&gt;"",IFERROR(INDEX(federal_program_name_lookup,MATCH(V282,aln_lookup,0)),""),"")</f>
        <v>DRUG ABUSE AND ADDICTION RESEARCH PROGRAMS</v>
      </c>
    </row>
    <row r="283" ht="15.75" customHeight="1">
      <c r="A283" s="5" t="s">
        <v>608</v>
      </c>
      <c r="B283" s="3" t="s">
        <v>56</v>
      </c>
      <c r="C283" s="3" t="s">
        <v>166</v>
      </c>
      <c r="D283" s="3"/>
      <c r="E283" s="6" t="s">
        <v>167</v>
      </c>
      <c r="F283" s="4">
        <v>115711.0</v>
      </c>
      <c r="G283" s="6" t="s">
        <v>38</v>
      </c>
      <c r="H283" s="6"/>
      <c r="I283" s="6"/>
      <c r="J283" s="4">
        <v>7868906.0</v>
      </c>
      <c r="K283" s="4">
        <v>3.59306095E8</v>
      </c>
      <c r="L283" s="6" t="s">
        <v>39</v>
      </c>
      <c r="M283" s="3"/>
      <c r="N283" s="6" t="s">
        <v>42</v>
      </c>
      <c r="O283" s="3"/>
      <c r="P283" s="3"/>
      <c r="Q283" s="6" t="s">
        <v>39</v>
      </c>
      <c r="R283" s="4"/>
      <c r="S283" s="6" t="s">
        <v>42</v>
      </c>
      <c r="T283" s="6" t="s">
        <v>43</v>
      </c>
      <c r="U283" s="6">
        <v>0.0</v>
      </c>
      <c r="V283" s="3" t="str">
        <f t="shared" si="2"/>
        <v>93.279</v>
      </c>
      <c r="W283" s="5" t="str">
        <f t="shared" ref="W283:X283" si="283">UPPER(TRIM(H283))</f>
        <v/>
      </c>
      <c r="X283" s="5" t="str">
        <f t="shared" si="283"/>
        <v/>
      </c>
      <c r="Y283" s="5" t="str">
        <f t="array" ref="Y283">IF(V283&lt;&gt;"",IFERROR(INDEX(federal_program_name_lookup,MATCH(V283,aln_lookup,0)),""),"")</f>
        <v>DRUG ABUSE AND ADDICTION RESEARCH PROGRAMS</v>
      </c>
    </row>
    <row r="284" ht="15.75" customHeight="1">
      <c r="A284" s="5" t="s">
        <v>609</v>
      </c>
      <c r="B284" s="3" t="s">
        <v>56</v>
      </c>
      <c r="C284" s="3" t="s">
        <v>166</v>
      </c>
      <c r="D284" s="3"/>
      <c r="E284" s="6" t="s">
        <v>167</v>
      </c>
      <c r="F284" s="4">
        <v>594916.0</v>
      </c>
      <c r="G284" s="6" t="s">
        <v>38</v>
      </c>
      <c r="H284" s="6"/>
      <c r="I284" s="6"/>
      <c r="J284" s="4">
        <v>7868906.0</v>
      </c>
      <c r="K284" s="4">
        <v>3.59306095E8</v>
      </c>
      <c r="L284" s="6" t="s">
        <v>39</v>
      </c>
      <c r="M284" s="3"/>
      <c r="N284" s="6" t="s">
        <v>42</v>
      </c>
      <c r="O284" s="3"/>
      <c r="P284" s="3"/>
      <c r="Q284" s="6" t="s">
        <v>39</v>
      </c>
      <c r="R284" s="4"/>
      <c r="S284" s="6" t="s">
        <v>42</v>
      </c>
      <c r="T284" s="6" t="s">
        <v>43</v>
      </c>
      <c r="U284" s="6">
        <v>0.0</v>
      </c>
      <c r="V284" s="3" t="str">
        <f t="shared" si="2"/>
        <v>93.279</v>
      </c>
      <c r="W284" s="5" t="str">
        <f t="shared" ref="W284:X284" si="284">UPPER(TRIM(H284))</f>
        <v/>
      </c>
      <c r="X284" s="5" t="str">
        <f t="shared" si="284"/>
        <v/>
      </c>
      <c r="Y284" s="5" t="str">
        <f t="array" ref="Y284">IF(V284&lt;&gt;"",IFERROR(INDEX(federal_program_name_lookup,MATCH(V284,aln_lookup,0)),""),"")</f>
        <v>DRUG ABUSE AND ADDICTION RESEARCH PROGRAMS</v>
      </c>
    </row>
    <row r="285" ht="15.75" customHeight="1">
      <c r="A285" s="5" t="s">
        <v>610</v>
      </c>
      <c r="B285" s="3" t="s">
        <v>56</v>
      </c>
      <c r="C285" s="3" t="s">
        <v>166</v>
      </c>
      <c r="D285" s="3"/>
      <c r="E285" s="6" t="s">
        <v>167</v>
      </c>
      <c r="F285" s="4">
        <v>124049.0</v>
      </c>
      <c r="G285" s="6" t="s">
        <v>38</v>
      </c>
      <c r="H285" s="6"/>
      <c r="I285" s="6"/>
      <c r="J285" s="4">
        <v>7868906.0</v>
      </c>
      <c r="K285" s="4">
        <v>3.59306095E8</v>
      </c>
      <c r="L285" s="6" t="s">
        <v>39</v>
      </c>
      <c r="M285" s="3"/>
      <c r="N285" s="6" t="s">
        <v>42</v>
      </c>
      <c r="O285" s="3"/>
      <c r="P285" s="3"/>
      <c r="Q285" s="6" t="s">
        <v>39</v>
      </c>
      <c r="R285" s="4"/>
      <c r="S285" s="6" t="s">
        <v>42</v>
      </c>
      <c r="T285" s="6" t="s">
        <v>43</v>
      </c>
      <c r="U285" s="6">
        <v>0.0</v>
      </c>
      <c r="V285" s="3" t="str">
        <f t="shared" si="2"/>
        <v>93.279</v>
      </c>
      <c r="W285" s="5" t="str">
        <f t="shared" ref="W285:X285" si="285">UPPER(TRIM(H285))</f>
        <v/>
      </c>
      <c r="X285" s="5" t="str">
        <f t="shared" si="285"/>
        <v/>
      </c>
      <c r="Y285" s="5" t="str">
        <f t="array" ref="Y285">IF(V285&lt;&gt;"",IFERROR(INDEX(federal_program_name_lookup,MATCH(V285,aln_lookup,0)),""),"")</f>
        <v>DRUG ABUSE AND ADDICTION RESEARCH PROGRAMS</v>
      </c>
    </row>
    <row r="286" ht="15.75" customHeight="1">
      <c r="A286" s="5" t="s">
        <v>611</v>
      </c>
      <c r="B286" s="3" t="s">
        <v>56</v>
      </c>
      <c r="C286" s="3" t="s">
        <v>166</v>
      </c>
      <c r="D286" s="3"/>
      <c r="E286" s="6" t="s">
        <v>167</v>
      </c>
      <c r="F286" s="4">
        <v>97031.0</v>
      </c>
      <c r="G286" s="6" t="s">
        <v>38</v>
      </c>
      <c r="H286" s="6"/>
      <c r="I286" s="6"/>
      <c r="J286" s="4">
        <v>7868906.0</v>
      </c>
      <c r="K286" s="4">
        <v>3.59306095E8</v>
      </c>
      <c r="L286" s="6" t="s">
        <v>39</v>
      </c>
      <c r="M286" s="3"/>
      <c r="N286" s="6" t="s">
        <v>42</v>
      </c>
      <c r="O286" s="3"/>
      <c r="P286" s="3"/>
      <c r="Q286" s="6" t="s">
        <v>42</v>
      </c>
      <c r="R286" s="4">
        <v>20510.0</v>
      </c>
      <c r="S286" s="6" t="s">
        <v>42</v>
      </c>
      <c r="T286" s="6" t="s">
        <v>43</v>
      </c>
      <c r="U286" s="6">
        <v>0.0</v>
      </c>
      <c r="V286" s="3" t="str">
        <f t="shared" si="2"/>
        <v>93.279</v>
      </c>
      <c r="W286" s="5" t="str">
        <f t="shared" ref="W286:X286" si="286">UPPER(TRIM(H286))</f>
        <v/>
      </c>
      <c r="X286" s="5" t="str">
        <f t="shared" si="286"/>
        <v/>
      </c>
      <c r="Y286" s="5" t="str">
        <f t="array" ref="Y286">IF(V286&lt;&gt;"",IFERROR(INDEX(federal_program_name_lookup,MATCH(V286,aln_lookup,0)),""),"")</f>
        <v>DRUG ABUSE AND ADDICTION RESEARCH PROGRAMS</v>
      </c>
    </row>
    <row r="287" ht="15.75" customHeight="1">
      <c r="A287" s="5" t="s">
        <v>612</v>
      </c>
      <c r="B287" s="3" t="s">
        <v>56</v>
      </c>
      <c r="C287" s="3" t="s">
        <v>166</v>
      </c>
      <c r="D287" s="3"/>
      <c r="E287" s="6" t="s">
        <v>167</v>
      </c>
      <c r="F287" s="4">
        <v>406171.0</v>
      </c>
      <c r="G287" s="6" t="s">
        <v>38</v>
      </c>
      <c r="H287" s="6"/>
      <c r="I287" s="6"/>
      <c r="J287" s="4">
        <v>7868906.0</v>
      </c>
      <c r="K287" s="4">
        <v>3.59306095E8</v>
      </c>
      <c r="L287" s="6" t="s">
        <v>39</v>
      </c>
      <c r="M287" s="3"/>
      <c r="N287" s="6" t="s">
        <v>42</v>
      </c>
      <c r="O287" s="3"/>
      <c r="P287" s="3"/>
      <c r="Q287" s="6" t="s">
        <v>39</v>
      </c>
      <c r="R287" s="4"/>
      <c r="S287" s="6" t="s">
        <v>42</v>
      </c>
      <c r="T287" s="6" t="s">
        <v>43</v>
      </c>
      <c r="U287" s="6">
        <v>0.0</v>
      </c>
      <c r="V287" s="3" t="str">
        <f t="shared" si="2"/>
        <v>93.279</v>
      </c>
      <c r="W287" s="5" t="str">
        <f t="shared" ref="W287:X287" si="287">UPPER(TRIM(H287))</f>
        <v/>
      </c>
      <c r="X287" s="5" t="str">
        <f t="shared" si="287"/>
        <v/>
      </c>
      <c r="Y287" s="5" t="str">
        <f t="array" ref="Y287">IF(V287&lt;&gt;"",IFERROR(INDEX(federal_program_name_lookup,MATCH(V287,aln_lookup,0)),""),"")</f>
        <v>DRUG ABUSE AND ADDICTION RESEARCH PROGRAMS</v>
      </c>
    </row>
    <row r="288" ht="15.75" customHeight="1">
      <c r="A288" s="5" t="s">
        <v>613</v>
      </c>
      <c r="B288" s="3" t="s">
        <v>56</v>
      </c>
      <c r="C288" s="3" t="s">
        <v>166</v>
      </c>
      <c r="D288" s="3"/>
      <c r="E288" s="6" t="s">
        <v>167</v>
      </c>
      <c r="F288" s="4">
        <v>265040.0</v>
      </c>
      <c r="G288" s="6" t="s">
        <v>38</v>
      </c>
      <c r="H288" s="6"/>
      <c r="I288" s="6"/>
      <c r="J288" s="4">
        <v>7868906.0</v>
      </c>
      <c r="K288" s="4">
        <v>3.59306095E8</v>
      </c>
      <c r="L288" s="6" t="s">
        <v>39</v>
      </c>
      <c r="M288" s="3"/>
      <c r="N288" s="6" t="s">
        <v>42</v>
      </c>
      <c r="O288" s="3"/>
      <c r="P288" s="3"/>
      <c r="Q288" s="6" t="s">
        <v>39</v>
      </c>
      <c r="R288" s="4"/>
      <c r="S288" s="6" t="s">
        <v>42</v>
      </c>
      <c r="T288" s="6" t="s">
        <v>43</v>
      </c>
      <c r="U288" s="6">
        <v>0.0</v>
      </c>
      <c r="V288" s="3" t="str">
        <f t="shared" si="2"/>
        <v>93.279</v>
      </c>
      <c r="W288" s="5" t="str">
        <f t="shared" ref="W288:X288" si="288">UPPER(TRIM(H288))</f>
        <v/>
      </c>
      <c r="X288" s="5" t="str">
        <f t="shared" si="288"/>
        <v/>
      </c>
      <c r="Y288" s="5" t="str">
        <f t="array" ref="Y288">IF(V288&lt;&gt;"",IFERROR(INDEX(federal_program_name_lookup,MATCH(V288,aln_lookup,0)),""),"")</f>
        <v>DRUG ABUSE AND ADDICTION RESEARCH PROGRAMS</v>
      </c>
    </row>
    <row r="289" ht="15.75" customHeight="1">
      <c r="A289" s="5" t="s">
        <v>614</v>
      </c>
      <c r="B289" s="3" t="s">
        <v>56</v>
      </c>
      <c r="C289" s="3" t="s">
        <v>166</v>
      </c>
      <c r="D289" s="3"/>
      <c r="E289" s="6" t="s">
        <v>167</v>
      </c>
      <c r="F289" s="4">
        <v>189646.0</v>
      </c>
      <c r="G289" s="6" t="s">
        <v>38</v>
      </c>
      <c r="H289" s="6"/>
      <c r="I289" s="6"/>
      <c r="J289" s="4">
        <v>7868906.0</v>
      </c>
      <c r="K289" s="4">
        <v>3.59306095E8</v>
      </c>
      <c r="L289" s="6" t="s">
        <v>39</v>
      </c>
      <c r="M289" s="3"/>
      <c r="N289" s="6" t="s">
        <v>42</v>
      </c>
      <c r="O289" s="3"/>
      <c r="P289" s="3"/>
      <c r="Q289" s="6" t="s">
        <v>39</v>
      </c>
      <c r="R289" s="4"/>
      <c r="S289" s="6" t="s">
        <v>42</v>
      </c>
      <c r="T289" s="6" t="s">
        <v>43</v>
      </c>
      <c r="U289" s="6">
        <v>0.0</v>
      </c>
      <c r="V289" s="3" t="str">
        <f t="shared" si="2"/>
        <v>93.279</v>
      </c>
      <c r="W289" s="5" t="str">
        <f t="shared" ref="W289:X289" si="289">UPPER(TRIM(H289))</f>
        <v/>
      </c>
      <c r="X289" s="5" t="str">
        <f t="shared" si="289"/>
        <v/>
      </c>
      <c r="Y289" s="5" t="str">
        <f t="array" ref="Y289">IF(V289&lt;&gt;"",IFERROR(INDEX(federal_program_name_lookup,MATCH(V289,aln_lookup,0)),""),"")</f>
        <v>DRUG ABUSE AND ADDICTION RESEARCH PROGRAMS</v>
      </c>
    </row>
    <row r="290" ht="15.75" customHeight="1">
      <c r="A290" s="5" t="s">
        <v>615</v>
      </c>
      <c r="B290" s="3" t="s">
        <v>56</v>
      </c>
      <c r="C290" s="3" t="s">
        <v>166</v>
      </c>
      <c r="D290" s="3"/>
      <c r="E290" s="6" t="s">
        <v>167</v>
      </c>
      <c r="F290" s="4">
        <v>109729.0</v>
      </c>
      <c r="G290" s="6" t="s">
        <v>38</v>
      </c>
      <c r="H290" s="6"/>
      <c r="I290" s="6"/>
      <c r="J290" s="4">
        <v>7868906.0</v>
      </c>
      <c r="K290" s="4">
        <v>3.59306095E8</v>
      </c>
      <c r="L290" s="6" t="s">
        <v>39</v>
      </c>
      <c r="M290" s="3"/>
      <c r="N290" s="6" t="s">
        <v>42</v>
      </c>
      <c r="O290" s="3"/>
      <c r="P290" s="3"/>
      <c r="Q290" s="6" t="s">
        <v>42</v>
      </c>
      <c r="R290" s="4">
        <v>71847.0</v>
      </c>
      <c r="S290" s="6" t="s">
        <v>42</v>
      </c>
      <c r="T290" s="6" t="s">
        <v>43</v>
      </c>
      <c r="U290" s="6">
        <v>0.0</v>
      </c>
      <c r="V290" s="3" t="str">
        <f t="shared" si="2"/>
        <v>93.279</v>
      </c>
      <c r="W290" s="5" t="str">
        <f t="shared" ref="W290:X290" si="290">UPPER(TRIM(H290))</f>
        <v/>
      </c>
      <c r="X290" s="5" t="str">
        <f t="shared" si="290"/>
        <v/>
      </c>
      <c r="Y290" s="5" t="str">
        <f t="array" ref="Y290">IF(V290&lt;&gt;"",IFERROR(INDEX(federal_program_name_lookup,MATCH(V290,aln_lookup,0)),""),"")</f>
        <v>DRUG ABUSE AND ADDICTION RESEARCH PROGRAMS</v>
      </c>
    </row>
    <row r="291" ht="15.75" customHeight="1">
      <c r="A291" s="5" t="s">
        <v>616</v>
      </c>
      <c r="B291" s="3" t="s">
        <v>56</v>
      </c>
      <c r="C291" s="3" t="s">
        <v>166</v>
      </c>
      <c r="D291" s="3"/>
      <c r="E291" s="6" t="s">
        <v>167</v>
      </c>
      <c r="F291" s="4">
        <v>456631.0</v>
      </c>
      <c r="G291" s="6" t="s">
        <v>38</v>
      </c>
      <c r="H291" s="6"/>
      <c r="I291" s="6"/>
      <c r="J291" s="4">
        <v>7868906.0</v>
      </c>
      <c r="K291" s="4">
        <v>3.59306095E8</v>
      </c>
      <c r="L291" s="6" t="s">
        <v>39</v>
      </c>
      <c r="M291" s="3"/>
      <c r="N291" s="6" t="s">
        <v>42</v>
      </c>
      <c r="O291" s="3"/>
      <c r="P291" s="3"/>
      <c r="Q291" s="6" t="s">
        <v>39</v>
      </c>
      <c r="R291" s="4"/>
      <c r="S291" s="6" t="s">
        <v>42</v>
      </c>
      <c r="T291" s="6" t="s">
        <v>43</v>
      </c>
      <c r="U291" s="6">
        <v>0.0</v>
      </c>
      <c r="V291" s="3" t="str">
        <f t="shared" si="2"/>
        <v>93.279</v>
      </c>
      <c r="W291" s="5" t="str">
        <f t="shared" ref="W291:X291" si="291">UPPER(TRIM(H291))</f>
        <v/>
      </c>
      <c r="X291" s="5" t="str">
        <f t="shared" si="291"/>
        <v/>
      </c>
      <c r="Y291" s="5" t="str">
        <f t="array" ref="Y291">IF(V291&lt;&gt;"",IFERROR(INDEX(federal_program_name_lookup,MATCH(V291,aln_lookup,0)),""),"")</f>
        <v>DRUG ABUSE AND ADDICTION RESEARCH PROGRAMS</v>
      </c>
    </row>
    <row r="292" ht="15.75" customHeight="1">
      <c r="A292" s="5" t="s">
        <v>617</v>
      </c>
      <c r="B292" s="3" t="s">
        <v>492</v>
      </c>
      <c r="C292" s="3" t="s">
        <v>537</v>
      </c>
      <c r="D292" s="3"/>
      <c r="E292" s="6" t="s">
        <v>538</v>
      </c>
      <c r="F292" s="4">
        <v>-330.0</v>
      </c>
      <c r="G292" s="6" t="s">
        <v>38</v>
      </c>
      <c r="H292" s="6"/>
      <c r="I292" s="6"/>
      <c r="J292" s="4">
        <v>365600.0</v>
      </c>
      <c r="K292" s="4">
        <v>3.59306095E8</v>
      </c>
      <c r="L292" s="6" t="s">
        <v>39</v>
      </c>
      <c r="M292" s="3"/>
      <c r="N292" s="6" t="s">
        <v>39</v>
      </c>
      <c r="O292" s="3" t="s">
        <v>495</v>
      </c>
      <c r="P292" s="3" t="s">
        <v>618</v>
      </c>
      <c r="Q292" s="6" t="s">
        <v>39</v>
      </c>
      <c r="R292" s="4"/>
      <c r="S292" s="6" t="s">
        <v>42</v>
      </c>
      <c r="T292" s="6" t="s">
        <v>43</v>
      </c>
      <c r="U292" s="6">
        <v>0.0</v>
      </c>
      <c r="V292" s="3" t="str">
        <f t="shared" si="2"/>
        <v>12.300</v>
      </c>
      <c r="W292" s="5" t="str">
        <f t="shared" ref="W292:X292" si="292">UPPER(TRIM(H292))</f>
        <v/>
      </c>
      <c r="X292" s="5" t="str">
        <f t="shared" si="292"/>
        <v/>
      </c>
      <c r="Y292" s="5" t="str">
        <f t="array" ref="Y292">IF(V292&lt;&gt;"",IFERROR(INDEX(federal_program_name_lookup,MATCH(V292,aln_lookup,0)),""),"")</f>
        <v>BASIC AND APPLIED SCIENTIFIC RESEARCH</v>
      </c>
    </row>
    <row r="293" ht="15.75" customHeight="1">
      <c r="A293" s="5" t="s">
        <v>619</v>
      </c>
      <c r="B293" s="3" t="s">
        <v>56</v>
      </c>
      <c r="C293" s="3" t="s">
        <v>166</v>
      </c>
      <c r="D293" s="3"/>
      <c r="E293" s="6" t="s">
        <v>167</v>
      </c>
      <c r="F293" s="4">
        <v>393193.0</v>
      </c>
      <c r="G293" s="6" t="s">
        <v>38</v>
      </c>
      <c r="H293" s="6"/>
      <c r="I293" s="6"/>
      <c r="J293" s="4">
        <v>7868906.0</v>
      </c>
      <c r="K293" s="4">
        <v>3.59306095E8</v>
      </c>
      <c r="L293" s="6" t="s">
        <v>39</v>
      </c>
      <c r="M293" s="3"/>
      <c r="N293" s="6" t="s">
        <v>42</v>
      </c>
      <c r="O293" s="3"/>
      <c r="P293" s="3"/>
      <c r="Q293" s="6" t="s">
        <v>39</v>
      </c>
      <c r="R293" s="4"/>
      <c r="S293" s="6" t="s">
        <v>42</v>
      </c>
      <c r="T293" s="6" t="s">
        <v>43</v>
      </c>
      <c r="U293" s="6">
        <v>0.0</v>
      </c>
      <c r="V293" s="3" t="str">
        <f t="shared" si="2"/>
        <v>93.279</v>
      </c>
      <c r="W293" s="5" t="str">
        <f t="shared" ref="W293:X293" si="293">UPPER(TRIM(H293))</f>
        <v/>
      </c>
      <c r="X293" s="5" t="str">
        <f t="shared" si="293"/>
        <v/>
      </c>
      <c r="Y293" s="5" t="str">
        <f t="array" ref="Y293">IF(V293&lt;&gt;"",IFERROR(INDEX(federal_program_name_lookup,MATCH(V293,aln_lookup,0)),""),"")</f>
        <v>DRUG ABUSE AND ADDICTION RESEARCH PROGRAMS</v>
      </c>
    </row>
    <row r="294" ht="15.75" customHeight="1">
      <c r="A294" s="5" t="s">
        <v>620</v>
      </c>
      <c r="B294" s="3" t="s">
        <v>56</v>
      </c>
      <c r="C294" s="3" t="s">
        <v>166</v>
      </c>
      <c r="D294" s="3"/>
      <c r="E294" s="6" t="s">
        <v>167</v>
      </c>
      <c r="F294" s="4">
        <v>457793.0</v>
      </c>
      <c r="G294" s="6" t="s">
        <v>38</v>
      </c>
      <c r="H294" s="6"/>
      <c r="I294" s="6"/>
      <c r="J294" s="4">
        <v>7868906.0</v>
      </c>
      <c r="K294" s="4">
        <v>3.59306095E8</v>
      </c>
      <c r="L294" s="6" t="s">
        <v>39</v>
      </c>
      <c r="M294" s="3"/>
      <c r="N294" s="6" t="s">
        <v>42</v>
      </c>
      <c r="O294" s="3"/>
      <c r="P294" s="3"/>
      <c r="Q294" s="6" t="s">
        <v>39</v>
      </c>
      <c r="R294" s="4"/>
      <c r="S294" s="6" t="s">
        <v>42</v>
      </c>
      <c r="T294" s="6" t="s">
        <v>43</v>
      </c>
      <c r="U294" s="6">
        <v>0.0</v>
      </c>
      <c r="V294" s="3" t="str">
        <f t="shared" si="2"/>
        <v>93.279</v>
      </c>
      <c r="W294" s="5" t="str">
        <f t="shared" ref="W294:X294" si="294">UPPER(TRIM(H294))</f>
        <v/>
      </c>
      <c r="X294" s="5" t="str">
        <f t="shared" si="294"/>
        <v/>
      </c>
      <c r="Y294" s="5" t="str">
        <f t="array" ref="Y294">IF(V294&lt;&gt;"",IFERROR(INDEX(federal_program_name_lookup,MATCH(V294,aln_lookup,0)),""),"")</f>
        <v>DRUG ABUSE AND ADDICTION RESEARCH PROGRAMS</v>
      </c>
    </row>
    <row r="295" ht="15.75" customHeight="1">
      <c r="A295" s="5" t="s">
        <v>621</v>
      </c>
      <c r="B295" s="3" t="s">
        <v>56</v>
      </c>
      <c r="C295" s="3" t="s">
        <v>166</v>
      </c>
      <c r="D295" s="3"/>
      <c r="E295" s="6" t="s">
        <v>167</v>
      </c>
      <c r="F295" s="4">
        <v>204981.0</v>
      </c>
      <c r="G295" s="6" t="s">
        <v>38</v>
      </c>
      <c r="H295" s="6"/>
      <c r="I295" s="6"/>
      <c r="J295" s="4">
        <v>7868906.0</v>
      </c>
      <c r="K295" s="4">
        <v>3.59306095E8</v>
      </c>
      <c r="L295" s="6" t="s">
        <v>39</v>
      </c>
      <c r="M295" s="3"/>
      <c r="N295" s="6" t="s">
        <v>42</v>
      </c>
      <c r="O295" s="3"/>
      <c r="P295" s="3"/>
      <c r="Q295" s="6" t="s">
        <v>39</v>
      </c>
      <c r="R295" s="4"/>
      <c r="S295" s="6" t="s">
        <v>42</v>
      </c>
      <c r="T295" s="6" t="s">
        <v>43</v>
      </c>
      <c r="U295" s="6">
        <v>0.0</v>
      </c>
      <c r="V295" s="3" t="str">
        <f t="shared" si="2"/>
        <v>93.279</v>
      </c>
      <c r="W295" s="5" t="str">
        <f t="shared" ref="W295:X295" si="295">UPPER(TRIM(H295))</f>
        <v/>
      </c>
      <c r="X295" s="5" t="str">
        <f t="shared" si="295"/>
        <v/>
      </c>
      <c r="Y295" s="5" t="str">
        <f t="array" ref="Y295">IF(V295&lt;&gt;"",IFERROR(INDEX(federal_program_name_lookup,MATCH(V295,aln_lookup,0)),""),"")</f>
        <v>DRUG ABUSE AND ADDICTION RESEARCH PROGRAMS</v>
      </c>
    </row>
    <row r="296" ht="15.75" customHeight="1">
      <c r="A296" s="5" t="s">
        <v>622</v>
      </c>
      <c r="B296" s="3" t="s">
        <v>56</v>
      </c>
      <c r="C296" s="3" t="s">
        <v>166</v>
      </c>
      <c r="D296" s="3"/>
      <c r="E296" s="6" t="s">
        <v>167</v>
      </c>
      <c r="F296" s="4">
        <v>396330.0</v>
      </c>
      <c r="G296" s="6" t="s">
        <v>38</v>
      </c>
      <c r="H296" s="6"/>
      <c r="I296" s="6"/>
      <c r="J296" s="4">
        <v>7868906.0</v>
      </c>
      <c r="K296" s="4">
        <v>3.59306095E8</v>
      </c>
      <c r="L296" s="6" t="s">
        <v>39</v>
      </c>
      <c r="M296" s="3"/>
      <c r="N296" s="6" t="s">
        <v>42</v>
      </c>
      <c r="O296" s="3"/>
      <c r="P296" s="3"/>
      <c r="Q296" s="6" t="s">
        <v>42</v>
      </c>
      <c r="R296" s="4">
        <v>25783.0</v>
      </c>
      <c r="S296" s="6" t="s">
        <v>42</v>
      </c>
      <c r="T296" s="6" t="s">
        <v>43</v>
      </c>
      <c r="U296" s="6">
        <v>0.0</v>
      </c>
      <c r="V296" s="3" t="str">
        <f t="shared" si="2"/>
        <v>93.279</v>
      </c>
      <c r="W296" s="5" t="str">
        <f t="shared" ref="W296:X296" si="296">UPPER(TRIM(H296))</f>
        <v/>
      </c>
      <c r="X296" s="5" t="str">
        <f t="shared" si="296"/>
        <v/>
      </c>
      <c r="Y296" s="5" t="str">
        <f t="array" ref="Y296">IF(V296&lt;&gt;"",IFERROR(INDEX(federal_program_name_lookup,MATCH(V296,aln_lookup,0)),""),"")</f>
        <v>DRUG ABUSE AND ADDICTION RESEARCH PROGRAMS</v>
      </c>
    </row>
    <row r="297" ht="15.75" customHeight="1">
      <c r="A297" s="5" t="s">
        <v>623</v>
      </c>
      <c r="B297" s="3" t="s">
        <v>56</v>
      </c>
      <c r="C297" s="3" t="s">
        <v>166</v>
      </c>
      <c r="D297" s="3"/>
      <c r="E297" s="6" t="s">
        <v>167</v>
      </c>
      <c r="F297" s="4">
        <v>180849.0</v>
      </c>
      <c r="G297" s="6" t="s">
        <v>38</v>
      </c>
      <c r="H297" s="6"/>
      <c r="I297" s="6"/>
      <c r="J297" s="4">
        <v>7868906.0</v>
      </c>
      <c r="K297" s="4">
        <v>3.59306095E8</v>
      </c>
      <c r="L297" s="6" t="s">
        <v>39</v>
      </c>
      <c r="M297" s="3"/>
      <c r="N297" s="6" t="s">
        <v>42</v>
      </c>
      <c r="O297" s="3"/>
      <c r="P297" s="3"/>
      <c r="Q297" s="6" t="s">
        <v>39</v>
      </c>
      <c r="R297" s="4"/>
      <c r="S297" s="6" t="s">
        <v>42</v>
      </c>
      <c r="T297" s="6" t="s">
        <v>43</v>
      </c>
      <c r="U297" s="6">
        <v>0.0</v>
      </c>
      <c r="V297" s="3" t="str">
        <f t="shared" si="2"/>
        <v>93.279</v>
      </c>
      <c r="W297" s="5" t="str">
        <f t="shared" ref="W297:X297" si="297">UPPER(TRIM(H297))</f>
        <v/>
      </c>
      <c r="X297" s="5" t="str">
        <f t="shared" si="297"/>
        <v/>
      </c>
      <c r="Y297" s="5" t="str">
        <f t="array" ref="Y297">IF(V297&lt;&gt;"",IFERROR(INDEX(federal_program_name_lookup,MATCH(V297,aln_lookup,0)),""),"")</f>
        <v>DRUG ABUSE AND ADDICTION RESEARCH PROGRAMS</v>
      </c>
    </row>
    <row r="298" ht="15.75" customHeight="1">
      <c r="A298" s="5" t="s">
        <v>624</v>
      </c>
      <c r="B298" s="3" t="s">
        <v>56</v>
      </c>
      <c r="C298" s="3" t="s">
        <v>166</v>
      </c>
      <c r="D298" s="3"/>
      <c r="E298" s="6" t="s">
        <v>167</v>
      </c>
      <c r="F298" s="4">
        <v>8800.0</v>
      </c>
      <c r="G298" s="6" t="s">
        <v>38</v>
      </c>
      <c r="H298" s="6"/>
      <c r="I298" s="6"/>
      <c r="J298" s="4">
        <v>7868906.0</v>
      </c>
      <c r="K298" s="4">
        <v>3.59306095E8</v>
      </c>
      <c r="L298" s="6" t="s">
        <v>39</v>
      </c>
      <c r="M298" s="3"/>
      <c r="N298" s="6" t="s">
        <v>42</v>
      </c>
      <c r="O298" s="3"/>
      <c r="P298" s="3"/>
      <c r="Q298" s="6" t="s">
        <v>39</v>
      </c>
      <c r="R298" s="4"/>
      <c r="S298" s="6" t="s">
        <v>42</v>
      </c>
      <c r="T298" s="6" t="s">
        <v>43</v>
      </c>
      <c r="U298" s="6">
        <v>0.0</v>
      </c>
      <c r="V298" s="3" t="str">
        <f t="shared" si="2"/>
        <v>93.279</v>
      </c>
      <c r="W298" s="5" t="str">
        <f t="shared" ref="W298:X298" si="298">UPPER(TRIM(H298))</f>
        <v/>
      </c>
      <c r="X298" s="5" t="str">
        <f t="shared" si="298"/>
        <v/>
      </c>
      <c r="Y298" s="5" t="str">
        <f t="array" ref="Y298">IF(V298&lt;&gt;"",IFERROR(INDEX(federal_program_name_lookup,MATCH(V298,aln_lookup,0)),""),"")</f>
        <v>DRUG ABUSE AND ADDICTION RESEARCH PROGRAMS</v>
      </c>
    </row>
    <row r="299" ht="15.75" customHeight="1">
      <c r="A299" s="5" t="s">
        <v>625</v>
      </c>
      <c r="B299" s="3" t="s">
        <v>56</v>
      </c>
      <c r="C299" s="3" t="s">
        <v>166</v>
      </c>
      <c r="D299" s="3"/>
      <c r="E299" s="6" t="s">
        <v>167</v>
      </c>
      <c r="F299" s="4">
        <v>122138.0</v>
      </c>
      <c r="G299" s="6" t="s">
        <v>38</v>
      </c>
      <c r="H299" s="6"/>
      <c r="I299" s="6"/>
      <c r="J299" s="4">
        <v>7868906.0</v>
      </c>
      <c r="K299" s="4">
        <v>3.59306095E8</v>
      </c>
      <c r="L299" s="6" t="s">
        <v>39</v>
      </c>
      <c r="M299" s="3"/>
      <c r="N299" s="6" t="s">
        <v>42</v>
      </c>
      <c r="O299" s="3"/>
      <c r="P299" s="3"/>
      <c r="Q299" s="6" t="s">
        <v>39</v>
      </c>
      <c r="R299" s="4"/>
      <c r="S299" s="6" t="s">
        <v>42</v>
      </c>
      <c r="T299" s="6" t="s">
        <v>43</v>
      </c>
      <c r="U299" s="6">
        <v>0.0</v>
      </c>
      <c r="V299" s="3" t="str">
        <f t="shared" si="2"/>
        <v>93.279</v>
      </c>
      <c r="W299" s="5" t="str">
        <f t="shared" ref="W299:X299" si="299">UPPER(TRIM(H299))</f>
        <v/>
      </c>
      <c r="X299" s="5" t="str">
        <f t="shared" si="299"/>
        <v/>
      </c>
      <c r="Y299" s="5" t="str">
        <f t="array" ref="Y299">IF(V299&lt;&gt;"",IFERROR(INDEX(federal_program_name_lookup,MATCH(V299,aln_lookup,0)),""),"")</f>
        <v>DRUG ABUSE AND ADDICTION RESEARCH PROGRAMS</v>
      </c>
    </row>
    <row r="300" ht="15.75" customHeight="1">
      <c r="A300" s="5" t="s">
        <v>626</v>
      </c>
      <c r="B300" s="3" t="s">
        <v>56</v>
      </c>
      <c r="C300" s="3" t="s">
        <v>166</v>
      </c>
      <c r="D300" s="3"/>
      <c r="E300" s="6" t="s">
        <v>167</v>
      </c>
      <c r="F300" s="4">
        <v>295087.0</v>
      </c>
      <c r="G300" s="6" t="s">
        <v>38</v>
      </c>
      <c r="H300" s="6"/>
      <c r="I300" s="6"/>
      <c r="J300" s="4">
        <v>7868906.0</v>
      </c>
      <c r="K300" s="4">
        <v>3.59306095E8</v>
      </c>
      <c r="L300" s="6" t="s">
        <v>39</v>
      </c>
      <c r="M300" s="3"/>
      <c r="N300" s="6" t="s">
        <v>42</v>
      </c>
      <c r="O300" s="3"/>
      <c r="P300" s="3"/>
      <c r="Q300" s="6" t="s">
        <v>39</v>
      </c>
      <c r="R300" s="4"/>
      <c r="S300" s="6" t="s">
        <v>42</v>
      </c>
      <c r="T300" s="6" t="s">
        <v>43</v>
      </c>
      <c r="U300" s="6">
        <v>0.0</v>
      </c>
      <c r="V300" s="3" t="str">
        <f t="shared" si="2"/>
        <v>93.279</v>
      </c>
      <c r="W300" s="5" t="str">
        <f t="shared" ref="W300:X300" si="300">UPPER(TRIM(H300))</f>
        <v/>
      </c>
      <c r="X300" s="5" t="str">
        <f t="shared" si="300"/>
        <v/>
      </c>
      <c r="Y300" s="5" t="str">
        <f t="array" ref="Y300">IF(V300&lt;&gt;"",IFERROR(INDEX(federal_program_name_lookup,MATCH(V300,aln_lookup,0)),""),"")</f>
        <v>DRUG ABUSE AND ADDICTION RESEARCH PROGRAMS</v>
      </c>
    </row>
    <row r="301" ht="15.75" customHeight="1">
      <c r="A301" s="5" t="s">
        <v>627</v>
      </c>
      <c r="B301" s="3" t="s">
        <v>56</v>
      </c>
      <c r="C301" s="3" t="s">
        <v>166</v>
      </c>
      <c r="D301" s="3"/>
      <c r="E301" s="6" t="s">
        <v>167</v>
      </c>
      <c r="F301" s="4">
        <v>268730.0</v>
      </c>
      <c r="G301" s="6" t="s">
        <v>38</v>
      </c>
      <c r="H301" s="6"/>
      <c r="I301" s="6"/>
      <c r="J301" s="4">
        <v>7868906.0</v>
      </c>
      <c r="K301" s="4">
        <v>3.59306095E8</v>
      </c>
      <c r="L301" s="6" t="s">
        <v>39</v>
      </c>
      <c r="M301" s="3"/>
      <c r="N301" s="6" t="s">
        <v>42</v>
      </c>
      <c r="O301" s="3"/>
      <c r="P301" s="3"/>
      <c r="Q301" s="6" t="s">
        <v>39</v>
      </c>
      <c r="R301" s="4"/>
      <c r="S301" s="6" t="s">
        <v>42</v>
      </c>
      <c r="T301" s="6" t="s">
        <v>43</v>
      </c>
      <c r="U301" s="6">
        <v>0.0</v>
      </c>
      <c r="V301" s="3" t="str">
        <f t="shared" si="2"/>
        <v>93.279</v>
      </c>
      <c r="W301" s="5" t="str">
        <f t="shared" ref="W301:X301" si="301">UPPER(TRIM(H301))</f>
        <v/>
      </c>
      <c r="X301" s="5" t="str">
        <f t="shared" si="301"/>
        <v/>
      </c>
      <c r="Y301" s="5" t="str">
        <f t="array" ref="Y301">IF(V301&lt;&gt;"",IFERROR(INDEX(federal_program_name_lookup,MATCH(V301,aln_lookup,0)),""),"")</f>
        <v>DRUG ABUSE AND ADDICTION RESEARCH PROGRAMS</v>
      </c>
    </row>
    <row r="302" ht="15.75" customHeight="1">
      <c r="A302" s="5" t="s">
        <v>628</v>
      </c>
      <c r="B302" s="3" t="s">
        <v>56</v>
      </c>
      <c r="C302" s="3" t="s">
        <v>166</v>
      </c>
      <c r="D302" s="3"/>
      <c r="E302" s="6" t="s">
        <v>167</v>
      </c>
      <c r="F302" s="4">
        <v>82134.0</v>
      </c>
      <c r="G302" s="6" t="s">
        <v>38</v>
      </c>
      <c r="H302" s="6"/>
      <c r="I302" s="6"/>
      <c r="J302" s="4">
        <v>7868906.0</v>
      </c>
      <c r="K302" s="4">
        <v>3.59306095E8</v>
      </c>
      <c r="L302" s="6" t="s">
        <v>39</v>
      </c>
      <c r="M302" s="3"/>
      <c r="N302" s="6" t="s">
        <v>42</v>
      </c>
      <c r="O302" s="3"/>
      <c r="P302" s="3"/>
      <c r="Q302" s="6" t="s">
        <v>39</v>
      </c>
      <c r="R302" s="4"/>
      <c r="S302" s="6" t="s">
        <v>42</v>
      </c>
      <c r="T302" s="6" t="s">
        <v>43</v>
      </c>
      <c r="U302" s="6">
        <v>0.0</v>
      </c>
      <c r="V302" s="3" t="str">
        <f t="shared" si="2"/>
        <v>93.279</v>
      </c>
      <c r="W302" s="5" t="str">
        <f t="shared" ref="W302:X302" si="302">UPPER(TRIM(H302))</f>
        <v/>
      </c>
      <c r="X302" s="5" t="str">
        <f t="shared" si="302"/>
        <v/>
      </c>
      <c r="Y302" s="5" t="str">
        <f t="array" ref="Y302">IF(V302&lt;&gt;"",IFERROR(INDEX(federal_program_name_lookup,MATCH(V302,aln_lookup,0)),""),"")</f>
        <v>DRUG ABUSE AND ADDICTION RESEARCH PROGRAMS</v>
      </c>
    </row>
    <row r="303" ht="15.75" customHeight="1">
      <c r="A303" s="5" t="s">
        <v>629</v>
      </c>
      <c r="B303" s="3" t="s">
        <v>492</v>
      </c>
      <c r="C303" s="3" t="s">
        <v>537</v>
      </c>
      <c r="D303" s="3"/>
      <c r="E303" s="6" t="s">
        <v>538</v>
      </c>
      <c r="F303" s="4">
        <v>82725.0</v>
      </c>
      <c r="G303" s="6" t="s">
        <v>38</v>
      </c>
      <c r="H303" s="6"/>
      <c r="I303" s="6"/>
      <c r="J303" s="4">
        <v>365600.0</v>
      </c>
      <c r="K303" s="4">
        <v>3.59306095E8</v>
      </c>
      <c r="L303" s="6" t="s">
        <v>39</v>
      </c>
      <c r="M303" s="3"/>
      <c r="N303" s="6" t="s">
        <v>39</v>
      </c>
      <c r="O303" s="3" t="s">
        <v>630</v>
      </c>
      <c r="P303" s="3" t="s">
        <v>631</v>
      </c>
      <c r="Q303" s="6" t="s">
        <v>39</v>
      </c>
      <c r="R303" s="4"/>
      <c r="S303" s="6" t="s">
        <v>42</v>
      </c>
      <c r="T303" s="6" t="s">
        <v>43</v>
      </c>
      <c r="U303" s="6">
        <v>0.0</v>
      </c>
      <c r="V303" s="3" t="str">
        <f t="shared" si="2"/>
        <v>12.300</v>
      </c>
      <c r="W303" s="5" t="str">
        <f t="shared" ref="W303:X303" si="303">UPPER(TRIM(H303))</f>
        <v/>
      </c>
      <c r="X303" s="5" t="str">
        <f t="shared" si="303"/>
        <v/>
      </c>
      <c r="Y303" s="5" t="str">
        <f t="array" ref="Y303">IF(V303&lt;&gt;"",IFERROR(INDEX(federal_program_name_lookup,MATCH(V303,aln_lookup,0)),""),"")</f>
        <v>BASIC AND APPLIED SCIENTIFIC RESEARCH</v>
      </c>
    </row>
    <row r="304" ht="15.75" customHeight="1">
      <c r="A304" s="5" t="s">
        <v>632</v>
      </c>
      <c r="B304" s="3" t="s">
        <v>56</v>
      </c>
      <c r="C304" s="3" t="s">
        <v>166</v>
      </c>
      <c r="D304" s="3"/>
      <c r="E304" s="6" t="s">
        <v>167</v>
      </c>
      <c r="F304" s="4">
        <v>42960.0</v>
      </c>
      <c r="G304" s="6" t="s">
        <v>38</v>
      </c>
      <c r="H304" s="6"/>
      <c r="I304" s="6"/>
      <c r="J304" s="4">
        <v>7868906.0</v>
      </c>
      <c r="K304" s="4">
        <v>3.59306095E8</v>
      </c>
      <c r="L304" s="6" t="s">
        <v>39</v>
      </c>
      <c r="M304" s="3"/>
      <c r="N304" s="6" t="s">
        <v>42</v>
      </c>
      <c r="O304" s="3"/>
      <c r="P304" s="3"/>
      <c r="Q304" s="6" t="s">
        <v>39</v>
      </c>
      <c r="R304" s="4"/>
      <c r="S304" s="6" t="s">
        <v>42</v>
      </c>
      <c r="T304" s="6" t="s">
        <v>43</v>
      </c>
      <c r="U304" s="6">
        <v>0.0</v>
      </c>
      <c r="V304" s="3" t="str">
        <f t="shared" si="2"/>
        <v>93.279</v>
      </c>
      <c r="W304" s="5" t="str">
        <f t="shared" ref="W304:X304" si="304">UPPER(TRIM(H304))</f>
        <v/>
      </c>
      <c r="X304" s="5" t="str">
        <f t="shared" si="304"/>
        <v/>
      </c>
      <c r="Y304" s="5" t="str">
        <f t="array" ref="Y304">IF(V304&lt;&gt;"",IFERROR(INDEX(federal_program_name_lookup,MATCH(V304,aln_lookup,0)),""),"")</f>
        <v>DRUG ABUSE AND ADDICTION RESEARCH PROGRAMS</v>
      </c>
    </row>
    <row r="305" ht="15.75" customHeight="1">
      <c r="A305" s="5" t="s">
        <v>633</v>
      </c>
      <c r="B305" s="3" t="s">
        <v>56</v>
      </c>
      <c r="C305" s="3" t="s">
        <v>166</v>
      </c>
      <c r="D305" s="3"/>
      <c r="E305" s="6" t="s">
        <v>167</v>
      </c>
      <c r="F305" s="4">
        <v>20815.0</v>
      </c>
      <c r="G305" s="6" t="s">
        <v>38</v>
      </c>
      <c r="H305" s="6"/>
      <c r="I305" s="6"/>
      <c r="J305" s="4">
        <v>7868906.0</v>
      </c>
      <c r="K305" s="4">
        <v>3.59306095E8</v>
      </c>
      <c r="L305" s="6" t="s">
        <v>39</v>
      </c>
      <c r="M305" s="3"/>
      <c r="N305" s="6" t="s">
        <v>42</v>
      </c>
      <c r="O305" s="3"/>
      <c r="P305" s="3"/>
      <c r="Q305" s="6" t="s">
        <v>39</v>
      </c>
      <c r="R305" s="4"/>
      <c r="S305" s="6" t="s">
        <v>42</v>
      </c>
      <c r="T305" s="6" t="s">
        <v>43</v>
      </c>
      <c r="U305" s="6">
        <v>0.0</v>
      </c>
      <c r="V305" s="3" t="str">
        <f t="shared" si="2"/>
        <v>93.279</v>
      </c>
      <c r="W305" s="5" t="str">
        <f t="shared" ref="W305:X305" si="305">UPPER(TRIM(H305))</f>
        <v/>
      </c>
      <c r="X305" s="5" t="str">
        <f t="shared" si="305"/>
        <v/>
      </c>
      <c r="Y305" s="5" t="str">
        <f t="array" ref="Y305">IF(V305&lt;&gt;"",IFERROR(INDEX(federal_program_name_lookup,MATCH(V305,aln_lookup,0)),""),"")</f>
        <v>DRUG ABUSE AND ADDICTION RESEARCH PROGRAMS</v>
      </c>
    </row>
    <row r="306" ht="15.75" customHeight="1">
      <c r="A306" s="5" t="s">
        <v>634</v>
      </c>
      <c r="B306" s="3" t="s">
        <v>56</v>
      </c>
      <c r="C306" s="3" t="s">
        <v>166</v>
      </c>
      <c r="D306" s="3"/>
      <c r="E306" s="6" t="s">
        <v>167</v>
      </c>
      <c r="F306" s="4">
        <v>16897.0</v>
      </c>
      <c r="G306" s="6" t="s">
        <v>38</v>
      </c>
      <c r="H306" s="6"/>
      <c r="I306" s="6"/>
      <c r="J306" s="4">
        <v>7868906.0</v>
      </c>
      <c r="K306" s="4">
        <v>3.59306095E8</v>
      </c>
      <c r="L306" s="6" t="s">
        <v>39</v>
      </c>
      <c r="M306" s="3"/>
      <c r="N306" s="6" t="s">
        <v>42</v>
      </c>
      <c r="O306" s="3"/>
      <c r="P306" s="3"/>
      <c r="Q306" s="6" t="s">
        <v>39</v>
      </c>
      <c r="R306" s="4"/>
      <c r="S306" s="6" t="s">
        <v>42</v>
      </c>
      <c r="T306" s="6" t="s">
        <v>43</v>
      </c>
      <c r="U306" s="6">
        <v>0.0</v>
      </c>
      <c r="V306" s="3" t="str">
        <f t="shared" si="2"/>
        <v>93.279</v>
      </c>
      <c r="W306" s="5" t="str">
        <f t="shared" ref="W306:X306" si="306">UPPER(TRIM(H306))</f>
        <v/>
      </c>
      <c r="X306" s="5" t="str">
        <f t="shared" si="306"/>
        <v/>
      </c>
      <c r="Y306" s="5" t="str">
        <f t="array" ref="Y306">IF(V306&lt;&gt;"",IFERROR(INDEX(federal_program_name_lookup,MATCH(V306,aln_lookup,0)),""),"")</f>
        <v>DRUG ABUSE AND ADDICTION RESEARCH PROGRAMS</v>
      </c>
    </row>
    <row r="307" ht="15.75" customHeight="1">
      <c r="A307" s="5" t="s">
        <v>635</v>
      </c>
      <c r="B307" s="3" t="s">
        <v>56</v>
      </c>
      <c r="C307" s="3" t="s">
        <v>166</v>
      </c>
      <c r="D307" s="3"/>
      <c r="E307" s="6" t="s">
        <v>167</v>
      </c>
      <c r="F307" s="4">
        <v>96551.0</v>
      </c>
      <c r="G307" s="6" t="s">
        <v>38</v>
      </c>
      <c r="H307" s="6"/>
      <c r="I307" s="6"/>
      <c r="J307" s="4">
        <v>7868906.0</v>
      </c>
      <c r="K307" s="4">
        <v>3.59306095E8</v>
      </c>
      <c r="L307" s="6" t="s">
        <v>39</v>
      </c>
      <c r="M307" s="3"/>
      <c r="N307" s="6" t="s">
        <v>42</v>
      </c>
      <c r="O307" s="3"/>
      <c r="P307" s="3"/>
      <c r="Q307" s="6" t="s">
        <v>39</v>
      </c>
      <c r="R307" s="4"/>
      <c r="S307" s="6" t="s">
        <v>42</v>
      </c>
      <c r="T307" s="6" t="s">
        <v>43</v>
      </c>
      <c r="U307" s="6">
        <v>0.0</v>
      </c>
      <c r="V307" s="3" t="str">
        <f t="shared" si="2"/>
        <v>93.279</v>
      </c>
      <c r="W307" s="5" t="str">
        <f t="shared" ref="W307:X307" si="307">UPPER(TRIM(H307))</f>
        <v/>
      </c>
      <c r="X307" s="5" t="str">
        <f t="shared" si="307"/>
        <v/>
      </c>
      <c r="Y307" s="5" t="str">
        <f t="array" ref="Y307">IF(V307&lt;&gt;"",IFERROR(INDEX(federal_program_name_lookup,MATCH(V307,aln_lookup,0)),""),"")</f>
        <v>DRUG ABUSE AND ADDICTION RESEARCH PROGRAMS</v>
      </c>
    </row>
    <row r="308" ht="15.75" customHeight="1">
      <c r="A308" s="5" t="s">
        <v>636</v>
      </c>
      <c r="B308" s="3" t="s">
        <v>56</v>
      </c>
      <c r="C308" s="3" t="s">
        <v>169</v>
      </c>
      <c r="D308" s="3"/>
      <c r="E308" s="6" t="s">
        <v>170</v>
      </c>
      <c r="F308" s="4">
        <v>-8559.0</v>
      </c>
      <c r="G308" s="6" t="s">
        <v>38</v>
      </c>
      <c r="H308" s="6"/>
      <c r="I308" s="6"/>
      <c r="J308" s="4">
        <v>1687101.0</v>
      </c>
      <c r="K308" s="4">
        <v>3.59306095E8</v>
      </c>
      <c r="L308" s="6" t="s">
        <v>39</v>
      </c>
      <c r="M308" s="3"/>
      <c r="N308" s="6" t="s">
        <v>42</v>
      </c>
      <c r="O308" s="3"/>
      <c r="P308" s="3"/>
      <c r="Q308" s="6" t="s">
        <v>39</v>
      </c>
      <c r="R308" s="4"/>
      <c r="S308" s="6" t="s">
        <v>42</v>
      </c>
      <c r="T308" s="6" t="s">
        <v>43</v>
      </c>
      <c r="U308" s="6">
        <v>0.0</v>
      </c>
      <c r="V308" s="3" t="str">
        <f t="shared" si="2"/>
        <v>93.286</v>
      </c>
      <c r="W308" s="5" t="str">
        <f t="shared" ref="W308:X308" si="308">UPPER(TRIM(H308))</f>
        <v/>
      </c>
      <c r="X308" s="5" t="str">
        <f t="shared" si="308"/>
        <v/>
      </c>
      <c r="Y308" s="5" t="str">
        <f t="array" ref="Y308">IF(V308&lt;&gt;"",IFERROR(INDEX(federal_program_name_lookup,MATCH(V308,aln_lookup,0)),""),"")</f>
        <v>DISCOVERY AND APPLIED RESEARCH FOR TECHNOLOGICAL INNOVATIONS TO IMPROVE HUMAN HEALTH</v>
      </c>
    </row>
    <row r="309" ht="15.75" customHeight="1">
      <c r="A309" s="5" t="s">
        <v>637</v>
      </c>
      <c r="B309" s="3" t="s">
        <v>56</v>
      </c>
      <c r="C309" s="3" t="s">
        <v>169</v>
      </c>
      <c r="D309" s="3"/>
      <c r="E309" s="6" t="s">
        <v>170</v>
      </c>
      <c r="F309" s="4">
        <v>-199.0</v>
      </c>
      <c r="G309" s="6" t="s">
        <v>38</v>
      </c>
      <c r="H309" s="6"/>
      <c r="I309" s="6"/>
      <c r="J309" s="4">
        <v>1687101.0</v>
      </c>
      <c r="K309" s="4">
        <v>3.59306095E8</v>
      </c>
      <c r="L309" s="6" t="s">
        <v>39</v>
      </c>
      <c r="M309" s="3"/>
      <c r="N309" s="6" t="s">
        <v>42</v>
      </c>
      <c r="O309" s="3"/>
      <c r="P309" s="3"/>
      <c r="Q309" s="6" t="s">
        <v>39</v>
      </c>
      <c r="R309" s="4"/>
      <c r="S309" s="6" t="s">
        <v>42</v>
      </c>
      <c r="T309" s="6" t="s">
        <v>43</v>
      </c>
      <c r="U309" s="6">
        <v>0.0</v>
      </c>
      <c r="V309" s="3" t="str">
        <f t="shared" si="2"/>
        <v>93.286</v>
      </c>
      <c r="W309" s="5" t="str">
        <f t="shared" ref="W309:X309" si="309">UPPER(TRIM(H309))</f>
        <v/>
      </c>
      <c r="X309" s="5" t="str">
        <f t="shared" si="309"/>
        <v/>
      </c>
      <c r="Y309" s="5" t="str">
        <f t="array" ref="Y309">IF(V309&lt;&gt;"",IFERROR(INDEX(federal_program_name_lookup,MATCH(V309,aln_lookup,0)),""),"")</f>
        <v>DISCOVERY AND APPLIED RESEARCH FOR TECHNOLOGICAL INNOVATIONS TO IMPROVE HUMAN HEALTH</v>
      </c>
    </row>
    <row r="310" ht="15.75" customHeight="1">
      <c r="A310" s="5" t="s">
        <v>638</v>
      </c>
      <c r="B310" s="3" t="s">
        <v>56</v>
      </c>
      <c r="C310" s="3" t="s">
        <v>169</v>
      </c>
      <c r="D310" s="3"/>
      <c r="E310" s="6" t="s">
        <v>170</v>
      </c>
      <c r="F310" s="4">
        <v>-9907.0</v>
      </c>
      <c r="G310" s="6" t="s">
        <v>38</v>
      </c>
      <c r="H310" s="6"/>
      <c r="I310" s="6"/>
      <c r="J310" s="4">
        <v>1687101.0</v>
      </c>
      <c r="K310" s="4">
        <v>3.59306095E8</v>
      </c>
      <c r="L310" s="6" t="s">
        <v>39</v>
      </c>
      <c r="M310" s="3"/>
      <c r="N310" s="6" t="s">
        <v>42</v>
      </c>
      <c r="O310" s="3"/>
      <c r="P310" s="3"/>
      <c r="Q310" s="6" t="s">
        <v>39</v>
      </c>
      <c r="R310" s="4"/>
      <c r="S310" s="6" t="s">
        <v>42</v>
      </c>
      <c r="T310" s="6" t="s">
        <v>43</v>
      </c>
      <c r="U310" s="6">
        <v>0.0</v>
      </c>
      <c r="V310" s="3" t="str">
        <f t="shared" si="2"/>
        <v>93.286</v>
      </c>
      <c r="W310" s="5" t="str">
        <f t="shared" ref="W310:X310" si="310">UPPER(TRIM(H310))</f>
        <v/>
      </c>
      <c r="X310" s="5" t="str">
        <f t="shared" si="310"/>
        <v/>
      </c>
      <c r="Y310" s="5" t="str">
        <f t="array" ref="Y310">IF(V310&lt;&gt;"",IFERROR(INDEX(federal_program_name_lookup,MATCH(V310,aln_lookup,0)),""),"")</f>
        <v>DISCOVERY AND APPLIED RESEARCH FOR TECHNOLOGICAL INNOVATIONS TO IMPROVE HUMAN HEALTH</v>
      </c>
    </row>
    <row r="311" ht="15.75" customHeight="1">
      <c r="A311" s="5" t="s">
        <v>639</v>
      </c>
      <c r="B311" s="3" t="s">
        <v>56</v>
      </c>
      <c r="C311" s="3" t="s">
        <v>169</v>
      </c>
      <c r="D311" s="3"/>
      <c r="E311" s="6" t="s">
        <v>170</v>
      </c>
      <c r="F311" s="4">
        <v>-3998.0</v>
      </c>
      <c r="G311" s="6" t="s">
        <v>38</v>
      </c>
      <c r="H311" s="6"/>
      <c r="I311" s="6"/>
      <c r="J311" s="4">
        <v>1687101.0</v>
      </c>
      <c r="K311" s="4">
        <v>3.59306095E8</v>
      </c>
      <c r="L311" s="6" t="s">
        <v>39</v>
      </c>
      <c r="M311" s="3"/>
      <c r="N311" s="6" t="s">
        <v>42</v>
      </c>
      <c r="O311" s="3"/>
      <c r="P311" s="3"/>
      <c r="Q311" s="6" t="s">
        <v>39</v>
      </c>
      <c r="R311" s="4"/>
      <c r="S311" s="6" t="s">
        <v>42</v>
      </c>
      <c r="T311" s="6" t="s">
        <v>43</v>
      </c>
      <c r="U311" s="6">
        <v>0.0</v>
      </c>
      <c r="V311" s="3" t="str">
        <f t="shared" si="2"/>
        <v>93.286</v>
      </c>
      <c r="W311" s="5" t="str">
        <f t="shared" ref="W311:X311" si="311">UPPER(TRIM(H311))</f>
        <v/>
      </c>
      <c r="X311" s="5" t="str">
        <f t="shared" si="311"/>
        <v/>
      </c>
      <c r="Y311" s="5" t="str">
        <f t="array" ref="Y311">IF(V311&lt;&gt;"",IFERROR(INDEX(federal_program_name_lookup,MATCH(V311,aln_lookup,0)),""),"")</f>
        <v>DISCOVERY AND APPLIED RESEARCH FOR TECHNOLOGICAL INNOVATIONS TO IMPROVE HUMAN HEALTH</v>
      </c>
    </row>
    <row r="312" ht="15.75" customHeight="1">
      <c r="A312" s="5" t="s">
        <v>640</v>
      </c>
      <c r="B312" s="3" t="s">
        <v>56</v>
      </c>
      <c r="C312" s="3" t="s">
        <v>169</v>
      </c>
      <c r="D312" s="3"/>
      <c r="E312" s="6" t="s">
        <v>170</v>
      </c>
      <c r="F312" s="4">
        <v>1358.0</v>
      </c>
      <c r="G312" s="6" t="s">
        <v>38</v>
      </c>
      <c r="H312" s="6"/>
      <c r="I312" s="6"/>
      <c r="J312" s="4">
        <v>1687101.0</v>
      </c>
      <c r="K312" s="4">
        <v>3.59306095E8</v>
      </c>
      <c r="L312" s="6" t="s">
        <v>39</v>
      </c>
      <c r="M312" s="3"/>
      <c r="N312" s="6" t="s">
        <v>42</v>
      </c>
      <c r="O312" s="3"/>
      <c r="P312" s="3"/>
      <c r="Q312" s="6" t="s">
        <v>39</v>
      </c>
      <c r="R312" s="4"/>
      <c r="S312" s="6" t="s">
        <v>42</v>
      </c>
      <c r="T312" s="6" t="s">
        <v>43</v>
      </c>
      <c r="U312" s="6">
        <v>0.0</v>
      </c>
      <c r="V312" s="3" t="str">
        <f t="shared" si="2"/>
        <v>93.286</v>
      </c>
      <c r="W312" s="5" t="str">
        <f t="shared" ref="W312:X312" si="312">UPPER(TRIM(H312))</f>
        <v/>
      </c>
      <c r="X312" s="5" t="str">
        <f t="shared" si="312"/>
        <v/>
      </c>
      <c r="Y312" s="5" t="str">
        <f t="array" ref="Y312">IF(V312&lt;&gt;"",IFERROR(INDEX(federal_program_name_lookup,MATCH(V312,aln_lookup,0)),""),"")</f>
        <v>DISCOVERY AND APPLIED RESEARCH FOR TECHNOLOGICAL INNOVATIONS TO IMPROVE HUMAN HEALTH</v>
      </c>
    </row>
    <row r="313" ht="15.75" customHeight="1">
      <c r="A313" s="5" t="s">
        <v>641</v>
      </c>
      <c r="B313" s="3" t="s">
        <v>56</v>
      </c>
      <c r="C313" s="3" t="s">
        <v>169</v>
      </c>
      <c r="D313" s="3"/>
      <c r="E313" s="6" t="s">
        <v>170</v>
      </c>
      <c r="F313" s="4">
        <v>-7.0</v>
      </c>
      <c r="G313" s="6" t="s">
        <v>38</v>
      </c>
      <c r="H313" s="6"/>
      <c r="I313" s="6"/>
      <c r="J313" s="4">
        <v>1687101.0</v>
      </c>
      <c r="K313" s="4">
        <v>3.59306095E8</v>
      </c>
      <c r="L313" s="6" t="s">
        <v>39</v>
      </c>
      <c r="M313" s="3"/>
      <c r="N313" s="6" t="s">
        <v>42</v>
      </c>
      <c r="O313" s="3"/>
      <c r="P313" s="3"/>
      <c r="Q313" s="6" t="s">
        <v>39</v>
      </c>
      <c r="R313" s="4"/>
      <c r="S313" s="6" t="s">
        <v>42</v>
      </c>
      <c r="T313" s="6" t="s">
        <v>43</v>
      </c>
      <c r="U313" s="6">
        <v>0.0</v>
      </c>
      <c r="V313" s="3" t="str">
        <f t="shared" si="2"/>
        <v>93.286</v>
      </c>
      <c r="W313" s="5" t="str">
        <f t="shared" ref="W313:X313" si="313">UPPER(TRIM(H313))</f>
        <v/>
      </c>
      <c r="X313" s="5" t="str">
        <f t="shared" si="313"/>
        <v/>
      </c>
      <c r="Y313" s="5" t="str">
        <f t="array" ref="Y313">IF(V313&lt;&gt;"",IFERROR(INDEX(federal_program_name_lookup,MATCH(V313,aln_lookup,0)),""),"")</f>
        <v>DISCOVERY AND APPLIED RESEARCH FOR TECHNOLOGICAL INNOVATIONS TO IMPROVE HUMAN HEALTH</v>
      </c>
    </row>
    <row r="314" ht="15.75" customHeight="1">
      <c r="A314" s="5" t="s">
        <v>642</v>
      </c>
      <c r="B314" s="3" t="s">
        <v>56</v>
      </c>
      <c r="C314" s="3" t="s">
        <v>169</v>
      </c>
      <c r="D314" s="3"/>
      <c r="E314" s="6" t="s">
        <v>170</v>
      </c>
      <c r="F314" s="4">
        <v>-1197.0</v>
      </c>
      <c r="G314" s="6" t="s">
        <v>38</v>
      </c>
      <c r="H314" s="6"/>
      <c r="I314" s="6"/>
      <c r="J314" s="4">
        <v>1687101.0</v>
      </c>
      <c r="K314" s="4">
        <v>3.59306095E8</v>
      </c>
      <c r="L314" s="6" t="s">
        <v>39</v>
      </c>
      <c r="M314" s="3"/>
      <c r="N314" s="6" t="s">
        <v>42</v>
      </c>
      <c r="O314" s="3"/>
      <c r="P314" s="3"/>
      <c r="Q314" s="6" t="s">
        <v>39</v>
      </c>
      <c r="R314" s="4"/>
      <c r="S314" s="6" t="s">
        <v>42</v>
      </c>
      <c r="T314" s="6" t="s">
        <v>43</v>
      </c>
      <c r="U314" s="6">
        <v>0.0</v>
      </c>
      <c r="V314" s="3" t="str">
        <f t="shared" si="2"/>
        <v>93.286</v>
      </c>
      <c r="W314" s="5" t="str">
        <f t="shared" ref="W314:X314" si="314">UPPER(TRIM(H314))</f>
        <v/>
      </c>
      <c r="X314" s="5" t="str">
        <f t="shared" si="314"/>
        <v/>
      </c>
      <c r="Y314" s="5" t="str">
        <f t="array" ref="Y314">IF(V314&lt;&gt;"",IFERROR(INDEX(federal_program_name_lookup,MATCH(V314,aln_lookup,0)),""),"")</f>
        <v>DISCOVERY AND APPLIED RESEARCH FOR TECHNOLOGICAL INNOVATIONS TO IMPROVE HUMAN HEALTH</v>
      </c>
    </row>
    <row r="315" ht="15.75" customHeight="1">
      <c r="A315" s="5" t="s">
        <v>643</v>
      </c>
      <c r="B315" s="3" t="s">
        <v>492</v>
      </c>
      <c r="C315" s="3" t="s">
        <v>644</v>
      </c>
      <c r="D315" s="3"/>
      <c r="E315" s="6" t="s">
        <v>645</v>
      </c>
      <c r="F315" s="4">
        <v>7849.0</v>
      </c>
      <c r="G315" s="6" t="s">
        <v>38</v>
      </c>
      <c r="H315" s="6"/>
      <c r="I315" s="6"/>
      <c r="J315" s="4">
        <v>522294.0</v>
      </c>
      <c r="K315" s="4">
        <v>3.59306095E8</v>
      </c>
      <c r="L315" s="6" t="s">
        <v>39</v>
      </c>
      <c r="M315" s="3"/>
      <c r="N315" s="6" t="s">
        <v>39</v>
      </c>
      <c r="O315" s="3" t="s">
        <v>646</v>
      </c>
      <c r="P315" s="3" t="s">
        <v>647</v>
      </c>
      <c r="Q315" s="6" t="s">
        <v>39</v>
      </c>
      <c r="R315" s="4"/>
      <c r="S315" s="6" t="s">
        <v>42</v>
      </c>
      <c r="T315" s="6" t="s">
        <v>43</v>
      </c>
      <c r="U315" s="6">
        <v>0.0</v>
      </c>
      <c r="V315" s="3" t="str">
        <f t="shared" si="2"/>
        <v>12.420</v>
      </c>
      <c r="W315" s="5" t="str">
        <f t="shared" ref="W315:X315" si="315">UPPER(TRIM(H315))</f>
        <v/>
      </c>
      <c r="X315" s="5" t="str">
        <f t="shared" si="315"/>
        <v/>
      </c>
      <c r="Y315" s="5" t="str">
        <f t="array" ref="Y315">IF(V315&lt;&gt;"",IFERROR(INDEX(federal_program_name_lookup,MATCH(V315,aln_lookup,0)),""),"")</f>
        <v>MILITARY MEDICAL RESEARCH AND DEVELOPMENT</v>
      </c>
    </row>
    <row r="316" ht="15.75" customHeight="1">
      <c r="A316" s="5" t="s">
        <v>648</v>
      </c>
      <c r="B316" s="3" t="s">
        <v>56</v>
      </c>
      <c r="C316" s="3" t="s">
        <v>169</v>
      </c>
      <c r="D316" s="3"/>
      <c r="E316" s="6" t="s">
        <v>170</v>
      </c>
      <c r="F316" s="4">
        <v>356753.0</v>
      </c>
      <c r="G316" s="6" t="s">
        <v>38</v>
      </c>
      <c r="H316" s="6"/>
      <c r="I316" s="6"/>
      <c r="J316" s="4">
        <v>1687101.0</v>
      </c>
      <c r="K316" s="4">
        <v>3.59306095E8</v>
      </c>
      <c r="L316" s="6" t="s">
        <v>39</v>
      </c>
      <c r="M316" s="3"/>
      <c r="N316" s="6" t="s">
        <v>42</v>
      </c>
      <c r="O316" s="3"/>
      <c r="P316" s="3"/>
      <c r="Q316" s="6" t="s">
        <v>39</v>
      </c>
      <c r="R316" s="4"/>
      <c r="S316" s="6" t="s">
        <v>42</v>
      </c>
      <c r="T316" s="6" t="s">
        <v>43</v>
      </c>
      <c r="U316" s="6">
        <v>0.0</v>
      </c>
      <c r="V316" s="3" t="str">
        <f t="shared" si="2"/>
        <v>93.286</v>
      </c>
      <c r="W316" s="5" t="str">
        <f t="shared" ref="W316:X316" si="316">UPPER(TRIM(H316))</f>
        <v/>
      </c>
      <c r="X316" s="5" t="str">
        <f t="shared" si="316"/>
        <v/>
      </c>
      <c r="Y316" s="5" t="str">
        <f t="array" ref="Y316">IF(V316&lt;&gt;"",IFERROR(INDEX(federal_program_name_lookup,MATCH(V316,aln_lookup,0)),""),"")</f>
        <v>DISCOVERY AND APPLIED RESEARCH FOR TECHNOLOGICAL INNOVATIONS TO IMPROVE HUMAN HEALTH</v>
      </c>
    </row>
    <row r="317" ht="15.75" customHeight="1">
      <c r="A317" s="5" t="s">
        <v>649</v>
      </c>
      <c r="B317" s="3" t="s">
        <v>56</v>
      </c>
      <c r="C317" s="3" t="s">
        <v>169</v>
      </c>
      <c r="D317" s="3"/>
      <c r="E317" s="6" t="s">
        <v>170</v>
      </c>
      <c r="F317" s="4">
        <v>756575.0</v>
      </c>
      <c r="G317" s="6" t="s">
        <v>38</v>
      </c>
      <c r="H317" s="6"/>
      <c r="I317" s="6"/>
      <c r="J317" s="4">
        <v>1687101.0</v>
      </c>
      <c r="K317" s="4">
        <v>3.59306095E8</v>
      </c>
      <c r="L317" s="6" t="s">
        <v>39</v>
      </c>
      <c r="M317" s="3"/>
      <c r="N317" s="6" t="s">
        <v>42</v>
      </c>
      <c r="O317" s="3"/>
      <c r="P317" s="3"/>
      <c r="Q317" s="6" t="s">
        <v>39</v>
      </c>
      <c r="R317" s="4"/>
      <c r="S317" s="6" t="s">
        <v>42</v>
      </c>
      <c r="T317" s="6" t="s">
        <v>43</v>
      </c>
      <c r="U317" s="6">
        <v>0.0</v>
      </c>
      <c r="V317" s="3" t="str">
        <f t="shared" si="2"/>
        <v>93.286</v>
      </c>
      <c r="W317" s="5" t="str">
        <f t="shared" ref="W317:X317" si="317">UPPER(TRIM(H317))</f>
        <v/>
      </c>
      <c r="X317" s="5" t="str">
        <f t="shared" si="317"/>
        <v/>
      </c>
      <c r="Y317" s="5" t="str">
        <f t="array" ref="Y317">IF(V317&lt;&gt;"",IFERROR(INDEX(federal_program_name_lookup,MATCH(V317,aln_lookup,0)),""),"")</f>
        <v>DISCOVERY AND APPLIED RESEARCH FOR TECHNOLOGICAL INNOVATIONS TO IMPROVE HUMAN HEALTH</v>
      </c>
    </row>
    <row r="318" ht="15.75" customHeight="1">
      <c r="A318" s="5" t="s">
        <v>650</v>
      </c>
      <c r="B318" s="3" t="s">
        <v>56</v>
      </c>
      <c r="C318" s="3" t="s">
        <v>169</v>
      </c>
      <c r="D318" s="3"/>
      <c r="E318" s="6" t="s">
        <v>170</v>
      </c>
      <c r="F318" s="4">
        <v>209946.0</v>
      </c>
      <c r="G318" s="6" t="s">
        <v>38</v>
      </c>
      <c r="H318" s="6"/>
      <c r="I318" s="6"/>
      <c r="J318" s="4">
        <v>1687101.0</v>
      </c>
      <c r="K318" s="4">
        <v>3.59306095E8</v>
      </c>
      <c r="L318" s="6" t="s">
        <v>39</v>
      </c>
      <c r="M318" s="3"/>
      <c r="N318" s="6" t="s">
        <v>42</v>
      </c>
      <c r="O318" s="3"/>
      <c r="P318" s="3"/>
      <c r="Q318" s="6" t="s">
        <v>39</v>
      </c>
      <c r="R318" s="4"/>
      <c r="S318" s="6" t="s">
        <v>42</v>
      </c>
      <c r="T318" s="6" t="s">
        <v>43</v>
      </c>
      <c r="U318" s="6">
        <v>0.0</v>
      </c>
      <c r="V318" s="3" t="str">
        <f t="shared" si="2"/>
        <v>93.286</v>
      </c>
      <c r="W318" s="5" t="str">
        <f t="shared" ref="W318:X318" si="318">UPPER(TRIM(H318))</f>
        <v/>
      </c>
      <c r="X318" s="5" t="str">
        <f t="shared" si="318"/>
        <v/>
      </c>
      <c r="Y318" s="5" t="str">
        <f t="array" ref="Y318">IF(V318&lt;&gt;"",IFERROR(INDEX(federal_program_name_lookup,MATCH(V318,aln_lookup,0)),""),"")</f>
        <v>DISCOVERY AND APPLIED RESEARCH FOR TECHNOLOGICAL INNOVATIONS TO IMPROVE HUMAN HEALTH</v>
      </c>
    </row>
    <row r="319" ht="15.75" customHeight="1">
      <c r="A319" s="5" t="s">
        <v>651</v>
      </c>
      <c r="B319" s="3" t="s">
        <v>56</v>
      </c>
      <c r="C319" s="3" t="s">
        <v>652</v>
      </c>
      <c r="D319" s="3"/>
      <c r="E319" s="6" t="s">
        <v>653</v>
      </c>
      <c r="F319" s="4">
        <v>2325.0</v>
      </c>
      <c r="G319" s="6" t="s">
        <v>38</v>
      </c>
      <c r="H319" s="6"/>
      <c r="I319" s="6"/>
      <c r="J319" s="4">
        <v>1406829.0</v>
      </c>
      <c r="K319" s="4">
        <v>3.59306095E8</v>
      </c>
      <c r="L319" s="6" t="s">
        <v>39</v>
      </c>
      <c r="M319" s="3"/>
      <c r="N319" s="6" t="s">
        <v>42</v>
      </c>
      <c r="O319" s="3"/>
      <c r="P319" s="3"/>
      <c r="Q319" s="6" t="s">
        <v>39</v>
      </c>
      <c r="R319" s="4"/>
      <c r="S319" s="6" t="s">
        <v>42</v>
      </c>
      <c r="T319" s="6" t="s">
        <v>43</v>
      </c>
      <c r="U319" s="6">
        <v>0.0</v>
      </c>
      <c r="V319" s="3" t="str">
        <f t="shared" si="2"/>
        <v>93.307</v>
      </c>
      <c r="W319" s="5" t="str">
        <f t="shared" ref="W319:X319" si="319">UPPER(TRIM(H319))</f>
        <v/>
      </c>
      <c r="X319" s="5" t="str">
        <f t="shared" si="319"/>
        <v/>
      </c>
      <c r="Y319" s="5" t="str">
        <f t="array" ref="Y319">IF(V319&lt;&gt;"",IFERROR(INDEX(federal_program_name_lookup,MATCH(V319,aln_lookup,0)),""),"")</f>
        <v>MINORITY HEALTH AND HEALTH DISPARITIES RESEARCH</v>
      </c>
    </row>
    <row r="320" ht="15.75" customHeight="1">
      <c r="A320" s="5" t="s">
        <v>654</v>
      </c>
      <c r="B320" s="3" t="s">
        <v>56</v>
      </c>
      <c r="C320" s="3" t="s">
        <v>652</v>
      </c>
      <c r="D320" s="3"/>
      <c r="E320" s="6" t="s">
        <v>653</v>
      </c>
      <c r="F320" s="4">
        <v>219988.0</v>
      </c>
      <c r="G320" s="6" t="s">
        <v>38</v>
      </c>
      <c r="H320" s="6"/>
      <c r="I320" s="6"/>
      <c r="J320" s="4">
        <v>1406829.0</v>
      </c>
      <c r="K320" s="4">
        <v>3.59306095E8</v>
      </c>
      <c r="L320" s="6" t="s">
        <v>39</v>
      </c>
      <c r="M320" s="3"/>
      <c r="N320" s="6" t="s">
        <v>42</v>
      </c>
      <c r="O320" s="3"/>
      <c r="P320" s="3"/>
      <c r="Q320" s="6" t="s">
        <v>39</v>
      </c>
      <c r="R320" s="4"/>
      <c r="S320" s="6" t="s">
        <v>42</v>
      </c>
      <c r="T320" s="6" t="s">
        <v>43</v>
      </c>
      <c r="U320" s="6">
        <v>0.0</v>
      </c>
      <c r="V320" s="3" t="str">
        <f t="shared" si="2"/>
        <v>93.307</v>
      </c>
      <c r="W320" s="5" t="str">
        <f t="shared" ref="W320:X320" si="320">UPPER(TRIM(H320))</f>
        <v/>
      </c>
      <c r="X320" s="5" t="str">
        <f t="shared" si="320"/>
        <v/>
      </c>
      <c r="Y320" s="5" t="str">
        <f t="array" ref="Y320">IF(V320&lt;&gt;"",IFERROR(INDEX(federal_program_name_lookup,MATCH(V320,aln_lookup,0)),""),"")</f>
        <v>MINORITY HEALTH AND HEALTH DISPARITIES RESEARCH</v>
      </c>
    </row>
    <row r="321" ht="15.75" customHeight="1">
      <c r="A321" s="5" t="s">
        <v>655</v>
      </c>
      <c r="B321" s="3" t="s">
        <v>56</v>
      </c>
      <c r="C321" s="3" t="s">
        <v>652</v>
      </c>
      <c r="D321" s="3"/>
      <c r="E321" s="6" t="s">
        <v>653</v>
      </c>
      <c r="F321" s="4">
        <v>571760.0</v>
      </c>
      <c r="G321" s="6" t="s">
        <v>38</v>
      </c>
      <c r="H321" s="6"/>
      <c r="I321" s="6"/>
      <c r="J321" s="4">
        <v>1406829.0</v>
      </c>
      <c r="K321" s="4">
        <v>3.59306095E8</v>
      </c>
      <c r="L321" s="6" t="s">
        <v>39</v>
      </c>
      <c r="M321" s="3"/>
      <c r="N321" s="6" t="s">
        <v>42</v>
      </c>
      <c r="O321" s="3"/>
      <c r="P321" s="3"/>
      <c r="Q321" s="6" t="s">
        <v>42</v>
      </c>
      <c r="R321" s="4">
        <v>170495.0</v>
      </c>
      <c r="S321" s="6" t="s">
        <v>42</v>
      </c>
      <c r="T321" s="6" t="s">
        <v>43</v>
      </c>
      <c r="U321" s="6">
        <v>0.0</v>
      </c>
      <c r="V321" s="3" t="str">
        <f t="shared" si="2"/>
        <v>93.307</v>
      </c>
      <c r="W321" s="5" t="str">
        <f t="shared" ref="W321:X321" si="321">UPPER(TRIM(H321))</f>
        <v/>
      </c>
      <c r="X321" s="5" t="str">
        <f t="shared" si="321"/>
        <v/>
      </c>
      <c r="Y321" s="5" t="str">
        <f t="array" ref="Y321">IF(V321&lt;&gt;"",IFERROR(INDEX(federal_program_name_lookup,MATCH(V321,aln_lookup,0)),""),"")</f>
        <v>MINORITY HEALTH AND HEALTH DISPARITIES RESEARCH</v>
      </c>
    </row>
    <row r="322" ht="15.75" customHeight="1">
      <c r="A322" s="5" t="s">
        <v>656</v>
      </c>
      <c r="B322" s="3" t="s">
        <v>56</v>
      </c>
      <c r="C322" s="3" t="s">
        <v>652</v>
      </c>
      <c r="D322" s="3"/>
      <c r="E322" s="6" t="s">
        <v>653</v>
      </c>
      <c r="F322" s="4">
        <v>445560.0</v>
      </c>
      <c r="G322" s="6" t="s">
        <v>38</v>
      </c>
      <c r="H322" s="6"/>
      <c r="I322" s="6"/>
      <c r="J322" s="4">
        <v>1406829.0</v>
      </c>
      <c r="K322" s="4">
        <v>3.59306095E8</v>
      </c>
      <c r="L322" s="6" t="s">
        <v>39</v>
      </c>
      <c r="M322" s="3"/>
      <c r="N322" s="6" t="s">
        <v>42</v>
      </c>
      <c r="O322" s="3"/>
      <c r="P322" s="3"/>
      <c r="Q322" s="6" t="s">
        <v>42</v>
      </c>
      <c r="R322" s="4">
        <v>221319.0</v>
      </c>
      <c r="S322" s="6" t="s">
        <v>42</v>
      </c>
      <c r="T322" s="6" t="s">
        <v>43</v>
      </c>
      <c r="U322" s="6">
        <v>0.0</v>
      </c>
      <c r="V322" s="3" t="str">
        <f t="shared" si="2"/>
        <v>93.307</v>
      </c>
      <c r="W322" s="5" t="str">
        <f t="shared" ref="W322:X322" si="322">UPPER(TRIM(H322))</f>
        <v/>
      </c>
      <c r="X322" s="5" t="str">
        <f t="shared" si="322"/>
        <v/>
      </c>
      <c r="Y322" s="5" t="str">
        <f t="array" ref="Y322">IF(V322&lt;&gt;"",IFERROR(INDEX(federal_program_name_lookup,MATCH(V322,aln_lookup,0)),""),"")</f>
        <v>MINORITY HEALTH AND HEALTH DISPARITIES RESEARCH</v>
      </c>
    </row>
    <row r="323" ht="15.75" customHeight="1">
      <c r="A323" s="5" t="s">
        <v>657</v>
      </c>
      <c r="B323" s="3" t="s">
        <v>56</v>
      </c>
      <c r="C323" s="3" t="s">
        <v>652</v>
      </c>
      <c r="D323" s="3"/>
      <c r="E323" s="6" t="s">
        <v>653</v>
      </c>
      <c r="F323" s="4">
        <v>17480.0</v>
      </c>
      <c r="G323" s="6" t="s">
        <v>38</v>
      </c>
      <c r="H323" s="6"/>
      <c r="I323" s="6"/>
      <c r="J323" s="4">
        <v>1406829.0</v>
      </c>
      <c r="K323" s="4">
        <v>3.59306095E8</v>
      </c>
      <c r="L323" s="6" t="s">
        <v>39</v>
      </c>
      <c r="M323" s="3"/>
      <c r="N323" s="6" t="s">
        <v>42</v>
      </c>
      <c r="O323" s="3"/>
      <c r="P323" s="3"/>
      <c r="Q323" s="6" t="s">
        <v>39</v>
      </c>
      <c r="R323" s="4"/>
      <c r="S323" s="6" t="s">
        <v>42</v>
      </c>
      <c r="T323" s="6" t="s">
        <v>43</v>
      </c>
      <c r="U323" s="6">
        <v>0.0</v>
      </c>
      <c r="V323" s="3" t="str">
        <f t="shared" si="2"/>
        <v>93.307</v>
      </c>
      <c r="W323" s="5" t="str">
        <f t="shared" ref="W323:X323" si="323">UPPER(TRIM(H323))</f>
        <v/>
      </c>
      <c r="X323" s="5" t="str">
        <f t="shared" si="323"/>
        <v/>
      </c>
      <c r="Y323" s="5" t="str">
        <f t="array" ref="Y323">IF(V323&lt;&gt;"",IFERROR(INDEX(federal_program_name_lookup,MATCH(V323,aln_lookup,0)),""),"")</f>
        <v>MINORITY HEALTH AND HEALTH DISPARITIES RESEARCH</v>
      </c>
    </row>
    <row r="324" ht="15.75" customHeight="1">
      <c r="A324" s="5" t="s">
        <v>658</v>
      </c>
      <c r="B324" s="3" t="s">
        <v>56</v>
      </c>
      <c r="C324" s="3" t="s">
        <v>172</v>
      </c>
      <c r="D324" s="3"/>
      <c r="E324" s="6" t="s">
        <v>173</v>
      </c>
      <c r="F324" s="4">
        <v>2348344.0</v>
      </c>
      <c r="G324" s="6" t="s">
        <v>38</v>
      </c>
      <c r="H324" s="6"/>
      <c r="I324" s="6"/>
      <c r="J324" s="4">
        <v>6174630.0</v>
      </c>
      <c r="K324" s="4">
        <v>3.59306095E8</v>
      </c>
      <c r="L324" s="6" t="s">
        <v>39</v>
      </c>
      <c r="M324" s="3"/>
      <c r="N324" s="6" t="s">
        <v>42</v>
      </c>
      <c r="O324" s="3"/>
      <c r="P324" s="3"/>
      <c r="Q324" s="6" t="s">
        <v>39</v>
      </c>
      <c r="R324" s="4"/>
      <c r="S324" s="6" t="s">
        <v>42</v>
      </c>
      <c r="T324" s="6" t="s">
        <v>43</v>
      </c>
      <c r="U324" s="6">
        <v>0.0</v>
      </c>
      <c r="V324" s="3" t="str">
        <f t="shared" si="2"/>
        <v>93.310</v>
      </c>
      <c r="W324" s="5" t="str">
        <f t="shared" ref="W324:X324" si="324">UPPER(TRIM(H324))</f>
        <v/>
      </c>
      <c r="X324" s="5" t="str">
        <f t="shared" si="324"/>
        <v/>
      </c>
      <c r="Y324" s="5" t="str">
        <f t="array" ref="Y324">IF(V324&lt;&gt;"",IFERROR(INDEX(federal_program_name_lookup,MATCH(V324,aln_lookup,0)),""),"")</f>
        <v>TRANS-NIH RESEARCH SUPPORT</v>
      </c>
    </row>
    <row r="325" ht="15.75" customHeight="1">
      <c r="A325" s="5" t="s">
        <v>659</v>
      </c>
      <c r="B325" s="3" t="s">
        <v>492</v>
      </c>
      <c r="C325" s="3" t="s">
        <v>644</v>
      </c>
      <c r="D325" s="3"/>
      <c r="E325" s="6" t="s">
        <v>645</v>
      </c>
      <c r="F325" s="4">
        <v>7849.0</v>
      </c>
      <c r="G325" s="6" t="s">
        <v>38</v>
      </c>
      <c r="H325" s="6"/>
      <c r="I325" s="6"/>
      <c r="J325" s="4">
        <v>522294.0</v>
      </c>
      <c r="K325" s="4">
        <v>3.59306095E8</v>
      </c>
      <c r="L325" s="6" t="s">
        <v>39</v>
      </c>
      <c r="M325" s="3"/>
      <c r="N325" s="6" t="s">
        <v>39</v>
      </c>
      <c r="O325" s="3" t="s">
        <v>646</v>
      </c>
      <c r="P325" s="3" t="s">
        <v>660</v>
      </c>
      <c r="Q325" s="6" t="s">
        <v>39</v>
      </c>
      <c r="R325" s="4"/>
      <c r="S325" s="6" t="s">
        <v>42</v>
      </c>
      <c r="T325" s="6" t="s">
        <v>43</v>
      </c>
      <c r="U325" s="6">
        <v>0.0</v>
      </c>
      <c r="V325" s="3" t="str">
        <f t="shared" si="2"/>
        <v>12.420</v>
      </c>
      <c r="W325" s="5" t="str">
        <f t="shared" ref="W325:X325" si="325">UPPER(TRIM(H325))</f>
        <v/>
      </c>
      <c r="X325" s="5" t="str">
        <f t="shared" si="325"/>
        <v/>
      </c>
      <c r="Y325" s="5" t="str">
        <f t="array" ref="Y325">IF(V325&lt;&gt;"",IFERROR(INDEX(federal_program_name_lookup,MATCH(V325,aln_lookup,0)),""),"")</f>
        <v>MILITARY MEDICAL RESEARCH AND DEVELOPMENT</v>
      </c>
    </row>
    <row r="326" ht="15.75" customHeight="1">
      <c r="A326" s="5" t="s">
        <v>661</v>
      </c>
      <c r="B326" s="3" t="s">
        <v>56</v>
      </c>
      <c r="C326" s="3" t="s">
        <v>172</v>
      </c>
      <c r="D326" s="3"/>
      <c r="E326" s="6" t="s">
        <v>173</v>
      </c>
      <c r="F326" s="4">
        <v>-2253.0</v>
      </c>
      <c r="G326" s="6" t="s">
        <v>38</v>
      </c>
      <c r="H326" s="6"/>
      <c r="I326" s="6"/>
      <c r="J326" s="4">
        <v>6174630.0</v>
      </c>
      <c r="K326" s="4">
        <v>3.59306095E8</v>
      </c>
      <c r="L326" s="6" t="s">
        <v>39</v>
      </c>
      <c r="M326" s="3"/>
      <c r="N326" s="6" t="s">
        <v>42</v>
      </c>
      <c r="O326" s="3"/>
      <c r="P326" s="3"/>
      <c r="Q326" s="6" t="s">
        <v>39</v>
      </c>
      <c r="R326" s="4"/>
      <c r="S326" s="6" t="s">
        <v>42</v>
      </c>
      <c r="T326" s="6" t="s">
        <v>43</v>
      </c>
      <c r="U326" s="6">
        <v>0.0</v>
      </c>
      <c r="V326" s="3" t="str">
        <f t="shared" si="2"/>
        <v>93.310</v>
      </c>
      <c r="W326" s="5" t="str">
        <f t="shared" ref="W326:X326" si="326">UPPER(TRIM(H326))</f>
        <v/>
      </c>
      <c r="X326" s="5" t="str">
        <f t="shared" si="326"/>
        <v/>
      </c>
      <c r="Y326" s="5" t="str">
        <f t="array" ref="Y326">IF(V326&lt;&gt;"",IFERROR(INDEX(federal_program_name_lookup,MATCH(V326,aln_lookup,0)),""),"")</f>
        <v>TRANS-NIH RESEARCH SUPPORT</v>
      </c>
    </row>
    <row r="327" ht="15.75" customHeight="1">
      <c r="A327" s="5" t="s">
        <v>662</v>
      </c>
      <c r="B327" s="3" t="s">
        <v>56</v>
      </c>
      <c r="C327" s="3" t="s">
        <v>172</v>
      </c>
      <c r="D327" s="3"/>
      <c r="E327" s="6" t="s">
        <v>173</v>
      </c>
      <c r="F327" s="4">
        <v>130061.0</v>
      </c>
      <c r="G327" s="6" t="s">
        <v>38</v>
      </c>
      <c r="H327" s="6"/>
      <c r="I327" s="6"/>
      <c r="J327" s="4">
        <v>6174630.0</v>
      </c>
      <c r="K327" s="4">
        <v>3.59306095E8</v>
      </c>
      <c r="L327" s="6" t="s">
        <v>39</v>
      </c>
      <c r="M327" s="3"/>
      <c r="N327" s="6" t="s">
        <v>42</v>
      </c>
      <c r="O327" s="3"/>
      <c r="P327" s="3"/>
      <c r="Q327" s="6" t="s">
        <v>39</v>
      </c>
      <c r="R327" s="4"/>
      <c r="S327" s="6" t="s">
        <v>42</v>
      </c>
      <c r="T327" s="6" t="s">
        <v>43</v>
      </c>
      <c r="U327" s="6">
        <v>0.0</v>
      </c>
      <c r="V327" s="3" t="str">
        <f t="shared" si="2"/>
        <v>93.310</v>
      </c>
      <c r="W327" s="5" t="str">
        <f t="shared" ref="W327:X327" si="327">UPPER(TRIM(H327))</f>
        <v/>
      </c>
      <c r="X327" s="5" t="str">
        <f t="shared" si="327"/>
        <v/>
      </c>
      <c r="Y327" s="5" t="str">
        <f t="array" ref="Y327">IF(V327&lt;&gt;"",IFERROR(INDEX(federal_program_name_lookup,MATCH(V327,aln_lookup,0)),""),"")</f>
        <v>TRANS-NIH RESEARCH SUPPORT</v>
      </c>
    </row>
    <row r="328" ht="15.75" customHeight="1">
      <c r="A328" s="5" t="s">
        <v>663</v>
      </c>
      <c r="B328" s="3" t="s">
        <v>56</v>
      </c>
      <c r="C328" s="3" t="s">
        <v>172</v>
      </c>
      <c r="D328" s="3"/>
      <c r="E328" s="6" t="s">
        <v>173</v>
      </c>
      <c r="F328" s="4">
        <v>-147943.0</v>
      </c>
      <c r="G328" s="6" t="s">
        <v>38</v>
      </c>
      <c r="H328" s="6"/>
      <c r="I328" s="6"/>
      <c r="J328" s="4">
        <v>6174630.0</v>
      </c>
      <c r="K328" s="4">
        <v>3.59306095E8</v>
      </c>
      <c r="L328" s="6" t="s">
        <v>39</v>
      </c>
      <c r="M328" s="3"/>
      <c r="N328" s="6" t="s">
        <v>42</v>
      </c>
      <c r="O328" s="3"/>
      <c r="P328" s="3"/>
      <c r="Q328" s="6" t="s">
        <v>39</v>
      </c>
      <c r="R328" s="4"/>
      <c r="S328" s="6" t="s">
        <v>42</v>
      </c>
      <c r="T328" s="6" t="s">
        <v>43</v>
      </c>
      <c r="U328" s="6">
        <v>0.0</v>
      </c>
      <c r="V328" s="3" t="str">
        <f t="shared" si="2"/>
        <v>93.310</v>
      </c>
      <c r="W328" s="5" t="str">
        <f t="shared" ref="W328:X328" si="328">UPPER(TRIM(H328))</f>
        <v/>
      </c>
      <c r="X328" s="5" t="str">
        <f t="shared" si="328"/>
        <v/>
      </c>
      <c r="Y328" s="5" t="str">
        <f t="array" ref="Y328">IF(V328&lt;&gt;"",IFERROR(INDEX(federal_program_name_lookup,MATCH(V328,aln_lookup,0)),""),"")</f>
        <v>TRANS-NIH RESEARCH SUPPORT</v>
      </c>
    </row>
    <row r="329" ht="15.75" customHeight="1">
      <c r="A329" s="5" t="s">
        <v>664</v>
      </c>
      <c r="B329" s="3" t="s">
        <v>56</v>
      </c>
      <c r="C329" s="3" t="s">
        <v>172</v>
      </c>
      <c r="D329" s="3"/>
      <c r="E329" s="6" t="s">
        <v>173</v>
      </c>
      <c r="F329" s="4">
        <v>108248.0</v>
      </c>
      <c r="G329" s="6" t="s">
        <v>38</v>
      </c>
      <c r="H329" s="6"/>
      <c r="I329" s="6"/>
      <c r="J329" s="4">
        <v>6174630.0</v>
      </c>
      <c r="K329" s="4">
        <v>3.59306095E8</v>
      </c>
      <c r="L329" s="6" t="s">
        <v>39</v>
      </c>
      <c r="M329" s="3"/>
      <c r="N329" s="6" t="s">
        <v>42</v>
      </c>
      <c r="O329" s="3"/>
      <c r="P329" s="3"/>
      <c r="Q329" s="6" t="s">
        <v>39</v>
      </c>
      <c r="R329" s="4"/>
      <c r="S329" s="6" t="s">
        <v>42</v>
      </c>
      <c r="T329" s="6" t="s">
        <v>43</v>
      </c>
      <c r="U329" s="6">
        <v>0.0</v>
      </c>
      <c r="V329" s="3" t="str">
        <f t="shared" si="2"/>
        <v>93.310</v>
      </c>
      <c r="W329" s="5" t="str">
        <f t="shared" ref="W329:X329" si="329">UPPER(TRIM(H329))</f>
        <v/>
      </c>
      <c r="X329" s="5" t="str">
        <f t="shared" si="329"/>
        <v/>
      </c>
      <c r="Y329" s="5" t="str">
        <f t="array" ref="Y329">IF(V329&lt;&gt;"",IFERROR(INDEX(federal_program_name_lookup,MATCH(V329,aln_lookup,0)),""),"")</f>
        <v>TRANS-NIH RESEARCH SUPPORT</v>
      </c>
    </row>
    <row r="330" ht="15.75" customHeight="1">
      <c r="A330" s="5" t="s">
        <v>665</v>
      </c>
      <c r="B330" s="3" t="s">
        <v>56</v>
      </c>
      <c r="C330" s="3" t="s">
        <v>172</v>
      </c>
      <c r="D330" s="3"/>
      <c r="E330" s="6" t="s">
        <v>173</v>
      </c>
      <c r="F330" s="4">
        <v>18461.0</v>
      </c>
      <c r="G330" s="6" t="s">
        <v>38</v>
      </c>
      <c r="H330" s="6"/>
      <c r="I330" s="6"/>
      <c r="J330" s="4">
        <v>6174630.0</v>
      </c>
      <c r="K330" s="4">
        <v>3.59306095E8</v>
      </c>
      <c r="L330" s="6" t="s">
        <v>39</v>
      </c>
      <c r="M330" s="3"/>
      <c r="N330" s="6" t="s">
        <v>42</v>
      </c>
      <c r="O330" s="3"/>
      <c r="P330" s="3"/>
      <c r="Q330" s="6" t="s">
        <v>39</v>
      </c>
      <c r="R330" s="4"/>
      <c r="S330" s="6" t="s">
        <v>42</v>
      </c>
      <c r="T330" s="6" t="s">
        <v>43</v>
      </c>
      <c r="U330" s="6">
        <v>0.0</v>
      </c>
      <c r="V330" s="3" t="str">
        <f t="shared" si="2"/>
        <v>93.310</v>
      </c>
      <c r="W330" s="5" t="str">
        <f t="shared" ref="W330:X330" si="330">UPPER(TRIM(H330))</f>
        <v/>
      </c>
      <c r="X330" s="5" t="str">
        <f t="shared" si="330"/>
        <v/>
      </c>
      <c r="Y330" s="5" t="str">
        <f t="array" ref="Y330">IF(V330&lt;&gt;"",IFERROR(INDEX(federal_program_name_lookup,MATCH(V330,aln_lookup,0)),""),"")</f>
        <v>TRANS-NIH RESEARCH SUPPORT</v>
      </c>
    </row>
    <row r="331" ht="15.75" customHeight="1">
      <c r="A331" s="5" t="s">
        <v>666</v>
      </c>
      <c r="B331" s="3" t="s">
        <v>56</v>
      </c>
      <c r="C331" s="3" t="s">
        <v>172</v>
      </c>
      <c r="D331" s="3"/>
      <c r="E331" s="6" t="s">
        <v>173</v>
      </c>
      <c r="F331" s="4">
        <v>221679.0</v>
      </c>
      <c r="G331" s="6" t="s">
        <v>38</v>
      </c>
      <c r="H331" s="6"/>
      <c r="I331" s="6"/>
      <c r="J331" s="4">
        <v>6174630.0</v>
      </c>
      <c r="K331" s="4">
        <v>3.59306095E8</v>
      </c>
      <c r="L331" s="6" t="s">
        <v>39</v>
      </c>
      <c r="M331" s="3"/>
      <c r="N331" s="6" t="s">
        <v>42</v>
      </c>
      <c r="O331" s="3"/>
      <c r="P331" s="3"/>
      <c r="Q331" s="6" t="s">
        <v>39</v>
      </c>
      <c r="R331" s="4"/>
      <c r="S331" s="6" t="s">
        <v>42</v>
      </c>
      <c r="T331" s="6" t="s">
        <v>43</v>
      </c>
      <c r="U331" s="6">
        <v>0.0</v>
      </c>
      <c r="V331" s="3" t="str">
        <f t="shared" si="2"/>
        <v>93.310</v>
      </c>
      <c r="W331" s="5" t="str">
        <f t="shared" ref="W331:X331" si="331">UPPER(TRIM(H331))</f>
        <v/>
      </c>
      <c r="X331" s="5" t="str">
        <f t="shared" si="331"/>
        <v/>
      </c>
      <c r="Y331" s="5" t="str">
        <f t="array" ref="Y331">IF(V331&lt;&gt;"",IFERROR(INDEX(federal_program_name_lookup,MATCH(V331,aln_lookup,0)),""),"")</f>
        <v>TRANS-NIH RESEARCH SUPPORT</v>
      </c>
    </row>
    <row r="332" ht="15.75" customHeight="1">
      <c r="A332" s="5" t="s">
        <v>667</v>
      </c>
      <c r="B332" s="3" t="s">
        <v>56</v>
      </c>
      <c r="C332" s="3" t="s">
        <v>172</v>
      </c>
      <c r="D332" s="3"/>
      <c r="E332" s="6" t="s">
        <v>173</v>
      </c>
      <c r="F332" s="4">
        <v>87810.0</v>
      </c>
      <c r="G332" s="6" t="s">
        <v>38</v>
      </c>
      <c r="H332" s="6"/>
      <c r="I332" s="6"/>
      <c r="J332" s="4">
        <v>6174630.0</v>
      </c>
      <c r="K332" s="4">
        <v>3.59306095E8</v>
      </c>
      <c r="L332" s="6" t="s">
        <v>39</v>
      </c>
      <c r="M332" s="3"/>
      <c r="N332" s="6" t="s">
        <v>42</v>
      </c>
      <c r="O332" s="3"/>
      <c r="P332" s="3"/>
      <c r="Q332" s="6" t="s">
        <v>39</v>
      </c>
      <c r="R332" s="4"/>
      <c r="S332" s="6" t="s">
        <v>42</v>
      </c>
      <c r="T332" s="6" t="s">
        <v>43</v>
      </c>
      <c r="U332" s="6">
        <v>0.0</v>
      </c>
      <c r="V332" s="3" t="str">
        <f t="shared" si="2"/>
        <v>93.310</v>
      </c>
      <c r="W332" s="5" t="str">
        <f t="shared" ref="W332:X332" si="332">UPPER(TRIM(H332))</f>
        <v/>
      </c>
      <c r="X332" s="5" t="str">
        <f t="shared" si="332"/>
        <v/>
      </c>
      <c r="Y332" s="5" t="str">
        <f t="array" ref="Y332">IF(V332&lt;&gt;"",IFERROR(INDEX(federal_program_name_lookup,MATCH(V332,aln_lookup,0)),""),"")</f>
        <v>TRANS-NIH RESEARCH SUPPORT</v>
      </c>
    </row>
    <row r="333" ht="15.75" customHeight="1">
      <c r="A333" s="5" t="s">
        <v>668</v>
      </c>
      <c r="B333" s="3" t="s">
        <v>56</v>
      </c>
      <c r="C333" s="3" t="s">
        <v>172</v>
      </c>
      <c r="D333" s="3"/>
      <c r="E333" s="6" t="s">
        <v>173</v>
      </c>
      <c r="F333" s="4">
        <v>154860.0</v>
      </c>
      <c r="G333" s="6" t="s">
        <v>38</v>
      </c>
      <c r="H333" s="6"/>
      <c r="I333" s="6"/>
      <c r="J333" s="4">
        <v>6174630.0</v>
      </c>
      <c r="K333" s="4">
        <v>3.59306095E8</v>
      </c>
      <c r="L333" s="6" t="s">
        <v>39</v>
      </c>
      <c r="M333" s="3"/>
      <c r="N333" s="6" t="s">
        <v>42</v>
      </c>
      <c r="O333" s="3"/>
      <c r="P333" s="3"/>
      <c r="Q333" s="6" t="s">
        <v>39</v>
      </c>
      <c r="R333" s="4"/>
      <c r="S333" s="6" t="s">
        <v>42</v>
      </c>
      <c r="T333" s="6" t="s">
        <v>43</v>
      </c>
      <c r="U333" s="6">
        <v>0.0</v>
      </c>
      <c r="V333" s="3" t="str">
        <f t="shared" si="2"/>
        <v>93.310</v>
      </c>
      <c r="W333" s="5" t="str">
        <f t="shared" ref="W333:X333" si="333">UPPER(TRIM(H333))</f>
        <v/>
      </c>
      <c r="X333" s="5" t="str">
        <f t="shared" si="333"/>
        <v/>
      </c>
      <c r="Y333" s="5" t="str">
        <f t="array" ref="Y333">IF(V333&lt;&gt;"",IFERROR(INDEX(federal_program_name_lookup,MATCH(V333,aln_lookup,0)),""),"")</f>
        <v>TRANS-NIH RESEARCH SUPPORT</v>
      </c>
    </row>
    <row r="334" ht="15.75" customHeight="1">
      <c r="A334" s="5" t="s">
        <v>669</v>
      </c>
      <c r="B334" s="3" t="s">
        <v>56</v>
      </c>
      <c r="C334" s="3" t="s">
        <v>172</v>
      </c>
      <c r="D334" s="3"/>
      <c r="E334" s="6" t="s">
        <v>173</v>
      </c>
      <c r="F334" s="4">
        <v>503434.0</v>
      </c>
      <c r="G334" s="6" t="s">
        <v>38</v>
      </c>
      <c r="H334" s="6"/>
      <c r="I334" s="6"/>
      <c r="J334" s="4">
        <v>6174630.0</v>
      </c>
      <c r="K334" s="4">
        <v>3.59306095E8</v>
      </c>
      <c r="L334" s="6" t="s">
        <v>39</v>
      </c>
      <c r="M334" s="3"/>
      <c r="N334" s="6" t="s">
        <v>42</v>
      </c>
      <c r="O334" s="3"/>
      <c r="P334" s="3"/>
      <c r="Q334" s="6" t="s">
        <v>42</v>
      </c>
      <c r="R334" s="4">
        <v>30000.0</v>
      </c>
      <c r="S334" s="6" t="s">
        <v>42</v>
      </c>
      <c r="T334" s="6" t="s">
        <v>43</v>
      </c>
      <c r="U334" s="6">
        <v>0.0</v>
      </c>
      <c r="V334" s="3" t="str">
        <f t="shared" si="2"/>
        <v>93.310</v>
      </c>
      <c r="W334" s="5" t="str">
        <f t="shared" ref="W334:X334" si="334">UPPER(TRIM(H334))</f>
        <v/>
      </c>
      <c r="X334" s="5" t="str">
        <f t="shared" si="334"/>
        <v/>
      </c>
      <c r="Y334" s="5" t="str">
        <f t="array" ref="Y334">IF(V334&lt;&gt;"",IFERROR(INDEX(federal_program_name_lookup,MATCH(V334,aln_lookup,0)),""),"")</f>
        <v>TRANS-NIH RESEARCH SUPPORT</v>
      </c>
    </row>
    <row r="335" ht="15.75" customHeight="1">
      <c r="A335" s="5" t="s">
        <v>670</v>
      </c>
      <c r="B335" s="3" t="s">
        <v>56</v>
      </c>
      <c r="C335" s="3" t="s">
        <v>172</v>
      </c>
      <c r="D335" s="3"/>
      <c r="E335" s="6" t="s">
        <v>173</v>
      </c>
      <c r="F335" s="4">
        <v>42574.0</v>
      </c>
      <c r="G335" s="6" t="s">
        <v>38</v>
      </c>
      <c r="H335" s="6"/>
      <c r="I335" s="6"/>
      <c r="J335" s="4">
        <v>6174630.0</v>
      </c>
      <c r="K335" s="4">
        <v>3.59306095E8</v>
      </c>
      <c r="L335" s="6" t="s">
        <v>39</v>
      </c>
      <c r="M335" s="3"/>
      <c r="N335" s="6" t="s">
        <v>42</v>
      </c>
      <c r="O335" s="3"/>
      <c r="P335" s="3"/>
      <c r="Q335" s="6" t="s">
        <v>39</v>
      </c>
      <c r="R335" s="4"/>
      <c r="S335" s="6" t="s">
        <v>42</v>
      </c>
      <c r="T335" s="6" t="s">
        <v>43</v>
      </c>
      <c r="U335" s="6">
        <v>0.0</v>
      </c>
      <c r="V335" s="3" t="str">
        <f t="shared" si="2"/>
        <v>93.310</v>
      </c>
      <c r="W335" s="5" t="str">
        <f t="shared" ref="W335:X335" si="335">UPPER(TRIM(H335))</f>
        <v/>
      </c>
      <c r="X335" s="5" t="str">
        <f t="shared" si="335"/>
        <v/>
      </c>
      <c r="Y335" s="5" t="str">
        <f t="array" ref="Y335">IF(V335&lt;&gt;"",IFERROR(INDEX(federal_program_name_lookup,MATCH(V335,aln_lookup,0)),""),"")</f>
        <v>TRANS-NIH RESEARCH SUPPORT</v>
      </c>
    </row>
    <row r="336" ht="15.75" customHeight="1">
      <c r="A336" s="5" t="s">
        <v>671</v>
      </c>
      <c r="B336" s="3" t="s">
        <v>45</v>
      </c>
      <c r="C336" s="3" t="s">
        <v>672</v>
      </c>
      <c r="D336" s="3"/>
      <c r="E336" s="6" t="s">
        <v>673</v>
      </c>
      <c r="F336" s="4">
        <v>383785.0</v>
      </c>
      <c r="G336" s="6" t="s">
        <v>38</v>
      </c>
      <c r="H336" s="6"/>
      <c r="I336" s="6"/>
      <c r="J336" s="4">
        <v>534489.0</v>
      </c>
      <c r="K336" s="4">
        <v>3.59306095E8</v>
      </c>
      <c r="L336" s="6" t="s">
        <v>39</v>
      </c>
      <c r="M336" s="3"/>
      <c r="N336" s="6" t="s">
        <v>39</v>
      </c>
      <c r="O336" s="3" t="s">
        <v>674</v>
      </c>
      <c r="P336" s="3" t="s">
        <v>675</v>
      </c>
      <c r="Q336" s="6" t="s">
        <v>39</v>
      </c>
      <c r="R336" s="4"/>
      <c r="S336" s="6" t="s">
        <v>42</v>
      </c>
      <c r="T336" s="6" t="s">
        <v>43</v>
      </c>
      <c r="U336" s="6">
        <v>0.0</v>
      </c>
      <c r="V336" s="3" t="str">
        <f t="shared" si="2"/>
        <v>10.200</v>
      </c>
      <c r="W336" s="5" t="str">
        <f t="shared" ref="W336:X336" si="336">UPPER(TRIM(H336))</f>
        <v/>
      </c>
      <c r="X336" s="5" t="str">
        <f t="shared" si="336"/>
        <v/>
      </c>
      <c r="Y336" s="5" t="str">
        <f t="array" ref="Y336">IF(V336&lt;&gt;"",IFERROR(INDEX(federal_program_name_lookup,MATCH(V336,aln_lookup,0)),""),"")</f>
        <v>GRANTS FOR AGRICULTURAL RESEARCH, SPECIAL RESEARCH GRANTS</v>
      </c>
    </row>
    <row r="337" ht="15.75" customHeight="1">
      <c r="A337" s="5" t="s">
        <v>676</v>
      </c>
      <c r="B337" s="3" t="s">
        <v>492</v>
      </c>
      <c r="C337" s="3" t="s">
        <v>644</v>
      </c>
      <c r="D337" s="3"/>
      <c r="E337" s="6" t="s">
        <v>645</v>
      </c>
      <c r="F337" s="4">
        <v>1794.0</v>
      </c>
      <c r="G337" s="6" t="s">
        <v>38</v>
      </c>
      <c r="H337" s="6"/>
      <c r="I337" s="6"/>
      <c r="J337" s="4">
        <v>522294.0</v>
      </c>
      <c r="K337" s="4">
        <v>3.59306095E8</v>
      </c>
      <c r="L337" s="6" t="s">
        <v>39</v>
      </c>
      <c r="M337" s="3"/>
      <c r="N337" s="6" t="s">
        <v>39</v>
      </c>
      <c r="O337" s="3" t="s">
        <v>646</v>
      </c>
      <c r="P337" s="3" t="s">
        <v>677</v>
      </c>
      <c r="Q337" s="6" t="s">
        <v>39</v>
      </c>
      <c r="R337" s="4"/>
      <c r="S337" s="6" t="s">
        <v>42</v>
      </c>
      <c r="T337" s="6" t="s">
        <v>43</v>
      </c>
      <c r="U337" s="6">
        <v>0.0</v>
      </c>
      <c r="V337" s="3" t="str">
        <f t="shared" si="2"/>
        <v>12.420</v>
      </c>
      <c r="W337" s="5" t="str">
        <f t="shared" ref="W337:X337" si="337">UPPER(TRIM(H337))</f>
        <v/>
      </c>
      <c r="X337" s="5" t="str">
        <f t="shared" si="337"/>
        <v/>
      </c>
      <c r="Y337" s="5" t="str">
        <f t="array" ref="Y337">IF(V337&lt;&gt;"",IFERROR(INDEX(federal_program_name_lookup,MATCH(V337,aln_lookup,0)),""),"")</f>
        <v>MILITARY MEDICAL RESEARCH AND DEVELOPMENT</v>
      </c>
    </row>
    <row r="338" ht="15.75" customHeight="1">
      <c r="A338" s="5" t="s">
        <v>678</v>
      </c>
      <c r="B338" s="3" t="s">
        <v>56</v>
      </c>
      <c r="C338" s="3" t="s">
        <v>172</v>
      </c>
      <c r="D338" s="3"/>
      <c r="E338" s="6" t="s">
        <v>173</v>
      </c>
      <c r="F338" s="4">
        <v>212193.0</v>
      </c>
      <c r="G338" s="6" t="s">
        <v>38</v>
      </c>
      <c r="H338" s="6"/>
      <c r="I338" s="6"/>
      <c r="J338" s="4">
        <v>6174630.0</v>
      </c>
      <c r="K338" s="4">
        <v>3.59306095E8</v>
      </c>
      <c r="L338" s="6" t="s">
        <v>39</v>
      </c>
      <c r="M338" s="3"/>
      <c r="N338" s="6" t="s">
        <v>42</v>
      </c>
      <c r="O338" s="3"/>
      <c r="P338" s="3"/>
      <c r="Q338" s="6" t="s">
        <v>39</v>
      </c>
      <c r="R338" s="4"/>
      <c r="S338" s="6" t="s">
        <v>42</v>
      </c>
      <c r="T338" s="6" t="s">
        <v>43</v>
      </c>
      <c r="U338" s="6">
        <v>0.0</v>
      </c>
      <c r="V338" s="3" t="str">
        <f t="shared" si="2"/>
        <v>93.310</v>
      </c>
      <c r="W338" s="5" t="str">
        <f t="shared" ref="W338:X338" si="338">UPPER(TRIM(H338))</f>
        <v/>
      </c>
      <c r="X338" s="5" t="str">
        <f t="shared" si="338"/>
        <v/>
      </c>
      <c r="Y338" s="5" t="str">
        <f t="array" ref="Y338">IF(V338&lt;&gt;"",IFERROR(INDEX(federal_program_name_lookup,MATCH(V338,aln_lookup,0)),""),"")</f>
        <v>TRANS-NIH RESEARCH SUPPORT</v>
      </c>
    </row>
    <row r="339" ht="15.75" customHeight="1">
      <c r="A339" s="5" t="s">
        <v>679</v>
      </c>
      <c r="B339" s="3" t="s">
        <v>56</v>
      </c>
      <c r="C339" s="3" t="s">
        <v>172</v>
      </c>
      <c r="D339" s="3"/>
      <c r="E339" s="6" t="s">
        <v>173</v>
      </c>
      <c r="F339" s="4">
        <v>215502.0</v>
      </c>
      <c r="G339" s="6" t="s">
        <v>38</v>
      </c>
      <c r="H339" s="6"/>
      <c r="I339" s="6"/>
      <c r="J339" s="4">
        <v>6174630.0</v>
      </c>
      <c r="K339" s="4">
        <v>3.59306095E8</v>
      </c>
      <c r="L339" s="6" t="s">
        <v>39</v>
      </c>
      <c r="M339" s="3"/>
      <c r="N339" s="6" t="s">
        <v>42</v>
      </c>
      <c r="O339" s="3"/>
      <c r="P339" s="3"/>
      <c r="Q339" s="6" t="s">
        <v>39</v>
      </c>
      <c r="R339" s="4"/>
      <c r="S339" s="6" t="s">
        <v>42</v>
      </c>
      <c r="T339" s="6" t="s">
        <v>43</v>
      </c>
      <c r="U339" s="6">
        <v>0.0</v>
      </c>
      <c r="V339" s="3" t="str">
        <f t="shared" si="2"/>
        <v>93.310</v>
      </c>
      <c r="W339" s="5" t="str">
        <f t="shared" ref="W339:X339" si="339">UPPER(TRIM(H339))</f>
        <v/>
      </c>
      <c r="X339" s="5" t="str">
        <f t="shared" si="339"/>
        <v/>
      </c>
      <c r="Y339" s="5" t="str">
        <f t="array" ref="Y339">IF(V339&lt;&gt;"",IFERROR(INDEX(federal_program_name_lookup,MATCH(V339,aln_lookup,0)),""),"")</f>
        <v>TRANS-NIH RESEARCH SUPPORT</v>
      </c>
    </row>
    <row r="340" ht="15.75" customHeight="1">
      <c r="A340" s="5" t="s">
        <v>680</v>
      </c>
      <c r="B340" s="3" t="s">
        <v>56</v>
      </c>
      <c r="C340" s="3" t="s">
        <v>172</v>
      </c>
      <c r="D340" s="3"/>
      <c r="E340" s="6" t="s">
        <v>173</v>
      </c>
      <c r="F340" s="4">
        <v>92028.0</v>
      </c>
      <c r="G340" s="6" t="s">
        <v>38</v>
      </c>
      <c r="H340" s="6"/>
      <c r="I340" s="6"/>
      <c r="J340" s="4">
        <v>6174630.0</v>
      </c>
      <c r="K340" s="4">
        <v>3.59306095E8</v>
      </c>
      <c r="L340" s="6" t="s">
        <v>39</v>
      </c>
      <c r="M340" s="3"/>
      <c r="N340" s="6" t="s">
        <v>42</v>
      </c>
      <c r="O340" s="3"/>
      <c r="P340" s="3"/>
      <c r="Q340" s="6" t="s">
        <v>39</v>
      </c>
      <c r="R340" s="4"/>
      <c r="S340" s="6" t="s">
        <v>42</v>
      </c>
      <c r="T340" s="6" t="s">
        <v>43</v>
      </c>
      <c r="U340" s="6">
        <v>0.0</v>
      </c>
      <c r="V340" s="3" t="str">
        <f t="shared" si="2"/>
        <v>93.310</v>
      </c>
      <c r="W340" s="5" t="str">
        <f t="shared" ref="W340:X340" si="340">UPPER(TRIM(H340))</f>
        <v/>
      </c>
      <c r="X340" s="5" t="str">
        <f t="shared" si="340"/>
        <v/>
      </c>
      <c r="Y340" s="5" t="str">
        <f t="array" ref="Y340">IF(V340&lt;&gt;"",IFERROR(INDEX(federal_program_name_lookup,MATCH(V340,aln_lookup,0)),""),"")</f>
        <v>TRANS-NIH RESEARCH SUPPORT</v>
      </c>
    </row>
    <row r="341" ht="15.75" customHeight="1">
      <c r="A341" s="5" t="s">
        <v>681</v>
      </c>
      <c r="B341" s="3" t="s">
        <v>56</v>
      </c>
      <c r="C341" s="3" t="s">
        <v>172</v>
      </c>
      <c r="D341" s="3"/>
      <c r="E341" s="6" t="s">
        <v>173</v>
      </c>
      <c r="F341" s="4">
        <v>62945.0</v>
      </c>
      <c r="G341" s="6" t="s">
        <v>38</v>
      </c>
      <c r="H341" s="6"/>
      <c r="I341" s="6"/>
      <c r="J341" s="4">
        <v>6174630.0</v>
      </c>
      <c r="K341" s="4">
        <v>3.59306095E8</v>
      </c>
      <c r="L341" s="6" t="s">
        <v>39</v>
      </c>
      <c r="M341" s="3"/>
      <c r="N341" s="6" t="s">
        <v>42</v>
      </c>
      <c r="O341" s="3"/>
      <c r="P341" s="3"/>
      <c r="Q341" s="6" t="s">
        <v>39</v>
      </c>
      <c r="R341" s="4"/>
      <c r="S341" s="6" t="s">
        <v>42</v>
      </c>
      <c r="T341" s="6" t="s">
        <v>43</v>
      </c>
      <c r="U341" s="6">
        <v>0.0</v>
      </c>
      <c r="V341" s="3" t="str">
        <f t="shared" si="2"/>
        <v>93.310</v>
      </c>
      <c r="W341" s="5" t="str">
        <f t="shared" ref="W341:X341" si="341">UPPER(TRIM(H341))</f>
        <v/>
      </c>
      <c r="X341" s="5" t="str">
        <f t="shared" si="341"/>
        <v/>
      </c>
      <c r="Y341" s="5" t="str">
        <f t="array" ref="Y341">IF(V341&lt;&gt;"",IFERROR(INDEX(federal_program_name_lookup,MATCH(V341,aln_lookup,0)),""),"")</f>
        <v>TRANS-NIH RESEARCH SUPPORT</v>
      </c>
    </row>
    <row r="342" ht="15.75" customHeight="1">
      <c r="A342" s="5" t="s">
        <v>682</v>
      </c>
      <c r="B342" s="3" t="s">
        <v>56</v>
      </c>
      <c r="C342" s="3" t="s">
        <v>172</v>
      </c>
      <c r="D342" s="3"/>
      <c r="E342" s="6" t="s">
        <v>173</v>
      </c>
      <c r="F342" s="4">
        <v>23220.0</v>
      </c>
      <c r="G342" s="6" t="s">
        <v>38</v>
      </c>
      <c r="H342" s="6"/>
      <c r="I342" s="6"/>
      <c r="J342" s="4">
        <v>6174630.0</v>
      </c>
      <c r="K342" s="4">
        <v>3.59306095E8</v>
      </c>
      <c r="L342" s="6" t="s">
        <v>39</v>
      </c>
      <c r="M342" s="3"/>
      <c r="N342" s="6" t="s">
        <v>42</v>
      </c>
      <c r="O342" s="3"/>
      <c r="P342" s="3"/>
      <c r="Q342" s="6" t="s">
        <v>39</v>
      </c>
      <c r="R342" s="4"/>
      <c r="S342" s="6" t="s">
        <v>42</v>
      </c>
      <c r="T342" s="6" t="s">
        <v>43</v>
      </c>
      <c r="U342" s="6">
        <v>0.0</v>
      </c>
      <c r="V342" s="3" t="str">
        <f t="shared" si="2"/>
        <v>93.310</v>
      </c>
      <c r="W342" s="5" t="str">
        <f t="shared" ref="W342:X342" si="342">UPPER(TRIM(H342))</f>
        <v/>
      </c>
      <c r="X342" s="5" t="str">
        <f t="shared" si="342"/>
        <v/>
      </c>
      <c r="Y342" s="5" t="str">
        <f t="array" ref="Y342">IF(V342&lt;&gt;"",IFERROR(INDEX(federal_program_name_lookup,MATCH(V342,aln_lookup,0)),""),"")</f>
        <v>TRANS-NIH RESEARCH SUPPORT</v>
      </c>
    </row>
    <row r="343" ht="15.75" customHeight="1">
      <c r="A343" s="5" t="s">
        <v>683</v>
      </c>
      <c r="B343" s="3" t="s">
        <v>56</v>
      </c>
      <c r="C343" s="3" t="s">
        <v>172</v>
      </c>
      <c r="D343" s="3"/>
      <c r="E343" s="6" t="s">
        <v>173</v>
      </c>
      <c r="F343" s="4">
        <v>100828.0</v>
      </c>
      <c r="G343" s="6" t="s">
        <v>38</v>
      </c>
      <c r="H343" s="6"/>
      <c r="I343" s="6"/>
      <c r="J343" s="4">
        <v>6174630.0</v>
      </c>
      <c r="K343" s="4">
        <v>3.59306095E8</v>
      </c>
      <c r="L343" s="6" t="s">
        <v>39</v>
      </c>
      <c r="M343" s="3"/>
      <c r="N343" s="6" t="s">
        <v>42</v>
      </c>
      <c r="O343" s="3"/>
      <c r="P343" s="3"/>
      <c r="Q343" s="6" t="s">
        <v>39</v>
      </c>
      <c r="R343" s="4"/>
      <c r="S343" s="6" t="s">
        <v>42</v>
      </c>
      <c r="T343" s="6" t="s">
        <v>43</v>
      </c>
      <c r="U343" s="6">
        <v>0.0</v>
      </c>
      <c r="V343" s="3" t="str">
        <f t="shared" si="2"/>
        <v>93.310</v>
      </c>
      <c r="W343" s="5" t="str">
        <f t="shared" ref="W343:X343" si="343">UPPER(TRIM(H343))</f>
        <v/>
      </c>
      <c r="X343" s="5" t="str">
        <f t="shared" si="343"/>
        <v/>
      </c>
      <c r="Y343" s="5" t="str">
        <f t="array" ref="Y343">IF(V343&lt;&gt;"",IFERROR(INDEX(federal_program_name_lookup,MATCH(V343,aln_lookup,0)),""),"")</f>
        <v>TRANS-NIH RESEARCH SUPPORT</v>
      </c>
    </row>
    <row r="344" ht="15.75" customHeight="1">
      <c r="A344" s="5" t="s">
        <v>684</v>
      </c>
      <c r="B344" s="3" t="s">
        <v>56</v>
      </c>
      <c r="C344" s="3" t="s">
        <v>172</v>
      </c>
      <c r="D344" s="3"/>
      <c r="E344" s="6" t="s">
        <v>173</v>
      </c>
      <c r="F344" s="4">
        <v>194340.0</v>
      </c>
      <c r="G344" s="6" t="s">
        <v>38</v>
      </c>
      <c r="H344" s="6"/>
      <c r="I344" s="6"/>
      <c r="J344" s="4">
        <v>6174630.0</v>
      </c>
      <c r="K344" s="4">
        <v>3.59306095E8</v>
      </c>
      <c r="L344" s="6" t="s">
        <v>39</v>
      </c>
      <c r="M344" s="3"/>
      <c r="N344" s="6" t="s">
        <v>42</v>
      </c>
      <c r="O344" s="3"/>
      <c r="P344" s="3"/>
      <c r="Q344" s="6" t="s">
        <v>39</v>
      </c>
      <c r="R344" s="4"/>
      <c r="S344" s="6" t="s">
        <v>42</v>
      </c>
      <c r="T344" s="6" t="s">
        <v>43</v>
      </c>
      <c r="U344" s="6">
        <v>0.0</v>
      </c>
      <c r="V344" s="3" t="str">
        <f t="shared" si="2"/>
        <v>93.310</v>
      </c>
      <c r="W344" s="5" t="str">
        <f t="shared" ref="W344:X344" si="344">UPPER(TRIM(H344))</f>
        <v/>
      </c>
      <c r="X344" s="5" t="str">
        <f t="shared" si="344"/>
        <v/>
      </c>
      <c r="Y344" s="5" t="str">
        <f t="array" ref="Y344">IF(V344&lt;&gt;"",IFERROR(INDEX(federal_program_name_lookup,MATCH(V344,aln_lookup,0)),""),"")</f>
        <v>TRANS-NIH RESEARCH SUPPORT</v>
      </c>
    </row>
    <row r="345" ht="15.75" customHeight="1">
      <c r="A345" s="5" t="s">
        <v>685</v>
      </c>
      <c r="B345" s="3" t="s">
        <v>56</v>
      </c>
      <c r="C345" s="3" t="s">
        <v>172</v>
      </c>
      <c r="D345" s="3"/>
      <c r="E345" s="6" t="s">
        <v>173</v>
      </c>
      <c r="F345" s="4">
        <v>58387.0</v>
      </c>
      <c r="G345" s="6" t="s">
        <v>38</v>
      </c>
      <c r="H345" s="6"/>
      <c r="I345" s="6"/>
      <c r="J345" s="4">
        <v>6174630.0</v>
      </c>
      <c r="K345" s="4">
        <v>3.59306095E8</v>
      </c>
      <c r="L345" s="6" t="s">
        <v>39</v>
      </c>
      <c r="M345" s="3"/>
      <c r="N345" s="6" t="s">
        <v>42</v>
      </c>
      <c r="O345" s="3"/>
      <c r="P345" s="3"/>
      <c r="Q345" s="6" t="s">
        <v>42</v>
      </c>
      <c r="R345" s="4">
        <v>5625.0</v>
      </c>
      <c r="S345" s="6" t="s">
        <v>42</v>
      </c>
      <c r="T345" s="6" t="s">
        <v>43</v>
      </c>
      <c r="U345" s="6">
        <v>0.0</v>
      </c>
      <c r="V345" s="3" t="str">
        <f t="shared" si="2"/>
        <v>93.310</v>
      </c>
      <c r="W345" s="5" t="str">
        <f t="shared" ref="W345:X345" si="345">UPPER(TRIM(H345))</f>
        <v/>
      </c>
      <c r="X345" s="5" t="str">
        <f t="shared" si="345"/>
        <v/>
      </c>
      <c r="Y345" s="5" t="str">
        <f t="array" ref="Y345">IF(V345&lt;&gt;"",IFERROR(INDEX(federal_program_name_lookup,MATCH(V345,aln_lookup,0)),""),"")</f>
        <v>TRANS-NIH RESEARCH SUPPORT</v>
      </c>
    </row>
    <row r="346" ht="15.75" customHeight="1">
      <c r="A346" s="5" t="s">
        <v>686</v>
      </c>
      <c r="B346" s="3" t="s">
        <v>56</v>
      </c>
      <c r="C346" s="3" t="s">
        <v>172</v>
      </c>
      <c r="D346" s="3"/>
      <c r="E346" s="6" t="s">
        <v>173</v>
      </c>
      <c r="F346" s="4">
        <v>28104.0</v>
      </c>
      <c r="G346" s="6" t="s">
        <v>38</v>
      </c>
      <c r="H346" s="6"/>
      <c r="I346" s="6"/>
      <c r="J346" s="4">
        <v>6174630.0</v>
      </c>
      <c r="K346" s="4">
        <v>3.59306095E8</v>
      </c>
      <c r="L346" s="6" t="s">
        <v>39</v>
      </c>
      <c r="M346" s="3"/>
      <c r="N346" s="6" t="s">
        <v>42</v>
      </c>
      <c r="O346" s="3"/>
      <c r="P346" s="3"/>
      <c r="Q346" s="6" t="s">
        <v>39</v>
      </c>
      <c r="R346" s="4"/>
      <c r="S346" s="6" t="s">
        <v>42</v>
      </c>
      <c r="T346" s="6" t="s">
        <v>43</v>
      </c>
      <c r="U346" s="6">
        <v>0.0</v>
      </c>
      <c r="V346" s="3" t="str">
        <f t="shared" si="2"/>
        <v>93.310</v>
      </c>
      <c r="W346" s="5" t="str">
        <f t="shared" ref="W346:X346" si="346">UPPER(TRIM(H346))</f>
        <v/>
      </c>
      <c r="X346" s="5" t="str">
        <f t="shared" si="346"/>
        <v/>
      </c>
      <c r="Y346" s="5" t="str">
        <f t="array" ref="Y346">IF(V346&lt;&gt;"",IFERROR(INDEX(federal_program_name_lookup,MATCH(V346,aln_lookup,0)),""),"")</f>
        <v>TRANS-NIH RESEARCH SUPPORT</v>
      </c>
    </row>
    <row r="347" ht="15.75" customHeight="1">
      <c r="A347" s="5" t="s">
        <v>687</v>
      </c>
      <c r="B347" s="3" t="s">
        <v>56</v>
      </c>
      <c r="C347" s="3" t="s">
        <v>172</v>
      </c>
      <c r="D347" s="3"/>
      <c r="E347" s="6" t="s">
        <v>173</v>
      </c>
      <c r="F347" s="4">
        <v>18209.0</v>
      </c>
      <c r="G347" s="6" t="s">
        <v>38</v>
      </c>
      <c r="H347" s="6"/>
      <c r="I347" s="6"/>
      <c r="J347" s="4">
        <v>6174630.0</v>
      </c>
      <c r="K347" s="4">
        <v>3.59306095E8</v>
      </c>
      <c r="L347" s="6" t="s">
        <v>39</v>
      </c>
      <c r="M347" s="3"/>
      <c r="N347" s="6" t="s">
        <v>42</v>
      </c>
      <c r="O347" s="3"/>
      <c r="P347" s="3"/>
      <c r="Q347" s="6" t="s">
        <v>39</v>
      </c>
      <c r="R347" s="4"/>
      <c r="S347" s="6" t="s">
        <v>42</v>
      </c>
      <c r="T347" s="6" t="s">
        <v>43</v>
      </c>
      <c r="U347" s="6">
        <v>0.0</v>
      </c>
      <c r="V347" s="3" t="str">
        <f t="shared" si="2"/>
        <v>93.310</v>
      </c>
      <c r="W347" s="5" t="str">
        <f t="shared" ref="W347:X347" si="347">UPPER(TRIM(H347))</f>
        <v/>
      </c>
      <c r="X347" s="5" t="str">
        <f t="shared" si="347"/>
        <v/>
      </c>
      <c r="Y347" s="5" t="str">
        <f t="array" ref="Y347">IF(V347&lt;&gt;"",IFERROR(INDEX(federal_program_name_lookup,MATCH(V347,aln_lookup,0)),""),"")</f>
        <v>TRANS-NIH RESEARCH SUPPORT</v>
      </c>
    </row>
    <row r="348" ht="15.75" customHeight="1">
      <c r="A348" s="5" t="s">
        <v>688</v>
      </c>
      <c r="B348" s="3" t="s">
        <v>492</v>
      </c>
      <c r="C348" s="3" t="s">
        <v>644</v>
      </c>
      <c r="D348" s="3"/>
      <c r="E348" s="6" t="s">
        <v>645</v>
      </c>
      <c r="F348" s="4">
        <v>267788.0</v>
      </c>
      <c r="G348" s="6" t="s">
        <v>38</v>
      </c>
      <c r="H348" s="6"/>
      <c r="I348" s="6"/>
      <c r="J348" s="4">
        <v>522294.0</v>
      </c>
      <c r="K348" s="4">
        <v>3.59306095E8</v>
      </c>
      <c r="L348" s="6" t="s">
        <v>39</v>
      </c>
      <c r="M348" s="3"/>
      <c r="N348" s="6" t="s">
        <v>39</v>
      </c>
      <c r="O348" s="3" t="s">
        <v>689</v>
      </c>
      <c r="P348" s="3" t="s">
        <v>690</v>
      </c>
      <c r="Q348" s="6" t="s">
        <v>42</v>
      </c>
      <c r="R348" s="4">
        <v>102121.0</v>
      </c>
      <c r="S348" s="6" t="s">
        <v>42</v>
      </c>
      <c r="T348" s="6" t="s">
        <v>43</v>
      </c>
      <c r="U348" s="6">
        <v>0.0</v>
      </c>
      <c r="V348" s="3" t="str">
        <f t="shared" si="2"/>
        <v>12.420</v>
      </c>
      <c r="W348" s="5" t="str">
        <f t="shared" ref="W348:X348" si="348">UPPER(TRIM(H348))</f>
        <v/>
      </c>
      <c r="X348" s="5" t="str">
        <f t="shared" si="348"/>
        <v/>
      </c>
      <c r="Y348" s="5" t="str">
        <f t="array" ref="Y348">IF(V348&lt;&gt;"",IFERROR(INDEX(federal_program_name_lookup,MATCH(V348,aln_lookup,0)),""),"")</f>
        <v>MILITARY MEDICAL RESEARCH AND DEVELOPMENT</v>
      </c>
    </row>
    <row r="349" ht="15.75" customHeight="1">
      <c r="A349" s="5" t="s">
        <v>691</v>
      </c>
      <c r="B349" s="3" t="s">
        <v>56</v>
      </c>
      <c r="C349" s="3" t="s">
        <v>172</v>
      </c>
      <c r="D349" s="3"/>
      <c r="E349" s="6" t="s">
        <v>173</v>
      </c>
      <c r="F349" s="4">
        <v>452707.0</v>
      </c>
      <c r="G349" s="6" t="s">
        <v>38</v>
      </c>
      <c r="H349" s="6"/>
      <c r="I349" s="6"/>
      <c r="J349" s="4">
        <v>6174630.0</v>
      </c>
      <c r="K349" s="4">
        <v>3.59306095E8</v>
      </c>
      <c r="L349" s="6" t="s">
        <v>39</v>
      </c>
      <c r="M349" s="3"/>
      <c r="N349" s="6" t="s">
        <v>42</v>
      </c>
      <c r="O349" s="3"/>
      <c r="P349" s="3"/>
      <c r="Q349" s="6" t="s">
        <v>39</v>
      </c>
      <c r="R349" s="4"/>
      <c r="S349" s="6" t="s">
        <v>42</v>
      </c>
      <c r="T349" s="6" t="s">
        <v>43</v>
      </c>
      <c r="U349" s="6">
        <v>0.0</v>
      </c>
      <c r="V349" s="3" t="str">
        <f t="shared" si="2"/>
        <v>93.310</v>
      </c>
      <c r="W349" s="5" t="str">
        <f t="shared" ref="W349:X349" si="349">UPPER(TRIM(H349))</f>
        <v/>
      </c>
      <c r="X349" s="5" t="str">
        <f t="shared" si="349"/>
        <v/>
      </c>
      <c r="Y349" s="5" t="str">
        <f t="array" ref="Y349">IF(V349&lt;&gt;"",IFERROR(INDEX(federal_program_name_lookup,MATCH(V349,aln_lookup,0)),""),"")</f>
        <v>TRANS-NIH RESEARCH SUPPORT</v>
      </c>
    </row>
    <row r="350" ht="15.75" customHeight="1">
      <c r="A350" s="5" t="s">
        <v>692</v>
      </c>
      <c r="B350" s="3" t="s">
        <v>56</v>
      </c>
      <c r="C350" s="3" t="s">
        <v>172</v>
      </c>
      <c r="D350" s="3"/>
      <c r="E350" s="6" t="s">
        <v>173</v>
      </c>
      <c r="F350" s="4">
        <v>66252.0</v>
      </c>
      <c r="G350" s="6" t="s">
        <v>38</v>
      </c>
      <c r="H350" s="6"/>
      <c r="I350" s="6"/>
      <c r="J350" s="4">
        <v>6174630.0</v>
      </c>
      <c r="K350" s="4">
        <v>3.59306095E8</v>
      </c>
      <c r="L350" s="6" t="s">
        <v>39</v>
      </c>
      <c r="M350" s="3"/>
      <c r="N350" s="6" t="s">
        <v>42</v>
      </c>
      <c r="O350" s="3"/>
      <c r="P350" s="3"/>
      <c r="Q350" s="6" t="s">
        <v>39</v>
      </c>
      <c r="R350" s="4"/>
      <c r="S350" s="6" t="s">
        <v>42</v>
      </c>
      <c r="T350" s="6" t="s">
        <v>43</v>
      </c>
      <c r="U350" s="6">
        <v>0.0</v>
      </c>
      <c r="V350" s="3" t="str">
        <f t="shared" si="2"/>
        <v>93.310</v>
      </c>
      <c r="W350" s="5" t="str">
        <f t="shared" ref="W350:X350" si="350">UPPER(TRIM(H350))</f>
        <v/>
      </c>
      <c r="X350" s="5" t="str">
        <f t="shared" si="350"/>
        <v/>
      </c>
      <c r="Y350" s="5" t="str">
        <f t="array" ref="Y350">IF(V350&lt;&gt;"",IFERROR(INDEX(federal_program_name_lookup,MATCH(V350,aln_lookup,0)),""),"")</f>
        <v>TRANS-NIH RESEARCH SUPPORT</v>
      </c>
    </row>
    <row r="351" ht="15.75" customHeight="1">
      <c r="A351" s="5" t="s">
        <v>693</v>
      </c>
      <c r="B351" s="3" t="s">
        <v>56</v>
      </c>
      <c r="C351" s="3" t="s">
        <v>172</v>
      </c>
      <c r="D351" s="3"/>
      <c r="E351" s="6" t="s">
        <v>173</v>
      </c>
      <c r="F351" s="4">
        <v>39045.0</v>
      </c>
      <c r="G351" s="6" t="s">
        <v>38</v>
      </c>
      <c r="H351" s="6"/>
      <c r="I351" s="6"/>
      <c r="J351" s="4">
        <v>6174630.0</v>
      </c>
      <c r="K351" s="4">
        <v>3.59306095E8</v>
      </c>
      <c r="L351" s="6" t="s">
        <v>39</v>
      </c>
      <c r="M351" s="3"/>
      <c r="N351" s="6" t="s">
        <v>42</v>
      </c>
      <c r="O351" s="3"/>
      <c r="P351" s="3"/>
      <c r="Q351" s="6" t="s">
        <v>39</v>
      </c>
      <c r="R351" s="4"/>
      <c r="S351" s="6" t="s">
        <v>42</v>
      </c>
      <c r="T351" s="6" t="s">
        <v>43</v>
      </c>
      <c r="U351" s="6">
        <v>0.0</v>
      </c>
      <c r="V351" s="3" t="str">
        <f t="shared" si="2"/>
        <v>93.310</v>
      </c>
      <c r="W351" s="5" t="str">
        <f t="shared" ref="W351:X351" si="351">UPPER(TRIM(H351))</f>
        <v/>
      </c>
      <c r="X351" s="5" t="str">
        <f t="shared" si="351"/>
        <v/>
      </c>
      <c r="Y351" s="5" t="str">
        <f t="array" ref="Y351">IF(V351&lt;&gt;"",IFERROR(INDEX(federal_program_name_lookup,MATCH(V351,aln_lookup,0)),""),"")</f>
        <v>TRANS-NIH RESEARCH SUPPORT</v>
      </c>
    </row>
    <row r="352" ht="15.75" customHeight="1">
      <c r="A352" s="5" t="s">
        <v>694</v>
      </c>
      <c r="B352" s="3" t="s">
        <v>56</v>
      </c>
      <c r="C352" s="3" t="s">
        <v>172</v>
      </c>
      <c r="D352" s="3"/>
      <c r="E352" s="6" t="s">
        <v>173</v>
      </c>
      <c r="F352" s="4">
        <v>4616.0</v>
      </c>
      <c r="G352" s="6" t="s">
        <v>38</v>
      </c>
      <c r="H352" s="6"/>
      <c r="I352" s="6"/>
      <c r="J352" s="4">
        <v>6174630.0</v>
      </c>
      <c r="K352" s="4">
        <v>3.59306095E8</v>
      </c>
      <c r="L352" s="6" t="s">
        <v>39</v>
      </c>
      <c r="M352" s="3"/>
      <c r="N352" s="6" t="s">
        <v>42</v>
      </c>
      <c r="O352" s="3"/>
      <c r="P352" s="3"/>
      <c r="Q352" s="6" t="s">
        <v>39</v>
      </c>
      <c r="R352" s="4"/>
      <c r="S352" s="6" t="s">
        <v>42</v>
      </c>
      <c r="T352" s="6" t="s">
        <v>43</v>
      </c>
      <c r="U352" s="6">
        <v>0.0</v>
      </c>
      <c r="V352" s="3" t="str">
        <f t="shared" si="2"/>
        <v>93.310</v>
      </c>
      <c r="W352" s="5" t="str">
        <f t="shared" ref="W352:X352" si="352">UPPER(TRIM(H352))</f>
        <v/>
      </c>
      <c r="X352" s="5" t="str">
        <f t="shared" si="352"/>
        <v/>
      </c>
      <c r="Y352" s="5" t="str">
        <f t="array" ref="Y352">IF(V352&lt;&gt;"",IFERROR(INDEX(federal_program_name_lookup,MATCH(V352,aln_lookup,0)),""),"")</f>
        <v>TRANS-NIH RESEARCH SUPPORT</v>
      </c>
    </row>
    <row r="353" ht="15.75" customHeight="1">
      <c r="A353" s="5" t="s">
        <v>695</v>
      </c>
      <c r="B353" s="3" t="s">
        <v>56</v>
      </c>
      <c r="C353" s="3" t="s">
        <v>175</v>
      </c>
      <c r="D353" s="3"/>
      <c r="E353" s="6" t="s">
        <v>176</v>
      </c>
      <c r="F353" s="4">
        <v>2402.0</v>
      </c>
      <c r="G353" s="6" t="s">
        <v>38</v>
      </c>
      <c r="H353" s="6"/>
      <c r="I353" s="6"/>
      <c r="J353" s="4">
        <v>6217244.0</v>
      </c>
      <c r="K353" s="4">
        <v>3.59306095E8</v>
      </c>
      <c r="L353" s="6" t="s">
        <v>39</v>
      </c>
      <c r="M353" s="3"/>
      <c r="N353" s="6" t="s">
        <v>42</v>
      </c>
      <c r="O353" s="3"/>
      <c r="P353" s="3"/>
      <c r="Q353" s="6" t="s">
        <v>39</v>
      </c>
      <c r="R353" s="4"/>
      <c r="S353" s="6" t="s">
        <v>42</v>
      </c>
      <c r="T353" s="6" t="s">
        <v>43</v>
      </c>
      <c r="U353" s="6">
        <v>0.0</v>
      </c>
      <c r="V353" s="3" t="str">
        <f t="shared" si="2"/>
        <v>93.350</v>
      </c>
      <c r="W353" s="5" t="str">
        <f t="shared" ref="W353:X353" si="353">UPPER(TRIM(H353))</f>
        <v/>
      </c>
      <c r="X353" s="5" t="str">
        <f t="shared" si="353"/>
        <v/>
      </c>
      <c r="Y353" s="5" t="str">
        <f t="array" ref="Y353">IF(V353&lt;&gt;"",IFERROR(INDEX(federal_program_name_lookup,MATCH(V353,aln_lookup,0)),""),"")</f>
        <v>NATIONAL CENTER FOR ADVANCING TRANSLATIONAL SCIENCES</v>
      </c>
    </row>
    <row r="354" ht="15.75" customHeight="1">
      <c r="A354" s="5" t="s">
        <v>696</v>
      </c>
      <c r="B354" s="3" t="s">
        <v>56</v>
      </c>
      <c r="C354" s="3" t="s">
        <v>175</v>
      </c>
      <c r="D354" s="3"/>
      <c r="E354" s="6" t="s">
        <v>176</v>
      </c>
      <c r="F354" s="4">
        <v>-14310.0</v>
      </c>
      <c r="G354" s="6" t="s">
        <v>38</v>
      </c>
      <c r="H354" s="6"/>
      <c r="I354" s="6"/>
      <c r="J354" s="4">
        <v>6217244.0</v>
      </c>
      <c r="K354" s="4">
        <v>3.59306095E8</v>
      </c>
      <c r="L354" s="6" t="s">
        <v>39</v>
      </c>
      <c r="M354" s="3"/>
      <c r="N354" s="6" t="s">
        <v>42</v>
      </c>
      <c r="O354" s="3"/>
      <c r="P354" s="3"/>
      <c r="Q354" s="6" t="s">
        <v>39</v>
      </c>
      <c r="R354" s="4"/>
      <c r="S354" s="6" t="s">
        <v>42</v>
      </c>
      <c r="T354" s="6" t="s">
        <v>43</v>
      </c>
      <c r="U354" s="6">
        <v>0.0</v>
      </c>
      <c r="V354" s="3" t="str">
        <f t="shared" si="2"/>
        <v>93.350</v>
      </c>
      <c r="W354" s="5" t="str">
        <f t="shared" ref="W354:X354" si="354">UPPER(TRIM(H354))</f>
        <v/>
      </c>
      <c r="X354" s="5" t="str">
        <f t="shared" si="354"/>
        <v/>
      </c>
      <c r="Y354" s="5" t="str">
        <f t="array" ref="Y354">IF(V354&lt;&gt;"",IFERROR(INDEX(federal_program_name_lookup,MATCH(V354,aln_lookup,0)),""),"")</f>
        <v>NATIONAL CENTER FOR ADVANCING TRANSLATIONAL SCIENCES</v>
      </c>
    </row>
    <row r="355" ht="15.75" customHeight="1">
      <c r="A355" s="5" t="s">
        <v>697</v>
      </c>
      <c r="B355" s="3" t="s">
        <v>56</v>
      </c>
      <c r="C355" s="3" t="s">
        <v>175</v>
      </c>
      <c r="D355" s="3"/>
      <c r="E355" s="6" t="s">
        <v>176</v>
      </c>
      <c r="F355" s="4">
        <v>-67459.0</v>
      </c>
      <c r="G355" s="6" t="s">
        <v>38</v>
      </c>
      <c r="H355" s="6"/>
      <c r="I355" s="6"/>
      <c r="J355" s="4">
        <v>6217244.0</v>
      </c>
      <c r="K355" s="4">
        <v>3.59306095E8</v>
      </c>
      <c r="L355" s="6" t="s">
        <v>39</v>
      </c>
      <c r="M355" s="3"/>
      <c r="N355" s="6" t="s">
        <v>42</v>
      </c>
      <c r="O355" s="3"/>
      <c r="P355" s="3"/>
      <c r="Q355" s="6" t="s">
        <v>42</v>
      </c>
      <c r="R355" s="4">
        <v>-67459.0</v>
      </c>
      <c r="S355" s="6" t="s">
        <v>42</v>
      </c>
      <c r="T355" s="6" t="s">
        <v>43</v>
      </c>
      <c r="U355" s="6">
        <v>0.0</v>
      </c>
      <c r="V355" s="3" t="str">
        <f t="shared" si="2"/>
        <v>93.350</v>
      </c>
      <c r="W355" s="5" t="str">
        <f t="shared" ref="W355:X355" si="355">UPPER(TRIM(H355))</f>
        <v/>
      </c>
      <c r="X355" s="5" t="str">
        <f t="shared" si="355"/>
        <v/>
      </c>
      <c r="Y355" s="5" t="str">
        <f t="array" ref="Y355">IF(V355&lt;&gt;"",IFERROR(INDEX(federal_program_name_lookup,MATCH(V355,aln_lookup,0)),""),"")</f>
        <v>NATIONAL CENTER FOR ADVANCING TRANSLATIONAL SCIENCES</v>
      </c>
    </row>
    <row r="356" ht="15.75" customHeight="1">
      <c r="A356" s="5" t="s">
        <v>698</v>
      </c>
      <c r="B356" s="3" t="s">
        <v>56</v>
      </c>
      <c r="C356" s="3" t="s">
        <v>175</v>
      </c>
      <c r="D356" s="3"/>
      <c r="E356" s="6" t="s">
        <v>176</v>
      </c>
      <c r="F356" s="4">
        <v>-469.0</v>
      </c>
      <c r="G356" s="6" t="s">
        <v>38</v>
      </c>
      <c r="H356" s="6"/>
      <c r="I356" s="6"/>
      <c r="J356" s="4">
        <v>6217244.0</v>
      </c>
      <c r="K356" s="4">
        <v>3.59306095E8</v>
      </c>
      <c r="L356" s="6" t="s">
        <v>39</v>
      </c>
      <c r="M356" s="3"/>
      <c r="N356" s="6" t="s">
        <v>42</v>
      </c>
      <c r="O356" s="3"/>
      <c r="P356" s="3"/>
      <c r="Q356" s="6" t="s">
        <v>39</v>
      </c>
      <c r="R356" s="4"/>
      <c r="S356" s="6" t="s">
        <v>42</v>
      </c>
      <c r="T356" s="6" t="s">
        <v>43</v>
      </c>
      <c r="U356" s="6">
        <v>0.0</v>
      </c>
      <c r="V356" s="3" t="str">
        <f t="shared" si="2"/>
        <v>93.350</v>
      </c>
      <c r="W356" s="5" t="str">
        <f t="shared" ref="W356:X356" si="356">UPPER(TRIM(H356))</f>
        <v/>
      </c>
      <c r="X356" s="5" t="str">
        <f t="shared" si="356"/>
        <v/>
      </c>
      <c r="Y356" s="5" t="str">
        <f t="array" ref="Y356">IF(V356&lt;&gt;"",IFERROR(INDEX(federal_program_name_lookup,MATCH(V356,aln_lookup,0)),""),"")</f>
        <v>NATIONAL CENTER FOR ADVANCING TRANSLATIONAL SCIENCES</v>
      </c>
    </row>
    <row r="357" ht="15.75" customHeight="1">
      <c r="A357" s="5" t="s">
        <v>699</v>
      </c>
      <c r="B357" s="3" t="s">
        <v>56</v>
      </c>
      <c r="C357" s="3" t="s">
        <v>175</v>
      </c>
      <c r="D357" s="3"/>
      <c r="E357" s="6" t="s">
        <v>176</v>
      </c>
      <c r="F357" s="4">
        <v>-454.0</v>
      </c>
      <c r="G357" s="6" t="s">
        <v>38</v>
      </c>
      <c r="H357" s="6"/>
      <c r="I357" s="6"/>
      <c r="J357" s="4">
        <v>6217244.0</v>
      </c>
      <c r="K357" s="4">
        <v>3.59306095E8</v>
      </c>
      <c r="L357" s="6" t="s">
        <v>39</v>
      </c>
      <c r="M357" s="3"/>
      <c r="N357" s="6" t="s">
        <v>42</v>
      </c>
      <c r="O357" s="3"/>
      <c r="P357" s="3"/>
      <c r="Q357" s="6" t="s">
        <v>39</v>
      </c>
      <c r="R357" s="4"/>
      <c r="S357" s="6" t="s">
        <v>42</v>
      </c>
      <c r="T357" s="6" t="s">
        <v>43</v>
      </c>
      <c r="U357" s="6">
        <v>0.0</v>
      </c>
      <c r="V357" s="3" t="str">
        <f t="shared" si="2"/>
        <v>93.350</v>
      </c>
      <c r="W357" s="5" t="str">
        <f t="shared" ref="W357:X357" si="357">UPPER(TRIM(H357))</f>
        <v/>
      </c>
      <c r="X357" s="5" t="str">
        <f t="shared" si="357"/>
        <v/>
      </c>
      <c r="Y357" s="5" t="str">
        <f t="array" ref="Y357">IF(V357&lt;&gt;"",IFERROR(INDEX(federal_program_name_lookup,MATCH(V357,aln_lookup,0)),""),"")</f>
        <v>NATIONAL CENTER FOR ADVANCING TRANSLATIONAL SCIENCES</v>
      </c>
    </row>
    <row r="358" ht="15.75" customHeight="1">
      <c r="A358" s="5" t="s">
        <v>700</v>
      </c>
      <c r="B358" s="3" t="s">
        <v>56</v>
      </c>
      <c r="C358" s="3" t="s">
        <v>175</v>
      </c>
      <c r="D358" s="3"/>
      <c r="E358" s="6" t="s">
        <v>176</v>
      </c>
      <c r="F358" s="4">
        <v>1022.0</v>
      </c>
      <c r="G358" s="6" t="s">
        <v>38</v>
      </c>
      <c r="H358" s="6"/>
      <c r="I358" s="6"/>
      <c r="J358" s="4">
        <v>6217244.0</v>
      </c>
      <c r="K358" s="4">
        <v>3.59306095E8</v>
      </c>
      <c r="L358" s="6" t="s">
        <v>39</v>
      </c>
      <c r="M358" s="3"/>
      <c r="N358" s="6" t="s">
        <v>42</v>
      </c>
      <c r="O358" s="3"/>
      <c r="P358" s="3"/>
      <c r="Q358" s="6" t="s">
        <v>39</v>
      </c>
      <c r="R358" s="4"/>
      <c r="S358" s="6" t="s">
        <v>42</v>
      </c>
      <c r="T358" s="6" t="s">
        <v>43</v>
      </c>
      <c r="U358" s="6">
        <v>0.0</v>
      </c>
      <c r="V358" s="3" t="str">
        <f t="shared" si="2"/>
        <v>93.350</v>
      </c>
      <c r="W358" s="5" t="str">
        <f t="shared" ref="W358:X358" si="358">UPPER(TRIM(H358))</f>
        <v/>
      </c>
      <c r="X358" s="5" t="str">
        <f t="shared" si="358"/>
        <v/>
      </c>
      <c r="Y358" s="5" t="str">
        <f t="array" ref="Y358">IF(V358&lt;&gt;"",IFERROR(INDEX(federal_program_name_lookup,MATCH(V358,aln_lookup,0)),""),"")</f>
        <v>NATIONAL CENTER FOR ADVANCING TRANSLATIONAL SCIENCES</v>
      </c>
    </row>
    <row r="359" ht="15.75" customHeight="1">
      <c r="A359" s="5" t="s">
        <v>701</v>
      </c>
      <c r="B359" s="3" t="s">
        <v>492</v>
      </c>
      <c r="C359" s="3" t="s">
        <v>644</v>
      </c>
      <c r="D359" s="3"/>
      <c r="E359" s="6" t="s">
        <v>645</v>
      </c>
      <c r="F359" s="4">
        <v>81165.0</v>
      </c>
      <c r="G359" s="6" t="s">
        <v>38</v>
      </c>
      <c r="H359" s="6"/>
      <c r="I359" s="6"/>
      <c r="J359" s="4">
        <v>522294.0</v>
      </c>
      <c r="K359" s="4">
        <v>3.59306095E8</v>
      </c>
      <c r="L359" s="6" t="s">
        <v>39</v>
      </c>
      <c r="M359" s="3"/>
      <c r="N359" s="6" t="s">
        <v>39</v>
      </c>
      <c r="O359" s="3" t="s">
        <v>702</v>
      </c>
      <c r="P359" s="3" t="s">
        <v>703</v>
      </c>
      <c r="Q359" s="6" t="s">
        <v>39</v>
      </c>
      <c r="R359" s="4"/>
      <c r="S359" s="6" t="s">
        <v>42</v>
      </c>
      <c r="T359" s="6" t="s">
        <v>43</v>
      </c>
      <c r="U359" s="6">
        <v>0.0</v>
      </c>
      <c r="V359" s="3" t="str">
        <f t="shared" si="2"/>
        <v>12.420</v>
      </c>
      <c r="W359" s="5" t="str">
        <f t="shared" ref="W359:X359" si="359">UPPER(TRIM(H359))</f>
        <v/>
      </c>
      <c r="X359" s="5" t="str">
        <f t="shared" si="359"/>
        <v/>
      </c>
      <c r="Y359" s="5" t="str">
        <f t="array" ref="Y359">IF(V359&lt;&gt;"",IFERROR(INDEX(federal_program_name_lookup,MATCH(V359,aln_lookup,0)),""),"")</f>
        <v>MILITARY MEDICAL RESEARCH AND DEVELOPMENT</v>
      </c>
    </row>
    <row r="360" ht="15.75" customHeight="1">
      <c r="A360" s="5" t="s">
        <v>704</v>
      </c>
      <c r="B360" s="3" t="s">
        <v>56</v>
      </c>
      <c r="C360" s="3" t="s">
        <v>175</v>
      </c>
      <c r="D360" s="3"/>
      <c r="E360" s="6" t="s">
        <v>176</v>
      </c>
      <c r="F360" s="4">
        <v>134758.0</v>
      </c>
      <c r="G360" s="6" t="s">
        <v>38</v>
      </c>
      <c r="H360" s="6"/>
      <c r="I360" s="6"/>
      <c r="J360" s="4">
        <v>6217244.0</v>
      </c>
      <c r="K360" s="4">
        <v>3.59306095E8</v>
      </c>
      <c r="L360" s="6" t="s">
        <v>39</v>
      </c>
      <c r="M360" s="3"/>
      <c r="N360" s="6" t="s">
        <v>42</v>
      </c>
      <c r="O360" s="3"/>
      <c r="P360" s="3"/>
      <c r="Q360" s="6" t="s">
        <v>42</v>
      </c>
      <c r="R360" s="4">
        <v>67359.0</v>
      </c>
      <c r="S360" s="6" t="s">
        <v>42</v>
      </c>
      <c r="T360" s="6" t="s">
        <v>43</v>
      </c>
      <c r="U360" s="6">
        <v>0.0</v>
      </c>
      <c r="V360" s="3" t="str">
        <f t="shared" si="2"/>
        <v>93.350</v>
      </c>
      <c r="W360" s="5" t="str">
        <f t="shared" ref="W360:X360" si="360">UPPER(TRIM(H360))</f>
        <v/>
      </c>
      <c r="X360" s="5" t="str">
        <f t="shared" si="360"/>
        <v/>
      </c>
      <c r="Y360" s="5" t="str">
        <f t="array" ref="Y360">IF(V360&lt;&gt;"",IFERROR(INDEX(federal_program_name_lookup,MATCH(V360,aln_lookup,0)),""),"")</f>
        <v>NATIONAL CENTER FOR ADVANCING TRANSLATIONAL SCIENCES</v>
      </c>
    </row>
    <row r="361" ht="15.75" customHeight="1">
      <c r="A361" s="5" t="s">
        <v>705</v>
      </c>
      <c r="B361" s="3" t="s">
        <v>56</v>
      </c>
      <c r="C361" s="3" t="s">
        <v>175</v>
      </c>
      <c r="D361" s="3"/>
      <c r="E361" s="6" t="s">
        <v>176</v>
      </c>
      <c r="F361" s="4">
        <v>-4457.0</v>
      </c>
      <c r="G361" s="6" t="s">
        <v>38</v>
      </c>
      <c r="H361" s="6"/>
      <c r="I361" s="6"/>
      <c r="J361" s="4">
        <v>6217244.0</v>
      </c>
      <c r="K361" s="4">
        <v>3.59306095E8</v>
      </c>
      <c r="L361" s="6" t="s">
        <v>39</v>
      </c>
      <c r="M361" s="3"/>
      <c r="N361" s="6" t="s">
        <v>42</v>
      </c>
      <c r="O361" s="3"/>
      <c r="P361" s="3"/>
      <c r="Q361" s="6" t="s">
        <v>39</v>
      </c>
      <c r="R361" s="4"/>
      <c r="S361" s="6" t="s">
        <v>42</v>
      </c>
      <c r="T361" s="6" t="s">
        <v>43</v>
      </c>
      <c r="U361" s="6">
        <v>0.0</v>
      </c>
      <c r="V361" s="3" t="str">
        <f t="shared" si="2"/>
        <v>93.350</v>
      </c>
      <c r="W361" s="5" t="str">
        <f t="shared" ref="W361:X361" si="361">UPPER(TRIM(H361))</f>
        <v/>
      </c>
      <c r="X361" s="5" t="str">
        <f t="shared" si="361"/>
        <v/>
      </c>
      <c r="Y361" s="5" t="str">
        <f t="array" ref="Y361">IF(V361&lt;&gt;"",IFERROR(INDEX(federal_program_name_lookup,MATCH(V361,aln_lookup,0)),""),"")</f>
        <v>NATIONAL CENTER FOR ADVANCING TRANSLATIONAL SCIENCES</v>
      </c>
    </row>
    <row r="362" ht="15.75" customHeight="1">
      <c r="A362" s="5" t="s">
        <v>706</v>
      </c>
      <c r="B362" s="3" t="s">
        <v>56</v>
      </c>
      <c r="C362" s="3" t="s">
        <v>175</v>
      </c>
      <c r="D362" s="3"/>
      <c r="E362" s="6" t="s">
        <v>176</v>
      </c>
      <c r="F362" s="4">
        <v>239.0</v>
      </c>
      <c r="G362" s="6" t="s">
        <v>38</v>
      </c>
      <c r="H362" s="6"/>
      <c r="I362" s="6"/>
      <c r="J362" s="4">
        <v>6217244.0</v>
      </c>
      <c r="K362" s="4">
        <v>3.59306095E8</v>
      </c>
      <c r="L362" s="6" t="s">
        <v>39</v>
      </c>
      <c r="M362" s="3"/>
      <c r="N362" s="6" t="s">
        <v>42</v>
      </c>
      <c r="O362" s="3"/>
      <c r="P362" s="3"/>
      <c r="Q362" s="6" t="s">
        <v>39</v>
      </c>
      <c r="R362" s="4"/>
      <c r="S362" s="6" t="s">
        <v>42</v>
      </c>
      <c r="T362" s="6" t="s">
        <v>43</v>
      </c>
      <c r="U362" s="6">
        <v>0.0</v>
      </c>
      <c r="V362" s="3" t="str">
        <f t="shared" si="2"/>
        <v>93.350</v>
      </c>
      <c r="W362" s="5" t="str">
        <f t="shared" ref="W362:X362" si="362">UPPER(TRIM(H362))</f>
        <v/>
      </c>
      <c r="X362" s="5" t="str">
        <f t="shared" si="362"/>
        <v/>
      </c>
      <c r="Y362" s="5" t="str">
        <f t="array" ref="Y362">IF(V362&lt;&gt;"",IFERROR(INDEX(federal_program_name_lookup,MATCH(V362,aln_lookup,0)),""),"")</f>
        <v>NATIONAL CENTER FOR ADVANCING TRANSLATIONAL SCIENCES</v>
      </c>
    </row>
    <row r="363" ht="15.75" customHeight="1">
      <c r="A363" s="5" t="s">
        <v>707</v>
      </c>
      <c r="B363" s="3" t="s">
        <v>56</v>
      </c>
      <c r="C363" s="3" t="s">
        <v>175</v>
      </c>
      <c r="D363" s="3"/>
      <c r="E363" s="6" t="s">
        <v>176</v>
      </c>
      <c r="F363" s="4">
        <v>11058.0</v>
      </c>
      <c r="G363" s="6" t="s">
        <v>38</v>
      </c>
      <c r="H363" s="6"/>
      <c r="I363" s="6"/>
      <c r="J363" s="4">
        <v>6217244.0</v>
      </c>
      <c r="K363" s="4">
        <v>3.59306095E8</v>
      </c>
      <c r="L363" s="6" t="s">
        <v>39</v>
      </c>
      <c r="M363" s="3"/>
      <c r="N363" s="6" t="s">
        <v>42</v>
      </c>
      <c r="O363" s="3"/>
      <c r="P363" s="3"/>
      <c r="Q363" s="6" t="s">
        <v>39</v>
      </c>
      <c r="R363" s="4"/>
      <c r="S363" s="6" t="s">
        <v>42</v>
      </c>
      <c r="T363" s="6" t="s">
        <v>43</v>
      </c>
      <c r="U363" s="6">
        <v>0.0</v>
      </c>
      <c r="V363" s="3" t="str">
        <f t="shared" si="2"/>
        <v>93.350</v>
      </c>
      <c r="W363" s="5" t="str">
        <f t="shared" ref="W363:X363" si="363">UPPER(TRIM(H363))</f>
        <v/>
      </c>
      <c r="X363" s="5" t="str">
        <f t="shared" si="363"/>
        <v/>
      </c>
      <c r="Y363" s="5" t="str">
        <f t="array" ref="Y363">IF(V363&lt;&gt;"",IFERROR(INDEX(federal_program_name_lookup,MATCH(V363,aln_lookup,0)),""),"")</f>
        <v>NATIONAL CENTER FOR ADVANCING TRANSLATIONAL SCIENCES</v>
      </c>
    </row>
    <row r="364" ht="15.75" customHeight="1">
      <c r="A364" s="5" t="s">
        <v>708</v>
      </c>
      <c r="B364" s="3" t="s">
        <v>56</v>
      </c>
      <c r="C364" s="3" t="s">
        <v>175</v>
      </c>
      <c r="D364" s="3"/>
      <c r="E364" s="6" t="s">
        <v>176</v>
      </c>
      <c r="F364" s="4">
        <v>2500.0</v>
      </c>
      <c r="G364" s="6" t="s">
        <v>38</v>
      </c>
      <c r="H364" s="6"/>
      <c r="I364" s="6"/>
      <c r="J364" s="4">
        <v>6217244.0</v>
      </c>
      <c r="K364" s="4">
        <v>3.59306095E8</v>
      </c>
      <c r="L364" s="6" t="s">
        <v>39</v>
      </c>
      <c r="M364" s="3"/>
      <c r="N364" s="6" t="s">
        <v>42</v>
      </c>
      <c r="O364" s="3"/>
      <c r="P364" s="3"/>
      <c r="Q364" s="6" t="s">
        <v>42</v>
      </c>
      <c r="R364" s="4">
        <v>2500.0</v>
      </c>
      <c r="S364" s="6" t="s">
        <v>42</v>
      </c>
      <c r="T364" s="6" t="s">
        <v>43</v>
      </c>
      <c r="U364" s="6">
        <v>0.0</v>
      </c>
      <c r="V364" s="3" t="str">
        <f t="shared" si="2"/>
        <v>93.350</v>
      </c>
      <c r="W364" s="5" t="str">
        <f t="shared" ref="W364:X364" si="364">UPPER(TRIM(H364))</f>
        <v/>
      </c>
      <c r="X364" s="5" t="str">
        <f t="shared" si="364"/>
        <v/>
      </c>
      <c r="Y364" s="5" t="str">
        <f t="array" ref="Y364">IF(V364&lt;&gt;"",IFERROR(INDEX(federal_program_name_lookup,MATCH(V364,aln_lookup,0)),""),"")</f>
        <v>NATIONAL CENTER FOR ADVANCING TRANSLATIONAL SCIENCES</v>
      </c>
    </row>
    <row r="365" ht="15.75" customHeight="1">
      <c r="A365" s="5" t="s">
        <v>709</v>
      </c>
      <c r="B365" s="3" t="s">
        <v>56</v>
      </c>
      <c r="C365" s="3" t="s">
        <v>175</v>
      </c>
      <c r="D365" s="3"/>
      <c r="E365" s="6" t="s">
        <v>176</v>
      </c>
      <c r="F365" s="4">
        <v>13450.0</v>
      </c>
      <c r="G365" s="6" t="s">
        <v>38</v>
      </c>
      <c r="H365" s="6"/>
      <c r="I365" s="6"/>
      <c r="J365" s="4">
        <v>6217244.0</v>
      </c>
      <c r="K365" s="4">
        <v>3.59306095E8</v>
      </c>
      <c r="L365" s="6" t="s">
        <v>39</v>
      </c>
      <c r="M365" s="3"/>
      <c r="N365" s="6" t="s">
        <v>42</v>
      </c>
      <c r="O365" s="3"/>
      <c r="P365" s="3"/>
      <c r="Q365" s="6" t="s">
        <v>39</v>
      </c>
      <c r="R365" s="4"/>
      <c r="S365" s="6" t="s">
        <v>42</v>
      </c>
      <c r="T365" s="6" t="s">
        <v>43</v>
      </c>
      <c r="U365" s="6">
        <v>0.0</v>
      </c>
      <c r="V365" s="3" t="str">
        <f t="shared" si="2"/>
        <v>93.350</v>
      </c>
      <c r="W365" s="5" t="str">
        <f t="shared" ref="W365:X365" si="365">UPPER(TRIM(H365))</f>
        <v/>
      </c>
      <c r="X365" s="5" t="str">
        <f t="shared" si="365"/>
        <v/>
      </c>
      <c r="Y365" s="5" t="str">
        <f t="array" ref="Y365">IF(V365&lt;&gt;"",IFERROR(INDEX(federal_program_name_lookup,MATCH(V365,aln_lookup,0)),""),"")</f>
        <v>NATIONAL CENTER FOR ADVANCING TRANSLATIONAL SCIENCES</v>
      </c>
    </row>
    <row r="366" ht="15.75" customHeight="1">
      <c r="A366" s="5" t="s">
        <v>710</v>
      </c>
      <c r="B366" s="3" t="s">
        <v>56</v>
      </c>
      <c r="C366" s="3" t="s">
        <v>175</v>
      </c>
      <c r="D366" s="3"/>
      <c r="E366" s="6" t="s">
        <v>176</v>
      </c>
      <c r="F366" s="4">
        <v>92483.0</v>
      </c>
      <c r="G366" s="6" t="s">
        <v>38</v>
      </c>
      <c r="H366" s="6"/>
      <c r="I366" s="6"/>
      <c r="J366" s="4">
        <v>6217244.0</v>
      </c>
      <c r="K366" s="4">
        <v>3.59306095E8</v>
      </c>
      <c r="L366" s="6" t="s">
        <v>39</v>
      </c>
      <c r="M366" s="3"/>
      <c r="N366" s="6" t="s">
        <v>42</v>
      </c>
      <c r="O366" s="3"/>
      <c r="P366" s="3"/>
      <c r="Q366" s="6" t="s">
        <v>39</v>
      </c>
      <c r="R366" s="4"/>
      <c r="S366" s="6" t="s">
        <v>42</v>
      </c>
      <c r="T366" s="6" t="s">
        <v>43</v>
      </c>
      <c r="U366" s="6">
        <v>0.0</v>
      </c>
      <c r="V366" s="3" t="str">
        <f t="shared" si="2"/>
        <v>93.350</v>
      </c>
      <c r="W366" s="5" t="str">
        <f t="shared" ref="W366:X366" si="366">UPPER(TRIM(H366))</f>
        <v/>
      </c>
      <c r="X366" s="5" t="str">
        <f t="shared" si="366"/>
        <v/>
      </c>
      <c r="Y366" s="5" t="str">
        <f t="array" ref="Y366">IF(V366&lt;&gt;"",IFERROR(INDEX(federal_program_name_lookup,MATCH(V366,aln_lookup,0)),""),"")</f>
        <v>NATIONAL CENTER FOR ADVANCING TRANSLATIONAL SCIENCES</v>
      </c>
    </row>
    <row r="367" ht="15.75" customHeight="1">
      <c r="A367" s="5" t="s">
        <v>711</v>
      </c>
      <c r="B367" s="3" t="s">
        <v>56</v>
      </c>
      <c r="C367" s="3" t="s">
        <v>175</v>
      </c>
      <c r="D367" s="3"/>
      <c r="E367" s="6" t="s">
        <v>176</v>
      </c>
      <c r="F367" s="4">
        <v>6497.0</v>
      </c>
      <c r="G367" s="6" t="s">
        <v>38</v>
      </c>
      <c r="H367" s="6"/>
      <c r="I367" s="6"/>
      <c r="J367" s="4">
        <v>6217244.0</v>
      </c>
      <c r="K367" s="4">
        <v>3.59306095E8</v>
      </c>
      <c r="L367" s="6" t="s">
        <v>39</v>
      </c>
      <c r="M367" s="3"/>
      <c r="N367" s="6" t="s">
        <v>42</v>
      </c>
      <c r="O367" s="3"/>
      <c r="P367" s="3"/>
      <c r="Q367" s="6" t="s">
        <v>39</v>
      </c>
      <c r="R367" s="4"/>
      <c r="S367" s="6" t="s">
        <v>42</v>
      </c>
      <c r="T367" s="6" t="s">
        <v>43</v>
      </c>
      <c r="U367" s="6">
        <v>0.0</v>
      </c>
      <c r="V367" s="3" t="str">
        <f t="shared" si="2"/>
        <v>93.350</v>
      </c>
      <c r="W367" s="5" t="str">
        <f t="shared" ref="W367:X367" si="367">UPPER(TRIM(H367))</f>
        <v/>
      </c>
      <c r="X367" s="5" t="str">
        <f t="shared" si="367"/>
        <v/>
      </c>
      <c r="Y367" s="5" t="str">
        <f t="array" ref="Y367">IF(V367&lt;&gt;"",IFERROR(INDEX(federal_program_name_lookup,MATCH(V367,aln_lookup,0)),""),"")</f>
        <v>NATIONAL CENTER FOR ADVANCING TRANSLATIONAL SCIENCES</v>
      </c>
    </row>
    <row r="368" ht="15.75" customHeight="1">
      <c r="A368" s="5" t="s">
        <v>712</v>
      </c>
      <c r="B368" s="3" t="s">
        <v>56</v>
      </c>
      <c r="C368" s="3" t="s">
        <v>175</v>
      </c>
      <c r="D368" s="3"/>
      <c r="E368" s="6" t="s">
        <v>176</v>
      </c>
      <c r="F368" s="4">
        <v>96705.0</v>
      </c>
      <c r="G368" s="6" t="s">
        <v>38</v>
      </c>
      <c r="H368" s="6"/>
      <c r="I368" s="6"/>
      <c r="J368" s="4">
        <v>6217244.0</v>
      </c>
      <c r="K368" s="4">
        <v>3.59306095E8</v>
      </c>
      <c r="L368" s="6" t="s">
        <v>39</v>
      </c>
      <c r="M368" s="3"/>
      <c r="N368" s="6" t="s">
        <v>42</v>
      </c>
      <c r="O368" s="3"/>
      <c r="P368" s="3"/>
      <c r="Q368" s="6" t="s">
        <v>39</v>
      </c>
      <c r="R368" s="4"/>
      <c r="S368" s="6" t="s">
        <v>42</v>
      </c>
      <c r="T368" s="6" t="s">
        <v>43</v>
      </c>
      <c r="U368" s="6">
        <v>0.0</v>
      </c>
      <c r="V368" s="3" t="str">
        <f t="shared" si="2"/>
        <v>93.350</v>
      </c>
      <c r="W368" s="5" t="str">
        <f t="shared" ref="W368:X368" si="368">UPPER(TRIM(H368))</f>
        <v/>
      </c>
      <c r="X368" s="5" t="str">
        <f t="shared" si="368"/>
        <v/>
      </c>
      <c r="Y368" s="5" t="str">
        <f t="array" ref="Y368">IF(V368&lt;&gt;"",IFERROR(INDEX(federal_program_name_lookup,MATCH(V368,aln_lookup,0)),""),"")</f>
        <v>NATIONAL CENTER FOR ADVANCING TRANSLATIONAL SCIENCES</v>
      </c>
    </row>
    <row r="369" ht="15.75" customHeight="1">
      <c r="A369" s="5" t="s">
        <v>713</v>
      </c>
      <c r="B369" s="3" t="s">
        <v>56</v>
      </c>
      <c r="C369" s="3" t="s">
        <v>175</v>
      </c>
      <c r="D369" s="3"/>
      <c r="E369" s="6" t="s">
        <v>176</v>
      </c>
      <c r="F369" s="4">
        <v>72353.0</v>
      </c>
      <c r="G369" s="6" t="s">
        <v>38</v>
      </c>
      <c r="H369" s="6"/>
      <c r="I369" s="6"/>
      <c r="J369" s="4">
        <v>6217244.0</v>
      </c>
      <c r="K369" s="4">
        <v>3.59306095E8</v>
      </c>
      <c r="L369" s="6" t="s">
        <v>39</v>
      </c>
      <c r="M369" s="3"/>
      <c r="N369" s="6" t="s">
        <v>42</v>
      </c>
      <c r="O369" s="3"/>
      <c r="P369" s="3"/>
      <c r="Q369" s="6" t="s">
        <v>39</v>
      </c>
      <c r="R369" s="4"/>
      <c r="S369" s="6" t="s">
        <v>42</v>
      </c>
      <c r="T369" s="6" t="s">
        <v>43</v>
      </c>
      <c r="U369" s="6">
        <v>0.0</v>
      </c>
      <c r="V369" s="3" t="str">
        <f t="shared" si="2"/>
        <v>93.350</v>
      </c>
      <c r="W369" s="5" t="str">
        <f t="shared" ref="W369:X369" si="369">UPPER(TRIM(H369))</f>
        <v/>
      </c>
      <c r="X369" s="5" t="str">
        <f t="shared" si="369"/>
        <v/>
      </c>
      <c r="Y369" s="5" t="str">
        <f t="array" ref="Y369">IF(V369&lt;&gt;"",IFERROR(INDEX(federal_program_name_lookup,MATCH(V369,aln_lookup,0)),""),"")</f>
        <v>NATIONAL CENTER FOR ADVANCING TRANSLATIONAL SCIENCES</v>
      </c>
    </row>
    <row r="370" ht="15.75" customHeight="1">
      <c r="A370" s="5" t="s">
        <v>714</v>
      </c>
      <c r="B370" s="3" t="s">
        <v>492</v>
      </c>
      <c r="C370" s="3" t="s">
        <v>644</v>
      </c>
      <c r="D370" s="3"/>
      <c r="E370" s="6" t="s">
        <v>645</v>
      </c>
      <c r="F370" s="4">
        <v>155021.0</v>
      </c>
      <c r="G370" s="6" t="s">
        <v>38</v>
      </c>
      <c r="H370" s="6"/>
      <c r="I370" s="6"/>
      <c r="J370" s="4">
        <v>522294.0</v>
      </c>
      <c r="K370" s="4">
        <v>3.59306095E8</v>
      </c>
      <c r="L370" s="6" t="s">
        <v>39</v>
      </c>
      <c r="M370" s="3"/>
      <c r="N370" s="6" t="s">
        <v>39</v>
      </c>
      <c r="O370" s="3" t="s">
        <v>715</v>
      </c>
      <c r="P370" s="3" t="s">
        <v>716</v>
      </c>
      <c r="Q370" s="6" t="s">
        <v>39</v>
      </c>
      <c r="R370" s="4"/>
      <c r="S370" s="6" t="s">
        <v>42</v>
      </c>
      <c r="T370" s="6" t="s">
        <v>43</v>
      </c>
      <c r="U370" s="6">
        <v>0.0</v>
      </c>
      <c r="V370" s="3" t="str">
        <f t="shared" si="2"/>
        <v>12.420</v>
      </c>
      <c r="W370" s="5" t="str">
        <f t="shared" ref="W370:X370" si="370">UPPER(TRIM(H370))</f>
        <v/>
      </c>
      <c r="X370" s="5" t="str">
        <f t="shared" si="370"/>
        <v/>
      </c>
      <c r="Y370" s="5" t="str">
        <f t="array" ref="Y370">IF(V370&lt;&gt;"",IFERROR(INDEX(federal_program_name_lookup,MATCH(V370,aln_lookup,0)),""),"")</f>
        <v>MILITARY MEDICAL RESEARCH AND DEVELOPMENT</v>
      </c>
    </row>
    <row r="371" ht="15.75" customHeight="1">
      <c r="A371" s="5" t="s">
        <v>717</v>
      </c>
      <c r="B371" s="3" t="s">
        <v>56</v>
      </c>
      <c r="C371" s="3" t="s">
        <v>175</v>
      </c>
      <c r="D371" s="3"/>
      <c r="E371" s="6" t="s">
        <v>176</v>
      </c>
      <c r="F371" s="4">
        <v>7987.0</v>
      </c>
      <c r="G371" s="6" t="s">
        <v>38</v>
      </c>
      <c r="H371" s="6"/>
      <c r="I371" s="6"/>
      <c r="J371" s="4">
        <v>6217244.0</v>
      </c>
      <c r="K371" s="4">
        <v>3.59306095E8</v>
      </c>
      <c r="L371" s="6" t="s">
        <v>39</v>
      </c>
      <c r="M371" s="3"/>
      <c r="N371" s="6" t="s">
        <v>42</v>
      </c>
      <c r="O371" s="3"/>
      <c r="P371" s="3"/>
      <c r="Q371" s="6" t="s">
        <v>39</v>
      </c>
      <c r="R371" s="4"/>
      <c r="S371" s="6" t="s">
        <v>42</v>
      </c>
      <c r="T371" s="6" t="s">
        <v>43</v>
      </c>
      <c r="U371" s="6">
        <v>0.0</v>
      </c>
      <c r="V371" s="3" t="str">
        <f t="shared" si="2"/>
        <v>93.350</v>
      </c>
      <c r="W371" s="5" t="str">
        <f t="shared" ref="W371:X371" si="371">UPPER(TRIM(H371))</f>
        <v/>
      </c>
      <c r="X371" s="5" t="str">
        <f t="shared" si="371"/>
        <v/>
      </c>
      <c r="Y371" s="5" t="str">
        <f t="array" ref="Y371">IF(V371&lt;&gt;"",IFERROR(INDEX(federal_program_name_lookup,MATCH(V371,aln_lookup,0)),""),"")</f>
        <v>NATIONAL CENTER FOR ADVANCING TRANSLATIONAL SCIENCES</v>
      </c>
    </row>
    <row r="372" ht="15.75" customHeight="1">
      <c r="A372" s="5" t="s">
        <v>718</v>
      </c>
      <c r="B372" s="3" t="s">
        <v>56</v>
      </c>
      <c r="C372" s="3" t="s">
        <v>175</v>
      </c>
      <c r="D372" s="3"/>
      <c r="E372" s="6" t="s">
        <v>176</v>
      </c>
      <c r="F372" s="4">
        <v>2295.0</v>
      </c>
      <c r="G372" s="6" t="s">
        <v>38</v>
      </c>
      <c r="H372" s="6"/>
      <c r="I372" s="6"/>
      <c r="J372" s="4">
        <v>6217244.0</v>
      </c>
      <c r="K372" s="4">
        <v>3.59306095E8</v>
      </c>
      <c r="L372" s="6" t="s">
        <v>39</v>
      </c>
      <c r="M372" s="3"/>
      <c r="N372" s="6" t="s">
        <v>42</v>
      </c>
      <c r="O372" s="3"/>
      <c r="P372" s="3"/>
      <c r="Q372" s="6" t="s">
        <v>39</v>
      </c>
      <c r="R372" s="4"/>
      <c r="S372" s="6" t="s">
        <v>42</v>
      </c>
      <c r="T372" s="6" t="s">
        <v>43</v>
      </c>
      <c r="U372" s="6">
        <v>0.0</v>
      </c>
      <c r="V372" s="3" t="str">
        <f t="shared" si="2"/>
        <v>93.350</v>
      </c>
      <c r="W372" s="5" t="str">
        <f t="shared" ref="W372:X372" si="372">UPPER(TRIM(H372))</f>
        <v/>
      </c>
      <c r="X372" s="5" t="str">
        <f t="shared" si="372"/>
        <v/>
      </c>
      <c r="Y372" s="5" t="str">
        <f t="array" ref="Y372">IF(V372&lt;&gt;"",IFERROR(INDEX(federal_program_name_lookup,MATCH(V372,aln_lookup,0)),""),"")</f>
        <v>NATIONAL CENTER FOR ADVANCING TRANSLATIONAL SCIENCES</v>
      </c>
    </row>
    <row r="373" ht="15.75" customHeight="1">
      <c r="A373" s="5" t="s">
        <v>719</v>
      </c>
      <c r="B373" s="3" t="s">
        <v>56</v>
      </c>
      <c r="C373" s="3" t="s">
        <v>175</v>
      </c>
      <c r="D373" s="3"/>
      <c r="E373" s="6" t="s">
        <v>176</v>
      </c>
      <c r="F373" s="4">
        <v>4456.0</v>
      </c>
      <c r="G373" s="6" t="s">
        <v>38</v>
      </c>
      <c r="H373" s="6"/>
      <c r="I373" s="6"/>
      <c r="J373" s="4">
        <v>6217244.0</v>
      </c>
      <c r="K373" s="4">
        <v>3.59306095E8</v>
      </c>
      <c r="L373" s="6" t="s">
        <v>39</v>
      </c>
      <c r="M373" s="3"/>
      <c r="N373" s="6" t="s">
        <v>42</v>
      </c>
      <c r="O373" s="3"/>
      <c r="P373" s="3"/>
      <c r="Q373" s="6" t="s">
        <v>39</v>
      </c>
      <c r="R373" s="4"/>
      <c r="S373" s="6" t="s">
        <v>42</v>
      </c>
      <c r="T373" s="6" t="s">
        <v>43</v>
      </c>
      <c r="U373" s="6">
        <v>0.0</v>
      </c>
      <c r="V373" s="3" t="str">
        <f t="shared" si="2"/>
        <v>93.350</v>
      </c>
      <c r="W373" s="5" t="str">
        <f t="shared" ref="W373:X373" si="373">UPPER(TRIM(H373))</f>
        <v/>
      </c>
      <c r="X373" s="5" t="str">
        <f t="shared" si="373"/>
        <v/>
      </c>
      <c r="Y373" s="5" t="str">
        <f t="array" ref="Y373">IF(V373&lt;&gt;"",IFERROR(INDEX(federal_program_name_lookup,MATCH(V373,aln_lookup,0)),""),"")</f>
        <v>NATIONAL CENTER FOR ADVANCING TRANSLATIONAL SCIENCES</v>
      </c>
    </row>
    <row r="374" ht="15.75" customHeight="1">
      <c r="A374" s="5" t="s">
        <v>720</v>
      </c>
      <c r="B374" s="3" t="s">
        <v>56</v>
      </c>
      <c r="C374" s="3" t="s">
        <v>175</v>
      </c>
      <c r="D374" s="3"/>
      <c r="E374" s="6" t="s">
        <v>176</v>
      </c>
      <c r="F374" s="4">
        <v>278858.0</v>
      </c>
      <c r="G374" s="6" t="s">
        <v>38</v>
      </c>
      <c r="H374" s="6"/>
      <c r="I374" s="6"/>
      <c r="J374" s="4">
        <v>6217244.0</v>
      </c>
      <c r="K374" s="4">
        <v>3.59306095E8</v>
      </c>
      <c r="L374" s="6" t="s">
        <v>39</v>
      </c>
      <c r="M374" s="3"/>
      <c r="N374" s="6" t="s">
        <v>42</v>
      </c>
      <c r="O374" s="3"/>
      <c r="P374" s="3"/>
      <c r="Q374" s="6" t="s">
        <v>42</v>
      </c>
      <c r="R374" s="4">
        <v>162000.0</v>
      </c>
      <c r="S374" s="6" t="s">
        <v>42</v>
      </c>
      <c r="T374" s="6" t="s">
        <v>43</v>
      </c>
      <c r="U374" s="6">
        <v>0.0</v>
      </c>
      <c r="V374" s="3" t="str">
        <f t="shared" si="2"/>
        <v>93.350</v>
      </c>
      <c r="W374" s="5" t="str">
        <f t="shared" ref="W374:X374" si="374">UPPER(TRIM(H374))</f>
        <v/>
      </c>
      <c r="X374" s="5" t="str">
        <f t="shared" si="374"/>
        <v/>
      </c>
      <c r="Y374" s="5" t="str">
        <f t="array" ref="Y374">IF(V374&lt;&gt;"",IFERROR(INDEX(federal_program_name_lookup,MATCH(V374,aln_lookup,0)),""),"")</f>
        <v>NATIONAL CENTER FOR ADVANCING TRANSLATIONAL SCIENCES</v>
      </c>
    </row>
    <row r="375" ht="15.75" customHeight="1">
      <c r="A375" s="5" t="s">
        <v>721</v>
      </c>
      <c r="B375" s="3" t="s">
        <v>56</v>
      </c>
      <c r="C375" s="3" t="s">
        <v>175</v>
      </c>
      <c r="D375" s="3"/>
      <c r="E375" s="6" t="s">
        <v>176</v>
      </c>
      <c r="F375" s="4">
        <v>417304.0</v>
      </c>
      <c r="G375" s="6" t="s">
        <v>38</v>
      </c>
      <c r="H375" s="6"/>
      <c r="I375" s="6"/>
      <c r="J375" s="4">
        <v>6217244.0</v>
      </c>
      <c r="K375" s="4">
        <v>3.59306095E8</v>
      </c>
      <c r="L375" s="6" t="s">
        <v>39</v>
      </c>
      <c r="M375" s="3"/>
      <c r="N375" s="6" t="s">
        <v>42</v>
      </c>
      <c r="O375" s="3"/>
      <c r="P375" s="3"/>
      <c r="Q375" s="6" t="s">
        <v>39</v>
      </c>
      <c r="R375" s="4"/>
      <c r="S375" s="6" t="s">
        <v>42</v>
      </c>
      <c r="T375" s="6" t="s">
        <v>43</v>
      </c>
      <c r="U375" s="6">
        <v>0.0</v>
      </c>
      <c r="V375" s="3" t="str">
        <f t="shared" si="2"/>
        <v>93.350</v>
      </c>
      <c r="W375" s="5" t="str">
        <f t="shared" ref="W375:X375" si="375">UPPER(TRIM(H375))</f>
        <v/>
      </c>
      <c r="X375" s="5" t="str">
        <f t="shared" si="375"/>
        <v/>
      </c>
      <c r="Y375" s="5" t="str">
        <f t="array" ref="Y375">IF(V375&lt;&gt;"",IFERROR(INDEX(federal_program_name_lookup,MATCH(V375,aln_lookup,0)),""),"")</f>
        <v>NATIONAL CENTER FOR ADVANCING TRANSLATIONAL SCIENCES</v>
      </c>
    </row>
    <row r="376" ht="15.75" customHeight="1">
      <c r="A376" s="5" t="s">
        <v>722</v>
      </c>
      <c r="B376" s="3" t="s">
        <v>56</v>
      </c>
      <c r="C376" s="3" t="s">
        <v>175</v>
      </c>
      <c r="D376" s="3"/>
      <c r="E376" s="6" t="s">
        <v>176</v>
      </c>
      <c r="F376" s="4">
        <v>357508.0</v>
      </c>
      <c r="G376" s="6" t="s">
        <v>38</v>
      </c>
      <c r="H376" s="6"/>
      <c r="I376" s="6"/>
      <c r="J376" s="4">
        <v>6217244.0</v>
      </c>
      <c r="K376" s="4">
        <v>3.59306095E8</v>
      </c>
      <c r="L376" s="6" t="s">
        <v>39</v>
      </c>
      <c r="M376" s="3"/>
      <c r="N376" s="6" t="s">
        <v>42</v>
      </c>
      <c r="O376" s="3"/>
      <c r="P376" s="3"/>
      <c r="Q376" s="6" t="s">
        <v>42</v>
      </c>
      <c r="R376" s="4">
        <v>12128.0</v>
      </c>
      <c r="S376" s="6" t="s">
        <v>42</v>
      </c>
      <c r="T376" s="6" t="s">
        <v>43</v>
      </c>
      <c r="U376" s="6">
        <v>0.0</v>
      </c>
      <c r="V376" s="3" t="str">
        <f t="shared" si="2"/>
        <v>93.350</v>
      </c>
      <c r="W376" s="5" t="str">
        <f t="shared" ref="W376:X376" si="376">UPPER(TRIM(H376))</f>
        <v/>
      </c>
      <c r="X376" s="5" t="str">
        <f t="shared" si="376"/>
        <v/>
      </c>
      <c r="Y376" s="5" t="str">
        <f t="array" ref="Y376">IF(V376&lt;&gt;"",IFERROR(INDEX(federal_program_name_lookup,MATCH(V376,aln_lookup,0)),""),"")</f>
        <v>NATIONAL CENTER FOR ADVANCING TRANSLATIONAL SCIENCES</v>
      </c>
    </row>
    <row r="377" ht="15.75" customHeight="1">
      <c r="A377" s="5" t="s">
        <v>723</v>
      </c>
      <c r="B377" s="3" t="s">
        <v>56</v>
      </c>
      <c r="C377" s="3" t="s">
        <v>175</v>
      </c>
      <c r="D377" s="3"/>
      <c r="E377" s="6" t="s">
        <v>176</v>
      </c>
      <c r="F377" s="4">
        <v>379379.0</v>
      </c>
      <c r="G377" s="6" t="s">
        <v>38</v>
      </c>
      <c r="H377" s="6"/>
      <c r="I377" s="6"/>
      <c r="J377" s="4">
        <v>6217244.0</v>
      </c>
      <c r="K377" s="4">
        <v>3.59306095E8</v>
      </c>
      <c r="L377" s="6" t="s">
        <v>39</v>
      </c>
      <c r="M377" s="3"/>
      <c r="N377" s="6" t="s">
        <v>42</v>
      </c>
      <c r="O377" s="3"/>
      <c r="P377" s="3"/>
      <c r="Q377" s="6" t="s">
        <v>42</v>
      </c>
      <c r="R377" s="4">
        <v>47659.0</v>
      </c>
      <c r="S377" s="6" t="s">
        <v>42</v>
      </c>
      <c r="T377" s="6" t="s">
        <v>43</v>
      </c>
      <c r="U377" s="6">
        <v>0.0</v>
      </c>
      <c r="V377" s="3" t="str">
        <f t="shared" si="2"/>
        <v>93.350</v>
      </c>
      <c r="W377" s="5" t="str">
        <f t="shared" ref="W377:X377" si="377">UPPER(TRIM(H377))</f>
        <v/>
      </c>
      <c r="X377" s="5" t="str">
        <f t="shared" si="377"/>
        <v/>
      </c>
      <c r="Y377" s="5" t="str">
        <f t="array" ref="Y377">IF(V377&lt;&gt;"",IFERROR(INDEX(federal_program_name_lookup,MATCH(V377,aln_lookup,0)),""),"")</f>
        <v>NATIONAL CENTER FOR ADVANCING TRANSLATIONAL SCIENCES</v>
      </c>
    </row>
    <row r="378" ht="15.75" customHeight="1">
      <c r="A378" s="5" t="s">
        <v>724</v>
      </c>
      <c r="B378" s="3" t="s">
        <v>56</v>
      </c>
      <c r="C378" s="3" t="s">
        <v>175</v>
      </c>
      <c r="D378" s="3"/>
      <c r="E378" s="6" t="s">
        <v>176</v>
      </c>
      <c r="F378" s="4">
        <v>352661.0</v>
      </c>
      <c r="G378" s="6" t="s">
        <v>38</v>
      </c>
      <c r="H378" s="6"/>
      <c r="I378" s="6"/>
      <c r="J378" s="4">
        <v>6217244.0</v>
      </c>
      <c r="K378" s="4">
        <v>3.59306095E8</v>
      </c>
      <c r="L378" s="6" t="s">
        <v>39</v>
      </c>
      <c r="M378" s="3"/>
      <c r="N378" s="6" t="s">
        <v>42</v>
      </c>
      <c r="O378" s="3"/>
      <c r="P378" s="3"/>
      <c r="Q378" s="6" t="s">
        <v>42</v>
      </c>
      <c r="R378" s="4">
        <v>124944.0</v>
      </c>
      <c r="S378" s="6" t="s">
        <v>42</v>
      </c>
      <c r="T378" s="6" t="s">
        <v>43</v>
      </c>
      <c r="U378" s="6">
        <v>0.0</v>
      </c>
      <c r="V378" s="3" t="str">
        <f t="shared" si="2"/>
        <v>93.350</v>
      </c>
      <c r="W378" s="5" t="str">
        <f t="shared" ref="W378:X378" si="378">UPPER(TRIM(H378))</f>
        <v/>
      </c>
      <c r="X378" s="5" t="str">
        <f t="shared" si="378"/>
        <v/>
      </c>
      <c r="Y378" s="5" t="str">
        <f t="array" ref="Y378">IF(V378&lt;&gt;"",IFERROR(INDEX(federal_program_name_lookup,MATCH(V378,aln_lookup,0)),""),"")</f>
        <v>NATIONAL CENTER FOR ADVANCING TRANSLATIONAL SCIENCES</v>
      </c>
    </row>
    <row r="379" ht="15.75" customHeight="1">
      <c r="A379" s="5" t="s">
        <v>725</v>
      </c>
      <c r="B379" s="3" t="s">
        <v>56</v>
      </c>
      <c r="C379" s="3" t="s">
        <v>175</v>
      </c>
      <c r="D379" s="3"/>
      <c r="E379" s="6" t="s">
        <v>176</v>
      </c>
      <c r="F379" s="4">
        <v>259183.0</v>
      </c>
      <c r="G379" s="6" t="s">
        <v>38</v>
      </c>
      <c r="H379" s="6"/>
      <c r="I379" s="6"/>
      <c r="J379" s="4">
        <v>6217244.0</v>
      </c>
      <c r="K379" s="4">
        <v>3.59306095E8</v>
      </c>
      <c r="L379" s="6" t="s">
        <v>39</v>
      </c>
      <c r="M379" s="3"/>
      <c r="N379" s="6" t="s">
        <v>42</v>
      </c>
      <c r="O379" s="3"/>
      <c r="P379" s="3"/>
      <c r="Q379" s="6" t="s">
        <v>42</v>
      </c>
      <c r="R379" s="4">
        <v>20830.0</v>
      </c>
      <c r="S379" s="6" t="s">
        <v>42</v>
      </c>
      <c r="T379" s="6" t="s">
        <v>43</v>
      </c>
      <c r="U379" s="6">
        <v>0.0</v>
      </c>
      <c r="V379" s="3" t="str">
        <f t="shared" si="2"/>
        <v>93.350</v>
      </c>
      <c r="W379" s="5" t="str">
        <f t="shared" ref="W379:X379" si="379">UPPER(TRIM(H379))</f>
        <v/>
      </c>
      <c r="X379" s="5" t="str">
        <f t="shared" si="379"/>
        <v/>
      </c>
      <c r="Y379" s="5" t="str">
        <f t="array" ref="Y379">IF(V379&lt;&gt;"",IFERROR(INDEX(federal_program_name_lookup,MATCH(V379,aln_lookup,0)),""),"")</f>
        <v>NATIONAL CENTER FOR ADVANCING TRANSLATIONAL SCIENCES</v>
      </c>
    </row>
    <row r="380" ht="15.75" customHeight="1">
      <c r="A380" s="5" t="s">
        <v>726</v>
      </c>
      <c r="B380" s="3" t="s">
        <v>56</v>
      </c>
      <c r="C380" s="3" t="s">
        <v>175</v>
      </c>
      <c r="D380" s="3"/>
      <c r="E380" s="6" t="s">
        <v>176</v>
      </c>
      <c r="F380" s="4">
        <v>281148.0</v>
      </c>
      <c r="G380" s="6" t="s">
        <v>38</v>
      </c>
      <c r="H380" s="6"/>
      <c r="I380" s="6"/>
      <c r="J380" s="4">
        <v>6217244.0</v>
      </c>
      <c r="K380" s="4">
        <v>3.59306095E8</v>
      </c>
      <c r="L380" s="6" t="s">
        <v>39</v>
      </c>
      <c r="M380" s="3"/>
      <c r="N380" s="6" t="s">
        <v>42</v>
      </c>
      <c r="O380" s="3"/>
      <c r="P380" s="3"/>
      <c r="Q380" s="6" t="s">
        <v>42</v>
      </c>
      <c r="R380" s="4">
        <v>7210.0</v>
      </c>
      <c r="S380" s="6" t="s">
        <v>42</v>
      </c>
      <c r="T380" s="6" t="s">
        <v>43</v>
      </c>
      <c r="U380" s="6">
        <v>0.0</v>
      </c>
      <c r="V380" s="3" t="str">
        <f t="shared" si="2"/>
        <v>93.350</v>
      </c>
      <c r="W380" s="5" t="str">
        <f t="shared" ref="W380:X380" si="380">UPPER(TRIM(H380))</f>
        <v/>
      </c>
      <c r="X380" s="5" t="str">
        <f t="shared" si="380"/>
        <v/>
      </c>
      <c r="Y380" s="5" t="str">
        <f t="array" ref="Y380">IF(V380&lt;&gt;"",IFERROR(INDEX(federal_program_name_lookup,MATCH(V380,aln_lookup,0)),""),"")</f>
        <v>NATIONAL CENTER FOR ADVANCING TRANSLATIONAL SCIENCES</v>
      </c>
    </row>
    <row r="381" ht="15.75" customHeight="1">
      <c r="A381" s="5" t="s">
        <v>727</v>
      </c>
      <c r="B381" s="3" t="s">
        <v>492</v>
      </c>
      <c r="C381" s="3" t="s">
        <v>644</v>
      </c>
      <c r="D381" s="3"/>
      <c r="E381" s="6" t="s">
        <v>645</v>
      </c>
      <c r="F381" s="4">
        <v>828.0</v>
      </c>
      <c r="G381" s="6" t="s">
        <v>38</v>
      </c>
      <c r="H381" s="6"/>
      <c r="I381" s="6"/>
      <c r="J381" s="4">
        <v>522294.0</v>
      </c>
      <c r="K381" s="4">
        <v>3.59306095E8</v>
      </c>
      <c r="L381" s="6" t="s">
        <v>39</v>
      </c>
      <c r="M381" s="3"/>
      <c r="N381" s="6" t="s">
        <v>39</v>
      </c>
      <c r="O381" s="3" t="s">
        <v>728</v>
      </c>
      <c r="P381" s="3" t="s">
        <v>729</v>
      </c>
      <c r="Q381" s="6" t="s">
        <v>39</v>
      </c>
      <c r="R381" s="4"/>
      <c r="S381" s="6" t="s">
        <v>42</v>
      </c>
      <c r="T381" s="6" t="s">
        <v>43</v>
      </c>
      <c r="U381" s="6">
        <v>0.0</v>
      </c>
      <c r="V381" s="3" t="str">
        <f t="shared" si="2"/>
        <v>12.420</v>
      </c>
      <c r="W381" s="5" t="str">
        <f t="shared" ref="W381:X381" si="381">UPPER(TRIM(H381))</f>
        <v/>
      </c>
      <c r="X381" s="5" t="str">
        <f t="shared" si="381"/>
        <v/>
      </c>
      <c r="Y381" s="5" t="str">
        <f t="array" ref="Y381">IF(V381&lt;&gt;"",IFERROR(INDEX(federal_program_name_lookup,MATCH(V381,aln_lookup,0)),""),"")</f>
        <v>MILITARY MEDICAL RESEARCH AND DEVELOPMENT</v>
      </c>
    </row>
    <row r="382" ht="15.75" customHeight="1">
      <c r="A382" s="5" t="s">
        <v>730</v>
      </c>
      <c r="B382" s="3" t="s">
        <v>56</v>
      </c>
      <c r="C382" s="3" t="s">
        <v>175</v>
      </c>
      <c r="D382" s="3"/>
      <c r="E382" s="6" t="s">
        <v>176</v>
      </c>
      <c r="F382" s="4">
        <v>602627.0</v>
      </c>
      <c r="G382" s="6" t="s">
        <v>38</v>
      </c>
      <c r="H382" s="6"/>
      <c r="I382" s="6"/>
      <c r="J382" s="4">
        <v>6217244.0</v>
      </c>
      <c r="K382" s="4">
        <v>3.59306095E8</v>
      </c>
      <c r="L382" s="6" t="s">
        <v>39</v>
      </c>
      <c r="M382" s="3"/>
      <c r="N382" s="6" t="s">
        <v>42</v>
      </c>
      <c r="O382" s="3"/>
      <c r="P382" s="3"/>
      <c r="Q382" s="6" t="s">
        <v>42</v>
      </c>
      <c r="R382" s="4">
        <v>118673.0</v>
      </c>
      <c r="S382" s="6" t="s">
        <v>42</v>
      </c>
      <c r="T382" s="6" t="s">
        <v>43</v>
      </c>
      <c r="U382" s="6">
        <v>0.0</v>
      </c>
      <c r="V382" s="3" t="str">
        <f t="shared" si="2"/>
        <v>93.350</v>
      </c>
      <c r="W382" s="5" t="str">
        <f t="shared" ref="W382:X382" si="382">UPPER(TRIM(H382))</f>
        <v/>
      </c>
      <c r="X382" s="5" t="str">
        <f t="shared" si="382"/>
        <v/>
      </c>
      <c r="Y382" s="5" t="str">
        <f t="array" ref="Y382">IF(V382&lt;&gt;"",IFERROR(INDEX(federal_program_name_lookup,MATCH(V382,aln_lookup,0)),""),"")</f>
        <v>NATIONAL CENTER FOR ADVANCING TRANSLATIONAL SCIENCES</v>
      </c>
    </row>
    <row r="383" ht="15.75" customHeight="1">
      <c r="A383" s="5" t="s">
        <v>731</v>
      </c>
      <c r="B383" s="3" t="s">
        <v>56</v>
      </c>
      <c r="C383" s="3" t="s">
        <v>175</v>
      </c>
      <c r="D383" s="3"/>
      <c r="E383" s="6" t="s">
        <v>176</v>
      </c>
      <c r="F383" s="4">
        <v>167429.0</v>
      </c>
      <c r="G383" s="6" t="s">
        <v>38</v>
      </c>
      <c r="H383" s="6"/>
      <c r="I383" s="6"/>
      <c r="J383" s="4">
        <v>6217244.0</v>
      </c>
      <c r="K383" s="4">
        <v>3.59306095E8</v>
      </c>
      <c r="L383" s="6" t="s">
        <v>39</v>
      </c>
      <c r="M383" s="3"/>
      <c r="N383" s="6" t="s">
        <v>42</v>
      </c>
      <c r="O383" s="3"/>
      <c r="P383" s="3"/>
      <c r="Q383" s="6" t="s">
        <v>39</v>
      </c>
      <c r="R383" s="4"/>
      <c r="S383" s="6" t="s">
        <v>42</v>
      </c>
      <c r="T383" s="6" t="s">
        <v>43</v>
      </c>
      <c r="U383" s="6">
        <v>0.0</v>
      </c>
      <c r="V383" s="3" t="str">
        <f t="shared" si="2"/>
        <v>93.350</v>
      </c>
      <c r="W383" s="5" t="str">
        <f t="shared" ref="W383:X383" si="383">UPPER(TRIM(H383))</f>
        <v/>
      </c>
      <c r="X383" s="5" t="str">
        <f t="shared" si="383"/>
        <v/>
      </c>
      <c r="Y383" s="5" t="str">
        <f t="array" ref="Y383">IF(V383&lt;&gt;"",IFERROR(INDEX(federal_program_name_lookup,MATCH(V383,aln_lookup,0)),""),"")</f>
        <v>NATIONAL CENTER FOR ADVANCING TRANSLATIONAL SCIENCES</v>
      </c>
    </row>
    <row r="384" ht="15.75" customHeight="1">
      <c r="A384" s="5" t="s">
        <v>732</v>
      </c>
      <c r="B384" s="3" t="s">
        <v>56</v>
      </c>
      <c r="C384" s="3" t="s">
        <v>175</v>
      </c>
      <c r="D384" s="3"/>
      <c r="E384" s="6" t="s">
        <v>176</v>
      </c>
      <c r="F384" s="4">
        <v>7451.0</v>
      </c>
      <c r="G384" s="6" t="s">
        <v>38</v>
      </c>
      <c r="H384" s="6"/>
      <c r="I384" s="6"/>
      <c r="J384" s="4">
        <v>6217244.0</v>
      </c>
      <c r="K384" s="4">
        <v>3.59306095E8</v>
      </c>
      <c r="L384" s="6" t="s">
        <v>39</v>
      </c>
      <c r="M384" s="3"/>
      <c r="N384" s="6" t="s">
        <v>42</v>
      </c>
      <c r="O384" s="3"/>
      <c r="P384" s="3"/>
      <c r="Q384" s="6" t="s">
        <v>39</v>
      </c>
      <c r="R384" s="4"/>
      <c r="S384" s="6" t="s">
        <v>42</v>
      </c>
      <c r="T384" s="6" t="s">
        <v>43</v>
      </c>
      <c r="U384" s="6">
        <v>0.0</v>
      </c>
      <c r="V384" s="3" t="str">
        <f t="shared" si="2"/>
        <v>93.350</v>
      </c>
      <c r="W384" s="5" t="str">
        <f t="shared" ref="W384:X384" si="384">UPPER(TRIM(H384))</f>
        <v/>
      </c>
      <c r="X384" s="5" t="str">
        <f t="shared" si="384"/>
        <v/>
      </c>
      <c r="Y384" s="5" t="str">
        <f t="array" ref="Y384">IF(V384&lt;&gt;"",IFERROR(INDEX(federal_program_name_lookup,MATCH(V384,aln_lookup,0)),""),"")</f>
        <v>NATIONAL CENTER FOR ADVANCING TRANSLATIONAL SCIENCES</v>
      </c>
    </row>
    <row r="385" ht="15.75" customHeight="1">
      <c r="A385" s="5" t="s">
        <v>733</v>
      </c>
      <c r="B385" s="3" t="s">
        <v>56</v>
      </c>
      <c r="C385" s="3" t="s">
        <v>175</v>
      </c>
      <c r="D385" s="3"/>
      <c r="E385" s="6" t="s">
        <v>176</v>
      </c>
      <c r="F385" s="4">
        <v>1887.0</v>
      </c>
      <c r="G385" s="6" t="s">
        <v>38</v>
      </c>
      <c r="H385" s="6"/>
      <c r="I385" s="6"/>
      <c r="J385" s="4">
        <v>6217244.0</v>
      </c>
      <c r="K385" s="4">
        <v>3.59306095E8</v>
      </c>
      <c r="L385" s="6" t="s">
        <v>39</v>
      </c>
      <c r="M385" s="3"/>
      <c r="N385" s="6" t="s">
        <v>42</v>
      </c>
      <c r="O385" s="3"/>
      <c r="P385" s="3"/>
      <c r="Q385" s="6" t="s">
        <v>39</v>
      </c>
      <c r="R385" s="4"/>
      <c r="S385" s="6" t="s">
        <v>42</v>
      </c>
      <c r="T385" s="6" t="s">
        <v>43</v>
      </c>
      <c r="U385" s="6">
        <v>0.0</v>
      </c>
      <c r="V385" s="3" t="str">
        <f t="shared" si="2"/>
        <v>93.350</v>
      </c>
      <c r="W385" s="5" t="str">
        <f t="shared" ref="W385:X385" si="385">UPPER(TRIM(H385))</f>
        <v/>
      </c>
      <c r="X385" s="5" t="str">
        <f t="shared" si="385"/>
        <v/>
      </c>
      <c r="Y385" s="5" t="str">
        <f t="array" ref="Y385">IF(V385&lt;&gt;"",IFERROR(INDEX(federal_program_name_lookup,MATCH(V385,aln_lookup,0)),""),"")</f>
        <v>NATIONAL CENTER FOR ADVANCING TRANSLATIONAL SCIENCES</v>
      </c>
    </row>
    <row r="386" ht="15.75" customHeight="1">
      <c r="A386" s="5" t="s">
        <v>734</v>
      </c>
      <c r="B386" s="3" t="s">
        <v>56</v>
      </c>
      <c r="C386" s="3" t="s">
        <v>175</v>
      </c>
      <c r="D386" s="3"/>
      <c r="E386" s="6" t="s">
        <v>176</v>
      </c>
      <c r="F386" s="4">
        <v>25521.0</v>
      </c>
      <c r="G386" s="6" t="s">
        <v>38</v>
      </c>
      <c r="H386" s="6"/>
      <c r="I386" s="6"/>
      <c r="J386" s="4">
        <v>6217244.0</v>
      </c>
      <c r="K386" s="4">
        <v>3.59306095E8</v>
      </c>
      <c r="L386" s="6" t="s">
        <v>39</v>
      </c>
      <c r="M386" s="3"/>
      <c r="N386" s="6" t="s">
        <v>42</v>
      </c>
      <c r="O386" s="3"/>
      <c r="P386" s="3"/>
      <c r="Q386" s="6" t="s">
        <v>39</v>
      </c>
      <c r="R386" s="4"/>
      <c r="S386" s="6" t="s">
        <v>42</v>
      </c>
      <c r="T386" s="6" t="s">
        <v>43</v>
      </c>
      <c r="U386" s="6">
        <v>0.0</v>
      </c>
      <c r="V386" s="3" t="str">
        <f t="shared" si="2"/>
        <v>93.350</v>
      </c>
      <c r="W386" s="5" t="str">
        <f t="shared" ref="W386:X386" si="386">UPPER(TRIM(H386))</f>
        <v/>
      </c>
      <c r="X386" s="5" t="str">
        <f t="shared" si="386"/>
        <v/>
      </c>
      <c r="Y386" s="5" t="str">
        <f t="array" ref="Y386">IF(V386&lt;&gt;"",IFERROR(INDEX(federal_program_name_lookup,MATCH(V386,aln_lookup,0)),""),"")</f>
        <v>NATIONAL CENTER FOR ADVANCING TRANSLATIONAL SCIENCES</v>
      </c>
    </row>
    <row r="387" ht="15.75" customHeight="1">
      <c r="A387" s="5" t="s">
        <v>735</v>
      </c>
      <c r="B387" s="3" t="s">
        <v>56</v>
      </c>
      <c r="C387" s="3" t="s">
        <v>175</v>
      </c>
      <c r="D387" s="3"/>
      <c r="E387" s="6" t="s">
        <v>176</v>
      </c>
      <c r="F387" s="4">
        <v>20106.0</v>
      </c>
      <c r="G387" s="6" t="s">
        <v>38</v>
      </c>
      <c r="H387" s="6"/>
      <c r="I387" s="6"/>
      <c r="J387" s="4">
        <v>6217244.0</v>
      </c>
      <c r="K387" s="4">
        <v>3.59306095E8</v>
      </c>
      <c r="L387" s="6" t="s">
        <v>39</v>
      </c>
      <c r="M387" s="3"/>
      <c r="N387" s="6" t="s">
        <v>42</v>
      </c>
      <c r="O387" s="3"/>
      <c r="P387" s="3"/>
      <c r="Q387" s="6" t="s">
        <v>39</v>
      </c>
      <c r="R387" s="4"/>
      <c r="S387" s="6" t="s">
        <v>42</v>
      </c>
      <c r="T387" s="6" t="s">
        <v>43</v>
      </c>
      <c r="U387" s="6">
        <v>0.0</v>
      </c>
      <c r="V387" s="3" t="str">
        <f t="shared" si="2"/>
        <v>93.350</v>
      </c>
      <c r="W387" s="5" t="str">
        <f t="shared" ref="W387:X387" si="387">UPPER(TRIM(H387))</f>
        <v/>
      </c>
      <c r="X387" s="5" t="str">
        <f t="shared" si="387"/>
        <v/>
      </c>
      <c r="Y387" s="5" t="str">
        <f t="array" ref="Y387">IF(V387&lt;&gt;"",IFERROR(INDEX(federal_program_name_lookup,MATCH(V387,aln_lookup,0)),""),"")</f>
        <v>NATIONAL CENTER FOR ADVANCING TRANSLATIONAL SCIENCES</v>
      </c>
    </row>
    <row r="388" ht="15.75" customHeight="1">
      <c r="A388" s="5" t="s">
        <v>736</v>
      </c>
      <c r="B388" s="3" t="s">
        <v>56</v>
      </c>
      <c r="C388" s="3" t="s">
        <v>175</v>
      </c>
      <c r="D388" s="3"/>
      <c r="E388" s="6" t="s">
        <v>176</v>
      </c>
      <c r="F388" s="4">
        <v>27044.0</v>
      </c>
      <c r="G388" s="6" t="s">
        <v>38</v>
      </c>
      <c r="H388" s="6"/>
      <c r="I388" s="6"/>
      <c r="J388" s="4">
        <v>6217244.0</v>
      </c>
      <c r="K388" s="4">
        <v>3.59306095E8</v>
      </c>
      <c r="L388" s="6" t="s">
        <v>39</v>
      </c>
      <c r="M388" s="3"/>
      <c r="N388" s="6" t="s">
        <v>42</v>
      </c>
      <c r="O388" s="3"/>
      <c r="P388" s="3"/>
      <c r="Q388" s="6" t="s">
        <v>39</v>
      </c>
      <c r="R388" s="4"/>
      <c r="S388" s="6" t="s">
        <v>42</v>
      </c>
      <c r="T388" s="6" t="s">
        <v>43</v>
      </c>
      <c r="U388" s="6">
        <v>0.0</v>
      </c>
      <c r="V388" s="3" t="str">
        <f t="shared" si="2"/>
        <v>93.350</v>
      </c>
      <c r="W388" s="5" t="str">
        <f t="shared" ref="W388:X388" si="388">UPPER(TRIM(H388))</f>
        <v/>
      </c>
      <c r="X388" s="5" t="str">
        <f t="shared" si="388"/>
        <v/>
      </c>
      <c r="Y388" s="5" t="str">
        <f t="array" ref="Y388">IF(V388&lt;&gt;"",IFERROR(INDEX(federal_program_name_lookup,MATCH(V388,aln_lookup,0)),""),"")</f>
        <v>NATIONAL CENTER FOR ADVANCING TRANSLATIONAL SCIENCES</v>
      </c>
    </row>
    <row r="389" ht="15.75" customHeight="1">
      <c r="A389" s="5" t="s">
        <v>737</v>
      </c>
      <c r="B389" s="3" t="s">
        <v>56</v>
      </c>
      <c r="C389" s="3" t="s">
        <v>175</v>
      </c>
      <c r="D389" s="3"/>
      <c r="E389" s="6" t="s">
        <v>176</v>
      </c>
      <c r="F389" s="4">
        <v>449502.0</v>
      </c>
      <c r="G389" s="6" t="s">
        <v>38</v>
      </c>
      <c r="H389" s="6"/>
      <c r="I389" s="6"/>
      <c r="J389" s="4">
        <v>6217244.0</v>
      </c>
      <c r="K389" s="4">
        <v>3.59306095E8</v>
      </c>
      <c r="L389" s="6" t="s">
        <v>39</v>
      </c>
      <c r="M389" s="3"/>
      <c r="N389" s="6" t="s">
        <v>42</v>
      </c>
      <c r="O389" s="3"/>
      <c r="P389" s="3"/>
      <c r="Q389" s="6" t="s">
        <v>42</v>
      </c>
      <c r="R389" s="4">
        <v>133580.0</v>
      </c>
      <c r="S389" s="6" t="s">
        <v>42</v>
      </c>
      <c r="T389" s="6" t="s">
        <v>43</v>
      </c>
      <c r="U389" s="6">
        <v>0.0</v>
      </c>
      <c r="V389" s="3" t="str">
        <f t="shared" si="2"/>
        <v>93.350</v>
      </c>
      <c r="W389" s="5" t="str">
        <f t="shared" ref="W389:X389" si="389">UPPER(TRIM(H389))</f>
        <v/>
      </c>
      <c r="X389" s="5" t="str">
        <f t="shared" si="389"/>
        <v/>
      </c>
      <c r="Y389" s="5" t="str">
        <f t="array" ref="Y389">IF(V389&lt;&gt;"",IFERROR(INDEX(federal_program_name_lookup,MATCH(V389,aln_lookup,0)),""),"")</f>
        <v>NATIONAL CENTER FOR ADVANCING TRANSLATIONAL SCIENCES</v>
      </c>
    </row>
    <row r="390" ht="15.75" customHeight="1">
      <c r="A390" s="5" t="s">
        <v>738</v>
      </c>
      <c r="B390" s="3" t="s">
        <v>56</v>
      </c>
      <c r="C390" s="3" t="s">
        <v>175</v>
      </c>
      <c r="D390" s="3"/>
      <c r="E390" s="6" t="s">
        <v>176</v>
      </c>
      <c r="F390" s="4">
        <v>27090.0</v>
      </c>
      <c r="G390" s="6" t="s">
        <v>38</v>
      </c>
      <c r="H390" s="6"/>
      <c r="I390" s="6"/>
      <c r="J390" s="4">
        <v>6217244.0</v>
      </c>
      <c r="K390" s="4">
        <v>3.59306095E8</v>
      </c>
      <c r="L390" s="6" t="s">
        <v>39</v>
      </c>
      <c r="M390" s="3"/>
      <c r="N390" s="6" t="s">
        <v>42</v>
      </c>
      <c r="O390" s="3"/>
      <c r="P390" s="3"/>
      <c r="Q390" s="6" t="s">
        <v>39</v>
      </c>
      <c r="R390" s="4"/>
      <c r="S390" s="6" t="s">
        <v>42</v>
      </c>
      <c r="T390" s="6" t="s">
        <v>43</v>
      </c>
      <c r="U390" s="6">
        <v>0.0</v>
      </c>
      <c r="V390" s="3" t="str">
        <f t="shared" si="2"/>
        <v>93.350</v>
      </c>
      <c r="W390" s="5" t="str">
        <f t="shared" ref="W390:X390" si="390">UPPER(TRIM(H390))</f>
        <v/>
      </c>
      <c r="X390" s="5" t="str">
        <f t="shared" si="390"/>
        <v/>
      </c>
      <c r="Y390" s="5" t="str">
        <f t="array" ref="Y390">IF(V390&lt;&gt;"",IFERROR(INDEX(federal_program_name_lookup,MATCH(V390,aln_lookup,0)),""),"")</f>
        <v>NATIONAL CENTER FOR ADVANCING TRANSLATIONAL SCIENCES</v>
      </c>
    </row>
    <row r="391" ht="15.75" customHeight="1">
      <c r="A391" s="5" t="s">
        <v>739</v>
      </c>
      <c r="B391" s="3" t="s">
        <v>56</v>
      </c>
      <c r="C391" s="3" t="s">
        <v>175</v>
      </c>
      <c r="D391" s="3"/>
      <c r="E391" s="6" t="s">
        <v>176</v>
      </c>
      <c r="F391" s="4">
        <v>25000.0</v>
      </c>
      <c r="G391" s="6" t="s">
        <v>38</v>
      </c>
      <c r="H391" s="6"/>
      <c r="I391" s="6"/>
      <c r="J391" s="4">
        <v>6217244.0</v>
      </c>
      <c r="K391" s="4">
        <v>3.59306095E8</v>
      </c>
      <c r="L391" s="6" t="s">
        <v>39</v>
      </c>
      <c r="M391" s="3"/>
      <c r="N391" s="6" t="s">
        <v>42</v>
      </c>
      <c r="O391" s="3"/>
      <c r="P391" s="3"/>
      <c r="Q391" s="6" t="s">
        <v>39</v>
      </c>
      <c r="R391" s="4"/>
      <c r="S391" s="6" t="s">
        <v>42</v>
      </c>
      <c r="T391" s="6" t="s">
        <v>43</v>
      </c>
      <c r="U391" s="6">
        <v>0.0</v>
      </c>
      <c r="V391" s="3" t="str">
        <f t="shared" si="2"/>
        <v>93.350</v>
      </c>
      <c r="W391" s="5" t="str">
        <f t="shared" ref="W391:X391" si="391">UPPER(TRIM(H391))</f>
        <v/>
      </c>
      <c r="X391" s="5" t="str">
        <f t="shared" si="391"/>
        <v/>
      </c>
      <c r="Y391" s="5" t="str">
        <f t="array" ref="Y391">IF(V391&lt;&gt;"",IFERROR(INDEX(federal_program_name_lookup,MATCH(V391,aln_lookup,0)),""),"")</f>
        <v>NATIONAL CENTER FOR ADVANCING TRANSLATIONAL SCIENCES</v>
      </c>
    </row>
    <row r="392" ht="15.75" customHeight="1">
      <c r="A392" s="5" t="s">
        <v>740</v>
      </c>
      <c r="B392" s="3" t="s">
        <v>492</v>
      </c>
      <c r="C392" s="3" t="s">
        <v>36</v>
      </c>
      <c r="D392" s="3"/>
      <c r="E392" s="6" t="s">
        <v>741</v>
      </c>
      <c r="F392" s="4">
        <v>5788.0</v>
      </c>
      <c r="G392" s="6" t="s">
        <v>38</v>
      </c>
      <c r="H392" s="6"/>
      <c r="I392" s="6"/>
      <c r="J392" s="4">
        <v>459160.0</v>
      </c>
      <c r="K392" s="4">
        <v>3.59306095E8</v>
      </c>
      <c r="L392" s="6" t="s">
        <v>39</v>
      </c>
      <c r="M392" s="3"/>
      <c r="N392" s="6" t="s">
        <v>39</v>
      </c>
      <c r="O392" s="3" t="s">
        <v>742</v>
      </c>
      <c r="P392" s="3" t="s">
        <v>743</v>
      </c>
      <c r="Q392" s="6" t="s">
        <v>39</v>
      </c>
      <c r="R392" s="4"/>
      <c r="S392" s="6" t="s">
        <v>42</v>
      </c>
      <c r="T392" s="6" t="s">
        <v>43</v>
      </c>
      <c r="U392" s="6">
        <v>0.0</v>
      </c>
      <c r="V392" s="3" t="str">
        <f t="shared" si="2"/>
        <v>12.431</v>
      </c>
      <c r="W392" s="5" t="str">
        <f t="shared" ref="W392:X392" si="392">UPPER(TRIM(H392))</f>
        <v/>
      </c>
      <c r="X392" s="5" t="str">
        <f t="shared" si="392"/>
        <v/>
      </c>
      <c r="Y392" s="5" t="str">
        <f t="array" ref="Y392">IF(V392&lt;&gt;"",IFERROR(INDEX(federal_program_name_lookup,MATCH(V392,aln_lookup,0)),""),"")</f>
        <v>BASIC SCIENTIFIC RESEARCH</v>
      </c>
    </row>
    <row r="393" ht="15.75" customHeight="1">
      <c r="A393" s="5" t="s">
        <v>744</v>
      </c>
      <c r="B393" s="3" t="s">
        <v>56</v>
      </c>
      <c r="C393" s="3" t="s">
        <v>175</v>
      </c>
      <c r="D393" s="3"/>
      <c r="E393" s="6" t="s">
        <v>176</v>
      </c>
      <c r="F393" s="4">
        <v>20109.0</v>
      </c>
      <c r="G393" s="6" t="s">
        <v>38</v>
      </c>
      <c r="H393" s="6"/>
      <c r="I393" s="6"/>
      <c r="J393" s="4">
        <v>6217244.0</v>
      </c>
      <c r="K393" s="4">
        <v>3.59306095E8</v>
      </c>
      <c r="L393" s="6" t="s">
        <v>39</v>
      </c>
      <c r="M393" s="3"/>
      <c r="N393" s="6" t="s">
        <v>42</v>
      </c>
      <c r="O393" s="3"/>
      <c r="P393" s="3"/>
      <c r="Q393" s="6" t="s">
        <v>39</v>
      </c>
      <c r="R393" s="4"/>
      <c r="S393" s="6" t="s">
        <v>42</v>
      </c>
      <c r="T393" s="6" t="s">
        <v>43</v>
      </c>
      <c r="U393" s="6">
        <v>0.0</v>
      </c>
      <c r="V393" s="3" t="str">
        <f t="shared" si="2"/>
        <v>93.350</v>
      </c>
      <c r="W393" s="5" t="str">
        <f t="shared" ref="W393:X393" si="393">UPPER(TRIM(H393))</f>
        <v/>
      </c>
      <c r="X393" s="5" t="str">
        <f t="shared" si="393"/>
        <v/>
      </c>
      <c r="Y393" s="5" t="str">
        <f t="array" ref="Y393">IF(V393&lt;&gt;"",IFERROR(INDEX(federal_program_name_lookup,MATCH(V393,aln_lookup,0)),""),"")</f>
        <v>NATIONAL CENTER FOR ADVANCING TRANSLATIONAL SCIENCES</v>
      </c>
    </row>
    <row r="394" ht="15.75" customHeight="1">
      <c r="A394" s="5" t="s">
        <v>745</v>
      </c>
      <c r="B394" s="3" t="s">
        <v>56</v>
      </c>
      <c r="C394" s="3" t="s">
        <v>175</v>
      </c>
      <c r="D394" s="3"/>
      <c r="E394" s="6" t="s">
        <v>176</v>
      </c>
      <c r="F394" s="4">
        <v>12616.0</v>
      </c>
      <c r="G394" s="6" t="s">
        <v>38</v>
      </c>
      <c r="H394" s="6"/>
      <c r="I394" s="6"/>
      <c r="J394" s="4">
        <v>6217244.0</v>
      </c>
      <c r="K394" s="4">
        <v>3.59306095E8</v>
      </c>
      <c r="L394" s="6" t="s">
        <v>39</v>
      </c>
      <c r="M394" s="3"/>
      <c r="N394" s="6" t="s">
        <v>42</v>
      </c>
      <c r="O394" s="3"/>
      <c r="P394" s="3"/>
      <c r="Q394" s="6" t="s">
        <v>39</v>
      </c>
      <c r="R394" s="4"/>
      <c r="S394" s="6" t="s">
        <v>42</v>
      </c>
      <c r="T394" s="6" t="s">
        <v>43</v>
      </c>
      <c r="U394" s="6">
        <v>0.0</v>
      </c>
      <c r="V394" s="3" t="str">
        <f t="shared" si="2"/>
        <v>93.350</v>
      </c>
      <c r="W394" s="5" t="str">
        <f t="shared" ref="W394:X394" si="394">UPPER(TRIM(H394))</f>
        <v/>
      </c>
      <c r="X394" s="5" t="str">
        <f t="shared" si="394"/>
        <v/>
      </c>
      <c r="Y394" s="5" t="str">
        <f t="array" ref="Y394">IF(V394&lt;&gt;"",IFERROR(INDEX(federal_program_name_lookup,MATCH(V394,aln_lookup,0)),""),"")</f>
        <v>NATIONAL CENTER FOR ADVANCING TRANSLATIONAL SCIENCES</v>
      </c>
    </row>
    <row r="395" ht="15.75" customHeight="1">
      <c r="A395" s="5" t="s">
        <v>746</v>
      </c>
      <c r="B395" s="3" t="s">
        <v>56</v>
      </c>
      <c r="C395" s="3" t="s">
        <v>175</v>
      </c>
      <c r="D395" s="3"/>
      <c r="E395" s="6" t="s">
        <v>176</v>
      </c>
      <c r="F395" s="4">
        <v>4089.0</v>
      </c>
      <c r="G395" s="6" t="s">
        <v>38</v>
      </c>
      <c r="H395" s="6"/>
      <c r="I395" s="6"/>
      <c r="J395" s="4">
        <v>6217244.0</v>
      </c>
      <c r="K395" s="4">
        <v>3.59306095E8</v>
      </c>
      <c r="L395" s="6" t="s">
        <v>39</v>
      </c>
      <c r="M395" s="3"/>
      <c r="N395" s="6" t="s">
        <v>42</v>
      </c>
      <c r="O395" s="3"/>
      <c r="P395" s="3"/>
      <c r="Q395" s="6" t="s">
        <v>39</v>
      </c>
      <c r="R395" s="4"/>
      <c r="S395" s="6" t="s">
        <v>42</v>
      </c>
      <c r="T395" s="6" t="s">
        <v>43</v>
      </c>
      <c r="U395" s="6">
        <v>0.0</v>
      </c>
      <c r="V395" s="3" t="str">
        <f t="shared" si="2"/>
        <v>93.350</v>
      </c>
      <c r="W395" s="5" t="str">
        <f t="shared" ref="W395:X395" si="395">UPPER(TRIM(H395))</f>
        <v/>
      </c>
      <c r="X395" s="5" t="str">
        <f t="shared" si="395"/>
        <v/>
      </c>
      <c r="Y395" s="5" t="str">
        <f t="array" ref="Y395">IF(V395&lt;&gt;"",IFERROR(INDEX(federal_program_name_lookup,MATCH(V395,aln_lookup,0)),""),"")</f>
        <v>NATIONAL CENTER FOR ADVANCING TRANSLATIONAL SCIENCES</v>
      </c>
    </row>
    <row r="396" ht="15.75" customHeight="1">
      <c r="A396" s="5" t="s">
        <v>747</v>
      </c>
      <c r="B396" s="3" t="s">
        <v>56</v>
      </c>
      <c r="C396" s="3" t="s">
        <v>175</v>
      </c>
      <c r="D396" s="3"/>
      <c r="E396" s="6" t="s">
        <v>176</v>
      </c>
      <c r="F396" s="4">
        <v>19411.0</v>
      </c>
      <c r="G396" s="6" t="s">
        <v>38</v>
      </c>
      <c r="H396" s="6"/>
      <c r="I396" s="6"/>
      <c r="J396" s="4">
        <v>6217244.0</v>
      </c>
      <c r="K396" s="4">
        <v>3.59306095E8</v>
      </c>
      <c r="L396" s="6" t="s">
        <v>39</v>
      </c>
      <c r="M396" s="3"/>
      <c r="N396" s="6" t="s">
        <v>42</v>
      </c>
      <c r="O396" s="3"/>
      <c r="P396" s="3"/>
      <c r="Q396" s="6" t="s">
        <v>39</v>
      </c>
      <c r="R396" s="4"/>
      <c r="S396" s="6" t="s">
        <v>42</v>
      </c>
      <c r="T396" s="6" t="s">
        <v>43</v>
      </c>
      <c r="U396" s="6">
        <v>0.0</v>
      </c>
      <c r="V396" s="3" t="str">
        <f t="shared" si="2"/>
        <v>93.350</v>
      </c>
      <c r="W396" s="5" t="str">
        <f t="shared" ref="W396:X396" si="396">UPPER(TRIM(H396))</f>
        <v/>
      </c>
      <c r="X396" s="5" t="str">
        <f t="shared" si="396"/>
        <v/>
      </c>
      <c r="Y396" s="5" t="str">
        <f t="array" ref="Y396">IF(V396&lt;&gt;"",IFERROR(INDEX(federal_program_name_lookup,MATCH(V396,aln_lookup,0)),""),"")</f>
        <v>NATIONAL CENTER FOR ADVANCING TRANSLATIONAL SCIENCES</v>
      </c>
    </row>
    <row r="397" ht="15.75" customHeight="1">
      <c r="A397" s="5" t="s">
        <v>748</v>
      </c>
      <c r="B397" s="3" t="s">
        <v>56</v>
      </c>
      <c r="C397" s="3" t="s">
        <v>175</v>
      </c>
      <c r="D397" s="3"/>
      <c r="E397" s="6" t="s">
        <v>176</v>
      </c>
      <c r="F397" s="4">
        <v>1389.0</v>
      </c>
      <c r="G397" s="6" t="s">
        <v>38</v>
      </c>
      <c r="H397" s="6"/>
      <c r="I397" s="6"/>
      <c r="J397" s="4">
        <v>6217244.0</v>
      </c>
      <c r="K397" s="4">
        <v>3.59306095E8</v>
      </c>
      <c r="L397" s="6" t="s">
        <v>39</v>
      </c>
      <c r="M397" s="3"/>
      <c r="N397" s="6" t="s">
        <v>42</v>
      </c>
      <c r="O397" s="3"/>
      <c r="P397" s="3"/>
      <c r="Q397" s="6" t="s">
        <v>39</v>
      </c>
      <c r="R397" s="4"/>
      <c r="S397" s="6" t="s">
        <v>42</v>
      </c>
      <c r="T397" s="6" t="s">
        <v>43</v>
      </c>
      <c r="U397" s="6">
        <v>0.0</v>
      </c>
      <c r="V397" s="3" t="str">
        <f t="shared" si="2"/>
        <v>93.350</v>
      </c>
      <c r="W397" s="5" t="str">
        <f t="shared" ref="W397:X397" si="397">UPPER(TRIM(H397))</f>
        <v/>
      </c>
      <c r="X397" s="5" t="str">
        <f t="shared" si="397"/>
        <v/>
      </c>
      <c r="Y397" s="5" t="str">
        <f t="array" ref="Y397">IF(V397&lt;&gt;"",IFERROR(INDEX(federal_program_name_lookup,MATCH(V397,aln_lookup,0)),""),"")</f>
        <v>NATIONAL CENTER FOR ADVANCING TRANSLATIONAL SCIENCES</v>
      </c>
    </row>
    <row r="398" ht="15.75" customHeight="1">
      <c r="A398" s="5" t="s">
        <v>749</v>
      </c>
      <c r="B398" s="3" t="s">
        <v>56</v>
      </c>
      <c r="C398" s="3" t="s">
        <v>175</v>
      </c>
      <c r="D398" s="3"/>
      <c r="E398" s="6" t="s">
        <v>176</v>
      </c>
      <c r="F398" s="4">
        <v>15000.0</v>
      </c>
      <c r="G398" s="6" t="s">
        <v>38</v>
      </c>
      <c r="H398" s="6"/>
      <c r="I398" s="6"/>
      <c r="J398" s="4">
        <v>6217244.0</v>
      </c>
      <c r="K398" s="4">
        <v>3.59306095E8</v>
      </c>
      <c r="L398" s="6" t="s">
        <v>39</v>
      </c>
      <c r="M398" s="3"/>
      <c r="N398" s="6" t="s">
        <v>42</v>
      </c>
      <c r="O398" s="3"/>
      <c r="P398" s="3"/>
      <c r="Q398" s="6" t="s">
        <v>39</v>
      </c>
      <c r="R398" s="4"/>
      <c r="S398" s="6" t="s">
        <v>42</v>
      </c>
      <c r="T398" s="6" t="s">
        <v>43</v>
      </c>
      <c r="U398" s="6">
        <v>0.0</v>
      </c>
      <c r="V398" s="3" t="str">
        <f t="shared" si="2"/>
        <v>93.350</v>
      </c>
      <c r="W398" s="5" t="str">
        <f t="shared" ref="W398:X398" si="398">UPPER(TRIM(H398))</f>
        <v/>
      </c>
      <c r="X398" s="5" t="str">
        <f t="shared" si="398"/>
        <v/>
      </c>
      <c r="Y398" s="5" t="str">
        <f t="array" ref="Y398">IF(V398&lt;&gt;"",IFERROR(INDEX(federal_program_name_lookup,MATCH(V398,aln_lookup,0)),""),"")</f>
        <v>NATIONAL CENTER FOR ADVANCING TRANSLATIONAL SCIENCES</v>
      </c>
    </row>
    <row r="399" ht="15.75" customHeight="1">
      <c r="A399" s="5" t="s">
        <v>750</v>
      </c>
      <c r="B399" s="3" t="s">
        <v>56</v>
      </c>
      <c r="C399" s="3" t="s">
        <v>175</v>
      </c>
      <c r="D399" s="3"/>
      <c r="E399" s="6" t="s">
        <v>176</v>
      </c>
      <c r="F399" s="4">
        <v>85963.0</v>
      </c>
      <c r="G399" s="6" t="s">
        <v>38</v>
      </c>
      <c r="H399" s="6"/>
      <c r="I399" s="6"/>
      <c r="J399" s="4">
        <v>6217244.0</v>
      </c>
      <c r="K399" s="4">
        <v>3.59306095E8</v>
      </c>
      <c r="L399" s="6" t="s">
        <v>39</v>
      </c>
      <c r="M399" s="3"/>
      <c r="N399" s="6" t="s">
        <v>42</v>
      </c>
      <c r="O399" s="3"/>
      <c r="P399" s="3"/>
      <c r="Q399" s="6" t="s">
        <v>39</v>
      </c>
      <c r="R399" s="4"/>
      <c r="S399" s="6" t="s">
        <v>42</v>
      </c>
      <c r="T399" s="6" t="s">
        <v>43</v>
      </c>
      <c r="U399" s="6">
        <v>0.0</v>
      </c>
      <c r="V399" s="3" t="str">
        <f t="shared" si="2"/>
        <v>93.350</v>
      </c>
      <c r="W399" s="5" t="str">
        <f t="shared" ref="W399:X399" si="399">UPPER(TRIM(H399))</f>
        <v/>
      </c>
      <c r="X399" s="5" t="str">
        <f t="shared" si="399"/>
        <v/>
      </c>
      <c r="Y399" s="5" t="str">
        <f t="array" ref="Y399">IF(V399&lt;&gt;"",IFERROR(INDEX(federal_program_name_lookup,MATCH(V399,aln_lookup,0)),""),"")</f>
        <v>NATIONAL CENTER FOR ADVANCING TRANSLATIONAL SCIENCES</v>
      </c>
    </row>
    <row r="400" ht="15.75" customHeight="1">
      <c r="A400" s="5" t="s">
        <v>751</v>
      </c>
      <c r="B400" s="3" t="s">
        <v>56</v>
      </c>
      <c r="C400" s="3" t="s">
        <v>175</v>
      </c>
      <c r="D400" s="3"/>
      <c r="E400" s="6" t="s">
        <v>176</v>
      </c>
      <c r="F400" s="4">
        <v>27658.0</v>
      </c>
      <c r="G400" s="6" t="s">
        <v>38</v>
      </c>
      <c r="H400" s="6"/>
      <c r="I400" s="6"/>
      <c r="J400" s="4">
        <v>6217244.0</v>
      </c>
      <c r="K400" s="4">
        <v>3.59306095E8</v>
      </c>
      <c r="L400" s="6" t="s">
        <v>39</v>
      </c>
      <c r="M400" s="3"/>
      <c r="N400" s="6" t="s">
        <v>42</v>
      </c>
      <c r="O400" s="3"/>
      <c r="P400" s="3"/>
      <c r="Q400" s="6" t="s">
        <v>39</v>
      </c>
      <c r="R400" s="4"/>
      <c r="S400" s="6" t="s">
        <v>42</v>
      </c>
      <c r="T400" s="6" t="s">
        <v>43</v>
      </c>
      <c r="U400" s="6">
        <v>0.0</v>
      </c>
      <c r="V400" s="3" t="str">
        <f t="shared" si="2"/>
        <v>93.350</v>
      </c>
      <c r="W400" s="5" t="str">
        <f t="shared" ref="W400:X400" si="400">UPPER(TRIM(H400))</f>
        <v/>
      </c>
      <c r="X400" s="5" t="str">
        <f t="shared" si="400"/>
        <v/>
      </c>
      <c r="Y400" s="5" t="str">
        <f t="array" ref="Y400">IF(V400&lt;&gt;"",IFERROR(INDEX(federal_program_name_lookup,MATCH(V400,aln_lookup,0)),""),"")</f>
        <v>NATIONAL CENTER FOR ADVANCING TRANSLATIONAL SCIENCES</v>
      </c>
    </row>
    <row r="401" ht="15.75" customHeight="1">
      <c r="A401" s="5" t="s">
        <v>752</v>
      </c>
      <c r="B401" s="3" t="s">
        <v>56</v>
      </c>
      <c r="C401" s="3" t="s">
        <v>175</v>
      </c>
      <c r="D401" s="3"/>
      <c r="E401" s="6" t="s">
        <v>176</v>
      </c>
      <c r="F401" s="4">
        <v>2148.0</v>
      </c>
      <c r="G401" s="6" t="s">
        <v>38</v>
      </c>
      <c r="H401" s="6"/>
      <c r="I401" s="6"/>
      <c r="J401" s="4">
        <v>6217244.0</v>
      </c>
      <c r="K401" s="4">
        <v>3.59306095E8</v>
      </c>
      <c r="L401" s="6" t="s">
        <v>39</v>
      </c>
      <c r="M401" s="3"/>
      <c r="N401" s="6" t="s">
        <v>42</v>
      </c>
      <c r="O401" s="3"/>
      <c r="P401" s="3"/>
      <c r="Q401" s="6" t="s">
        <v>39</v>
      </c>
      <c r="R401" s="4"/>
      <c r="S401" s="6" t="s">
        <v>42</v>
      </c>
      <c r="T401" s="6" t="s">
        <v>43</v>
      </c>
      <c r="U401" s="6">
        <v>0.0</v>
      </c>
      <c r="V401" s="3" t="str">
        <f t="shared" si="2"/>
        <v>93.350</v>
      </c>
      <c r="W401" s="5" t="str">
        <f t="shared" ref="W401:X401" si="401">UPPER(TRIM(H401))</f>
        <v/>
      </c>
      <c r="X401" s="5" t="str">
        <f t="shared" si="401"/>
        <v/>
      </c>
      <c r="Y401" s="5" t="str">
        <f t="array" ref="Y401">IF(V401&lt;&gt;"",IFERROR(INDEX(federal_program_name_lookup,MATCH(V401,aln_lookup,0)),""),"")</f>
        <v>NATIONAL CENTER FOR ADVANCING TRANSLATIONAL SCIENCES</v>
      </c>
    </row>
    <row r="402" ht="15.75" customHeight="1">
      <c r="A402" s="5" t="s">
        <v>753</v>
      </c>
      <c r="B402" s="3" t="s">
        <v>56</v>
      </c>
      <c r="C402" s="3" t="s">
        <v>175</v>
      </c>
      <c r="D402" s="3"/>
      <c r="E402" s="6" t="s">
        <v>176</v>
      </c>
      <c r="F402" s="4">
        <v>15700.0</v>
      </c>
      <c r="G402" s="6" t="s">
        <v>38</v>
      </c>
      <c r="H402" s="6"/>
      <c r="I402" s="6"/>
      <c r="J402" s="4">
        <v>6217244.0</v>
      </c>
      <c r="K402" s="4">
        <v>3.59306095E8</v>
      </c>
      <c r="L402" s="6" t="s">
        <v>39</v>
      </c>
      <c r="M402" s="3"/>
      <c r="N402" s="6" t="s">
        <v>42</v>
      </c>
      <c r="O402" s="3"/>
      <c r="P402" s="3"/>
      <c r="Q402" s="6" t="s">
        <v>39</v>
      </c>
      <c r="R402" s="4"/>
      <c r="S402" s="6" t="s">
        <v>42</v>
      </c>
      <c r="T402" s="6" t="s">
        <v>43</v>
      </c>
      <c r="U402" s="6">
        <v>0.0</v>
      </c>
      <c r="V402" s="3" t="str">
        <f t="shared" si="2"/>
        <v>93.350</v>
      </c>
      <c r="W402" s="5" t="str">
        <f t="shared" ref="W402:X402" si="402">UPPER(TRIM(H402))</f>
        <v/>
      </c>
      <c r="X402" s="5" t="str">
        <f t="shared" si="402"/>
        <v/>
      </c>
      <c r="Y402" s="5" t="str">
        <f t="array" ref="Y402">IF(V402&lt;&gt;"",IFERROR(INDEX(federal_program_name_lookup,MATCH(V402,aln_lookup,0)),""),"")</f>
        <v>NATIONAL CENTER FOR ADVANCING TRANSLATIONAL SCIENCES</v>
      </c>
    </row>
    <row r="403" ht="15.75" customHeight="1">
      <c r="A403" s="5" t="s">
        <v>754</v>
      </c>
      <c r="B403" s="3" t="s">
        <v>492</v>
      </c>
      <c r="C403" s="3" t="s">
        <v>36</v>
      </c>
      <c r="D403" s="3"/>
      <c r="E403" s="6" t="s">
        <v>741</v>
      </c>
      <c r="F403" s="4">
        <v>152772.0</v>
      </c>
      <c r="G403" s="6" t="s">
        <v>38</v>
      </c>
      <c r="H403" s="6"/>
      <c r="I403" s="6"/>
      <c r="J403" s="4">
        <v>459160.0</v>
      </c>
      <c r="K403" s="4">
        <v>3.59306095E8</v>
      </c>
      <c r="L403" s="6" t="s">
        <v>39</v>
      </c>
      <c r="M403" s="3"/>
      <c r="N403" s="6" t="s">
        <v>39</v>
      </c>
      <c r="O403" s="3" t="s">
        <v>755</v>
      </c>
      <c r="P403" s="3" t="s">
        <v>756</v>
      </c>
      <c r="Q403" s="6" t="s">
        <v>39</v>
      </c>
      <c r="R403" s="4"/>
      <c r="S403" s="6" t="s">
        <v>42</v>
      </c>
      <c r="T403" s="6" t="s">
        <v>43</v>
      </c>
      <c r="U403" s="6">
        <v>0.0</v>
      </c>
      <c r="V403" s="3" t="str">
        <f t="shared" si="2"/>
        <v>12.431</v>
      </c>
      <c r="W403" s="5" t="str">
        <f t="shared" ref="W403:X403" si="403">UPPER(TRIM(H403))</f>
        <v/>
      </c>
      <c r="X403" s="5" t="str">
        <f t="shared" si="403"/>
        <v/>
      </c>
      <c r="Y403" s="5" t="str">
        <f t="array" ref="Y403">IF(V403&lt;&gt;"",IFERROR(INDEX(federal_program_name_lookup,MATCH(V403,aln_lookup,0)),""),"")</f>
        <v>BASIC SCIENTIFIC RESEARCH</v>
      </c>
    </row>
    <row r="404" ht="15.75" customHeight="1">
      <c r="A404" s="5" t="s">
        <v>757</v>
      </c>
      <c r="B404" s="3" t="s">
        <v>56</v>
      </c>
      <c r="C404" s="3" t="s">
        <v>175</v>
      </c>
      <c r="D404" s="3"/>
      <c r="E404" s="6" t="s">
        <v>176</v>
      </c>
      <c r="F404" s="4">
        <v>13511.0</v>
      </c>
      <c r="G404" s="6" t="s">
        <v>38</v>
      </c>
      <c r="H404" s="6"/>
      <c r="I404" s="6"/>
      <c r="J404" s="4">
        <v>6217244.0</v>
      </c>
      <c r="K404" s="4">
        <v>3.59306095E8</v>
      </c>
      <c r="L404" s="6" t="s">
        <v>39</v>
      </c>
      <c r="M404" s="3"/>
      <c r="N404" s="6" t="s">
        <v>42</v>
      </c>
      <c r="O404" s="3"/>
      <c r="P404" s="3"/>
      <c r="Q404" s="6" t="s">
        <v>39</v>
      </c>
      <c r="R404" s="4"/>
      <c r="S404" s="6" t="s">
        <v>42</v>
      </c>
      <c r="T404" s="6" t="s">
        <v>43</v>
      </c>
      <c r="U404" s="6">
        <v>0.0</v>
      </c>
      <c r="V404" s="3" t="str">
        <f t="shared" si="2"/>
        <v>93.350</v>
      </c>
      <c r="W404" s="5" t="str">
        <f t="shared" ref="W404:X404" si="404">UPPER(TRIM(H404))</f>
        <v/>
      </c>
      <c r="X404" s="5" t="str">
        <f t="shared" si="404"/>
        <v/>
      </c>
      <c r="Y404" s="5" t="str">
        <f t="array" ref="Y404">IF(V404&lt;&gt;"",IFERROR(INDEX(federal_program_name_lookup,MATCH(V404,aln_lookup,0)),""),"")</f>
        <v>NATIONAL CENTER FOR ADVANCING TRANSLATIONAL SCIENCES</v>
      </c>
    </row>
    <row r="405" ht="15.75" customHeight="1">
      <c r="A405" s="5" t="s">
        <v>758</v>
      </c>
      <c r="B405" s="3" t="s">
        <v>56</v>
      </c>
      <c r="C405" s="3" t="s">
        <v>175</v>
      </c>
      <c r="D405" s="3"/>
      <c r="E405" s="6" t="s">
        <v>176</v>
      </c>
      <c r="F405" s="4">
        <v>11107.0</v>
      </c>
      <c r="G405" s="6" t="s">
        <v>38</v>
      </c>
      <c r="H405" s="6"/>
      <c r="I405" s="6"/>
      <c r="J405" s="4">
        <v>6217244.0</v>
      </c>
      <c r="K405" s="4">
        <v>3.59306095E8</v>
      </c>
      <c r="L405" s="6" t="s">
        <v>39</v>
      </c>
      <c r="M405" s="3"/>
      <c r="N405" s="6" t="s">
        <v>42</v>
      </c>
      <c r="O405" s="3"/>
      <c r="P405" s="3"/>
      <c r="Q405" s="6" t="s">
        <v>39</v>
      </c>
      <c r="R405" s="4"/>
      <c r="S405" s="6" t="s">
        <v>42</v>
      </c>
      <c r="T405" s="6" t="s">
        <v>43</v>
      </c>
      <c r="U405" s="6">
        <v>0.0</v>
      </c>
      <c r="V405" s="3" t="str">
        <f t="shared" si="2"/>
        <v>93.350</v>
      </c>
      <c r="W405" s="5" t="str">
        <f t="shared" ref="W405:X405" si="405">UPPER(TRIM(H405))</f>
        <v/>
      </c>
      <c r="X405" s="5" t="str">
        <f t="shared" si="405"/>
        <v/>
      </c>
      <c r="Y405" s="5" t="str">
        <f t="array" ref="Y405">IF(V405&lt;&gt;"",IFERROR(INDEX(federal_program_name_lookup,MATCH(V405,aln_lookup,0)),""),"")</f>
        <v>NATIONAL CENTER FOR ADVANCING TRANSLATIONAL SCIENCES</v>
      </c>
    </row>
    <row r="406" ht="15.75" customHeight="1">
      <c r="A406" s="5" t="s">
        <v>759</v>
      </c>
      <c r="B406" s="3" t="s">
        <v>56</v>
      </c>
      <c r="C406" s="3" t="s">
        <v>175</v>
      </c>
      <c r="D406" s="3"/>
      <c r="E406" s="6" t="s">
        <v>176</v>
      </c>
      <c r="F406" s="4">
        <v>50760.0</v>
      </c>
      <c r="G406" s="6" t="s">
        <v>38</v>
      </c>
      <c r="H406" s="6"/>
      <c r="I406" s="6"/>
      <c r="J406" s="4">
        <v>6217244.0</v>
      </c>
      <c r="K406" s="4">
        <v>3.59306095E8</v>
      </c>
      <c r="L406" s="6" t="s">
        <v>39</v>
      </c>
      <c r="M406" s="3"/>
      <c r="N406" s="6" t="s">
        <v>42</v>
      </c>
      <c r="O406" s="3"/>
      <c r="P406" s="3"/>
      <c r="Q406" s="6" t="s">
        <v>39</v>
      </c>
      <c r="R406" s="4"/>
      <c r="S406" s="6" t="s">
        <v>42</v>
      </c>
      <c r="T406" s="6" t="s">
        <v>43</v>
      </c>
      <c r="U406" s="6">
        <v>0.0</v>
      </c>
      <c r="V406" s="3" t="str">
        <f t="shared" si="2"/>
        <v>93.350</v>
      </c>
      <c r="W406" s="5" t="str">
        <f t="shared" ref="W406:X406" si="406">UPPER(TRIM(H406))</f>
        <v/>
      </c>
      <c r="X406" s="5" t="str">
        <f t="shared" si="406"/>
        <v/>
      </c>
      <c r="Y406" s="5" t="str">
        <f t="array" ref="Y406">IF(V406&lt;&gt;"",IFERROR(INDEX(federal_program_name_lookup,MATCH(V406,aln_lookup,0)),""),"")</f>
        <v>NATIONAL CENTER FOR ADVANCING TRANSLATIONAL SCIENCES</v>
      </c>
    </row>
    <row r="407" ht="15.75" customHeight="1">
      <c r="A407" s="5" t="s">
        <v>760</v>
      </c>
      <c r="B407" s="3" t="s">
        <v>56</v>
      </c>
      <c r="C407" s="3" t="s">
        <v>175</v>
      </c>
      <c r="D407" s="3"/>
      <c r="E407" s="6" t="s">
        <v>176</v>
      </c>
      <c r="F407" s="4">
        <v>1975.0</v>
      </c>
      <c r="G407" s="6" t="s">
        <v>38</v>
      </c>
      <c r="H407" s="6"/>
      <c r="I407" s="6"/>
      <c r="J407" s="4">
        <v>6217244.0</v>
      </c>
      <c r="K407" s="4">
        <v>3.59306095E8</v>
      </c>
      <c r="L407" s="6" t="s">
        <v>39</v>
      </c>
      <c r="M407" s="3"/>
      <c r="N407" s="6" t="s">
        <v>42</v>
      </c>
      <c r="O407" s="3"/>
      <c r="P407" s="3"/>
      <c r="Q407" s="6" t="s">
        <v>39</v>
      </c>
      <c r="R407" s="4"/>
      <c r="S407" s="6" t="s">
        <v>42</v>
      </c>
      <c r="T407" s="6" t="s">
        <v>43</v>
      </c>
      <c r="U407" s="6">
        <v>0.0</v>
      </c>
      <c r="V407" s="3" t="str">
        <f t="shared" si="2"/>
        <v>93.350</v>
      </c>
      <c r="W407" s="5" t="str">
        <f t="shared" ref="W407:X407" si="407">UPPER(TRIM(H407))</f>
        <v/>
      </c>
      <c r="X407" s="5" t="str">
        <f t="shared" si="407"/>
        <v/>
      </c>
      <c r="Y407" s="5" t="str">
        <f t="array" ref="Y407">IF(V407&lt;&gt;"",IFERROR(INDEX(federal_program_name_lookup,MATCH(V407,aln_lookup,0)),""),"")</f>
        <v>NATIONAL CENTER FOR ADVANCING TRANSLATIONAL SCIENCES</v>
      </c>
    </row>
    <row r="408" ht="15.75" customHeight="1">
      <c r="A408" s="5" t="s">
        <v>761</v>
      </c>
      <c r="B408" s="3" t="s">
        <v>56</v>
      </c>
      <c r="C408" s="3" t="s">
        <v>175</v>
      </c>
      <c r="D408" s="3"/>
      <c r="E408" s="6" t="s">
        <v>176</v>
      </c>
      <c r="F408" s="4">
        <v>259561.0</v>
      </c>
      <c r="G408" s="6" t="s">
        <v>38</v>
      </c>
      <c r="H408" s="6"/>
      <c r="I408" s="6"/>
      <c r="J408" s="4">
        <v>6217244.0</v>
      </c>
      <c r="K408" s="4">
        <v>3.59306095E8</v>
      </c>
      <c r="L408" s="6" t="s">
        <v>39</v>
      </c>
      <c r="M408" s="3"/>
      <c r="N408" s="6" t="s">
        <v>42</v>
      </c>
      <c r="O408" s="3"/>
      <c r="P408" s="3"/>
      <c r="Q408" s="6" t="s">
        <v>39</v>
      </c>
      <c r="R408" s="4"/>
      <c r="S408" s="6" t="s">
        <v>42</v>
      </c>
      <c r="T408" s="6" t="s">
        <v>43</v>
      </c>
      <c r="U408" s="6">
        <v>0.0</v>
      </c>
      <c r="V408" s="3" t="str">
        <f t="shared" si="2"/>
        <v>93.350</v>
      </c>
      <c r="W408" s="5" t="str">
        <f t="shared" ref="W408:X408" si="408">UPPER(TRIM(H408))</f>
        <v/>
      </c>
      <c r="X408" s="5" t="str">
        <f t="shared" si="408"/>
        <v/>
      </c>
      <c r="Y408" s="5" t="str">
        <f t="array" ref="Y408">IF(V408&lt;&gt;"",IFERROR(INDEX(federal_program_name_lookup,MATCH(V408,aln_lookup,0)),""),"")</f>
        <v>NATIONAL CENTER FOR ADVANCING TRANSLATIONAL SCIENCES</v>
      </c>
    </row>
    <row r="409" ht="15.75" customHeight="1">
      <c r="A409" s="5" t="s">
        <v>762</v>
      </c>
      <c r="B409" s="3" t="s">
        <v>56</v>
      </c>
      <c r="C409" s="3" t="s">
        <v>175</v>
      </c>
      <c r="D409" s="3"/>
      <c r="E409" s="6" t="s">
        <v>176</v>
      </c>
      <c r="F409" s="4">
        <v>93375.0</v>
      </c>
      <c r="G409" s="6" t="s">
        <v>38</v>
      </c>
      <c r="H409" s="6"/>
      <c r="I409" s="6"/>
      <c r="J409" s="4">
        <v>6217244.0</v>
      </c>
      <c r="K409" s="4">
        <v>3.59306095E8</v>
      </c>
      <c r="L409" s="6" t="s">
        <v>39</v>
      </c>
      <c r="M409" s="3"/>
      <c r="N409" s="6" t="s">
        <v>42</v>
      </c>
      <c r="O409" s="3"/>
      <c r="P409" s="3"/>
      <c r="Q409" s="6" t="s">
        <v>39</v>
      </c>
      <c r="R409" s="4"/>
      <c r="S409" s="6" t="s">
        <v>42</v>
      </c>
      <c r="T409" s="6" t="s">
        <v>43</v>
      </c>
      <c r="U409" s="6">
        <v>0.0</v>
      </c>
      <c r="V409" s="3" t="str">
        <f t="shared" si="2"/>
        <v>93.350</v>
      </c>
      <c r="W409" s="5" t="str">
        <f t="shared" ref="W409:X409" si="409">UPPER(TRIM(H409))</f>
        <v/>
      </c>
      <c r="X409" s="5" t="str">
        <f t="shared" si="409"/>
        <v/>
      </c>
      <c r="Y409" s="5" t="str">
        <f t="array" ref="Y409">IF(V409&lt;&gt;"",IFERROR(INDEX(federal_program_name_lookup,MATCH(V409,aln_lookup,0)),""),"")</f>
        <v>NATIONAL CENTER FOR ADVANCING TRANSLATIONAL SCIENCES</v>
      </c>
    </row>
    <row r="410" ht="15.75" customHeight="1">
      <c r="A410" s="5" t="s">
        <v>763</v>
      </c>
      <c r="B410" s="3" t="s">
        <v>56</v>
      </c>
      <c r="C410" s="3" t="s">
        <v>175</v>
      </c>
      <c r="D410" s="3"/>
      <c r="E410" s="6" t="s">
        <v>176</v>
      </c>
      <c r="F410" s="4">
        <v>84893.0</v>
      </c>
      <c r="G410" s="6" t="s">
        <v>38</v>
      </c>
      <c r="H410" s="6"/>
      <c r="I410" s="6"/>
      <c r="J410" s="4">
        <v>6217244.0</v>
      </c>
      <c r="K410" s="4">
        <v>3.59306095E8</v>
      </c>
      <c r="L410" s="6" t="s">
        <v>39</v>
      </c>
      <c r="M410" s="3"/>
      <c r="N410" s="6" t="s">
        <v>42</v>
      </c>
      <c r="O410" s="3"/>
      <c r="P410" s="3"/>
      <c r="Q410" s="6" t="s">
        <v>39</v>
      </c>
      <c r="R410" s="4"/>
      <c r="S410" s="6" t="s">
        <v>42</v>
      </c>
      <c r="T410" s="6" t="s">
        <v>43</v>
      </c>
      <c r="U410" s="6">
        <v>0.0</v>
      </c>
      <c r="V410" s="3" t="str">
        <f t="shared" si="2"/>
        <v>93.350</v>
      </c>
      <c r="W410" s="5" t="str">
        <f t="shared" ref="W410:X410" si="410">UPPER(TRIM(H410))</f>
        <v/>
      </c>
      <c r="X410" s="5" t="str">
        <f t="shared" si="410"/>
        <v/>
      </c>
      <c r="Y410" s="5" t="str">
        <f t="array" ref="Y410">IF(V410&lt;&gt;"",IFERROR(INDEX(federal_program_name_lookup,MATCH(V410,aln_lookup,0)),""),"")</f>
        <v>NATIONAL CENTER FOR ADVANCING TRANSLATIONAL SCIENCES</v>
      </c>
    </row>
    <row r="411" ht="15.75" customHeight="1">
      <c r="A411" s="5" t="s">
        <v>764</v>
      </c>
      <c r="B411" s="3" t="s">
        <v>56</v>
      </c>
      <c r="C411" s="3" t="s">
        <v>175</v>
      </c>
      <c r="D411" s="3"/>
      <c r="E411" s="6" t="s">
        <v>176</v>
      </c>
      <c r="F411" s="4">
        <v>56969.0</v>
      </c>
      <c r="G411" s="6" t="s">
        <v>38</v>
      </c>
      <c r="H411" s="6"/>
      <c r="I411" s="6"/>
      <c r="J411" s="4">
        <v>6217244.0</v>
      </c>
      <c r="K411" s="4">
        <v>3.59306095E8</v>
      </c>
      <c r="L411" s="6" t="s">
        <v>39</v>
      </c>
      <c r="M411" s="3"/>
      <c r="N411" s="6" t="s">
        <v>42</v>
      </c>
      <c r="O411" s="3"/>
      <c r="P411" s="3"/>
      <c r="Q411" s="6" t="s">
        <v>39</v>
      </c>
      <c r="R411" s="4"/>
      <c r="S411" s="6" t="s">
        <v>42</v>
      </c>
      <c r="T411" s="6" t="s">
        <v>43</v>
      </c>
      <c r="U411" s="6">
        <v>0.0</v>
      </c>
      <c r="V411" s="3" t="str">
        <f t="shared" si="2"/>
        <v>93.350</v>
      </c>
      <c r="W411" s="5" t="str">
        <f t="shared" ref="W411:X411" si="411">UPPER(TRIM(H411))</f>
        <v/>
      </c>
      <c r="X411" s="5" t="str">
        <f t="shared" si="411"/>
        <v/>
      </c>
      <c r="Y411" s="5" t="str">
        <f t="array" ref="Y411">IF(V411&lt;&gt;"",IFERROR(INDEX(federal_program_name_lookup,MATCH(V411,aln_lookup,0)),""),"")</f>
        <v>NATIONAL CENTER FOR ADVANCING TRANSLATIONAL SCIENCES</v>
      </c>
    </row>
    <row r="412" ht="15.75" customHeight="1">
      <c r="A412" s="5" t="s">
        <v>765</v>
      </c>
      <c r="B412" s="3" t="s">
        <v>56</v>
      </c>
      <c r="C412" s="3" t="s">
        <v>175</v>
      </c>
      <c r="D412" s="3"/>
      <c r="E412" s="6" t="s">
        <v>176</v>
      </c>
      <c r="F412" s="4">
        <v>86120.0</v>
      </c>
      <c r="G412" s="6" t="s">
        <v>38</v>
      </c>
      <c r="H412" s="6"/>
      <c r="I412" s="6"/>
      <c r="J412" s="4">
        <v>6217244.0</v>
      </c>
      <c r="K412" s="4">
        <v>3.59306095E8</v>
      </c>
      <c r="L412" s="6" t="s">
        <v>39</v>
      </c>
      <c r="M412" s="3"/>
      <c r="N412" s="6" t="s">
        <v>42</v>
      </c>
      <c r="O412" s="3"/>
      <c r="P412" s="3"/>
      <c r="Q412" s="6" t="s">
        <v>39</v>
      </c>
      <c r="R412" s="4"/>
      <c r="S412" s="6" t="s">
        <v>42</v>
      </c>
      <c r="T412" s="6" t="s">
        <v>43</v>
      </c>
      <c r="U412" s="6">
        <v>0.0</v>
      </c>
      <c r="V412" s="3" t="str">
        <f t="shared" si="2"/>
        <v>93.350</v>
      </c>
      <c r="W412" s="5" t="str">
        <f t="shared" ref="W412:X412" si="412">UPPER(TRIM(H412))</f>
        <v/>
      </c>
      <c r="X412" s="5" t="str">
        <f t="shared" si="412"/>
        <v/>
      </c>
      <c r="Y412" s="5" t="str">
        <f t="array" ref="Y412">IF(V412&lt;&gt;"",IFERROR(INDEX(federal_program_name_lookup,MATCH(V412,aln_lookup,0)),""),"")</f>
        <v>NATIONAL CENTER FOR ADVANCING TRANSLATIONAL SCIENCES</v>
      </c>
    </row>
    <row r="413" ht="15.75" customHeight="1">
      <c r="A413" s="5" t="s">
        <v>766</v>
      </c>
      <c r="B413" s="3" t="s">
        <v>56</v>
      </c>
      <c r="C413" s="3" t="s">
        <v>175</v>
      </c>
      <c r="D413" s="3"/>
      <c r="E413" s="6" t="s">
        <v>176</v>
      </c>
      <c r="F413" s="4">
        <v>106037.0</v>
      </c>
      <c r="G413" s="6" t="s">
        <v>38</v>
      </c>
      <c r="H413" s="6"/>
      <c r="I413" s="6"/>
      <c r="J413" s="4">
        <v>6217244.0</v>
      </c>
      <c r="K413" s="4">
        <v>3.59306095E8</v>
      </c>
      <c r="L413" s="6" t="s">
        <v>39</v>
      </c>
      <c r="M413" s="3"/>
      <c r="N413" s="6" t="s">
        <v>42</v>
      </c>
      <c r="O413" s="3"/>
      <c r="P413" s="3"/>
      <c r="Q413" s="6" t="s">
        <v>39</v>
      </c>
      <c r="R413" s="4"/>
      <c r="S413" s="6" t="s">
        <v>42</v>
      </c>
      <c r="T413" s="6" t="s">
        <v>43</v>
      </c>
      <c r="U413" s="6">
        <v>0.0</v>
      </c>
      <c r="V413" s="3" t="str">
        <f t="shared" si="2"/>
        <v>93.350</v>
      </c>
      <c r="W413" s="5" t="str">
        <f t="shared" ref="W413:X413" si="413">UPPER(TRIM(H413))</f>
        <v/>
      </c>
      <c r="X413" s="5" t="str">
        <f t="shared" si="413"/>
        <v/>
      </c>
      <c r="Y413" s="5" t="str">
        <f t="array" ref="Y413">IF(V413&lt;&gt;"",IFERROR(INDEX(federal_program_name_lookup,MATCH(V413,aln_lookup,0)),""),"")</f>
        <v>NATIONAL CENTER FOR ADVANCING TRANSLATIONAL SCIENCES</v>
      </c>
    </row>
    <row r="414" ht="15.75" customHeight="1">
      <c r="A414" s="5" t="s">
        <v>767</v>
      </c>
      <c r="B414" s="3" t="s">
        <v>492</v>
      </c>
      <c r="C414" s="3" t="s">
        <v>36</v>
      </c>
      <c r="D414" s="3"/>
      <c r="E414" s="6" t="s">
        <v>741</v>
      </c>
      <c r="F414" s="4">
        <v>122625.0</v>
      </c>
      <c r="G414" s="6" t="s">
        <v>38</v>
      </c>
      <c r="H414" s="6"/>
      <c r="I414" s="6"/>
      <c r="J414" s="4">
        <v>459160.0</v>
      </c>
      <c r="K414" s="4">
        <v>3.59306095E8</v>
      </c>
      <c r="L414" s="6" t="s">
        <v>39</v>
      </c>
      <c r="M414" s="3"/>
      <c r="N414" s="6" t="s">
        <v>39</v>
      </c>
      <c r="O414" s="3" t="s">
        <v>768</v>
      </c>
      <c r="P414" s="3" t="s">
        <v>769</v>
      </c>
      <c r="Q414" s="6" t="s">
        <v>39</v>
      </c>
      <c r="R414" s="4"/>
      <c r="S414" s="6" t="s">
        <v>42</v>
      </c>
      <c r="T414" s="6" t="s">
        <v>43</v>
      </c>
      <c r="U414" s="6">
        <v>0.0</v>
      </c>
      <c r="V414" s="3" t="str">
        <f t="shared" si="2"/>
        <v>12.431</v>
      </c>
      <c r="W414" s="5" t="str">
        <f t="shared" ref="W414:X414" si="414">UPPER(TRIM(H414))</f>
        <v/>
      </c>
      <c r="X414" s="5" t="str">
        <f t="shared" si="414"/>
        <v/>
      </c>
      <c r="Y414" s="5" t="str">
        <f t="array" ref="Y414">IF(V414&lt;&gt;"",IFERROR(INDEX(federal_program_name_lookup,MATCH(V414,aln_lookup,0)),""),"")</f>
        <v>BASIC SCIENTIFIC RESEARCH</v>
      </c>
    </row>
    <row r="415" ht="15.75" customHeight="1">
      <c r="A415" s="5" t="s">
        <v>770</v>
      </c>
      <c r="B415" s="3" t="s">
        <v>56</v>
      </c>
      <c r="C415" s="3" t="s">
        <v>175</v>
      </c>
      <c r="D415" s="3"/>
      <c r="E415" s="6" t="s">
        <v>176</v>
      </c>
      <c r="F415" s="4">
        <v>120751.0</v>
      </c>
      <c r="G415" s="6" t="s">
        <v>38</v>
      </c>
      <c r="H415" s="6"/>
      <c r="I415" s="6"/>
      <c r="J415" s="4">
        <v>6217244.0</v>
      </c>
      <c r="K415" s="4">
        <v>3.59306095E8</v>
      </c>
      <c r="L415" s="6" t="s">
        <v>39</v>
      </c>
      <c r="M415" s="3"/>
      <c r="N415" s="6" t="s">
        <v>42</v>
      </c>
      <c r="O415" s="3"/>
      <c r="P415" s="3"/>
      <c r="Q415" s="6" t="s">
        <v>39</v>
      </c>
      <c r="R415" s="4"/>
      <c r="S415" s="6" t="s">
        <v>42</v>
      </c>
      <c r="T415" s="6" t="s">
        <v>43</v>
      </c>
      <c r="U415" s="6">
        <v>0.0</v>
      </c>
      <c r="V415" s="3" t="str">
        <f t="shared" si="2"/>
        <v>93.350</v>
      </c>
      <c r="W415" s="5" t="str">
        <f t="shared" ref="W415:X415" si="415">UPPER(TRIM(H415))</f>
        <v/>
      </c>
      <c r="X415" s="5" t="str">
        <f t="shared" si="415"/>
        <v/>
      </c>
      <c r="Y415" s="5" t="str">
        <f t="array" ref="Y415">IF(V415&lt;&gt;"",IFERROR(INDEX(federal_program_name_lookup,MATCH(V415,aln_lookup,0)),""),"")</f>
        <v>NATIONAL CENTER FOR ADVANCING TRANSLATIONAL SCIENCES</v>
      </c>
    </row>
    <row r="416" ht="15.75" customHeight="1">
      <c r="A416" s="5" t="s">
        <v>771</v>
      </c>
      <c r="B416" s="3" t="s">
        <v>56</v>
      </c>
      <c r="C416" s="3" t="s">
        <v>175</v>
      </c>
      <c r="D416" s="3"/>
      <c r="E416" s="6" t="s">
        <v>176</v>
      </c>
      <c r="F416" s="4">
        <v>25010.0</v>
      </c>
      <c r="G416" s="6" t="s">
        <v>38</v>
      </c>
      <c r="H416" s="6"/>
      <c r="I416" s="6"/>
      <c r="J416" s="4">
        <v>6217244.0</v>
      </c>
      <c r="K416" s="4">
        <v>3.59306095E8</v>
      </c>
      <c r="L416" s="6" t="s">
        <v>39</v>
      </c>
      <c r="M416" s="3"/>
      <c r="N416" s="6" t="s">
        <v>42</v>
      </c>
      <c r="O416" s="3"/>
      <c r="P416" s="3"/>
      <c r="Q416" s="6" t="s">
        <v>39</v>
      </c>
      <c r="R416" s="4"/>
      <c r="S416" s="6" t="s">
        <v>42</v>
      </c>
      <c r="T416" s="6" t="s">
        <v>43</v>
      </c>
      <c r="U416" s="6">
        <v>0.0</v>
      </c>
      <c r="V416" s="3" t="str">
        <f t="shared" si="2"/>
        <v>93.350</v>
      </c>
      <c r="W416" s="5" t="str">
        <f t="shared" ref="W416:X416" si="416">UPPER(TRIM(H416))</f>
        <v/>
      </c>
      <c r="X416" s="5" t="str">
        <f t="shared" si="416"/>
        <v/>
      </c>
      <c r="Y416" s="5" t="str">
        <f t="array" ref="Y416">IF(V416&lt;&gt;"",IFERROR(INDEX(federal_program_name_lookup,MATCH(V416,aln_lookup,0)),""),"")</f>
        <v>NATIONAL CENTER FOR ADVANCING TRANSLATIONAL SCIENCES</v>
      </c>
    </row>
    <row r="417" ht="15.75" customHeight="1">
      <c r="A417" s="5" t="s">
        <v>772</v>
      </c>
      <c r="B417" s="3" t="s">
        <v>56</v>
      </c>
      <c r="C417" s="3" t="s">
        <v>175</v>
      </c>
      <c r="D417" s="3"/>
      <c r="E417" s="6" t="s">
        <v>176</v>
      </c>
      <c r="F417" s="4">
        <v>124776.0</v>
      </c>
      <c r="G417" s="6" t="s">
        <v>38</v>
      </c>
      <c r="H417" s="6"/>
      <c r="I417" s="6"/>
      <c r="J417" s="4">
        <v>6217244.0</v>
      </c>
      <c r="K417" s="4">
        <v>3.59306095E8</v>
      </c>
      <c r="L417" s="6" t="s">
        <v>39</v>
      </c>
      <c r="M417" s="3"/>
      <c r="N417" s="6" t="s">
        <v>42</v>
      </c>
      <c r="O417" s="3"/>
      <c r="P417" s="3"/>
      <c r="Q417" s="6" t="s">
        <v>39</v>
      </c>
      <c r="R417" s="4"/>
      <c r="S417" s="6" t="s">
        <v>42</v>
      </c>
      <c r="T417" s="6" t="s">
        <v>43</v>
      </c>
      <c r="U417" s="6">
        <v>0.0</v>
      </c>
      <c r="V417" s="3" t="str">
        <f t="shared" si="2"/>
        <v>93.350</v>
      </c>
      <c r="W417" s="5" t="str">
        <f t="shared" ref="W417:X417" si="417">UPPER(TRIM(H417))</f>
        <v/>
      </c>
      <c r="X417" s="5" t="str">
        <f t="shared" si="417"/>
        <v/>
      </c>
      <c r="Y417" s="5" t="str">
        <f t="array" ref="Y417">IF(V417&lt;&gt;"",IFERROR(INDEX(federal_program_name_lookup,MATCH(V417,aln_lookup,0)),""),"")</f>
        <v>NATIONAL CENTER FOR ADVANCING TRANSLATIONAL SCIENCES</v>
      </c>
    </row>
    <row r="418" ht="15.75" customHeight="1">
      <c r="A418" s="5" t="s">
        <v>773</v>
      </c>
      <c r="B418" s="3" t="s">
        <v>56</v>
      </c>
      <c r="C418" s="3" t="s">
        <v>175</v>
      </c>
      <c r="D418" s="3"/>
      <c r="E418" s="6" t="s">
        <v>176</v>
      </c>
      <c r="F418" s="4">
        <v>181.0</v>
      </c>
      <c r="G418" s="6" t="s">
        <v>38</v>
      </c>
      <c r="H418" s="6"/>
      <c r="I418" s="6"/>
      <c r="J418" s="4">
        <v>6217244.0</v>
      </c>
      <c r="K418" s="4">
        <v>3.59306095E8</v>
      </c>
      <c r="L418" s="6" t="s">
        <v>39</v>
      </c>
      <c r="M418" s="3"/>
      <c r="N418" s="6" t="s">
        <v>42</v>
      </c>
      <c r="O418" s="3"/>
      <c r="P418" s="3"/>
      <c r="Q418" s="6" t="s">
        <v>39</v>
      </c>
      <c r="R418" s="4"/>
      <c r="S418" s="6" t="s">
        <v>42</v>
      </c>
      <c r="T418" s="6" t="s">
        <v>43</v>
      </c>
      <c r="U418" s="6">
        <v>0.0</v>
      </c>
      <c r="V418" s="3" t="str">
        <f t="shared" si="2"/>
        <v>93.350</v>
      </c>
      <c r="W418" s="5" t="str">
        <f t="shared" ref="W418:X418" si="418">UPPER(TRIM(H418))</f>
        <v/>
      </c>
      <c r="X418" s="5" t="str">
        <f t="shared" si="418"/>
        <v/>
      </c>
      <c r="Y418" s="5" t="str">
        <f t="array" ref="Y418">IF(V418&lt;&gt;"",IFERROR(INDEX(federal_program_name_lookup,MATCH(V418,aln_lookup,0)),""),"")</f>
        <v>NATIONAL CENTER FOR ADVANCING TRANSLATIONAL SCIENCES</v>
      </c>
    </row>
    <row r="419" ht="15.75" customHeight="1">
      <c r="A419" s="5" t="s">
        <v>774</v>
      </c>
      <c r="B419" s="3" t="s">
        <v>56</v>
      </c>
      <c r="C419" s="3" t="s">
        <v>775</v>
      </c>
      <c r="D419" s="3"/>
      <c r="E419" s="6" t="s">
        <v>776</v>
      </c>
      <c r="F419" s="4">
        <v>8543.0</v>
      </c>
      <c r="G419" s="6" t="s">
        <v>38</v>
      </c>
      <c r="H419" s="6"/>
      <c r="I419" s="6"/>
      <c r="J419" s="4">
        <v>16518.0</v>
      </c>
      <c r="K419" s="4">
        <v>3.59306095E8</v>
      </c>
      <c r="L419" s="6" t="s">
        <v>39</v>
      </c>
      <c r="M419" s="3"/>
      <c r="N419" s="6" t="s">
        <v>42</v>
      </c>
      <c r="O419" s="3"/>
      <c r="P419" s="3"/>
      <c r="Q419" s="6" t="s">
        <v>39</v>
      </c>
      <c r="R419" s="4"/>
      <c r="S419" s="6" t="s">
        <v>42</v>
      </c>
      <c r="T419" s="6" t="s">
        <v>43</v>
      </c>
      <c r="U419" s="6">
        <v>0.0</v>
      </c>
      <c r="V419" s="3" t="str">
        <f t="shared" si="2"/>
        <v>93.353</v>
      </c>
      <c r="W419" s="5" t="str">
        <f t="shared" ref="W419:X419" si="419">UPPER(TRIM(H419))</f>
        <v/>
      </c>
      <c r="X419" s="5" t="str">
        <f t="shared" si="419"/>
        <v/>
      </c>
      <c r="Y419" s="5" t="str">
        <f t="array" ref="Y419">IF(V419&lt;&gt;"",IFERROR(INDEX(federal_program_name_lookup,MATCH(V419,aln_lookup,0)),""),"")</f>
        <v>21ST CENTURY CURES ACT - BEAU BIDEN CANCER MOONSHOT</v>
      </c>
    </row>
    <row r="420" ht="15.75" customHeight="1">
      <c r="A420" s="5" t="s">
        <v>777</v>
      </c>
      <c r="B420" s="3" t="s">
        <v>56</v>
      </c>
      <c r="C420" s="3" t="s">
        <v>778</v>
      </c>
      <c r="D420" s="3"/>
      <c r="E420" s="6" t="s">
        <v>779</v>
      </c>
      <c r="F420" s="4">
        <v>2252.0</v>
      </c>
      <c r="G420" s="6" t="s">
        <v>38</v>
      </c>
      <c r="H420" s="6"/>
      <c r="I420" s="6"/>
      <c r="J420" s="4">
        <v>227852.0</v>
      </c>
      <c r="K420" s="4">
        <v>3.59306095E8</v>
      </c>
      <c r="L420" s="6" t="s">
        <v>39</v>
      </c>
      <c r="M420" s="3"/>
      <c r="N420" s="6" t="s">
        <v>42</v>
      </c>
      <c r="O420" s="3"/>
      <c r="P420" s="3"/>
      <c r="Q420" s="6" t="s">
        <v>39</v>
      </c>
      <c r="R420" s="4"/>
      <c r="S420" s="6" t="s">
        <v>42</v>
      </c>
      <c r="T420" s="6" t="s">
        <v>43</v>
      </c>
      <c r="U420" s="6">
        <v>0.0</v>
      </c>
      <c r="V420" s="3" t="str">
        <f t="shared" si="2"/>
        <v>93.351</v>
      </c>
      <c r="W420" s="5" t="str">
        <f t="shared" ref="W420:X420" si="420">UPPER(TRIM(H420))</f>
        <v/>
      </c>
      <c r="X420" s="5" t="str">
        <f t="shared" si="420"/>
        <v/>
      </c>
      <c r="Y420" s="5" t="str">
        <f t="array" ref="Y420">IF(V420&lt;&gt;"",IFERROR(INDEX(federal_program_name_lookup,MATCH(V420,aln_lookup,0)),""),"")</f>
        <v>RESEARCH INFRASTRUCTURE PROGRAMS</v>
      </c>
    </row>
    <row r="421" ht="15.75" customHeight="1">
      <c r="A421" s="5" t="s">
        <v>780</v>
      </c>
      <c r="B421" s="3" t="s">
        <v>56</v>
      </c>
      <c r="C421" s="3" t="s">
        <v>778</v>
      </c>
      <c r="D421" s="3"/>
      <c r="E421" s="6" t="s">
        <v>779</v>
      </c>
      <c r="F421" s="4">
        <v>225600.0</v>
      </c>
      <c r="G421" s="6" t="s">
        <v>38</v>
      </c>
      <c r="H421" s="6"/>
      <c r="I421" s="6"/>
      <c r="J421" s="4">
        <v>227852.0</v>
      </c>
      <c r="K421" s="4">
        <v>3.59306095E8</v>
      </c>
      <c r="L421" s="6" t="s">
        <v>39</v>
      </c>
      <c r="M421" s="3"/>
      <c r="N421" s="6" t="s">
        <v>42</v>
      </c>
      <c r="O421" s="3"/>
      <c r="P421" s="3"/>
      <c r="Q421" s="6" t="s">
        <v>39</v>
      </c>
      <c r="R421" s="4"/>
      <c r="S421" s="6" t="s">
        <v>42</v>
      </c>
      <c r="T421" s="6" t="s">
        <v>43</v>
      </c>
      <c r="U421" s="6">
        <v>0.0</v>
      </c>
      <c r="V421" s="3" t="str">
        <f t="shared" si="2"/>
        <v>93.351</v>
      </c>
      <c r="W421" s="5" t="str">
        <f t="shared" ref="W421:X421" si="421">UPPER(TRIM(H421))</f>
        <v/>
      </c>
      <c r="X421" s="5" t="str">
        <f t="shared" si="421"/>
        <v/>
      </c>
      <c r="Y421" s="5" t="str">
        <f t="array" ref="Y421">IF(V421&lt;&gt;"",IFERROR(INDEX(federal_program_name_lookup,MATCH(V421,aln_lookup,0)),""),"")</f>
        <v>RESEARCH INFRASTRUCTURE PROGRAMS</v>
      </c>
    </row>
    <row r="422" ht="15.75" customHeight="1">
      <c r="A422" s="5" t="s">
        <v>781</v>
      </c>
      <c r="B422" s="3" t="s">
        <v>56</v>
      </c>
      <c r="C422" s="3" t="s">
        <v>775</v>
      </c>
      <c r="D422" s="3"/>
      <c r="E422" s="6" t="s">
        <v>776</v>
      </c>
      <c r="F422" s="4">
        <v>7975.0</v>
      </c>
      <c r="G422" s="6" t="s">
        <v>38</v>
      </c>
      <c r="H422" s="6"/>
      <c r="I422" s="6"/>
      <c r="J422" s="4">
        <v>16518.0</v>
      </c>
      <c r="K422" s="4">
        <v>3.59306095E8</v>
      </c>
      <c r="L422" s="6" t="s">
        <v>39</v>
      </c>
      <c r="M422" s="3"/>
      <c r="N422" s="6" t="s">
        <v>42</v>
      </c>
      <c r="O422" s="3"/>
      <c r="P422" s="3"/>
      <c r="Q422" s="6" t="s">
        <v>39</v>
      </c>
      <c r="R422" s="4"/>
      <c r="S422" s="6" t="s">
        <v>42</v>
      </c>
      <c r="T422" s="6" t="s">
        <v>43</v>
      </c>
      <c r="U422" s="6">
        <v>0.0</v>
      </c>
      <c r="V422" s="3" t="str">
        <f t="shared" si="2"/>
        <v>93.353</v>
      </c>
      <c r="W422" s="5" t="str">
        <f t="shared" ref="W422:X422" si="422">UPPER(TRIM(H422))</f>
        <v/>
      </c>
      <c r="X422" s="5" t="str">
        <f t="shared" si="422"/>
        <v/>
      </c>
      <c r="Y422" s="5" t="str">
        <f t="array" ref="Y422">IF(V422&lt;&gt;"",IFERROR(INDEX(federal_program_name_lookup,MATCH(V422,aln_lookup,0)),""),"")</f>
        <v>21ST CENTURY CURES ACT - BEAU BIDEN CANCER MOONSHOT</v>
      </c>
    </row>
    <row r="423" ht="15.75" customHeight="1">
      <c r="A423" s="5" t="s">
        <v>782</v>
      </c>
      <c r="B423" s="3" t="s">
        <v>56</v>
      </c>
      <c r="C423" s="3" t="s">
        <v>783</v>
      </c>
      <c r="D423" s="3"/>
      <c r="E423" s="6" t="s">
        <v>784</v>
      </c>
      <c r="F423" s="4">
        <v>-244464.0</v>
      </c>
      <c r="G423" s="6" t="s">
        <v>38</v>
      </c>
      <c r="H423" s="6"/>
      <c r="I423" s="6"/>
      <c r="J423" s="4">
        <v>-244464.0</v>
      </c>
      <c r="K423" s="4">
        <v>3.59306095E8</v>
      </c>
      <c r="L423" s="6" t="s">
        <v>39</v>
      </c>
      <c r="M423" s="3"/>
      <c r="N423" s="6" t="s">
        <v>42</v>
      </c>
      <c r="O423" s="3"/>
      <c r="P423" s="3"/>
      <c r="Q423" s="6" t="s">
        <v>39</v>
      </c>
      <c r="R423" s="4"/>
      <c r="S423" s="6" t="s">
        <v>42</v>
      </c>
      <c r="T423" s="6" t="s">
        <v>43</v>
      </c>
      <c r="U423" s="6">
        <v>1.0</v>
      </c>
      <c r="V423" s="3" t="str">
        <f t="shared" si="2"/>
        <v>93.361</v>
      </c>
      <c r="W423" s="5" t="str">
        <f t="shared" ref="W423:X423" si="423">UPPER(TRIM(H423))</f>
        <v/>
      </c>
      <c r="X423" s="5" t="str">
        <f t="shared" si="423"/>
        <v/>
      </c>
      <c r="Y423" s="5" t="str">
        <f t="array" ref="Y423">IF(V423&lt;&gt;"",IFERROR(INDEX(federal_program_name_lookup,MATCH(V423,aln_lookup,0)),""),"")</f>
        <v>NURSING RESEARCH</v>
      </c>
    </row>
    <row r="424" ht="15.75" customHeight="1">
      <c r="A424" s="5" t="s">
        <v>785</v>
      </c>
      <c r="B424" s="3" t="s">
        <v>56</v>
      </c>
      <c r="C424" s="3" t="s">
        <v>178</v>
      </c>
      <c r="D424" s="3"/>
      <c r="E424" s="6" t="s">
        <v>179</v>
      </c>
      <c r="F424" s="4">
        <v>-2236.0</v>
      </c>
      <c r="G424" s="6" t="s">
        <v>38</v>
      </c>
      <c r="H424" s="6"/>
      <c r="I424" s="6"/>
      <c r="J424" s="4">
        <v>9800206.0</v>
      </c>
      <c r="K424" s="4">
        <v>3.59306095E8</v>
      </c>
      <c r="L424" s="6" t="s">
        <v>39</v>
      </c>
      <c r="M424" s="3"/>
      <c r="N424" s="6" t="s">
        <v>42</v>
      </c>
      <c r="O424" s="3"/>
      <c r="P424" s="3"/>
      <c r="Q424" s="6" t="s">
        <v>39</v>
      </c>
      <c r="R424" s="4"/>
      <c r="S424" s="6" t="s">
        <v>42</v>
      </c>
      <c r="T424" s="6" t="s">
        <v>43</v>
      </c>
      <c r="U424" s="6">
        <v>0.0</v>
      </c>
      <c r="V424" s="3" t="str">
        <f t="shared" si="2"/>
        <v>93.393</v>
      </c>
      <c r="W424" s="5" t="str">
        <f t="shared" ref="W424:X424" si="424">UPPER(TRIM(H424))</f>
        <v/>
      </c>
      <c r="X424" s="5" t="str">
        <f t="shared" si="424"/>
        <v/>
      </c>
      <c r="Y424" s="5" t="str">
        <f t="array" ref="Y424">IF(V424&lt;&gt;"",IFERROR(INDEX(federal_program_name_lookup,MATCH(V424,aln_lookup,0)),""),"")</f>
        <v>CANCER CAUSE AND PREVENTION RESEARCH</v>
      </c>
    </row>
    <row r="425" ht="15.75" customHeight="1">
      <c r="A425" s="5" t="s">
        <v>786</v>
      </c>
      <c r="B425" s="3" t="s">
        <v>492</v>
      </c>
      <c r="C425" s="3" t="s">
        <v>36</v>
      </c>
      <c r="D425" s="3"/>
      <c r="E425" s="6" t="s">
        <v>741</v>
      </c>
      <c r="F425" s="4">
        <v>176191.0</v>
      </c>
      <c r="G425" s="6" t="s">
        <v>38</v>
      </c>
      <c r="H425" s="6"/>
      <c r="I425" s="6"/>
      <c r="J425" s="4">
        <v>459160.0</v>
      </c>
      <c r="K425" s="4">
        <v>3.59306095E8</v>
      </c>
      <c r="L425" s="6" t="s">
        <v>39</v>
      </c>
      <c r="M425" s="3"/>
      <c r="N425" s="6" t="s">
        <v>39</v>
      </c>
      <c r="O425" s="3" t="s">
        <v>787</v>
      </c>
      <c r="P425" s="3" t="s">
        <v>788</v>
      </c>
      <c r="Q425" s="6" t="s">
        <v>39</v>
      </c>
      <c r="R425" s="4"/>
      <c r="S425" s="6" t="s">
        <v>42</v>
      </c>
      <c r="T425" s="6" t="s">
        <v>43</v>
      </c>
      <c r="U425" s="6">
        <v>0.0</v>
      </c>
      <c r="V425" s="3" t="str">
        <f t="shared" si="2"/>
        <v>12.431</v>
      </c>
      <c r="W425" s="5" t="str">
        <f t="shared" ref="W425:X425" si="425">UPPER(TRIM(H425))</f>
        <v/>
      </c>
      <c r="X425" s="5" t="str">
        <f t="shared" si="425"/>
        <v/>
      </c>
      <c r="Y425" s="5" t="str">
        <f t="array" ref="Y425">IF(V425&lt;&gt;"",IFERROR(INDEX(federal_program_name_lookup,MATCH(V425,aln_lookup,0)),""),"")</f>
        <v>BASIC SCIENTIFIC RESEARCH</v>
      </c>
    </row>
    <row r="426" ht="15.75" customHeight="1">
      <c r="A426" s="5" t="s">
        <v>789</v>
      </c>
      <c r="B426" s="3" t="s">
        <v>56</v>
      </c>
      <c r="C426" s="3" t="s">
        <v>178</v>
      </c>
      <c r="D426" s="3"/>
      <c r="E426" s="6" t="s">
        <v>179</v>
      </c>
      <c r="F426" s="4">
        <v>25453.0</v>
      </c>
      <c r="G426" s="6" t="s">
        <v>38</v>
      </c>
      <c r="H426" s="6"/>
      <c r="I426" s="6"/>
      <c r="J426" s="4">
        <v>9800206.0</v>
      </c>
      <c r="K426" s="4">
        <v>3.59306095E8</v>
      </c>
      <c r="L426" s="6" t="s">
        <v>39</v>
      </c>
      <c r="M426" s="3"/>
      <c r="N426" s="6" t="s">
        <v>42</v>
      </c>
      <c r="O426" s="3"/>
      <c r="P426" s="3"/>
      <c r="Q426" s="6" t="s">
        <v>39</v>
      </c>
      <c r="R426" s="4"/>
      <c r="S426" s="6" t="s">
        <v>42</v>
      </c>
      <c r="T426" s="6" t="s">
        <v>43</v>
      </c>
      <c r="U426" s="6">
        <v>0.0</v>
      </c>
      <c r="V426" s="3" t="str">
        <f t="shared" si="2"/>
        <v>93.393</v>
      </c>
      <c r="W426" s="5" t="str">
        <f t="shared" ref="W426:X426" si="426">UPPER(TRIM(H426))</f>
        <v/>
      </c>
      <c r="X426" s="5" t="str">
        <f t="shared" si="426"/>
        <v/>
      </c>
      <c r="Y426" s="5" t="str">
        <f t="array" ref="Y426">IF(V426&lt;&gt;"",IFERROR(INDEX(federal_program_name_lookup,MATCH(V426,aln_lookup,0)),""),"")</f>
        <v>CANCER CAUSE AND PREVENTION RESEARCH</v>
      </c>
    </row>
    <row r="427" ht="15.75" customHeight="1">
      <c r="A427" s="5" t="s">
        <v>790</v>
      </c>
      <c r="B427" s="3" t="s">
        <v>56</v>
      </c>
      <c r="C427" s="3" t="s">
        <v>178</v>
      </c>
      <c r="D427" s="3"/>
      <c r="E427" s="6" t="s">
        <v>179</v>
      </c>
      <c r="F427" s="4">
        <v>-6103.0</v>
      </c>
      <c r="G427" s="6" t="s">
        <v>38</v>
      </c>
      <c r="H427" s="6"/>
      <c r="I427" s="6"/>
      <c r="J427" s="4">
        <v>9800206.0</v>
      </c>
      <c r="K427" s="4">
        <v>3.59306095E8</v>
      </c>
      <c r="L427" s="6" t="s">
        <v>39</v>
      </c>
      <c r="M427" s="3"/>
      <c r="N427" s="6" t="s">
        <v>42</v>
      </c>
      <c r="O427" s="3"/>
      <c r="P427" s="3"/>
      <c r="Q427" s="6" t="s">
        <v>39</v>
      </c>
      <c r="R427" s="4"/>
      <c r="S427" s="6" t="s">
        <v>42</v>
      </c>
      <c r="T427" s="6" t="s">
        <v>43</v>
      </c>
      <c r="U427" s="6">
        <v>0.0</v>
      </c>
      <c r="V427" s="3" t="str">
        <f t="shared" si="2"/>
        <v>93.393</v>
      </c>
      <c r="W427" s="5" t="str">
        <f t="shared" ref="W427:X427" si="427">UPPER(TRIM(H427))</f>
        <v/>
      </c>
      <c r="X427" s="5" t="str">
        <f t="shared" si="427"/>
        <v/>
      </c>
      <c r="Y427" s="5" t="str">
        <f t="array" ref="Y427">IF(V427&lt;&gt;"",IFERROR(INDEX(federal_program_name_lookup,MATCH(V427,aln_lookup,0)),""),"")</f>
        <v>CANCER CAUSE AND PREVENTION RESEARCH</v>
      </c>
    </row>
    <row r="428" ht="15.75" customHeight="1">
      <c r="A428" s="5" t="s">
        <v>791</v>
      </c>
      <c r="B428" s="3" t="s">
        <v>56</v>
      </c>
      <c r="C428" s="3" t="s">
        <v>178</v>
      </c>
      <c r="D428" s="3"/>
      <c r="E428" s="6" t="s">
        <v>179</v>
      </c>
      <c r="F428" s="4">
        <v>73332.0</v>
      </c>
      <c r="G428" s="6" t="s">
        <v>38</v>
      </c>
      <c r="H428" s="6"/>
      <c r="I428" s="6"/>
      <c r="J428" s="4">
        <v>9800206.0</v>
      </c>
      <c r="K428" s="4">
        <v>3.59306095E8</v>
      </c>
      <c r="L428" s="6" t="s">
        <v>39</v>
      </c>
      <c r="M428" s="3"/>
      <c r="N428" s="6" t="s">
        <v>42</v>
      </c>
      <c r="O428" s="3"/>
      <c r="P428" s="3"/>
      <c r="Q428" s="6" t="s">
        <v>39</v>
      </c>
      <c r="R428" s="4"/>
      <c r="S428" s="6" t="s">
        <v>42</v>
      </c>
      <c r="T428" s="6" t="s">
        <v>43</v>
      </c>
      <c r="U428" s="6">
        <v>0.0</v>
      </c>
      <c r="V428" s="3" t="str">
        <f t="shared" si="2"/>
        <v>93.393</v>
      </c>
      <c r="W428" s="5" t="str">
        <f t="shared" ref="W428:X428" si="428">UPPER(TRIM(H428))</f>
        <v/>
      </c>
      <c r="X428" s="5" t="str">
        <f t="shared" si="428"/>
        <v/>
      </c>
      <c r="Y428" s="5" t="str">
        <f t="array" ref="Y428">IF(V428&lt;&gt;"",IFERROR(INDEX(federal_program_name_lookup,MATCH(V428,aln_lookup,0)),""),"")</f>
        <v>CANCER CAUSE AND PREVENTION RESEARCH</v>
      </c>
    </row>
    <row r="429" ht="15.75" customHeight="1">
      <c r="A429" s="5" t="s">
        <v>792</v>
      </c>
      <c r="B429" s="3" t="s">
        <v>56</v>
      </c>
      <c r="C429" s="3" t="s">
        <v>178</v>
      </c>
      <c r="D429" s="3"/>
      <c r="E429" s="6" t="s">
        <v>179</v>
      </c>
      <c r="F429" s="4">
        <v>4285.0</v>
      </c>
      <c r="G429" s="6" t="s">
        <v>38</v>
      </c>
      <c r="H429" s="6"/>
      <c r="I429" s="6"/>
      <c r="J429" s="4">
        <v>9800206.0</v>
      </c>
      <c r="K429" s="4">
        <v>3.59306095E8</v>
      </c>
      <c r="L429" s="6" t="s">
        <v>39</v>
      </c>
      <c r="M429" s="3"/>
      <c r="N429" s="6" t="s">
        <v>42</v>
      </c>
      <c r="O429" s="3"/>
      <c r="P429" s="3"/>
      <c r="Q429" s="6" t="s">
        <v>39</v>
      </c>
      <c r="R429" s="4"/>
      <c r="S429" s="6" t="s">
        <v>42</v>
      </c>
      <c r="T429" s="6" t="s">
        <v>43</v>
      </c>
      <c r="U429" s="6">
        <v>0.0</v>
      </c>
      <c r="V429" s="3" t="str">
        <f t="shared" si="2"/>
        <v>93.393</v>
      </c>
      <c r="W429" s="5" t="str">
        <f t="shared" ref="W429:X429" si="429">UPPER(TRIM(H429))</f>
        <v/>
      </c>
      <c r="X429" s="5" t="str">
        <f t="shared" si="429"/>
        <v/>
      </c>
      <c r="Y429" s="5" t="str">
        <f t="array" ref="Y429">IF(V429&lt;&gt;"",IFERROR(INDEX(federal_program_name_lookup,MATCH(V429,aln_lookup,0)),""),"")</f>
        <v>CANCER CAUSE AND PREVENTION RESEARCH</v>
      </c>
    </row>
    <row r="430" ht="15.75" customHeight="1">
      <c r="A430" s="5" t="s">
        <v>793</v>
      </c>
      <c r="B430" s="3" t="s">
        <v>56</v>
      </c>
      <c r="C430" s="3" t="s">
        <v>178</v>
      </c>
      <c r="D430" s="3"/>
      <c r="E430" s="6" t="s">
        <v>179</v>
      </c>
      <c r="F430" s="4">
        <v>300206.0</v>
      </c>
      <c r="G430" s="6" t="s">
        <v>38</v>
      </c>
      <c r="H430" s="6"/>
      <c r="I430" s="6"/>
      <c r="J430" s="4">
        <v>9800206.0</v>
      </c>
      <c r="K430" s="4">
        <v>3.59306095E8</v>
      </c>
      <c r="L430" s="6" t="s">
        <v>39</v>
      </c>
      <c r="M430" s="3"/>
      <c r="N430" s="6" t="s">
        <v>42</v>
      </c>
      <c r="O430" s="3"/>
      <c r="P430" s="3"/>
      <c r="Q430" s="6" t="s">
        <v>42</v>
      </c>
      <c r="R430" s="4">
        <v>250850.0</v>
      </c>
      <c r="S430" s="6" t="s">
        <v>42</v>
      </c>
      <c r="T430" s="6" t="s">
        <v>43</v>
      </c>
      <c r="U430" s="6">
        <v>0.0</v>
      </c>
      <c r="V430" s="3" t="str">
        <f t="shared" si="2"/>
        <v>93.393</v>
      </c>
      <c r="W430" s="5" t="str">
        <f t="shared" ref="W430:X430" si="430">UPPER(TRIM(H430))</f>
        <v/>
      </c>
      <c r="X430" s="5" t="str">
        <f t="shared" si="430"/>
        <v/>
      </c>
      <c r="Y430" s="5" t="str">
        <f t="array" ref="Y430">IF(V430&lt;&gt;"",IFERROR(INDEX(federal_program_name_lookup,MATCH(V430,aln_lookup,0)),""),"")</f>
        <v>CANCER CAUSE AND PREVENTION RESEARCH</v>
      </c>
    </row>
    <row r="431" ht="15.75" customHeight="1">
      <c r="A431" s="5" t="s">
        <v>794</v>
      </c>
      <c r="B431" s="3" t="s">
        <v>56</v>
      </c>
      <c r="C431" s="3" t="s">
        <v>178</v>
      </c>
      <c r="D431" s="3"/>
      <c r="E431" s="6" t="s">
        <v>179</v>
      </c>
      <c r="F431" s="4">
        <v>1642.0</v>
      </c>
      <c r="G431" s="6" t="s">
        <v>38</v>
      </c>
      <c r="H431" s="6"/>
      <c r="I431" s="6"/>
      <c r="J431" s="4">
        <v>9800206.0</v>
      </c>
      <c r="K431" s="4">
        <v>3.59306095E8</v>
      </c>
      <c r="L431" s="6" t="s">
        <v>39</v>
      </c>
      <c r="M431" s="3"/>
      <c r="N431" s="6" t="s">
        <v>42</v>
      </c>
      <c r="O431" s="3"/>
      <c r="P431" s="3"/>
      <c r="Q431" s="6" t="s">
        <v>39</v>
      </c>
      <c r="R431" s="4"/>
      <c r="S431" s="6" t="s">
        <v>42</v>
      </c>
      <c r="T431" s="6" t="s">
        <v>43</v>
      </c>
      <c r="U431" s="6">
        <v>0.0</v>
      </c>
      <c r="V431" s="3" t="str">
        <f t="shared" si="2"/>
        <v>93.393</v>
      </c>
      <c r="W431" s="5" t="str">
        <f t="shared" ref="W431:X431" si="431">UPPER(TRIM(H431))</f>
        <v/>
      </c>
      <c r="X431" s="5" t="str">
        <f t="shared" si="431"/>
        <v/>
      </c>
      <c r="Y431" s="5" t="str">
        <f t="array" ref="Y431">IF(V431&lt;&gt;"",IFERROR(INDEX(federal_program_name_lookup,MATCH(V431,aln_lookup,0)),""),"")</f>
        <v>CANCER CAUSE AND PREVENTION RESEARCH</v>
      </c>
    </row>
    <row r="432" ht="15.75" customHeight="1">
      <c r="A432" s="5" t="s">
        <v>795</v>
      </c>
      <c r="B432" s="3" t="s">
        <v>56</v>
      </c>
      <c r="C432" s="3" t="s">
        <v>178</v>
      </c>
      <c r="D432" s="3"/>
      <c r="E432" s="6" t="s">
        <v>179</v>
      </c>
      <c r="F432" s="4">
        <v>-45011.0</v>
      </c>
      <c r="G432" s="6" t="s">
        <v>38</v>
      </c>
      <c r="H432" s="6"/>
      <c r="I432" s="6"/>
      <c r="J432" s="4">
        <v>9800206.0</v>
      </c>
      <c r="K432" s="4">
        <v>3.59306095E8</v>
      </c>
      <c r="L432" s="6" t="s">
        <v>39</v>
      </c>
      <c r="M432" s="3"/>
      <c r="N432" s="6" t="s">
        <v>42</v>
      </c>
      <c r="O432" s="3"/>
      <c r="P432" s="3"/>
      <c r="Q432" s="6" t="s">
        <v>39</v>
      </c>
      <c r="R432" s="4"/>
      <c r="S432" s="6" t="s">
        <v>42</v>
      </c>
      <c r="T432" s="6" t="s">
        <v>43</v>
      </c>
      <c r="U432" s="6">
        <v>0.0</v>
      </c>
      <c r="V432" s="3" t="str">
        <f t="shared" si="2"/>
        <v>93.393</v>
      </c>
      <c r="W432" s="5" t="str">
        <f t="shared" ref="W432:X432" si="432">UPPER(TRIM(H432))</f>
        <v/>
      </c>
      <c r="X432" s="5" t="str">
        <f t="shared" si="432"/>
        <v/>
      </c>
      <c r="Y432" s="5" t="str">
        <f t="array" ref="Y432">IF(V432&lt;&gt;"",IFERROR(INDEX(federal_program_name_lookup,MATCH(V432,aln_lookup,0)),""),"")</f>
        <v>CANCER CAUSE AND PREVENTION RESEARCH</v>
      </c>
    </row>
    <row r="433" ht="15.75" customHeight="1">
      <c r="A433" s="5" t="s">
        <v>796</v>
      </c>
      <c r="B433" s="3" t="s">
        <v>56</v>
      </c>
      <c r="C433" s="3" t="s">
        <v>178</v>
      </c>
      <c r="D433" s="3"/>
      <c r="E433" s="6" t="s">
        <v>179</v>
      </c>
      <c r="F433" s="4">
        <v>512650.0</v>
      </c>
      <c r="G433" s="6" t="s">
        <v>38</v>
      </c>
      <c r="H433" s="6"/>
      <c r="I433" s="6"/>
      <c r="J433" s="4">
        <v>9800206.0</v>
      </c>
      <c r="K433" s="4">
        <v>3.59306095E8</v>
      </c>
      <c r="L433" s="6" t="s">
        <v>39</v>
      </c>
      <c r="M433" s="3"/>
      <c r="N433" s="6" t="s">
        <v>42</v>
      </c>
      <c r="O433" s="3"/>
      <c r="P433" s="3"/>
      <c r="Q433" s="6" t="s">
        <v>42</v>
      </c>
      <c r="R433" s="4">
        <v>107538.0</v>
      </c>
      <c r="S433" s="6" t="s">
        <v>42</v>
      </c>
      <c r="T433" s="6" t="s">
        <v>43</v>
      </c>
      <c r="U433" s="6">
        <v>0.0</v>
      </c>
      <c r="V433" s="3" t="str">
        <f t="shared" si="2"/>
        <v>93.393</v>
      </c>
      <c r="W433" s="5" t="str">
        <f t="shared" ref="W433:X433" si="433">UPPER(TRIM(H433))</f>
        <v/>
      </c>
      <c r="X433" s="5" t="str">
        <f t="shared" si="433"/>
        <v/>
      </c>
      <c r="Y433" s="5" t="str">
        <f t="array" ref="Y433">IF(V433&lt;&gt;"",IFERROR(INDEX(federal_program_name_lookup,MATCH(V433,aln_lookup,0)),""),"")</f>
        <v>CANCER CAUSE AND PREVENTION RESEARCH</v>
      </c>
    </row>
    <row r="434" ht="15.75" customHeight="1">
      <c r="A434" s="5" t="s">
        <v>797</v>
      </c>
      <c r="B434" s="3" t="s">
        <v>56</v>
      </c>
      <c r="C434" s="3" t="s">
        <v>178</v>
      </c>
      <c r="D434" s="3"/>
      <c r="E434" s="6" t="s">
        <v>179</v>
      </c>
      <c r="F434" s="4">
        <v>-14210.0</v>
      </c>
      <c r="G434" s="6" t="s">
        <v>38</v>
      </c>
      <c r="H434" s="6"/>
      <c r="I434" s="6"/>
      <c r="J434" s="4">
        <v>9800206.0</v>
      </c>
      <c r="K434" s="4">
        <v>3.59306095E8</v>
      </c>
      <c r="L434" s="6" t="s">
        <v>39</v>
      </c>
      <c r="M434" s="3"/>
      <c r="N434" s="6" t="s">
        <v>42</v>
      </c>
      <c r="O434" s="3"/>
      <c r="P434" s="3"/>
      <c r="Q434" s="6" t="s">
        <v>39</v>
      </c>
      <c r="R434" s="4"/>
      <c r="S434" s="6" t="s">
        <v>42</v>
      </c>
      <c r="T434" s="6" t="s">
        <v>43</v>
      </c>
      <c r="U434" s="6">
        <v>0.0</v>
      </c>
      <c r="V434" s="3" t="str">
        <f t="shared" si="2"/>
        <v>93.393</v>
      </c>
      <c r="W434" s="5" t="str">
        <f t="shared" ref="W434:X434" si="434">UPPER(TRIM(H434))</f>
        <v/>
      </c>
      <c r="X434" s="5" t="str">
        <f t="shared" si="434"/>
        <v/>
      </c>
      <c r="Y434" s="5" t="str">
        <f t="array" ref="Y434">IF(V434&lt;&gt;"",IFERROR(INDEX(federal_program_name_lookup,MATCH(V434,aln_lookup,0)),""),"")</f>
        <v>CANCER CAUSE AND PREVENTION RESEARCH</v>
      </c>
    </row>
    <row r="435" ht="15.75" customHeight="1">
      <c r="A435" s="5" t="s">
        <v>798</v>
      </c>
      <c r="B435" s="3" t="s">
        <v>56</v>
      </c>
      <c r="C435" s="3" t="s">
        <v>178</v>
      </c>
      <c r="D435" s="3"/>
      <c r="E435" s="6" t="s">
        <v>179</v>
      </c>
      <c r="F435" s="4">
        <v>123094.0</v>
      </c>
      <c r="G435" s="6" t="s">
        <v>38</v>
      </c>
      <c r="H435" s="6"/>
      <c r="I435" s="6"/>
      <c r="J435" s="4">
        <v>9800206.0</v>
      </c>
      <c r="K435" s="4">
        <v>3.59306095E8</v>
      </c>
      <c r="L435" s="6" t="s">
        <v>39</v>
      </c>
      <c r="M435" s="3"/>
      <c r="N435" s="6" t="s">
        <v>42</v>
      </c>
      <c r="O435" s="3"/>
      <c r="P435" s="3"/>
      <c r="Q435" s="6" t="s">
        <v>39</v>
      </c>
      <c r="R435" s="4"/>
      <c r="S435" s="6" t="s">
        <v>42</v>
      </c>
      <c r="T435" s="6" t="s">
        <v>43</v>
      </c>
      <c r="U435" s="6">
        <v>0.0</v>
      </c>
      <c r="V435" s="3" t="str">
        <f t="shared" si="2"/>
        <v>93.393</v>
      </c>
      <c r="W435" s="5" t="str">
        <f t="shared" ref="W435:X435" si="435">UPPER(TRIM(H435))</f>
        <v/>
      </c>
      <c r="X435" s="5" t="str">
        <f t="shared" si="435"/>
        <v/>
      </c>
      <c r="Y435" s="5" t="str">
        <f t="array" ref="Y435">IF(V435&lt;&gt;"",IFERROR(INDEX(federal_program_name_lookup,MATCH(V435,aln_lookup,0)),""),"")</f>
        <v>CANCER CAUSE AND PREVENTION RESEARCH</v>
      </c>
    </row>
    <row r="436" ht="15.75" customHeight="1">
      <c r="A436" s="5" t="s">
        <v>799</v>
      </c>
      <c r="B436" s="3" t="s">
        <v>492</v>
      </c>
      <c r="C436" s="3" t="s">
        <v>800</v>
      </c>
      <c r="D436" s="3"/>
      <c r="E436" s="6" t="s">
        <v>801</v>
      </c>
      <c r="F436" s="4">
        <v>-151112.0</v>
      </c>
      <c r="G436" s="6" t="s">
        <v>38</v>
      </c>
      <c r="H436" s="6"/>
      <c r="I436" s="6"/>
      <c r="J436" s="4">
        <v>1206161.0</v>
      </c>
      <c r="K436" s="4">
        <v>3.59306095E8</v>
      </c>
      <c r="L436" s="6" t="s">
        <v>39</v>
      </c>
      <c r="M436" s="3"/>
      <c r="N436" s="6" t="s">
        <v>39</v>
      </c>
      <c r="O436" s="3" t="s">
        <v>802</v>
      </c>
      <c r="P436" s="3" t="s">
        <v>803</v>
      </c>
      <c r="Q436" s="6" t="s">
        <v>39</v>
      </c>
      <c r="R436" s="4"/>
      <c r="S436" s="6" t="s">
        <v>42</v>
      </c>
      <c r="T436" s="6" t="s">
        <v>43</v>
      </c>
      <c r="U436" s="6">
        <v>0.0</v>
      </c>
      <c r="V436" s="3" t="str">
        <f t="shared" si="2"/>
        <v>12.630</v>
      </c>
      <c r="W436" s="5" t="str">
        <f t="shared" ref="W436:X436" si="436">UPPER(TRIM(H436))</f>
        <v/>
      </c>
      <c r="X436" s="5" t="str">
        <f t="shared" si="436"/>
        <v/>
      </c>
      <c r="Y436" s="5" t="str">
        <f t="array" ref="Y436">IF(V436&lt;&gt;"",IFERROR(INDEX(federal_program_name_lookup,MATCH(V436,aln_lookup,0)),""),"")</f>
        <v>BASIC, APPLIED, AND ADVANCED RESEARCH IN SCIENCE AND ENGINEERING</v>
      </c>
    </row>
    <row r="437" ht="15.75" customHeight="1">
      <c r="A437" s="5" t="s">
        <v>804</v>
      </c>
      <c r="B437" s="3" t="s">
        <v>56</v>
      </c>
      <c r="C437" s="3" t="s">
        <v>178</v>
      </c>
      <c r="D437" s="3"/>
      <c r="E437" s="6" t="s">
        <v>179</v>
      </c>
      <c r="F437" s="4">
        <v>295684.0</v>
      </c>
      <c r="G437" s="6" t="s">
        <v>38</v>
      </c>
      <c r="H437" s="6"/>
      <c r="I437" s="6"/>
      <c r="J437" s="4">
        <v>9800206.0</v>
      </c>
      <c r="K437" s="4">
        <v>3.59306095E8</v>
      </c>
      <c r="L437" s="6" t="s">
        <v>39</v>
      </c>
      <c r="M437" s="3"/>
      <c r="N437" s="6" t="s">
        <v>42</v>
      </c>
      <c r="O437" s="3"/>
      <c r="P437" s="3"/>
      <c r="Q437" s="6" t="s">
        <v>42</v>
      </c>
      <c r="R437" s="4">
        <v>11607.0</v>
      </c>
      <c r="S437" s="6" t="s">
        <v>42</v>
      </c>
      <c r="T437" s="6" t="s">
        <v>43</v>
      </c>
      <c r="U437" s="6">
        <v>0.0</v>
      </c>
      <c r="V437" s="3" t="str">
        <f t="shared" si="2"/>
        <v>93.393</v>
      </c>
      <c r="W437" s="5" t="str">
        <f t="shared" ref="W437:X437" si="437">UPPER(TRIM(H437))</f>
        <v/>
      </c>
      <c r="X437" s="5" t="str">
        <f t="shared" si="437"/>
        <v/>
      </c>
      <c r="Y437" s="5" t="str">
        <f t="array" ref="Y437">IF(V437&lt;&gt;"",IFERROR(INDEX(federal_program_name_lookup,MATCH(V437,aln_lookup,0)),""),"")</f>
        <v>CANCER CAUSE AND PREVENTION RESEARCH</v>
      </c>
    </row>
    <row r="438" ht="15.75" customHeight="1">
      <c r="A438" s="5" t="s">
        <v>805</v>
      </c>
      <c r="B438" s="3" t="s">
        <v>56</v>
      </c>
      <c r="C438" s="3" t="s">
        <v>178</v>
      </c>
      <c r="D438" s="3"/>
      <c r="E438" s="6" t="s">
        <v>179</v>
      </c>
      <c r="F438" s="4">
        <v>268698.0</v>
      </c>
      <c r="G438" s="6" t="s">
        <v>38</v>
      </c>
      <c r="H438" s="6"/>
      <c r="I438" s="6"/>
      <c r="J438" s="4">
        <v>9800206.0</v>
      </c>
      <c r="K438" s="4">
        <v>3.59306095E8</v>
      </c>
      <c r="L438" s="6" t="s">
        <v>39</v>
      </c>
      <c r="M438" s="3"/>
      <c r="N438" s="6" t="s">
        <v>42</v>
      </c>
      <c r="O438" s="3"/>
      <c r="P438" s="3"/>
      <c r="Q438" s="6" t="s">
        <v>42</v>
      </c>
      <c r="R438" s="4">
        <v>51907.0</v>
      </c>
      <c r="S438" s="6" t="s">
        <v>42</v>
      </c>
      <c r="T438" s="6" t="s">
        <v>43</v>
      </c>
      <c r="U438" s="6">
        <v>0.0</v>
      </c>
      <c r="V438" s="3" t="str">
        <f t="shared" si="2"/>
        <v>93.393</v>
      </c>
      <c r="W438" s="5" t="str">
        <f t="shared" ref="W438:X438" si="438">UPPER(TRIM(H438))</f>
        <v/>
      </c>
      <c r="X438" s="5" t="str">
        <f t="shared" si="438"/>
        <v/>
      </c>
      <c r="Y438" s="5" t="str">
        <f t="array" ref="Y438">IF(V438&lt;&gt;"",IFERROR(INDEX(federal_program_name_lookup,MATCH(V438,aln_lookup,0)),""),"")</f>
        <v>CANCER CAUSE AND PREVENTION RESEARCH</v>
      </c>
    </row>
    <row r="439" ht="15.75" customHeight="1">
      <c r="A439" s="5" t="s">
        <v>806</v>
      </c>
      <c r="B439" s="3" t="s">
        <v>56</v>
      </c>
      <c r="C439" s="3" t="s">
        <v>178</v>
      </c>
      <c r="D439" s="3"/>
      <c r="E439" s="6" t="s">
        <v>179</v>
      </c>
      <c r="F439" s="4">
        <v>12173.0</v>
      </c>
      <c r="G439" s="6" t="s">
        <v>38</v>
      </c>
      <c r="H439" s="6"/>
      <c r="I439" s="6"/>
      <c r="J439" s="4">
        <v>9800206.0</v>
      </c>
      <c r="K439" s="4">
        <v>3.59306095E8</v>
      </c>
      <c r="L439" s="6" t="s">
        <v>39</v>
      </c>
      <c r="M439" s="3"/>
      <c r="N439" s="6" t="s">
        <v>42</v>
      </c>
      <c r="O439" s="3"/>
      <c r="P439" s="3"/>
      <c r="Q439" s="6" t="s">
        <v>39</v>
      </c>
      <c r="R439" s="4"/>
      <c r="S439" s="6" t="s">
        <v>42</v>
      </c>
      <c r="T439" s="6" t="s">
        <v>43</v>
      </c>
      <c r="U439" s="6">
        <v>0.0</v>
      </c>
      <c r="V439" s="3" t="str">
        <f t="shared" si="2"/>
        <v>93.393</v>
      </c>
      <c r="W439" s="5" t="str">
        <f t="shared" ref="W439:X439" si="439">UPPER(TRIM(H439))</f>
        <v/>
      </c>
      <c r="X439" s="5" t="str">
        <f t="shared" si="439"/>
        <v/>
      </c>
      <c r="Y439" s="5" t="str">
        <f t="array" ref="Y439">IF(V439&lt;&gt;"",IFERROR(INDEX(federal_program_name_lookup,MATCH(V439,aln_lookup,0)),""),"")</f>
        <v>CANCER CAUSE AND PREVENTION RESEARCH</v>
      </c>
    </row>
    <row r="440" ht="15.75" customHeight="1">
      <c r="A440" s="5" t="s">
        <v>807</v>
      </c>
      <c r="B440" s="3" t="s">
        <v>56</v>
      </c>
      <c r="C440" s="3" t="s">
        <v>178</v>
      </c>
      <c r="D440" s="3"/>
      <c r="E440" s="6" t="s">
        <v>179</v>
      </c>
      <c r="F440" s="4">
        <v>18765.0</v>
      </c>
      <c r="G440" s="6" t="s">
        <v>38</v>
      </c>
      <c r="H440" s="6"/>
      <c r="I440" s="6"/>
      <c r="J440" s="4">
        <v>9800206.0</v>
      </c>
      <c r="K440" s="4">
        <v>3.59306095E8</v>
      </c>
      <c r="L440" s="6" t="s">
        <v>39</v>
      </c>
      <c r="M440" s="3"/>
      <c r="N440" s="6" t="s">
        <v>42</v>
      </c>
      <c r="O440" s="3"/>
      <c r="P440" s="3"/>
      <c r="Q440" s="6" t="s">
        <v>39</v>
      </c>
      <c r="R440" s="4"/>
      <c r="S440" s="6" t="s">
        <v>42</v>
      </c>
      <c r="T440" s="6" t="s">
        <v>43</v>
      </c>
      <c r="U440" s="6">
        <v>0.0</v>
      </c>
      <c r="V440" s="3" t="str">
        <f t="shared" si="2"/>
        <v>93.393</v>
      </c>
      <c r="W440" s="5" t="str">
        <f t="shared" ref="W440:X440" si="440">UPPER(TRIM(H440))</f>
        <v/>
      </c>
      <c r="X440" s="5" t="str">
        <f t="shared" si="440"/>
        <v/>
      </c>
      <c r="Y440" s="5" t="str">
        <f t="array" ref="Y440">IF(V440&lt;&gt;"",IFERROR(INDEX(federal_program_name_lookup,MATCH(V440,aln_lookup,0)),""),"")</f>
        <v>CANCER CAUSE AND PREVENTION RESEARCH</v>
      </c>
    </row>
    <row r="441" ht="15.75" customHeight="1">
      <c r="A441" s="5" t="s">
        <v>808</v>
      </c>
      <c r="B441" s="3" t="s">
        <v>56</v>
      </c>
      <c r="C441" s="3" t="s">
        <v>178</v>
      </c>
      <c r="D441" s="3"/>
      <c r="E441" s="6" t="s">
        <v>179</v>
      </c>
      <c r="F441" s="4">
        <v>48683.0</v>
      </c>
      <c r="G441" s="6" t="s">
        <v>38</v>
      </c>
      <c r="H441" s="6"/>
      <c r="I441" s="6"/>
      <c r="J441" s="4">
        <v>9800206.0</v>
      </c>
      <c r="K441" s="4">
        <v>3.59306095E8</v>
      </c>
      <c r="L441" s="6" t="s">
        <v>39</v>
      </c>
      <c r="M441" s="3"/>
      <c r="N441" s="6" t="s">
        <v>42</v>
      </c>
      <c r="O441" s="3"/>
      <c r="P441" s="3"/>
      <c r="Q441" s="6" t="s">
        <v>42</v>
      </c>
      <c r="R441" s="4">
        <v>19131.0</v>
      </c>
      <c r="S441" s="6" t="s">
        <v>42</v>
      </c>
      <c r="T441" s="6" t="s">
        <v>43</v>
      </c>
      <c r="U441" s="6">
        <v>0.0</v>
      </c>
      <c r="V441" s="3" t="str">
        <f t="shared" si="2"/>
        <v>93.393</v>
      </c>
      <c r="W441" s="5" t="str">
        <f t="shared" ref="W441:X441" si="441">UPPER(TRIM(H441))</f>
        <v/>
      </c>
      <c r="X441" s="5" t="str">
        <f t="shared" si="441"/>
        <v/>
      </c>
      <c r="Y441" s="5" t="str">
        <f t="array" ref="Y441">IF(V441&lt;&gt;"",IFERROR(INDEX(federal_program_name_lookup,MATCH(V441,aln_lookup,0)),""),"")</f>
        <v>CANCER CAUSE AND PREVENTION RESEARCH</v>
      </c>
    </row>
    <row r="442" ht="15.75" customHeight="1">
      <c r="A442" s="5" t="s">
        <v>809</v>
      </c>
      <c r="B442" s="3" t="s">
        <v>56</v>
      </c>
      <c r="C442" s="3" t="s">
        <v>178</v>
      </c>
      <c r="D442" s="3"/>
      <c r="E442" s="6" t="s">
        <v>179</v>
      </c>
      <c r="F442" s="4">
        <v>489306.0</v>
      </c>
      <c r="G442" s="6" t="s">
        <v>38</v>
      </c>
      <c r="H442" s="6"/>
      <c r="I442" s="6"/>
      <c r="J442" s="4">
        <v>9800206.0</v>
      </c>
      <c r="K442" s="4">
        <v>3.59306095E8</v>
      </c>
      <c r="L442" s="6" t="s">
        <v>39</v>
      </c>
      <c r="M442" s="3"/>
      <c r="N442" s="6" t="s">
        <v>42</v>
      </c>
      <c r="O442" s="3"/>
      <c r="P442" s="3"/>
      <c r="Q442" s="6" t="s">
        <v>42</v>
      </c>
      <c r="R442" s="4">
        <v>16865.0</v>
      </c>
      <c r="S442" s="6" t="s">
        <v>42</v>
      </c>
      <c r="T442" s="6" t="s">
        <v>43</v>
      </c>
      <c r="U442" s="6">
        <v>0.0</v>
      </c>
      <c r="V442" s="3" t="str">
        <f t="shared" si="2"/>
        <v>93.393</v>
      </c>
      <c r="W442" s="5" t="str">
        <f t="shared" ref="W442:X442" si="442">UPPER(TRIM(H442))</f>
        <v/>
      </c>
      <c r="X442" s="5" t="str">
        <f t="shared" si="442"/>
        <v/>
      </c>
      <c r="Y442" s="5" t="str">
        <f t="array" ref="Y442">IF(V442&lt;&gt;"",IFERROR(INDEX(federal_program_name_lookup,MATCH(V442,aln_lookup,0)),""),"")</f>
        <v>CANCER CAUSE AND PREVENTION RESEARCH</v>
      </c>
    </row>
    <row r="443" ht="15.75" customHeight="1">
      <c r="A443" s="5" t="s">
        <v>810</v>
      </c>
      <c r="B443" s="3" t="s">
        <v>56</v>
      </c>
      <c r="C443" s="3" t="s">
        <v>178</v>
      </c>
      <c r="D443" s="3"/>
      <c r="E443" s="6" t="s">
        <v>179</v>
      </c>
      <c r="F443" s="4">
        <v>670363.0</v>
      </c>
      <c r="G443" s="6" t="s">
        <v>38</v>
      </c>
      <c r="H443" s="6"/>
      <c r="I443" s="6"/>
      <c r="J443" s="4">
        <v>9800206.0</v>
      </c>
      <c r="K443" s="4">
        <v>3.59306095E8</v>
      </c>
      <c r="L443" s="6" t="s">
        <v>39</v>
      </c>
      <c r="M443" s="3"/>
      <c r="N443" s="6" t="s">
        <v>42</v>
      </c>
      <c r="O443" s="3"/>
      <c r="P443" s="3"/>
      <c r="Q443" s="6" t="s">
        <v>42</v>
      </c>
      <c r="R443" s="4">
        <v>377145.0</v>
      </c>
      <c r="S443" s="6" t="s">
        <v>42</v>
      </c>
      <c r="T443" s="6" t="s">
        <v>43</v>
      </c>
      <c r="U443" s="6">
        <v>0.0</v>
      </c>
      <c r="V443" s="3" t="str">
        <f t="shared" si="2"/>
        <v>93.393</v>
      </c>
      <c r="W443" s="5" t="str">
        <f t="shared" ref="W443:X443" si="443">UPPER(TRIM(H443))</f>
        <v/>
      </c>
      <c r="X443" s="5" t="str">
        <f t="shared" si="443"/>
        <v/>
      </c>
      <c r="Y443" s="5" t="str">
        <f t="array" ref="Y443">IF(V443&lt;&gt;"",IFERROR(INDEX(federal_program_name_lookup,MATCH(V443,aln_lookup,0)),""),"")</f>
        <v>CANCER CAUSE AND PREVENTION RESEARCH</v>
      </c>
    </row>
    <row r="444" ht="15.75" customHeight="1">
      <c r="A444" s="5" t="s">
        <v>811</v>
      </c>
      <c r="B444" s="3" t="s">
        <v>56</v>
      </c>
      <c r="C444" s="3" t="s">
        <v>178</v>
      </c>
      <c r="D444" s="3"/>
      <c r="E444" s="6" t="s">
        <v>179</v>
      </c>
      <c r="F444" s="4">
        <v>408328.0</v>
      </c>
      <c r="G444" s="6" t="s">
        <v>38</v>
      </c>
      <c r="H444" s="6"/>
      <c r="I444" s="6"/>
      <c r="J444" s="4">
        <v>9800206.0</v>
      </c>
      <c r="K444" s="4">
        <v>3.59306095E8</v>
      </c>
      <c r="L444" s="6" t="s">
        <v>39</v>
      </c>
      <c r="M444" s="3"/>
      <c r="N444" s="6" t="s">
        <v>42</v>
      </c>
      <c r="O444" s="3"/>
      <c r="P444" s="3"/>
      <c r="Q444" s="6" t="s">
        <v>39</v>
      </c>
      <c r="R444" s="4"/>
      <c r="S444" s="6" t="s">
        <v>42</v>
      </c>
      <c r="T444" s="6" t="s">
        <v>43</v>
      </c>
      <c r="U444" s="6">
        <v>0.0</v>
      </c>
      <c r="V444" s="3" t="str">
        <f t="shared" si="2"/>
        <v>93.393</v>
      </c>
      <c r="W444" s="5" t="str">
        <f t="shared" ref="W444:X444" si="444">UPPER(TRIM(H444))</f>
        <v/>
      </c>
      <c r="X444" s="5" t="str">
        <f t="shared" si="444"/>
        <v/>
      </c>
      <c r="Y444" s="5" t="str">
        <f t="array" ref="Y444">IF(V444&lt;&gt;"",IFERROR(INDEX(federal_program_name_lookup,MATCH(V444,aln_lookup,0)),""),"")</f>
        <v>CANCER CAUSE AND PREVENTION RESEARCH</v>
      </c>
    </row>
    <row r="445" ht="15.75" customHeight="1">
      <c r="A445" s="5" t="s">
        <v>812</v>
      </c>
      <c r="B445" s="3" t="s">
        <v>56</v>
      </c>
      <c r="C445" s="3" t="s">
        <v>178</v>
      </c>
      <c r="D445" s="3"/>
      <c r="E445" s="6" t="s">
        <v>179</v>
      </c>
      <c r="F445" s="4">
        <v>29368.0</v>
      </c>
      <c r="G445" s="6" t="s">
        <v>38</v>
      </c>
      <c r="H445" s="6"/>
      <c r="I445" s="6"/>
      <c r="J445" s="4">
        <v>9800206.0</v>
      </c>
      <c r="K445" s="4">
        <v>3.59306095E8</v>
      </c>
      <c r="L445" s="6" t="s">
        <v>39</v>
      </c>
      <c r="M445" s="3"/>
      <c r="N445" s="6" t="s">
        <v>42</v>
      </c>
      <c r="O445" s="3"/>
      <c r="P445" s="3"/>
      <c r="Q445" s="6" t="s">
        <v>42</v>
      </c>
      <c r="R445" s="4">
        <v>21341.0</v>
      </c>
      <c r="S445" s="6" t="s">
        <v>42</v>
      </c>
      <c r="T445" s="6" t="s">
        <v>43</v>
      </c>
      <c r="U445" s="6">
        <v>0.0</v>
      </c>
      <c r="V445" s="3" t="str">
        <f t="shared" si="2"/>
        <v>93.393</v>
      </c>
      <c r="W445" s="5" t="str">
        <f t="shared" ref="W445:X445" si="445">UPPER(TRIM(H445))</f>
        <v/>
      </c>
      <c r="X445" s="5" t="str">
        <f t="shared" si="445"/>
        <v/>
      </c>
      <c r="Y445" s="5" t="str">
        <f t="array" ref="Y445">IF(V445&lt;&gt;"",IFERROR(INDEX(federal_program_name_lookup,MATCH(V445,aln_lookup,0)),""),"")</f>
        <v>CANCER CAUSE AND PREVENTION RESEARCH</v>
      </c>
    </row>
    <row r="446" ht="15.75" customHeight="1">
      <c r="A446" s="5" t="s">
        <v>813</v>
      </c>
      <c r="B446" s="3" t="s">
        <v>56</v>
      </c>
      <c r="C446" s="3" t="s">
        <v>178</v>
      </c>
      <c r="D446" s="3"/>
      <c r="E446" s="6" t="s">
        <v>179</v>
      </c>
      <c r="F446" s="4">
        <v>293787.0</v>
      </c>
      <c r="G446" s="6" t="s">
        <v>38</v>
      </c>
      <c r="H446" s="6"/>
      <c r="I446" s="6"/>
      <c r="J446" s="4">
        <v>9800206.0</v>
      </c>
      <c r="K446" s="4">
        <v>3.59306095E8</v>
      </c>
      <c r="L446" s="6" t="s">
        <v>39</v>
      </c>
      <c r="M446" s="3"/>
      <c r="N446" s="6" t="s">
        <v>42</v>
      </c>
      <c r="O446" s="3"/>
      <c r="P446" s="3"/>
      <c r="Q446" s="6" t="s">
        <v>39</v>
      </c>
      <c r="R446" s="4"/>
      <c r="S446" s="6" t="s">
        <v>42</v>
      </c>
      <c r="T446" s="6" t="s">
        <v>43</v>
      </c>
      <c r="U446" s="6">
        <v>0.0</v>
      </c>
      <c r="V446" s="3" t="str">
        <f t="shared" si="2"/>
        <v>93.393</v>
      </c>
      <c r="W446" s="5" t="str">
        <f t="shared" ref="W446:X446" si="446">UPPER(TRIM(H446))</f>
        <v/>
      </c>
      <c r="X446" s="5" t="str">
        <f t="shared" si="446"/>
        <v/>
      </c>
      <c r="Y446" s="5" t="str">
        <f t="array" ref="Y446">IF(V446&lt;&gt;"",IFERROR(INDEX(federal_program_name_lookup,MATCH(V446,aln_lookup,0)),""),"")</f>
        <v>CANCER CAUSE AND PREVENTION RESEARCH</v>
      </c>
    </row>
    <row r="447" ht="15.75" customHeight="1">
      <c r="A447" s="5" t="s">
        <v>814</v>
      </c>
      <c r="B447" s="3" t="s">
        <v>45</v>
      </c>
      <c r="C447" s="3" t="s">
        <v>672</v>
      </c>
      <c r="D447" s="3"/>
      <c r="E447" s="6" t="s">
        <v>673</v>
      </c>
      <c r="F447" s="4">
        <v>4190.0</v>
      </c>
      <c r="G447" s="6" t="s">
        <v>38</v>
      </c>
      <c r="H447" s="6"/>
      <c r="I447" s="6"/>
      <c r="J447" s="4">
        <v>534489.0</v>
      </c>
      <c r="K447" s="4">
        <v>3.59306095E8</v>
      </c>
      <c r="L447" s="6" t="s">
        <v>39</v>
      </c>
      <c r="M447" s="3"/>
      <c r="N447" s="6" t="s">
        <v>39</v>
      </c>
      <c r="O447" s="3" t="s">
        <v>815</v>
      </c>
      <c r="P447" s="3" t="s">
        <v>816</v>
      </c>
      <c r="Q447" s="6" t="s">
        <v>39</v>
      </c>
      <c r="R447" s="4"/>
      <c r="S447" s="6" t="s">
        <v>42</v>
      </c>
      <c r="T447" s="6" t="s">
        <v>43</v>
      </c>
      <c r="U447" s="6">
        <v>0.0</v>
      </c>
      <c r="V447" s="3" t="str">
        <f t="shared" si="2"/>
        <v>10.200</v>
      </c>
      <c r="W447" s="5" t="str">
        <f t="shared" ref="W447:X447" si="447">UPPER(TRIM(H447))</f>
        <v/>
      </c>
      <c r="X447" s="5" t="str">
        <f t="shared" si="447"/>
        <v/>
      </c>
      <c r="Y447" s="5" t="str">
        <f t="array" ref="Y447">IF(V447&lt;&gt;"",IFERROR(INDEX(federal_program_name_lookup,MATCH(V447,aln_lookup,0)),""),"")</f>
        <v>GRANTS FOR AGRICULTURAL RESEARCH, SPECIAL RESEARCH GRANTS</v>
      </c>
    </row>
    <row r="448" ht="15.75" customHeight="1">
      <c r="A448" s="5" t="s">
        <v>817</v>
      </c>
      <c r="B448" s="3" t="s">
        <v>56</v>
      </c>
      <c r="C448" s="3" t="s">
        <v>178</v>
      </c>
      <c r="D448" s="3"/>
      <c r="E448" s="6" t="s">
        <v>179</v>
      </c>
      <c r="F448" s="4">
        <v>-3453.0</v>
      </c>
      <c r="G448" s="6" t="s">
        <v>38</v>
      </c>
      <c r="H448" s="6"/>
      <c r="I448" s="6"/>
      <c r="J448" s="4">
        <v>9800206.0</v>
      </c>
      <c r="K448" s="4">
        <v>3.59306095E8</v>
      </c>
      <c r="L448" s="6" t="s">
        <v>39</v>
      </c>
      <c r="M448" s="3"/>
      <c r="N448" s="6" t="s">
        <v>42</v>
      </c>
      <c r="O448" s="3"/>
      <c r="P448" s="3"/>
      <c r="Q448" s="6" t="s">
        <v>39</v>
      </c>
      <c r="R448" s="4"/>
      <c r="S448" s="6" t="s">
        <v>42</v>
      </c>
      <c r="T448" s="6" t="s">
        <v>43</v>
      </c>
      <c r="U448" s="6">
        <v>0.0</v>
      </c>
      <c r="V448" s="3" t="str">
        <f t="shared" si="2"/>
        <v>93.393</v>
      </c>
      <c r="W448" s="5" t="str">
        <f t="shared" ref="W448:X448" si="448">UPPER(TRIM(H448))</f>
        <v/>
      </c>
      <c r="X448" s="5" t="str">
        <f t="shared" si="448"/>
        <v/>
      </c>
      <c r="Y448" s="5" t="str">
        <f t="array" ref="Y448">IF(V448&lt;&gt;"",IFERROR(INDEX(federal_program_name_lookup,MATCH(V448,aln_lookup,0)),""),"")</f>
        <v>CANCER CAUSE AND PREVENTION RESEARCH</v>
      </c>
    </row>
    <row r="449" ht="15.75" customHeight="1">
      <c r="A449" s="5" t="s">
        <v>818</v>
      </c>
      <c r="B449" s="3" t="s">
        <v>492</v>
      </c>
      <c r="C449" s="3" t="s">
        <v>800</v>
      </c>
      <c r="D449" s="3"/>
      <c r="E449" s="6" t="s">
        <v>801</v>
      </c>
      <c r="F449" s="4">
        <v>1337723.0</v>
      </c>
      <c r="G449" s="6" t="s">
        <v>38</v>
      </c>
      <c r="H449" s="6"/>
      <c r="I449" s="6"/>
      <c r="J449" s="4">
        <v>1206161.0</v>
      </c>
      <c r="K449" s="4">
        <v>3.59306095E8</v>
      </c>
      <c r="L449" s="6" t="s">
        <v>39</v>
      </c>
      <c r="M449" s="3"/>
      <c r="N449" s="6" t="s">
        <v>39</v>
      </c>
      <c r="O449" s="3" t="s">
        <v>755</v>
      </c>
      <c r="P449" s="3" t="s">
        <v>819</v>
      </c>
      <c r="Q449" s="6" t="s">
        <v>39</v>
      </c>
      <c r="R449" s="4"/>
      <c r="S449" s="6" t="s">
        <v>42</v>
      </c>
      <c r="T449" s="6" t="s">
        <v>43</v>
      </c>
      <c r="U449" s="6">
        <v>0.0</v>
      </c>
      <c r="V449" s="3" t="str">
        <f t="shared" si="2"/>
        <v>12.630</v>
      </c>
      <c r="W449" s="5" t="str">
        <f t="shared" ref="W449:X449" si="449">UPPER(TRIM(H449))</f>
        <v/>
      </c>
      <c r="X449" s="5" t="str">
        <f t="shared" si="449"/>
        <v/>
      </c>
      <c r="Y449" s="5" t="str">
        <f t="array" ref="Y449">IF(V449&lt;&gt;"",IFERROR(INDEX(federal_program_name_lookup,MATCH(V449,aln_lookup,0)),""),"")</f>
        <v>BASIC, APPLIED, AND ADVANCED RESEARCH IN SCIENCE AND ENGINEERING</v>
      </c>
    </row>
    <row r="450" ht="15.75" customHeight="1">
      <c r="A450" s="5" t="s">
        <v>820</v>
      </c>
      <c r="B450" s="3" t="s">
        <v>56</v>
      </c>
      <c r="C450" s="3" t="s">
        <v>178</v>
      </c>
      <c r="D450" s="3"/>
      <c r="E450" s="6" t="s">
        <v>179</v>
      </c>
      <c r="F450" s="4">
        <v>5026.0</v>
      </c>
      <c r="G450" s="6" t="s">
        <v>38</v>
      </c>
      <c r="H450" s="6"/>
      <c r="I450" s="6"/>
      <c r="J450" s="4">
        <v>9800206.0</v>
      </c>
      <c r="K450" s="4">
        <v>3.59306095E8</v>
      </c>
      <c r="L450" s="6" t="s">
        <v>39</v>
      </c>
      <c r="M450" s="3"/>
      <c r="N450" s="6" t="s">
        <v>42</v>
      </c>
      <c r="O450" s="3"/>
      <c r="P450" s="3"/>
      <c r="Q450" s="6" t="s">
        <v>39</v>
      </c>
      <c r="R450" s="4"/>
      <c r="S450" s="6" t="s">
        <v>42</v>
      </c>
      <c r="T450" s="6" t="s">
        <v>43</v>
      </c>
      <c r="U450" s="6">
        <v>0.0</v>
      </c>
      <c r="V450" s="3" t="str">
        <f t="shared" si="2"/>
        <v>93.393</v>
      </c>
      <c r="W450" s="5" t="str">
        <f t="shared" ref="W450:X450" si="450">UPPER(TRIM(H450))</f>
        <v/>
      </c>
      <c r="X450" s="5" t="str">
        <f t="shared" si="450"/>
        <v/>
      </c>
      <c r="Y450" s="5" t="str">
        <f t="array" ref="Y450">IF(V450&lt;&gt;"",IFERROR(INDEX(federal_program_name_lookup,MATCH(V450,aln_lookup,0)),""),"")</f>
        <v>CANCER CAUSE AND PREVENTION RESEARCH</v>
      </c>
    </row>
    <row r="451" ht="15.75" customHeight="1">
      <c r="A451" s="5" t="s">
        <v>821</v>
      </c>
      <c r="B451" s="3" t="s">
        <v>56</v>
      </c>
      <c r="C451" s="3" t="s">
        <v>178</v>
      </c>
      <c r="D451" s="3"/>
      <c r="E451" s="6" t="s">
        <v>179</v>
      </c>
      <c r="F451" s="4">
        <v>29229.0</v>
      </c>
      <c r="G451" s="6" t="s">
        <v>38</v>
      </c>
      <c r="H451" s="6"/>
      <c r="I451" s="6"/>
      <c r="J451" s="4">
        <v>9800206.0</v>
      </c>
      <c r="K451" s="4">
        <v>3.59306095E8</v>
      </c>
      <c r="L451" s="6" t="s">
        <v>39</v>
      </c>
      <c r="M451" s="3"/>
      <c r="N451" s="6" t="s">
        <v>42</v>
      </c>
      <c r="O451" s="3"/>
      <c r="P451" s="3"/>
      <c r="Q451" s="6" t="s">
        <v>39</v>
      </c>
      <c r="R451" s="4"/>
      <c r="S451" s="6" t="s">
        <v>42</v>
      </c>
      <c r="T451" s="6" t="s">
        <v>43</v>
      </c>
      <c r="U451" s="6">
        <v>0.0</v>
      </c>
      <c r="V451" s="3" t="str">
        <f t="shared" si="2"/>
        <v>93.393</v>
      </c>
      <c r="W451" s="5" t="str">
        <f t="shared" ref="W451:X451" si="451">UPPER(TRIM(H451))</f>
        <v/>
      </c>
      <c r="X451" s="5" t="str">
        <f t="shared" si="451"/>
        <v/>
      </c>
      <c r="Y451" s="5" t="str">
        <f t="array" ref="Y451">IF(V451&lt;&gt;"",IFERROR(INDEX(federal_program_name_lookup,MATCH(V451,aln_lookup,0)),""),"")</f>
        <v>CANCER CAUSE AND PREVENTION RESEARCH</v>
      </c>
    </row>
    <row r="452" ht="15.75" customHeight="1">
      <c r="A452" s="5" t="s">
        <v>822</v>
      </c>
      <c r="B452" s="3" t="s">
        <v>56</v>
      </c>
      <c r="C452" s="3" t="s">
        <v>178</v>
      </c>
      <c r="D452" s="3"/>
      <c r="E452" s="6" t="s">
        <v>179</v>
      </c>
      <c r="F452" s="4">
        <v>223764.0</v>
      </c>
      <c r="G452" s="6" t="s">
        <v>38</v>
      </c>
      <c r="H452" s="6"/>
      <c r="I452" s="6"/>
      <c r="J452" s="4">
        <v>9800206.0</v>
      </c>
      <c r="K452" s="4">
        <v>3.59306095E8</v>
      </c>
      <c r="L452" s="6" t="s">
        <v>39</v>
      </c>
      <c r="M452" s="3"/>
      <c r="N452" s="6" t="s">
        <v>42</v>
      </c>
      <c r="O452" s="3"/>
      <c r="P452" s="3"/>
      <c r="Q452" s="6" t="s">
        <v>42</v>
      </c>
      <c r="R452" s="4">
        <v>54376.0</v>
      </c>
      <c r="S452" s="6" t="s">
        <v>42</v>
      </c>
      <c r="T452" s="6" t="s">
        <v>43</v>
      </c>
      <c r="U452" s="6">
        <v>0.0</v>
      </c>
      <c r="V452" s="3" t="str">
        <f t="shared" si="2"/>
        <v>93.393</v>
      </c>
      <c r="W452" s="5" t="str">
        <f t="shared" ref="W452:X452" si="452">UPPER(TRIM(H452))</f>
        <v/>
      </c>
      <c r="X452" s="5" t="str">
        <f t="shared" si="452"/>
        <v/>
      </c>
      <c r="Y452" s="5" t="str">
        <f t="array" ref="Y452">IF(V452&lt;&gt;"",IFERROR(INDEX(federal_program_name_lookup,MATCH(V452,aln_lookup,0)),""),"")</f>
        <v>CANCER CAUSE AND PREVENTION RESEARCH</v>
      </c>
    </row>
    <row r="453" ht="15.75" customHeight="1">
      <c r="A453" s="5" t="s">
        <v>823</v>
      </c>
      <c r="B453" s="3" t="s">
        <v>56</v>
      </c>
      <c r="C453" s="3" t="s">
        <v>178</v>
      </c>
      <c r="D453" s="3"/>
      <c r="E453" s="6" t="s">
        <v>179</v>
      </c>
      <c r="F453" s="4">
        <v>748601.0</v>
      </c>
      <c r="G453" s="6" t="s">
        <v>38</v>
      </c>
      <c r="H453" s="6"/>
      <c r="I453" s="6"/>
      <c r="J453" s="4">
        <v>9800206.0</v>
      </c>
      <c r="K453" s="4">
        <v>3.59306095E8</v>
      </c>
      <c r="L453" s="6" t="s">
        <v>39</v>
      </c>
      <c r="M453" s="3"/>
      <c r="N453" s="6" t="s">
        <v>42</v>
      </c>
      <c r="O453" s="3"/>
      <c r="P453" s="3"/>
      <c r="Q453" s="6" t="s">
        <v>42</v>
      </c>
      <c r="R453" s="4">
        <v>194894.0</v>
      </c>
      <c r="S453" s="6" t="s">
        <v>42</v>
      </c>
      <c r="T453" s="6" t="s">
        <v>43</v>
      </c>
      <c r="U453" s="6">
        <v>0.0</v>
      </c>
      <c r="V453" s="3" t="str">
        <f t="shared" si="2"/>
        <v>93.393</v>
      </c>
      <c r="W453" s="5" t="str">
        <f t="shared" ref="W453:X453" si="453">UPPER(TRIM(H453))</f>
        <v/>
      </c>
      <c r="X453" s="5" t="str">
        <f t="shared" si="453"/>
        <v/>
      </c>
      <c r="Y453" s="5" t="str">
        <f t="array" ref="Y453">IF(V453&lt;&gt;"",IFERROR(INDEX(federal_program_name_lookup,MATCH(V453,aln_lookup,0)),""),"")</f>
        <v>CANCER CAUSE AND PREVENTION RESEARCH</v>
      </c>
    </row>
    <row r="454" ht="15.75" customHeight="1">
      <c r="A454" s="5" t="s">
        <v>824</v>
      </c>
      <c r="B454" s="3" t="s">
        <v>56</v>
      </c>
      <c r="C454" s="3" t="s">
        <v>178</v>
      </c>
      <c r="D454" s="3"/>
      <c r="E454" s="6" t="s">
        <v>179</v>
      </c>
      <c r="F454" s="4">
        <v>172697.0</v>
      </c>
      <c r="G454" s="6" t="s">
        <v>38</v>
      </c>
      <c r="H454" s="6"/>
      <c r="I454" s="6"/>
      <c r="J454" s="4">
        <v>9800206.0</v>
      </c>
      <c r="K454" s="4">
        <v>3.59306095E8</v>
      </c>
      <c r="L454" s="6" t="s">
        <v>39</v>
      </c>
      <c r="M454" s="3"/>
      <c r="N454" s="6" t="s">
        <v>42</v>
      </c>
      <c r="O454" s="3"/>
      <c r="P454" s="3"/>
      <c r="Q454" s="6" t="s">
        <v>39</v>
      </c>
      <c r="R454" s="4"/>
      <c r="S454" s="6" t="s">
        <v>42</v>
      </c>
      <c r="T454" s="6" t="s">
        <v>43</v>
      </c>
      <c r="U454" s="6">
        <v>0.0</v>
      </c>
      <c r="V454" s="3" t="str">
        <f t="shared" si="2"/>
        <v>93.393</v>
      </c>
      <c r="W454" s="5" t="str">
        <f t="shared" ref="W454:X454" si="454">UPPER(TRIM(H454))</f>
        <v/>
      </c>
      <c r="X454" s="5" t="str">
        <f t="shared" si="454"/>
        <v/>
      </c>
      <c r="Y454" s="5" t="str">
        <f t="array" ref="Y454">IF(V454&lt;&gt;"",IFERROR(INDEX(federal_program_name_lookup,MATCH(V454,aln_lookup,0)),""),"")</f>
        <v>CANCER CAUSE AND PREVENTION RESEARCH</v>
      </c>
    </row>
    <row r="455" ht="15.75" customHeight="1">
      <c r="A455" s="5" t="s">
        <v>825</v>
      </c>
      <c r="B455" s="3" t="s">
        <v>56</v>
      </c>
      <c r="C455" s="3" t="s">
        <v>178</v>
      </c>
      <c r="D455" s="3"/>
      <c r="E455" s="6" t="s">
        <v>179</v>
      </c>
      <c r="F455" s="4">
        <v>310666.0</v>
      </c>
      <c r="G455" s="6" t="s">
        <v>38</v>
      </c>
      <c r="H455" s="6"/>
      <c r="I455" s="6"/>
      <c r="J455" s="4">
        <v>9800206.0</v>
      </c>
      <c r="K455" s="4">
        <v>3.59306095E8</v>
      </c>
      <c r="L455" s="6" t="s">
        <v>39</v>
      </c>
      <c r="M455" s="3"/>
      <c r="N455" s="6" t="s">
        <v>42</v>
      </c>
      <c r="O455" s="3"/>
      <c r="P455" s="3"/>
      <c r="Q455" s="6" t="s">
        <v>39</v>
      </c>
      <c r="R455" s="4"/>
      <c r="S455" s="6" t="s">
        <v>42</v>
      </c>
      <c r="T455" s="6" t="s">
        <v>43</v>
      </c>
      <c r="U455" s="6">
        <v>0.0</v>
      </c>
      <c r="V455" s="3" t="str">
        <f t="shared" si="2"/>
        <v>93.393</v>
      </c>
      <c r="W455" s="5" t="str">
        <f t="shared" ref="W455:X455" si="455">UPPER(TRIM(H455))</f>
        <v/>
      </c>
      <c r="X455" s="5" t="str">
        <f t="shared" si="455"/>
        <v/>
      </c>
      <c r="Y455" s="5" t="str">
        <f t="array" ref="Y455">IF(V455&lt;&gt;"",IFERROR(INDEX(federal_program_name_lookup,MATCH(V455,aln_lookup,0)),""),"")</f>
        <v>CANCER CAUSE AND PREVENTION RESEARCH</v>
      </c>
    </row>
    <row r="456" ht="15.75" customHeight="1">
      <c r="A456" s="5" t="s">
        <v>826</v>
      </c>
      <c r="B456" s="3" t="s">
        <v>56</v>
      </c>
      <c r="C456" s="3" t="s">
        <v>178</v>
      </c>
      <c r="D456" s="3"/>
      <c r="E456" s="6" t="s">
        <v>179</v>
      </c>
      <c r="F456" s="4">
        <v>167959.0</v>
      </c>
      <c r="G456" s="6" t="s">
        <v>38</v>
      </c>
      <c r="H456" s="6"/>
      <c r="I456" s="6"/>
      <c r="J456" s="4">
        <v>9800206.0</v>
      </c>
      <c r="K456" s="4">
        <v>3.59306095E8</v>
      </c>
      <c r="L456" s="6" t="s">
        <v>39</v>
      </c>
      <c r="M456" s="3"/>
      <c r="N456" s="6" t="s">
        <v>42</v>
      </c>
      <c r="O456" s="3"/>
      <c r="P456" s="3"/>
      <c r="Q456" s="6" t="s">
        <v>39</v>
      </c>
      <c r="R456" s="4"/>
      <c r="S456" s="6" t="s">
        <v>42</v>
      </c>
      <c r="T456" s="6" t="s">
        <v>43</v>
      </c>
      <c r="U456" s="6">
        <v>0.0</v>
      </c>
      <c r="V456" s="3" t="str">
        <f t="shared" si="2"/>
        <v>93.393</v>
      </c>
      <c r="W456" s="5" t="str">
        <f t="shared" ref="W456:X456" si="456">UPPER(TRIM(H456))</f>
        <v/>
      </c>
      <c r="X456" s="5" t="str">
        <f t="shared" si="456"/>
        <v/>
      </c>
      <c r="Y456" s="5" t="str">
        <f t="array" ref="Y456">IF(V456&lt;&gt;"",IFERROR(INDEX(federal_program_name_lookup,MATCH(V456,aln_lookup,0)),""),"")</f>
        <v>CANCER CAUSE AND PREVENTION RESEARCH</v>
      </c>
    </row>
    <row r="457" ht="15.75" customHeight="1">
      <c r="A457" s="5" t="s">
        <v>827</v>
      </c>
      <c r="B457" s="3" t="s">
        <v>56</v>
      </c>
      <c r="C457" s="3" t="s">
        <v>178</v>
      </c>
      <c r="D457" s="3"/>
      <c r="E457" s="6" t="s">
        <v>179</v>
      </c>
      <c r="F457" s="4">
        <v>144715.0</v>
      </c>
      <c r="G457" s="6" t="s">
        <v>38</v>
      </c>
      <c r="H457" s="6"/>
      <c r="I457" s="6"/>
      <c r="J457" s="4">
        <v>9800206.0</v>
      </c>
      <c r="K457" s="4">
        <v>3.59306095E8</v>
      </c>
      <c r="L457" s="6" t="s">
        <v>39</v>
      </c>
      <c r="M457" s="3"/>
      <c r="N457" s="6" t="s">
        <v>42</v>
      </c>
      <c r="O457" s="3"/>
      <c r="P457" s="3"/>
      <c r="Q457" s="6" t="s">
        <v>39</v>
      </c>
      <c r="R457" s="4"/>
      <c r="S457" s="6" t="s">
        <v>42</v>
      </c>
      <c r="T457" s="6" t="s">
        <v>43</v>
      </c>
      <c r="U457" s="6">
        <v>0.0</v>
      </c>
      <c r="V457" s="3" t="str">
        <f t="shared" si="2"/>
        <v>93.393</v>
      </c>
      <c r="W457" s="5" t="str">
        <f t="shared" ref="W457:X457" si="457">UPPER(TRIM(H457))</f>
        <v/>
      </c>
      <c r="X457" s="5" t="str">
        <f t="shared" si="457"/>
        <v/>
      </c>
      <c r="Y457" s="5" t="str">
        <f t="array" ref="Y457">IF(V457&lt;&gt;"",IFERROR(INDEX(federal_program_name_lookup,MATCH(V457,aln_lookup,0)),""),"")</f>
        <v>CANCER CAUSE AND PREVENTION RESEARCH</v>
      </c>
    </row>
    <row r="458" ht="15.75" customHeight="1">
      <c r="A458" s="5" t="s">
        <v>828</v>
      </c>
      <c r="B458" s="3" t="s">
        <v>56</v>
      </c>
      <c r="C458" s="3" t="s">
        <v>178</v>
      </c>
      <c r="D458" s="3"/>
      <c r="E458" s="6" t="s">
        <v>179</v>
      </c>
      <c r="F458" s="4">
        <v>309928.0</v>
      </c>
      <c r="G458" s="6" t="s">
        <v>38</v>
      </c>
      <c r="H458" s="6"/>
      <c r="I458" s="6"/>
      <c r="J458" s="4">
        <v>9800206.0</v>
      </c>
      <c r="K458" s="4">
        <v>3.59306095E8</v>
      </c>
      <c r="L458" s="6" t="s">
        <v>39</v>
      </c>
      <c r="M458" s="3"/>
      <c r="N458" s="6" t="s">
        <v>42</v>
      </c>
      <c r="O458" s="3"/>
      <c r="P458" s="3"/>
      <c r="Q458" s="6" t="s">
        <v>39</v>
      </c>
      <c r="R458" s="4"/>
      <c r="S458" s="6" t="s">
        <v>42</v>
      </c>
      <c r="T458" s="6" t="s">
        <v>43</v>
      </c>
      <c r="U458" s="6">
        <v>0.0</v>
      </c>
      <c r="V458" s="3" t="str">
        <f t="shared" si="2"/>
        <v>93.393</v>
      </c>
      <c r="W458" s="5" t="str">
        <f t="shared" ref="W458:X458" si="458">UPPER(TRIM(H458))</f>
        <v/>
      </c>
      <c r="X458" s="5" t="str">
        <f t="shared" si="458"/>
        <v/>
      </c>
      <c r="Y458" s="5" t="str">
        <f t="array" ref="Y458">IF(V458&lt;&gt;"",IFERROR(INDEX(federal_program_name_lookup,MATCH(V458,aln_lookup,0)),""),"")</f>
        <v>CANCER CAUSE AND PREVENTION RESEARCH</v>
      </c>
    </row>
    <row r="459" ht="15.75" customHeight="1">
      <c r="A459" s="5" t="s">
        <v>829</v>
      </c>
      <c r="B459" s="3" t="s">
        <v>492</v>
      </c>
      <c r="C459" s="3" t="s">
        <v>830</v>
      </c>
      <c r="D459" s="3"/>
      <c r="E459" s="6" t="s">
        <v>831</v>
      </c>
      <c r="F459" s="4">
        <v>121021.0</v>
      </c>
      <c r="G459" s="6" t="s">
        <v>38</v>
      </c>
      <c r="H459" s="6"/>
      <c r="I459" s="6"/>
      <c r="J459" s="4">
        <v>149430.0</v>
      </c>
      <c r="K459" s="4">
        <v>3.59306095E8</v>
      </c>
      <c r="L459" s="6" t="s">
        <v>39</v>
      </c>
      <c r="M459" s="3"/>
      <c r="N459" s="6" t="s">
        <v>39</v>
      </c>
      <c r="O459" s="3" t="s">
        <v>832</v>
      </c>
      <c r="P459" s="3" t="s">
        <v>833</v>
      </c>
      <c r="Q459" s="6" t="s">
        <v>39</v>
      </c>
      <c r="R459" s="4"/>
      <c r="S459" s="6" t="s">
        <v>42</v>
      </c>
      <c r="T459" s="6" t="s">
        <v>43</v>
      </c>
      <c r="U459" s="6">
        <v>0.0</v>
      </c>
      <c r="V459" s="3" t="str">
        <f t="shared" si="2"/>
        <v>12.910</v>
      </c>
      <c r="W459" s="5" t="str">
        <f t="shared" ref="W459:X459" si="459">UPPER(TRIM(H459))</f>
        <v/>
      </c>
      <c r="X459" s="5" t="str">
        <f t="shared" si="459"/>
        <v/>
      </c>
      <c r="Y459" s="5" t="str">
        <f t="array" ref="Y459">IF(V459&lt;&gt;"",IFERROR(INDEX(federal_program_name_lookup,MATCH(V459,aln_lookup,0)),""),"")</f>
        <v>RESEARCH AND TECHNOLOGY DEVELOPMENT</v>
      </c>
    </row>
    <row r="460" ht="15.75" customHeight="1">
      <c r="A460" s="5" t="s">
        <v>834</v>
      </c>
      <c r="B460" s="3" t="s">
        <v>56</v>
      </c>
      <c r="C460" s="3" t="s">
        <v>178</v>
      </c>
      <c r="D460" s="3"/>
      <c r="E460" s="6" t="s">
        <v>179</v>
      </c>
      <c r="F460" s="4">
        <v>256476.0</v>
      </c>
      <c r="G460" s="6" t="s">
        <v>38</v>
      </c>
      <c r="H460" s="6"/>
      <c r="I460" s="6"/>
      <c r="J460" s="4">
        <v>9800206.0</v>
      </c>
      <c r="K460" s="4">
        <v>3.59306095E8</v>
      </c>
      <c r="L460" s="6" t="s">
        <v>39</v>
      </c>
      <c r="M460" s="3"/>
      <c r="N460" s="6" t="s">
        <v>42</v>
      </c>
      <c r="O460" s="3"/>
      <c r="P460" s="3"/>
      <c r="Q460" s="6" t="s">
        <v>39</v>
      </c>
      <c r="R460" s="4"/>
      <c r="S460" s="6" t="s">
        <v>42</v>
      </c>
      <c r="T460" s="6" t="s">
        <v>43</v>
      </c>
      <c r="U460" s="6">
        <v>0.0</v>
      </c>
      <c r="V460" s="3" t="str">
        <f t="shared" si="2"/>
        <v>93.393</v>
      </c>
      <c r="W460" s="5" t="str">
        <f t="shared" ref="W460:X460" si="460">UPPER(TRIM(H460))</f>
        <v/>
      </c>
      <c r="X460" s="5" t="str">
        <f t="shared" si="460"/>
        <v/>
      </c>
      <c r="Y460" s="5" t="str">
        <f t="array" ref="Y460">IF(V460&lt;&gt;"",IFERROR(INDEX(federal_program_name_lookup,MATCH(V460,aln_lookup,0)),""),"")</f>
        <v>CANCER CAUSE AND PREVENTION RESEARCH</v>
      </c>
    </row>
    <row r="461" ht="15.75" customHeight="1">
      <c r="A461" s="5" t="s">
        <v>835</v>
      </c>
      <c r="B461" s="3" t="s">
        <v>56</v>
      </c>
      <c r="C461" s="3" t="s">
        <v>178</v>
      </c>
      <c r="D461" s="3"/>
      <c r="E461" s="6" t="s">
        <v>179</v>
      </c>
      <c r="F461" s="4">
        <v>341757.0</v>
      </c>
      <c r="G461" s="6" t="s">
        <v>38</v>
      </c>
      <c r="H461" s="6"/>
      <c r="I461" s="6"/>
      <c r="J461" s="4">
        <v>9800206.0</v>
      </c>
      <c r="K461" s="4">
        <v>3.59306095E8</v>
      </c>
      <c r="L461" s="6" t="s">
        <v>39</v>
      </c>
      <c r="M461" s="3"/>
      <c r="N461" s="6" t="s">
        <v>42</v>
      </c>
      <c r="O461" s="3"/>
      <c r="P461" s="3"/>
      <c r="Q461" s="6" t="s">
        <v>39</v>
      </c>
      <c r="R461" s="4"/>
      <c r="S461" s="6" t="s">
        <v>42</v>
      </c>
      <c r="T461" s="6" t="s">
        <v>43</v>
      </c>
      <c r="U461" s="6">
        <v>0.0</v>
      </c>
      <c r="V461" s="3" t="str">
        <f t="shared" si="2"/>
        <v>93.393</v>
      </c>
      <c r="W461" s="5" t="str">
        <f t="shared" ref="W461:X461" si="461">UPPER(TRIM(H461))</f>
        <v/>
      </c>
      <c r="X461" s="5" t="str">
        <f t="shared" si="461"/>
        <v/>
      </c>
      <c r="Y461" s="5" t="str">
        <f t="array" ref="Y461">IF(V461&lt;&gt;"",IFERROR(INDEX(federal_program_name_lookup,MATCH(V461,aln_lookup,0)),""),"")</f>
        <v>CANCER CAUSE AND PREVENTION RESEARCH</v>
      </c>
    </row>
    <row r="462" ht="15.75" customHeight="1">
      <c r="A462" s="5" t="s">
        <v>836</v>
      </c>
      <c r="B462" s="3" t="s">
        <v>56</v>
      </c>
      <c r="C462" s="3" t="s">
        <v>178</v>
      </c>
      <c r="D462" s="3"/>
      <c r="E462" s="6" t="s">
        <v>179</v>
      </c>
      <c r="F462" s="4">
        <v>149807.0</v>
      </c>
      <c r="G462" s="6" t="s">
        <v>38</v>
      </c>
      <c r="H462" s="6"/>
      <c r="I462" s="6"/>
      <c r="J462" s="4">
        <v>9800206.0</v>
      </c>
      <c r="K462" s="4">
        <v>3.59306095E8</v>
      </c>
      <c r="L462" s="6" t="s">
        <v>39</v>
      </c>
      <c r="M462" s="3"/>
      <c r="N462" s="6" t="s">
        <v>42</v>
      </c>
      <c r="O462" s="3"/>
      <c r="P462" s="3"/>
      <c r="Q462" s="6" t="s">
        <v>39</v>
      </c>
      <c r="R462" s="4"/>
      <c r="S462" s="6" t="s">
        <v>42</v>
      </c>
      <c r="T462" s="6" t="s">
        <v>43</v>
      </c>
      <c r="U462" s="6">
        <v>0.0</v>
      </c>
      <c r="V462" s="3" t="str">
        <f t="shared" si="2"/>
        <v>93.393</v>
      </c>
      <c r="W462" s="5" t="str">
        <f t="shared" ref="W462:X462" si="462">UPPER(TRIM(H462))</f>
        <v/>
      </c>
      <c r="X462" s="5" t="str">
        <f t="shared" si="462"/>
        <v/>
      </c>
      <c r="Y462" s="5" t="str">
        <f t="array" ref="Y462">IF(V462&lt;&gt;"",IFERROR(INDEX(federal_program_name_lookup,MATCH(V462,aln_lookup,0)),""),"")</f>
        <v>CANCER CAUSE AND PREVENTION RESEARCH</v>
      </c>
    </row>
    <row r="463" ht="15.75" customHeight="1">
      <c r="A463" s="5" t="s">
        <v>837</v>
      </c>
      <c r="B463" s="3" t="s">
        <v>56</v>
      </c>
      <c r="C463" s="3" t="s">
        <v>178</v>
      </c>
      <c r="D463" s="3"/>
      <c r="E463" s="6" t="s">
        <v>179</v>
      </c>
      <c r="F463" s="4">
        <v>507221.0</v>
      </c>
      <c r="G463" s="6" t="s">
        <v>38</v>
      </c>
      <c r="H463" s="6"/>
      <c r="I463" s="6"/>
      <c r="J463" s="4">
        <v>9800206.0</v>
      </c>
      <c r="K463" s="4">
        <v>3.59306095E8</v>
      </c>
      <c r="L463" s="6" t="s">
        <v>39</v>
      </c>
      <c r="M463" s="3"/>
      <c r="N463" s="6" t="s">
        <v>42</v>
      </c>
      <c r="O463" s="3"/>
      <c r="P463" s="3"/>
      <c r="Q463" s="6" t="s">
        <v>39</v>
      </c>
      <c r="R463" s="4"/>
      <c r="S463" s="6" t="s">
        <v>42</v>
      </c>
      <c r="T463" s="6" t="s">
        <v>43</v>
      </c>
      <c r="U463" s="6">
        <v>0.0</v>
      </c>
      <c r="V463" s="3" t="str">
        <f t="shared" si="2"/>
        <v>93.393</v>
      </c>
      <c r="W463" s="5" t="str">
        <f t="shared" ref="W463:X463" si="463">UPPER(TRIM(H463))</f>
        <v/>
      </c>
      <c r="X463" s="5" t="str">
        <f t="shared" si="463"/>
        <v/>
      </c>
      <c r="Y463" s="5" t="str">
        <f t="array" ref="Y463">IF(V463&lt;&gt;"",IFERROR(INDEX(federal_program_name_lookup,MATCH(V463,aln_lookup,0)),""),"")</f>
        <v>CANCER CAUSE AND PREVENTION RESEARCH</v>
      </c>
    </row>
    <row r="464" ht="15.75" customHeight="1">
      <c r="A464" s="5" t="s">
        <v>838</v>
      </c>
      <c r="B464" s="3" t="s">
        <v>56</v>
      </c>
      <c r="C464" s="3" t="s">
        <v>178</v>
      </c>
      <c r="D464" s="3"/>
      <c r="E464" s="6" t="s">
        <v>179</v>
      </c>
      <c r="F464" s="4">
        <v>331037.0</v>
      </c>
      <c r="G464" s="6" t="s">
        <v>38</v>
      </c>
      <c r="H464" s="6"/>
      <c r="I464" s="6"/>
      <c r="J464" s="4">
        <v>9800206.0</v>
      </c>
      <c r="K464" s="4">
        <v>3.59306095E8</v>
      </c>
      <c r="L464" s="6" t="s">
        <v>39</v>
      </c>
      <c r="M464" s="3"/>
      <c r="N464" s="6" t="s">
        <v>42</v>
      </c>
      <c r="O464" s="3"/>
      <c r="P464" s="3"/>
      <c r="Q464" s="6" t="s">
        <v>39</v>
      </c>
      <c r="R464" s="4"/>
      <c r="S464" s="6" t="s">
        <v>42</v>
      </c>
      <c r="T464" s="6" t="s">
        <v>43</v>
      </c>
      <c r="U464" s="6">
        <v>0.0</v>
      </c>
      <c r="V464" s="3" t="str">
        <f t="shared" si="2"/>
        <v>93.393</v>
      </c>
      <c r="W464" s="5" t="str">
        <f t="shared" ref="W464:X464" si="464">UPPER(TRIM(H464))</f>
        <v/>
      </c>
      <c r="X464" s="5" t="str">
        <f t="shared" si="464"/>
        <v/>
      </c>
      <c r="Y464" s="5" t="str">
        <f t="array" ref="Y464">IF(V464&lt;&gt;"",IFERROR(INDEX(federal_program_name_lookup,MATCH(V464,aln_lookup,0)),""),"")</f>
        <v>CANCER CAUSE AND PREVENTION RESEARCH</v>
      </c>
    </row>
    <row r="465" ht="15.75" customHeight="1">
      <c r="A465" s="5" t="s">
        <v>839</v>
      </c>
      <c r="B465" s="3" t="s">
        <v>56</v>
      </c>
      <c r="C465" s="3" t="s">
        <v>178</v>
      </c>
      <c r="D465" s="3"/>
      <c r="E465" s="6" t="s">
        <v>179</v>
      </c>
      <c r="F465" s="4">
        <v>33123.0</v>
      </c>
      <c r="G465" s="6" t="s">
        <v>38</v>
      </c>
      <c r="H465" s="6"/>
      <c r="I465" s="6"/>
      <c r="J465" s="4">
        <v>9800206.0</v>
      </c>
      <c r="K465" s="4">
        <v>3.59306095E8</v>
      </c>
      <c r="L465" s="6" t="s">
        <v>39</v>
      </c>
      <c r="M465" s="3"/>
      <c r="N465" s="6" t="s">
        <v>42</v>
      </c>
      <c r="O465" s="3"/>
      <c r="P465" s="3"/>
      <c r="Q465" s="6" t="s">
        <v>39</v>
      </c>
      <c r="R465" s="4"/>
      <c r="S465" s="6" t="s">
        <v>42</v>
      </c>
      <c r="T465" s="6" t="s">
        <v>43</v>
      </c>
      <c r="U465" s="6">
        <v>0.0</v>
      </c>
      <c r="V465" s="3" t="str">
        <f t="shared" si="2"/>
        <v>93.393</v>
      </c>
      <c r="W465" s="5" t="str">
        <f t="shared" ref="W465:X465" si="465">UPPER(TRIM(H465))</f>
        <v/>
      </c>
      <c r="X465" s="5" t="str">
        <f t="shared" si="465"/>
        <v/>
      </c>
      <c r="Y465" s="5" t="str">
        <f t="array" ref="Y465">IF(V465&lt;&gt;"",IFERROR(INDEX(federal_program_name_lookup,MATCH(V465,aln_lookup,0)),""),"")</f>
        <v>CANCER CAUSE AND PREVENTION RESEARCH</v>
      </c>
    </row>
    <row r="466" ht="15.75" customHeight="1">
      <c r="A466" s="5" t="s">
        <v>840</v>
      </c>
      <c r="B466" s="3" t="s">
        <v>56</v>
      </c>
      <c r="C466" s="3" t="s">
        <v>178</v>
      </c>
      <c r="D466" s="3"/>
      <c r="E466" s="6" t="s">
        <v>179</v>
      </c>
      <c r="F466" s="4">
        <v>301911.0</v>
      </c>
      <c r="G466" s="6" t="s">
        <v>38</v>
      </c>
      <c r="H466" s="6"/>
      <c r="I466" s="6"/>
      <c r="J466" s="4">
        <v>9800206.0</v>
      </c>
      <c r="K466" s="4">
        <v>3.59306095E8</v>
      </c>
      <c r="L466" s="6" t="s">
        <v>39</v>
      </c>
      <c r="M466" s="3"/>
      <c r="N466" s="6" t="s">
        <v>42</v>
      </c>
      <c r="O466" s="3"/>
      <c r="P466" s="3"/>
      <c r="Q466" s="6" t="s">
        <v>39</v>
      </c>
      <c r="R466" s="4"/>
      <c r="S466" s="6" t="s">
        <v>42</v>
      </c>
      <c r="T466" s="6" t="s">
        <v>43</v>
      </c>
      <c r="U466" s="6">
        <v>0.0</v>
      </c>
      <c r="V466" s="3" t="str">
        <f t="shared" si="2"/>
        <v>93.393</v>
      </c>
      <c r="W466" s="5" t="str">
        <f t="shared" ref="W466:X466" si="466">UPPER(TRIM(H466))</f>
        <v/>
      </c>
      <c r="X466" s="5" t="str">
        <f t="shared" si="466"/>
        <v/>
      </c>
      <c r="Y466" s="5" t="str">
        <f t="array" ref="Y466">IF(V466&lt;&gt;"",IFERROR(INDEX(federal_program_name_lookup,MATCH(V466,aln_lookup,0)),""),"")</f>
        <v>CANCER CAUSE AND PREVENTION RESEARCH</v>
      </c>
    </row>
    <row r="467" ht="15.75" customHeight="1">
      <c r="A467" s="5" t="s">
        <v>841</v>
      </c>
      <c r="B467" s="3" t="s">
        <v>56</v>
      </c>
      <c r="C467" s="3" t="s">
        <v>178</v>
      </c>
      <c r="D467" s="3"/>
      <c r="E467" s="6" t="s">
        <v>179</v>
      </c>
      <c r="F467" s="4">
        <v>240613.0</v>
      </c>
      <c r="G467" s="6" t="s">
        <v>38</v>
      </c>
      <c r="H467" s="6"/>
      <c r="I467" s="6"/>
      <c r="J467" s="4">
        <v>9800206.0</v>
      </c>
      <c r="K467" s="4">
        <v>3.59306095E8</v>
      </c>
      <c r="L467" s="6" t="s">
        <v>39</v>
      </c>
      <c r="M467" s="3"/>
      <c r="N467" s="6" t="s">
        <v>42</v>
      </c>
      <c r="O467" s="3"/>
      <c r="P467" s="3"/>
      <c r="Q467" s="6" t="s">
        <v>42</v>
      </c>
      <c r="R467" s="4">
        <v>24989.0</v>
      </c>
      <c r="S467" s="6" t="s">
        <v>42</v>
      </c>
      <c r="T467" s="6" t="s">
        <v>43</v>
      </c>
      <c r="U467" s="6">
        <v>0.0</v>
      </c>
      <c r="V467" s="3" t="str">
        <f t="shared" si="2"/>
        <v>93.393</v>
      </c>
      <c r="W467" s="5" t="str">
        <f t="shared" ref="W467:X467" si="467">UPPER(TRIM(H467))</f>
        <v/>
      </c>
      <c r="X467" s="5" t="str">
        <f t="shared" si="467"/>
        <v/>
      </c>
      <c r="Y467" s="5" t="str">
        <f t="array" ref="Y467">IF(V467&lt;&gt;"",IFERROR(INDEX(federal_program_name_lookup,MATCH(V467,aln_lookup,0)),""),"")</f>
        <v>CANCER CAUSE AND PREVENTION RESEARCH</v>
      </c>
    </row>
    <row r="468" ht="15.75" customHeight="1">
      <c r="A468" s="5" t="s">
        <v>842</v>
      </c>
      <c r="B468" s="3" t="s">
        <v>56</v>
      </c>
      <c r="C468" s="3" t="s">
        <v>178</v>
      </c>
      <c r="D468" s="3"/>
      <c r="E468" s="6" t="s">
        <v>179</v>
      </c>
      <c r="F468" s="4">
        <v>151914.0</v>
      </c>
      <c r="G468" s="6" t="s">
        <v>38</v>
      </c>
      <c r="H468" s="6"/>
      <c r="I468" s="6"/>
      <c r="J468" s="4">
        <v>9800206.0</v>
      </c>
      <c r="K468" s="4">
        <v>3.59306095E8</v>
      </c>
      <c r="L468" s="6" t="s">
        <v>39</v>
      </c>
      <c r="M468" s="3"/>
      <c r="N468" s="6" t="s">
        <v>42</v>
      </c>
      <c r="O468" s="3"/>
      <c r="P468" s="3"/>
      <c r="Q468" s="6" t="s">
        <v>42</v>
      </c>
      <c r="R468" s="4">
        <v>12435.0</v>
      </c>
      <c r="S468" s="6" t="s">
        <v>42</v>
      </c>
      <c r="T468" s="6" t="s">
        <v>43</v>
      </c>
      <c r="U468" s="6">
        <v>0.0</v>
      </c>
      <c r="V468" s="3" t="str">
        <f t="shared" si="2"/>
        <v>93.393</v>
      </c>
      <c r="W468" s="5" t="str">
        <f t="shared" ref="W468:X468" si="468">UPPER(TRIM(H468))</f>
        <v/>
      </c>
      <c r="X468" s="5" t="str">
        <f t="shared" si="468"/>
        <v/>
      </c>
      <c r="Y468" s="5" t="str">
        <f t="array" ref="Y468">IF(V468&lt;&gt;"",IFERROR(INDEX(federal_program_name_lookup,MATCH(V468,aln_lookup,0)),""),"")</f>
        <v>CANCER CAUSE AND PREVENTION RESEARCH</v>
      </c>
    </row>
    <row r="469" ht="15.75" customHeight="1">
      <c r="A469" s="5" t="s">
        <v>843</v>
      </c>
      <c r="B469" s="3" t="s">
        <v>56</v>
      </c>
      <c r="C469" s="3" t="s">
        <v>178</v>
      </c>
      <c r="D469" s="3"/>
      <c r="E469" s="6" t="s">
        <v>179</v>
      </c>
      <c r="F469" s="4">
        <v>28137.0</v>
      </c>
      <c r="G469" s="6" t="s">
        <v>38</v>
      </c>
      <c r="H469" s="6"/>
      <c r="I469" s="6"/>
      <c r="J469" s="4">
        <v>9800206.0</v>
      </c>
      <c r="K469" s="4">
        <v>3.59306095E8</v>
      </c>
      <c r="L469" s="6" t="s">
        <v>39</v>
      </c>
      <c r="M469" s="3"/>
      <c r="N469" s="6" t="s">
        <v>42</v>
      </c>
      <c r="O469" s="3"/>
      <c r="P469" s="3"/>
      <c r="Q469" s="6" t="s">
        <v>39</v>
      </c>
      <c r="R469" s="4"/>
      <c r="S469" s="6" t="s">
        <v>42</v>
      </c>
      <c r="T469" s="6" t="s">
        <v>43</v>
      </c>
      <c r="U469" s="6">
        <v>0.0</v>
      </c>
      <c r="V469" s="3" t="str">
        <f t="shared" si="2"/>
        <v>93.393</v>
      </c>
      <c r="W469" s="5" t="str">
        <f t="shared" ref="W469:X469" si="469">UPPER(TRIM(H469))</f>
        <v/>
      </c>
      <c r="X469" s="5" t="str">
        <f t="shared" si="469"/>
        <v/>
      </c>
      <c r="Y469" s="5" t="str">
        <f t="array" ref="Y469">IF(V469&lt;&gt;"",IFERROR(INDEX(federal_program_name_lookup,MATCH(V469,aln_lookup,0)),""),"")</f>
        <v>CANCER CAUSE AND PREVENTION RESEARCH</v>
      </c>
    </row>
    <row r="470" ht="15.75" customHeight="1">
      <c r="A470" s="5" t="s">
        <v>844</v>
      </c>
      <c r="B470" s="3" t="s">
        <v>492</v>
      </c>
      <c r="C470" s="3" t="s">
        <v>830</v>
      </c>
      <c r="D470" s="3"/>
      <c r="E470" s="6" t="s">
        <v>831</v>
      </c>
      <c r="F470" s="4">
        <v>-584.0</v>
      </c>
      <c r="G470" s="6" t="s">
        <v>38</v>
      </c>
      <c r="H470" s="6"/>
      <c r="I470" s="6"/>
      <c r="J470" s="4">
        <v>149430.0</v>
      </c>
      <c r="K470" s="4">
        <v>3.59306095E8</v>
      </c>
      <c r="L470" s="6" t="s">
        <v>39</v>
      </c>
      <c r="M470" s="3"/>
      <c r="N470" s="6" t="s">
        <v>39</v>
      </c>
      <c r="O470" s="3" t="s">
        <v>845</v>
      </c>
      <c r="P470" s="3" t="s">
        <v>846</v>
      </c>
      <c r="Q470" s="6" t="s">
        <v>39</v>
      </c>
      <c r="R470" s="4"/>
      <c r="S470" s="6" t="s">
        <v>42</v>
      </c>
      <c r="T470" s="6" t="s">
        <v>43</v>
      </c>
      <c r="U470" s="6">
        <v>0.0</v>
      </c>
      <c r="V470" s="3" t="str">
        <f t="shared" si="2"/>
        <v>12.910</v>
      </c>
      <c r="W470" s="5" t="str">
        <f t="shared" ref="W470:X470" si="470">UPPER(TRIM(H470))</f>
        <v/>
      </c>
      <c r="X470" s="5" t="str">
        <f t="shared" si="470"/>
        <v/>
      </c>
      <c r="Y470" s="5" t="str">
        <f t="array" ref="Y470">IF(V470&lt;&gt;"",IFERROR(INDEX(federal_program_name_lookup,MATCH(V470,aln_lookup,0)),""),"")</f>
        <v>RESEARCH AND TECHNOLOGY DEVELOPMENT</v>
      </c>
    </row>
    <row r="471" ht="15.75" customHeight="1">
      <c r="A471" s="5" t="s">
        <v>847</v>
      </c>
      <c r="B471" s="3" t="s">
        <v>56</v>
      </c>
      <c r="C471" s="3" t="s">
        <v>178</v>
      </c>
      <c r="D471" s="3"/>
      <c r="E471" s="6" t="s">
        <v>179</v>
      </c>
      <c r="F471" s="4">
        <v>42919.0</v>
      </c>
      <c r="G471" s="6" t="s">
        <v>38</v>
      </c>
      <c r="H471" s="6"/>
      <c r="I471" s="6"/>
      <c r="J471" s="4">
        <v>9800206.0</v>
      </c>
      <c r="K471" s="4">
        <v>3.59306095E8</v>
      </c>
      <c r="L471" s="6" t="s">
        <v>39</v>
      </c>
      <c r="M471" s="3"/>
      <c r="N471" s="6" t="s">
        <v>42</v>
      </c>
      <c r="O471" s="3"/>
      <c r="P471" s="3"/>
      <c r="Q471" s="6" t="s">
        <v>39</v>
      </c>
      <c r="R471" s="4"/>
      <c r="S471" s="6" t="s">
        <v>42</v>
      </c>
      <c r="T471" s="6" t="s">
        <v>43</v>
      </c>
      <c r="U471" s="6">
        <v>0.0</v>
      </c>
      <c r="V471" s="3" t="str">
        <f t="shared" si="2"/>
        <v>93.393</v>
      </c>
      <c r="W471" s="5" t="str">
        <f t="shared" ref="W471:X471" si="471">UPPER(TRIM(H471))</f>
        <v/>
      </c>
      <c r="X471" s="5" t="str">
        <f t="shared" si="471"/>
        <v/>
      </c>
      <c r="Y471" s="5" t="str">
        <f t="array" ref="Y471">IF(V471&lt;&gt;"",IFERROR(INDEX(federal_program_name_lookup,MATCH(V471,aln_lookup,0)),""),"")</f>
        <v>CANCER CAUSE AND PREVENTION RESEARCH</v>
      </c>
    </row>
    <row r="472" ht="15.75" customHeight="1">
      <c r="A472" s="5" t="s">
        <v>848</v>
      </c>
      <c r="B472" s="3" t="s">
        <v>56</v>
      </c>
      <c r="C472" s="3" t="s">
        <v>178</v>
      </c>
      <c r="D472" s="3"/>
      <c r="E472" s="6" t="s">
        <v>179</v>
      </c>
      <c r="F472" s="4">
        <v>15824.0</v>
      </c>
      <c r="G472" s="6" t="s">
        <v>38</v>
      </c>
      <c r="H472" s="6"/>
      <c r="I472" s="6"/>
      <c r="J472" s="4">
        <v>9800206.0</v>
      </c>
      <c r="K472" s="4">
        <v>3.59306095E8</v>
      </c>
      <c r="L472" s="6" t="s">
        <v>39</v>
      </c>
      <c r="M472" s="3"/>
      <c r="N472" s="6" t="s">
        <v>42</v>
      </c>
      <c r="O472" s="3"/>
      <c r="P472" s="3"/>
      <c r="Q472" s="6" t="s">
        <v>39</v>
      </c>
      <c r="R472" s="4"/>
      <c r="S472" s="6" t="s">
        <v>42</v>
      </c>
      <c r="T472" s="6" t="s">
        <v>43</v>
      </c>
      <c r="U472" s="6">
        <v>0.0</v>
      </c>
      <c r="V472" s="3" t="str">
        <f t="shared" si="2"/>
        <v>93.393</v>
      </c>
      <c r="W472" s="5" t="str">
        <f t="shared" ref="W472:X472" si="472">UPPER(TRIM(H472))</f>
        <v/>
      </c>
      <c r="X472" s="5" t="str">
        <f t="shared" si="472"/>
        <v/>
      </c>
      <c r="Y472" s="5" t="str">
        <f t="array" ref="Y472">IF(V472&lt;&gt;"",IFERROR(INDEX(federal_program_name_lookup,MATCH(V472,aln_lookup,0)),""),"")</f>
        <v>CANCER CAUSE AND PREVENTION RESEARCH</v>
      </c>
    </row>
    <row r="473" ht="15.75" customHeight="1">
      <c r="A473" s="5" t="s">
        <v>849</v>
      </c>
      <c r="B473" s="3" t="s">
        <v>56</v>
      </c>
      <c r="C473" s="3" t="s">
        <v>178</v>
      </c>
      <c r="D473" s="3"/>
      <c r="E473" s="6" t="s">
        <v>179</v>
      </c>
      <c r="F473" s="4">
        <v>23918.0</v>
      </c>
      <c r="G473" s="6" t="s">
        <v>38</v>
      </c>
      <c r="H473" s="6"/>
      <c r="I473" s="6"/>
      <c r="J473" s="4">
        <v>9800206.0</v>
      </c>
      <c r="K473" s="4">
        <v>3.59306095E8</v>
      </c>
      <c r="L473" s="6" t="s">
        <v>39</v>
      </c>
      <c r="M473" s="3"/>
      <c r="N473" s="6" t="s">
        <v>42</v>
      </c>
      <c r="O473" s="3"/>
      <c r="P473" s="3"/>
      <c r="Q473" s="6" t="s">
        <v>39</v>
      </c>
      <c r="R473" s="4"/>
      <c r="S473" s="6" t="s">
        <v>42</v>
      </c>
      <c r="T473" s="6" t="s">
        <v>43</v>
      </c>
      <c r="U473" s="6">
        <v>0.0</v>
      </c>
      <c r="V473" s="3" t="str">
        <f t="shared" si="2"/>
        <v>93.393</v>
      </c>
      <c r="W473" s="5" t="str">
        <f t="shared" ref="W473:X473" si="473">UPPER(TRIM(H473))</f>
        <v/>
      </c>
      <c r="X473" s="5" t="str">
        <f t="shared" si="473"/>
        <v/>
      </c>
      <c r="Y473" s="5" t="str">
        <f t="array" ref="Y473">IF(V473&lt;&gt;"",IFERROR(INDEX(federal_program_name_lookup,MATCH(V473,aln_lookup,0)),""),"")</f>
        <v>CANCER CAUSE AND PREVENTION RESEARCH</v>
      </c>
    </row>
    <row r="474" ht="15.75" customHeight="1">
      <c r="A474" s="5" t="s">
        <v>850</v>
      </c>
      <c r="B474" s="3" t="s">
        <v>56</v>
      </c>
      <c r="C474" s="3" t="s">
        <v>178</v>
      </c>
      <c r="D474" s="3"/>
      <c r="E474" s="6" t="s">
        <v>179</v>
      </c>
      <c r="F474" s="4">
        <v>45536.0</v>
      </c>
      <c r="G474" s="6" t="s">
        <v>38</v>
      </c>
      <c r="H474" s="6"/>
      <c r="I474" s="6"/>
      <c r="J474" s="4">
        <v>9800206.0</v>
      </c>
      <c r="K474" s="4">
        <v>3.59306095E8</v>
      </c>
      <c r="L474" s="6" t="s">
        <v>39</v>
      </c>
      <c r="M474" s="3"/>
      <c r="N474" s="6" t="s">
        <v>42</v>
      </c>
      <c r="O474" s="3"/>
      <c r="P474" s="3"/>
      <c r="Q474" s="6" t="s">
        <v>39</v>
      </c>
      <c r="R474" s="4"/>
      <c r="S474" s="6" t="s">
        <v>42</v>
      </c>
      <c r="T474" s="6" t="s">
        <v>43</v>
      </c>
      <c r="U474" s="6">
        <v>0.0</v>
      </c>
      <c r="V474" s="3" t="str">
        <f t="shared" si="2"/>
        <v>93.393</v>
      </c>
      <c r="W474" s="5" t="str">
        <f t="shared" ref="W474:X474" si="474">UPPER(TRIM(H474))</f>
        <v/>
      </c>
      <c r="X474" s="5" t="str">
        <f t="shared" si="474"/>
        <v/>
      </c>
      <c r="Y474" s="5" t="str">
        <f t="array" ref="Y474">IF(V474&lt;&gt;"",IFERROR(INDEX(federal_program_name_lookup,MATCH(V474,aln_lookup,0)),""),"")</f>
        <v>CANCER CAUSE AND PREVENTION RESEARCH</v>
      </c>
    </row>
    <row r="475" ht="15.75" customHeight="1">
      <c r="A475" s="5" t="s">
        <v>851</v>
      </c>
      <c r="B475" s="3" t="s">
        <v>56</v>
      </c>
      <c r="C475" s="3" t="s">
        <v>178</v>
      </c>
      <c r="D475" s="3"/>
      <c r="E475" s="6" t="s">
        <v>179</v>
      </c>
      <c r="F475" s="4">
        <v>38924.0</v>
      </c>
      <c r="G475" s="6" t="s">
        <v>38</v>
      </c>
      <c r="H475" s="6"/>
      <c r="I475" s="6"/>
      <c r="J475" s="4">
        <v>9800206.0</v>
      </c>
      <c r="K475" s="4">
        <v>3.59306095E8</v>
      </c>
      <c r="L475" s="6" t="s">
        <v>39</v>
      </c>
      <c r="M475" s="3"/>
      <c r="N475" s="6" t="s">
        <v>42</v>
      </c>
      <c r="O475" s="3"/>
      <c r="P475" s="3"/>
      <c r="Q475" s="6" t="s">
        <v>39</v>
      </c>
      <c r="R475" s="4"/>
      <c r="S475" s="6" t="s">
        <v>42</v>
      </c>
      <c r="T475" s="6" t="s">
        <v>43</v>
      </c>
      <c r="U475" s="6">
        <v>0.0</v>
      </c>
      <c r="V475" s="3" t="str">
        <f t="shared" si="2"/>
        <v>93.393</v>
      </c>
      <c r="W475" s="5" t="str">
        <f t="shared" ref="W475:X475" si="475">UPPER(TRIM(H475))</f>
        <v/>
      </c>
      <c r="X475" s="5" t="str">
        <f t="shared" si="475"/>
        <v/>
      </c>
      <c r="Y475" s="5" t="str">
        <f t="array" ref="Y475">IF(V475&lt;&gt;"",IFERROR(INDEX(federal_program_name_lookup,MATCH(V475,aln_lookup,0)),""),"")</f>
        <v>CANCER CAUSE AND PREVENTION RESEARCH</v>
      </c>
    </row>
    <row r="476" ht="15.75" customHeight="1">
      <c r="A476" s="5" t="s">
        <v>852</v>
      </c>
      <c r="B476" s="3" t="s">
        <v>56</v>
      </c>
      <c r="C476" s="3" t="s">
        <v>178</v>
      </c>
      <c r="D476" s="3"/>
      <c r="E476" s="6" t="s">
        <v>179</v>
      </c>
      <c r="F476" s="4">
        <v>64610.0</v>
      </c>
      <c r="G476" s="6" t="s">
        <v>38</v>
      </c>
      <c r="H476" s="6"/>
      <c r="I476" s="6"/>
      <c r="J476" s="4">
        <v>9800206.0</v>
      </c>
      <c r="K476" s="4">
        <v>3.59306095E8</v>
      </c>
      <c r="L476" s="6" t="s">
        <v>39</v>
      </c>
      <c r="M476" s="3"/>
      <c r="N476" s="6" t="s">
        <v>42</v>
      </c>
      <c r="O476" s="3"/>
      <c r="P476" s="3"/>
      <c r="Q476" s="6" t="s">
        <v>39</v>
      </c>
      <c r="R476" s="4"/>
      <c r="S476" s="6" t="s">
        <v>42</v>
      </c>
      <c r="T476" s="6" t="s">
        <v>43</v>
      </c>
      <c r="U476" s="6">
        <v>0.0</v>
      </c>
      <c r="V476" s="3" t="str">
        <f t="shared" si="2"/>
        <v>93.393</v>
      </c>
      <c r="W476" s="5" t="str">
        <f t="shared" ref="W476:X476" si="476">UPPER(TRIM(H476))</f>
        <v/>
      </c>
      <c r="X476" s="5" t="str">
        <f t="shared" si="476"/>
        <v/>
      </c>
      <c r="Y476" s="5" t="str">
        <f t="array" ref="Y476">IF(V476&lt;&gt;"",IFERROR(INDEX(federal_program_name_lookup,MATCH(V476,aln_lookup,0)),""),"")</f>
        <v>CANCER CAUSE AND PREVENTION RESEARCH</v>
      </c>
    </row>
    <row r="477" ht="15.75" customHeight="1">
      <c r="A477" s="5" t="s">
        <v>853</v>
      </c>
      <c r="B477" s="3" t="s">
        <v>56</v>
      </c>
      <c r="C477" s="3" t="s">
        <v>854</v>
      </c>
      <c r="D477" s="3"/>
      <c r="E477" s="6" t="s">
        <v>855</v>
      </c>
      <c r="F477" s="4">
        <v>502840.0</v>
      </c>
      <c r="G477" s="6" t="s">
        <v>38</v>
      </c>
      <c r="H477" s="6"/>
      <c r="I477" s="6"/>
      <c r="J477" s="4">
        <v>3979702.0</v>
      </c>
      <c r="K477" s="4">
        <v>3.59306095E8</v>
      </c>
      <c r="L477" s="6" t="s">
        <v>39</v>
      </c>
      <c r="M477" s="3"/>
      <c r="N477" s="6" t="s">
        <v>42</v>
      </c>
      <c r="O477" s="3"/>
      <c r="P477" s="3"/>
      <c r="Q477" s="6" t="s">
        <v>39</v>
      </c>
      <c r="R477" s="4"/>
      <c r="S477" s="6" t="s">
        <v>42</v>
      </c>
      <c r="T477" s="6" t="s">
        <v>43</v>
      </c>
      <c r="U477" s="6">
        <v>0.0</v>
      </c>
      <c r="V477" s="3" t="str">
        <f t="shared" si="2"/>
        <v>93.394</v>
      </c>
      <c r="W477" s="5" t="str">
        <f t="shared" ref="W477:X477" si="477">UPPER(TRIM(H477))</f>
        <v/>
      </c>
      <c r="X477" s="5" t="str">
        <f t="shared" si="477"/>
        <v/>
      </c>
      <c r="Y477" s="5" t="str">
        <f t="array" ref="Y477">IF(V477&lt;&gt;"",IFERROR(INDEX(federal_program_name_lookup,MATCH(V477,aln_lookup,0)),""),"")</f>
        <v>CANCER DETECTION AND DIAGNOSIS RESEARCH</v>
      </c>
    </row>
    <row r="478" ht="15.75" customHeight="1">
      <c r="A478" s="5" t="s">
        <v>856</v>
      </c>
      <c r="B478" s="3" t="s">
        <v>56</v>
      </c>
      <c r="C478" s="3" t="s">
        <v>854</v>
      </c>
      <c r="D478" s="3"/>
      <c r="E478" s="6" t="s">
        <v>855</v>
      </c>
      <c r="F478" s="4">
        <v>188717.0</v>
      </c>
      <c r="G478" s="6" t="s">
        <v>38</v>
      </c>
      <c r="H478" s="6"/>
      <c r="I478" s="6"/>
      <c r="J478" s="4">
        <v>3979702.0</v>
      </c>
      <c r="K478" s="4">
        <v>3.59306095E8</v>
      </c>
      <c r="L478" s="6" t="s">
        <v>39</v>
      </c>
      <c r="M478" s="3"/>
      <c r="N478" s="6" t="s">
        <v>42</v>
      </c>
      <c r="O478" s="3"/>
      <c r="P478" s="3"/>
      <c r="Q478" s="6" t="s">
        <v>39</v>
      </c>
      <c r="R478" s="4"/>
      <c r="S478" s="6" t="s">
        <v>42</v>
      </c>
      <c r="T478" s="6" t="s">
        <v>43</v>
      </c>
      <c r="U478" s="6">
        <v>0.0</v>
      </c>
      <c r="V478" s="3" t="str">
        <f t="shared" si="2"/>
        <v>93.394</v>
      </c>
      <c r="W478" s="5" t="str">
        <f t="shared" ref="W478:X478" si="478">UPPER(TRIM(H478))</f>
        <v/>
      </c>
      <c r="X478" s="5" t="str">
        <f t="shared" si="478"/>
        <v/>
      </c>
      <c r="Y478" s="5" t="str">
        <f t="array" ref="Y478">IF(V478&lt;&gt;"",IFERROR(INDEX(federal_program_name_lookup,MATCH(V478,aln_lookup,0)),""),"")</f>
        <v>CANCER DETECTION AND DIAGNOSIS RESEARCH</v>
      </c>
    </row>
    <row r="479" ht="15.75" customHeight="1">
      <c r="A479" s="5" t="s">
        <v>857</v>
      </c>
      <c r="B479" s="3" t="s">
        <v>56</v>
      </c>
      <c r="C479" s="3" t="s">
        <v>854</v>
      </c>
      <c r="D479" s="3"/>
      <c r="E479" s="6" t="s">
        <v>855</v>
      </c>
      <c r="F479" s="4">
        <v>13275.0</v>
      </c>
      <c r="G479" s="6" t="s">
        <v>38</v>
      </c>
      <c r="H479" s="6"/>
      <c r="I479" s="6"/>
      <c r="J479" s="4">
        <v>3979702.0</v>
      </c>
      <c r="K479" s="4">
        <v>3.59306095E8</v>
      </c>
      <c r="L479" s="6" t="s">
        <v>39</v>
      </c>
      <c r="M479" s="3"/>
      <c r="N479" s="6" t="s">
        <v>42</v>
      </c>
      <c r="O479" s="3"/>
      <c r="P479" s="3"/>
      <c r="Q479" s="6" t="s">
        <v>39</v>
      </c>
      <c r="R479" s="4"/>
      <c r="S479" s="6" t="s">
        <v>42</v>
      </c>
      <c r="T479" s="6" t="s">
        <v>43</v>
      </c>
      <c r="U479" s="6">
        <v>0.0</v>
      </c>
      <c r="V479" s="3" t="str">
        <f t="shared" si="2"/>
        <v>93.394</v>
      </c>
      <c r="W479" s="5" t="str">
        <f t="shared" ref="W479:X479" si="479">UPPER(TRIM(H479))</f>
        <v/>
      </c>
      <c r="X479" s="5" t="str">
        <f t="shared" si="479"/>
        <v/>
      </c>
      <c r="Y479" s="5" t="str">
        <f t="array" ref="Y479">IF(V479&lt;&gt;"",IFERROR(INDEX(federal_program_name_lookup,MATCH(V479,aln_lookup,0)),""),"")</f>
        <v>CANCER DETECTION AND DIAGNOSIS RESEARCH</v>
      </c>
    </row>
    <row r="480" ht="15.75" customHeight="1">
      <c r="A480" s="5" t="s">
        <v>858</v>
      </c>
      <c r="B480" s="3" t="s">
        <v>56</v>
      </c>
      <c r="C480" s="3" t="s">
        <v>854</v>
      </c>
      <c r="D480" s="3"/>
      <c r="E480" s="6" t="s">
        <v>855</v>
      </c>
      <c r="F480" s="4">
        <v>280206.0</v>
      </c>
      <c r="G480" s="6" t="s">
        <v>38</v>
      </c>
      <c r="H480" s="6"/>
      <c r="I480" s="6"/>
      <c r="J480" s="4">
        <v>3979702.0</v>
      </c>
      <c r="K480" s="4">
        <v>3.59306095E8</v>
      </c>
      <c r="L480" s="6" t="s">
        <v>39</v>
      </c>
      <c r="M480" s="3"/>
      <c r="N480" s="6" t="s">
        <v>42</v>
      </c>
      <c r="O480" s="3"/>
      <c r="P480" s="3"/>
      <c r="Q480" s="6" t="s">
        <v>39</v>
      </c>
      <c r="R480" s="4"/>
      <c r="S480" s="6" t="s">
        <v>42</v>
      </c>
      <c r="T480" s="6" t="s">
        <v>43</v>
      </c>
      <c r="U480" s="6">
        <v>0.0</v>
      </c>
      <c r="V480" s="3" t="str">
        <f t="shared" si="2"/>
        <v>93.394</v>
      </c>
      <c r="W480" s="5" t="str">
        <f t="shared" ref="W480:X480" si="480">UPPER(TRIM(H480))</f>
        <v/>
      </c>
      <c r="X480" s="5" t="str">
        <f t="shared" si="480"/>
        <v/>
      </c>
      <c r="Y480" s="5" t="str">
        <f t="array" ref="Y480">IF(V480&lt;&gt;"",IFERROR(INDEX(federal_program_name_lookup,MATCH(V480,aln_lookup,0)),""),"")</f>
        <v>CANCER DETECTION AND DIAGNOSIS RESEARCH</v>
      </c>
    </row>
    <row r="481" ht="15.75" customHeight="1">
      <c r="A481" s="5" t="s">
        <v>859</v>
      </c>
      <c r="B481" s="3" t="s">
        <v>492</v>
      </c>
      <c r="C481" s="3" t="s">
        <v>830</v>
      </c>
      <c r="D481" s="3"/>
      <c r="E481" s="6" t="s">
        <v>831</v>
      </c>
      <c r="F481" s="4">
        <v>26785.0</v>
      </c>
      <c r="G481" s="6" t="s">
        <v>38</v>
      </c>
      <c r="H481" s="6"/>
      <c r="I481" s="6"/>
      <c r="J481" s="4">
        <v>149430.0</v>
      </c>
      <c r="K481" s="4">
        <v>3.59306095E8</v>
      </c>
      <c r="L481" s="6" t="s">
        <v>39</v>
      </c>
      <c r="M481" s="3"/>
      <c r="N481" s="6" t="s">
        <v>39</v>
      </c>
      <c r="O481" s="3" t="s">
        <v>674</v>
      </c>
      <c r="P481" s="3" t="s">
        <v>860</v>
      </c>
      <c r="Q481" s="6" t="s">
        <v>39</v>
      </c>
      <c r="R481" s="4"/>
      <c r="S481" s="6" t="s">
        <v>42</v>
      </c>
      <c r="T481" s="6" t="s">
        <v>43</v>
      </c>
      <c r="U481" s="6">
        <v>0.0</v>
      </c>
      <c r="V481" s="3" t="str">
        <f t="shared" si="2"/>
        <v>12.910</v>
      </c>
      <c r="W481" s="5" t="str">
        <f t="shared" ref="W481:X481" si="481">UPPER(TRIM(H481))</f>
        <v/>
      </c>
      <c r="X481" s="5" t="str">
        <f t="shared" si="481"/>
        <v/>
      </c>
      <c r="Y481" s="5" t="str">
        <f t="array" ref="Y481">IF(V481&lt;&gt;"",IFERROR(INDEX(federal_program_name_lookup,MATCH(V481,aln_lookup,0)),""),"")</f>
        <v>RESEARCH AND TECHNOLOGY DEVELOPMENT</v>
      </c>
    </row>
    <row r="482" ht="15.75" customHeight="1">
      <c r="A482" s="5" t="s">
        <v>861</v>
      </c>
      <c r="B482" s="3" t="s">
        <v>56</v>
      </c>
      <c r="C482" s="3" t="s">
        <v>854</v>
      </c>
      <c r="D482" s="3"/>
      <c r="E482" s="6" t="s">
        <v>855</v>
      </c>
      <c r="F482" s="4">
        <v>353289.0</v>
      </c>
      <c r="G482" s="6" t="s">
        <v>38</v>
      </c>
      <c r="H482" s="6"/>
      <c r="I482" s="6"/>
      <c r="J482" s="4">
        <v>3979702.0</v>
      </c>
      <c r="K482" s="4">
        <v>3.59306095E8</v>
      </c>
      <c r="L482" s="6" t="s">
        <v>39</v>
      </c>
      <c r="M482" s="3"/>
      <c r="N482" s="6" t="s">
        <v>42</v>
      </c>
      <c r="O482" s="3"/>
      <c r="P482" s="3"/>
      <c r="Q482" s="6" t="s">
        <v>42</v>
      </c>
      <c r="R482" s="4">
        <v>10385.0</v>
      </c>
      <c r="S482" s="6" t="s">
        <v>42</v>
      </c>
      <c r="T482" s="6" t="s">
        <v>43</v>
      </c>
      <c r="U482" s="6">
        <v>0.0</v>
      </c>
      <c r="V482" s="3" t="str">
        <f t="shared" si="2"/>
        <v>93.394</v>
      </c>
      <c r="W482" s="5" t="str">
        <f t="shared" ref="W482:X482" si="482">UPPER(TRIM(H482))</f>
        <v/>
      </c>
      <c r="X482" s="5" t="str">
        <f t="shared" si="482"/>
        <v/>
      </c>
      <c r="Y482" s="5" t="str">
        <f t="array" ref="Y482">IF(V482&lt;&gt;"",IFERROR(INDEX(federal_program_name_lookup,MATCH(V482,aln_lookup,0)),""),"")</f>
        <v>CANCER DETECTION AND DIAGNOSIS RESEARCH</v>
      </c>
    </row>
    <row r="483" ht="15.75" customHeight="1">
      <c r="A483" s="5" t="s">
        <v>862</v>
      </c>
      <c r="B483" s="3" t="s">
        <v>56</v>
      </c>
      <c r="C483" s="3" t="s">
        <v>854</v>
      </c>
      <c r="D483" s="3"/>
      <c r="E483" s="6" t="s">
        <v>855</v>
      </c>
      <c r="F483" s="4">
        <v>677599.0</v>
      </c>
      <c r="G483" s="6" t="s">
        <v>38</v>
      </c>
      <c r="H483" s="6"/>
      <c r="I483" s="6"/>
      <c r="J483" s="4">
        <v>3979702.0</v>
      </c>
      <c r="K483" s="4">
        <v>3.59306095E8</v>
      </c>
      <c r="L483" s="6" t="s">
        <v>39</v>
      </c>
      <c r="M483" s="3"/>
      <c r="N483" s="6" t="s">
        <v>42</v>
      </c>
      <c r="O483" s="3"/>
      <c r="P483" s="3"/>
      <c r="Q483" s="6" t="s">
        <v>39</v>
      </c>
      <c r="R483" s="4"/>
      <c r="S483" s="6" t="s">
        <v>42</v>
      </c>
      <c r="T483" s="6" t="s">
        <v>43</v>
      </c>
      <c r="U483" s="6">
        <v>0.0</v>
      </c>
      <c r="V483" s="3" t="str">
        <f t="shared" si="2"/>
        <v>93.394</v>
      </c>
      <c r="W483" s="5" t="str">
        <f t="shared" ref="W483:X483" si="483">UPPER(TRIM(H483))</f>
        <v/>
      </c>
      <c r="X483" s="5" t="str">
        <f t="shared" si="483"/>
        <v/>
      </c>
      <c r="Y483" s="5" t="str">
        <f t="array" ref="Y483">IF(V483&lt;&gt;"",IFERROR(INDEX(federal_program_name_lookup,MATCH(V483,aln_lookup,0)),""),"")</f>
        <v>CANCER DETECTION AND DIAGNOSIS RESEARCH</v>
      </c>
    </row>
    <row r="484" ht="15.75" customHeight="1">
      <c r="A484" s="5" t="s">
        <v>863</v>
      </c>
      <c r="B484" s="3" t="s">
        <v>56</v>
      </c>
      <c r="C484" s="3" t="s">
        <v>854</v>
      </c>
      <c r="D484" s="3"/>
      <c r="E484" s="6" t="s">
        <v>855</v>
      </c>
      <c r="F484" s="4">
        <v>43643.0</v>
      </c>
      <c r="G484" s="6" t="s">
        <v>38</v>
      </c>
      <c r="H484" s="6"/>
      <c r="I484" s="6"/>
      <c r="J484" s="4">
        <v>3979702.0</v>
      </c>
      <c r="K484" s="4">
        <v>3.59306095E8</v>
      </c>
      <c r="L484" s="6" t="s">
        <v>39</v>
      </c>
      <c r="M484" s="3"/>
      <c r="N484" s="6" t="s">
        <v>42</v>
      </c>
      <c r="O484" s="3"/>
      <c r="P484" s="3"/>
      <c r="Q484" s="6" t="s">
        <v>39</v>
      </c>
      <c r="R484" s="4"/>
      <c r="S484" s="6" t="s">
        <v>42</v>
      </c>
      <c r="T484" s="6" t="s">
        <v>43</v>
      </c>
      <c r="U484" s="6">
        <v>0.0</v>
      </c>
      <c r="V484" s="3" t="str">
        <f t="shared" si="2"/>
        <v>93.394</v>
      </c>
      <c r="W484" s="5" t="str">
        <f t="shared" ref="W484:X484" si="484">UPPER(TRIM(H484))</f>
        <v/>
      </c>
      <c r="X484" s="5" t="str">
        <f t="shared" si="484"/>
        <v/>
      </c>
      <c r="Y484" s="5" t="str">
        <f t="array" ref="Y484">IF(V484&lt;&gt;"",IFERROR(INDEX(federal_program_name_lookup,MATCH(V484,aln_lookup,0)),""),"")</f>
        <v>CANCER DETECTION AND DIAGNOSIS RESEARCH</v>
      </c>
    </row>
    <row r="485" ht="15.75" customHeight="1">
      <c r="A485" s="5" t="s">
        <v>864</v>
      </c>
      <c r="B485" s="3" t="s">
        <v>56</v>
      </c>
      <c r="C485" s="3" t="s">
        <v>854</v>
      </c>
      <c r="D485" s="3"/>
      <c r="E485" s="6" t="s">
        <v>855</v>
      </c>
      <c r="F485" s="4">
        <v>21989.0</v>
      </c>
      <c r="G485" s="6" t="s">
        <v>38</v>
      </c>
      <c r="H485" s="6"/>
      <c r="I485" s="6"/>
      <c r="J485" s="4">
        <v>3979702.0</v>
      </c>
      <c r="K485" s="4">
        <v>3.59306095E8</v>
      </c>
      <c r="L485" s="6" t="s">
        <v>39</v>
      </c>
      <c r="M485" s="3"/>
      <c r="N485" s="6" t="s">
        <v>42</v>
      </c>
      <c r="O485" s="3"/>
      <c r="P485" s="3"/>
      <c r="Q485" s="6" t="s">
        <v>39</v>
      </c>
      <c r="R485" s="4"/>
      <c r="S485" s="6" t="s">
        <v>42</v>
      </c>
      <c r="T485" s="6" t="s">
        <v>43</v>
      </c>
      <c r="U485" s="6">
        <v>0.0</v>
      </c>
      <c r="V485" s="3" t="str">
        <f t="shared" si="2"/>
        <v>93.394</v>
      </c>
      <c r="W485" s="5" t="str">
        <f t="shared" ref="W485:X485" si="485">UPPER(TRIM(H485))</f>
        <v/>
      </c>
      <c r="X485" s="5" t="str">
        <f t="shared" si="485"/>
        <v/>
      </c>
      <c r="Y485" s="5" t="str">
        <f t="array" ref="Y485">IF(V485&lt;&gt;"",IFERROR(INDEX(federal_program_name_lookup,MATCH(V485,aln_lookup,0)),""),"")</f>
        <v>CANCER DETECTION AND DIAGNOSIS RESEARCH</v>
      </c>
    </row>
    <row r="486" ht="15.75" customHeight="1">
      <c r="A486" s="5" t="s">
        <v>865</v>
      </c>
      <c r="B486" s="3" t="s">
        <v>56</v>
      </c>
      <c r="C486" s="3" t="s">
        <v>854</v>
      </c>
      <c r="D486" s="3"/>
      <c r="E486" s="6" t="s">
        <v>855</v>
      </c>
      <c r="F486" s="4">
        <v>652397.0</v>
      </c>
      <c r="G486" s="6" t="s">
        <v>38</v>
      </c>
      <c r="H486" s="6"/>
      <c r="I486" s="6"/>
      <c r="J486" s="4">
        <v>3979702.0</v>
      </c>
      <c r="K486" s="4">
        <v>3.59306095E8</v>
      </c>
      <c r="L486" s="6" t="s">
        <v>39</v>
      </c>
      <c r="M486" s="3"/>
      <c r="N486" s="6" t="s">
        <v>42</v>
      </c>
      <c r="O486" s="3"/>
      <c r="P486" s="3"/>
      <c r="Q486" s="6" t="s">
        <v>39</v>
      </c>
      <c r="R486" s="4"/>
      <c r="S486" s="6" t="s">
        <v>42</v>
      </c>
      <c r="T486" s="6" t="s">
        <v>43</v>
      </c>
      <c r="U486" s="6">
        <v>0.0</v>
      </c>
      <c r="V486" s="3" t="str">
        <f t="shared" si="2"/>
        <v>93.394</v>
      </c>
      <c r="W486" s="5" t="str">
        <f t="shared" ref="W486:X486" si="486">UPPER(TRIM(H486))</f>
        <v/>
      </c>
      <c r="X486" s="5" t="str">
        <f t="shared" si="486"/>
        <v/>
      </c>
      <c r="Y486" s="5" t="str">
        <f t="array" ref="Y486">IF(V486&lt;&gt;"",IFERROR(INDEX(federal_program_name_lookup,MATCH(V486,aln_lookup,0)),""),"")</f>
        <v>CANCER DETECTION AND DIAGNOSIS RESEARCH</v>
      </c>
    </row>
    <row r="487" ht="15.75" customHeight="1">
      <c r="A487" s="5" t="s">
        <v>866</v>
      </c>
      <c r="B487" s="3" t="s">
        <v>56</v>
      </c>
      <c r="C487" s="3" t="s">
        <v>854</v>
      </c>
      <c r="D487" s="3"/>
      <c r="E487" s="6" t="s">
        <v>855</v>
      </c>
      <c r="F487" s="4">
        <v>582685.0</v>
      </c>
      <c r="G487" s="6" t="s">
        <v>38</v>
      </c>
      <c r="H487" s="6"/>
      <c r="I487" s="6"/>
      <c r="J487" s="4">
        <v>3979702.0</v>
      </c>
      <c r="K487" s="4">
        <v>3.59306095E8</v>
      </c>
      <c r="L487" s="6" t="s">
        <v>39</v>
      </c>
      <c r="M487" s="3"/>
      <c r="N487" s="6" t="s">
        <v>42</v>
      </c>
      <c r="O487" s="3"/>
      <c r="P487" s="3"/>
      <c r="Q487" s="6" t="s">
        <v>42</v>
      </c>
      <c r="R487" s="4">
        <v>225519.0</v>
      </c>
      <c r="S487" s="6" t="s">
        <v>42</v>
      </c>
      <c r="T487" s="6" t="s">
        <v>43</v>
      </c>
      <c r="U487" s="6">
        <v>0.0</v>
      </c>
      <c r="V487" s="3" t="str">
        <f t="shared" si="2"/>
        <v>93.394</v>
      </c>
      <c r="W487" s="5" t="str">
        <f t="shared" ref="W487:X487" si="487">UPPER(TRIM(H487))</f>
        <v/>
      </c>
      <c r="X487" s="5" t="str">
        <f t="shared" si="487"/>
        <v/>
      </c>
      <c r="Y487" s="5" t="str">
        <f t="array" ref="Y487">IF(V487&lt;&gt;"",IFERROR(INDEX(federal_program_name_lookup,MATCH(V487,aln_lookup,0)),""),"")</f>
        <v>CANCER DETECTION AND DIAGNOSIS RESEARCH</v>
      </c>
    </row>
    <row r="488" ht="15.75" customHeight="1">
      <c r="A488" s="5" t="s">
        <v>867</v>
      </c>
      <c r="B488" s="3" t="s">
        <v>56</v>
      </c>
      <c r="C488" s="3" t="s">
        <v>854</v>
      </c>
      <c r="D488" s="3"/>
      <c r="E488" s="6" t="s">
        <v>855</v>
      </c>
      <c r="F488" s="4">
        <v>4221.0</v>
      </c>
      <c r="G488" s="6" t="s">
        <v>38</v>
      </c>
      <c r="H488" s="6"/>
      <c r="I488" s="6"/>
      <c r="J488" s="4">
        <v>3979702.0</v>
      </c>
      <c r="K488" s="4">
        <v>3.59306095E8</v>
      </c>
      <c r="L488" s="6" t="s">
        <v>39</v>
      </c>
      <c r="M488" s="3"/>
      <c r="N488" s="6" t="s">
        <v>42</v>
      </c>
      <c r="O488" s="3"/>
      <c r="P488" s="3"/>
      <c r="Q488" s="6" t="s">
        <v>39</v>
      </c>
      <c r="R488" s="4"/>
      <c r="S488" s="6" t="s">
        <v>42</v>
      </c>
      <c r="T488" s="6" t="s">
        <v>43</v>
      </c>
      <c r="U488" s="6">
        <v>0.0</v>
      </c>
      <c r="V488" s="3" t="str">
        <f t="shared" si="2"/>
        <v>93.394</v>
      </c>
      <c r="W488" s="5" t="str">
        <f t="shared" ref="W488:X488" si="488">UPPER(TRIM(H488))</f>
        <v/>
      </c>
      <c r="X488" s="5" t="str">
        <f t="shared" si="488"/>
        <v/>
      </c>
      <c r="Y488" s="5" t="str">
        <f t="array" ref="Y488">IF(V488&lt;&gt;"",IFERROR(INDEX(federal_program_name_lookup,MATCH(V488,aln_lookup,0)),""),"")</f>
        <v>CANCER DETECTION AND DIAGNOSIS RESEARCH</v>
      </c>
    </row>
    <row r="489" ht="15.75" customHeight="1">
      <c r="A489" s="5" t="s">
        <v>868</v>
      </c>
      <c r="B489" s="3" t="s">
        <v>56</v>
      </c>
      <c r="C489" s="3" t="s">
        <v>854</v>
      </c>
      <c r="D489" s="3"/>
      <c r="E489" s="6" t="s">
        <v>855</v>
      </c>
      <c r="F489" s="4">
        <v>383548.0</v>
      </c>
      <c r="G489" s="6" t="s">
        <v>38</v>
      </c>
      <c r="H489" s="6"/>
      <c r="I489" s="6"/>
      <c r="J489" s="4">
        <v>3979702.0</v>
      </c>
      <c r="K489" s="4">
        <v>3.59306095E8</v>
      </c>
      <c r="L489" s="6" t="s">
        <v>39</v>
      </c>
      <c r="M489" s="3"/>
      <c r="N489" s="6" t="s">
        <v>42</v>
      </c>
      <c r="O489" s="3"/>
      <c r="P489" s="3"/>
      <c r="Q489" s="6" t="s">
        <v>39</v>
      </c>
      <c r="R489" s="4"/>
      <c r="S489" s="6" t="s">
        <v>42</v>
      </c>
      <c r="T489" s="6" t="s">
        <v>43</v>
      </c>
      <c r="U489" s="6">
        <v>0.0</v>
      </c>
      <c r="V489" s="3" t="str">
        <f t="shared" si="2"/>
        <v>93.394</v>
      </c>
      <c r="W489" s="5" t="str">
        <f t="shared" ref="W489:X489" si="489">UPPER(TRIM(H489))</f>
        <v/>
      </c>
      <c r="X489" s="5" t="str">
        <f t="shared" si="489"/>
        <v/>
      </c>
      <c r="Y489" s="5" t="str">
        <f t="array" ref="Y489">IF(V489&lt;&gt;"",IFERROR(INDEX(federal_program_name_lookup,MATCH(V489,aln_lookup,0)),""),"")</f>
        <v>CANCER DETECTION AND DIAGNOSIS RESEARCH</v>
      </c>
    </row>
    <row r="490" ht="15.75" customHeight="1">
      <c r="A490" s="5" t="s">
        <v>869</v>
      </c>
      <c r="B490" s="3" t="s">
        <v>56</v>
      </c>
      <c r="C490" s="3" t="s">
        <v>854</v>
      </c>
      <c r="D490" s="3"/>
      <c r="E490" s="6" t="s">
        <v>855</v>
      </c>
      <c r="F490" s="4">
        <v>38812.0</v>
      </c>
      <c r="G490" s="6" t="s">
        <v>38</v>
      </c>
      <c r="H490" s="6"/>
      <c r="I490" s="6"/>
      <c r="J490" s="4">
        <v>3979702.0</v>
      </c>
      <c r="K490" s="4">
        <v>3.59306095E8</v>
      </c>
      <c r="L490" s="6" t="s">
        <v>39</v>
      </c>
      <c r="M490" s="3"/>
      <c r="N490" s="6" t="s">
        <v>42</v>
      </c>
      <c r="O490" s="3"/>
      <c r="P490" s="3"/>
      <c r="Q490" s="6" t="s">
        <v>39</v>
      </c>
      <c r="R490" s="4"/>
      <c r="S490" s="6" t="s">
        <v>42</v>
      </c>
      <c r="T490" s="6" t="s">
        <v>43</v>
      </c>
      <c r="U490" s="6">
        <v>0.0</v>
      </c>
      <c r="V490" s="3" t="str">
        <f t="shared" si="2"/>
        <v>93.394</v>
      </c>
      <c r="W490" s="5" t="str">
        <f t="shared" ref="W490:X490" si="490">UPPER(TRIM(H490))</f>
        <v/>
      </c>
      <c r="X490" s="5" t="str">
        <f t="shared" si="490"/>
        <v/>
      </c>
      <c r="Y490" s="5" t="str">
        <f t="array" ref="Y490">IF(V490&lt;&gt;"",IFERROR(INDEX(federal_program_name_lookup,MATCH(V490,aln_lookup,0)),""),"")</f>
        <v>CANCER DETECTION AND DIAGNOSIS RESEARCH</v>
      </c>
    </row>
    <row r="491" ht="15.75" customHeight="1">
      <c r="A491" s="5" t="s">
        <v>870</v>
      </c>
      <c r="B491" s="3" t="s">
        <v>56</v>
      </c>
      <c r="C491" s="3" t="s">
        <v>196</v>
      </c>
      <c r="D491" s="3"/>
      <c r="E491" s="6" t="s">
        <v>197</v>
      </c>
      <c r="F491" s="4">
        <v>-936.0</v>
      </c>
      <c r="G491" s="6" t="s">
        <v>38</v>
      </c>
      <c r="H491" s="6"/>
      <c r="I491" s="6"/>
      <c r="J491" s="4">
        <v>4802157.0</v>
      </c>
      <c r="K491" s="4">
        <v>3.59306095E8</v>
      </c>
      <c r="L491" s="6" t="s">
        <v>39</v>
      </c>
      <c r="M491" s="3"/>
      <c r="N491" s="6" t="s">
        <v>42</v>
      </c>
      <c r="O491" s="3"/>
      <c r="P491" s="3"/>
      <c r="Q491" s="6" t="s">
        <v>39</v>
      </c>
      <c r="R491" s="4"/>
      <c r="S491" s="6" t="s">
        <v>42</v>
      </c>
      <c r="T491" s="6" t="s">
        <v>43</v>
      </c>
      <c r="U491" s="6">
        <v>0.0</v>
      </c>
      <c r="V491" s="3" t="str">
        <f t="shared" si="2"/>
        <v>93.395</v>
      </c>
      <c r="W491" s="5" t="str">
        <f t="shared" ref="W491:X491" si="491">UPPER(TRIM(H491))</f>
        <v/>
      </c>
      <c r="X491" s="5" t="str">
        <f t="shared" si="491"/>
        <v/>
      </c>
      <c r="Y491" s="5" t="str">
        <f t="array" ref="Y491">IF(V491&lt;&gt;"",IFERROR(INDEX(federal_program_name_lookup,MATCH(V491,aln_lookup,0)),""),"")</f>
        <v>CANCER TREATMENT RESEARCH</v>
      </c>
    </row>
    <row r="492" ht="15.75" customHeight="1">
      <c r="A492" s="5" t="s">
        <v>871</v>
      </c>
      <c r="B492" s="3" t="s">
        <v>492</v>
      </c>
      <c r="C492" s="3" t="s">
        <v>830</v>
      </c>
      <c r="D492" s="3"/>
      <c r="E492" s="6" t="s">
        <v>831</v>
      </c>
      <c r="F492" s="4">
        <v>2215.0</v>
      </c>
      <c r="G492" s="6" t="s">
        <v>38</v>
      </c>
      <c r="H492" s="6"/>
      <c r="I492" s="6"/>
      <c r="J492" s="4">
        <v>149430.0</v>
      </c>
      <c r="K492" s="4">
        <v>3.59306095E8</v>
      </c>
      <c r="L492" s="6" t="s">
        <v>39</v>
      </c>
      <c r="M492" s="3"/>
      <c r="N492" s="6" t="s">
        <v>39</v>
      </c>
      <c r="O492" s="3" t="s">
        <v>872</v>
      </c>
      <c r="P492" s="3" t="s">
        <v>873</v>
      </c>
      <c r="Q492" s="6" t="s">
        <v>39</v>
      </c>
      <c r="R492" s="4"/>
      <c r="S492" s="6" t="s">
        <v>42</v>
      </c>
      <c r="T492" s="6" t="s">
        <v>43</v>
      </c>
      <c r="U492" s="6">
        <v>0.0</v>
      </c>
      <c r="V492" s="3" t="str">
        <f t="shared" si="2"/>
        <v>12.910</v>
      </c>
      <c r="W492" s="5" t="str">
        <f t="shared" ref="W492:X492" si="492">UPPER(TRIM(H492))</f>
        <v/>
      </c>
      <c r="X492" s="5" t="str">
        <f t="shared" si="492"/>
        <v/>
      </c>
      <c r="Y492" s="5" t="str">
        <f t="array" ref="Y492">IF(V492&lt;&gt;"",IFERROR(INDEX(federal_program_name_lookup,MATCH(V492,aln_lookup,0)),""),"")</f>
        <v>RESEARCH AND TECHNOLOGY DEVELOPMENT</v>
      </c>
    </row>
    <row r="493" ht="15.75" customHeight="1">
      <c r="A493" s="5" t="s">
        <v>874</v>
      </c>
      <c r="B493" s="3" t="s">
        <v>56</v>
      </c>
      <c r="C493" s="3" t="s">
        <v>196</v>
      </c>
      <c r="D493" s="3"/>
      <c r="E493" s="6" t="s">
        <v>197</v>
      </c>
      <c r="F493" s="4">
        <v>-27453.0</v>
      </c>
      <c r="G493" s="6" t="s">
        <v>38</v>
      </c>
      <c r="H493" s="6"/>
      <c r="I493" s="6"/>
      <c r="J493" s="4">
        <v>4802157.0</v>
      </c>
      <c r="K493" s="4">
        <v>3.59306095E8</v>
      </c>
      <c r="L493" s="6" t="s">
        <v>39</v>
      </c>
      <c r="M493" s="3"/>
      <c r="N493" s="6" t="s">
        <v>42</v>
      </c>
      <c r="O493" s="3"/>
      <c r="P493" s="3"/>
      <c r="Q493" s="6" t="s">
        <v>39</v>
      </c>
      <c r="R493" s="4"/>
      <c r="S493" s="6" t="s">
        <v>42</v>
      </c>
      <c r="T493" s="6" t="s">
        <v>43</v>
      </c>
      <c r="U493" s="6">
        <v>0.0</v>
      </c>
      <c r="V493" s="3" t="str">
        <f t="shared" si="2"/>
        <v>93.395</v>
      </c>
      <c r="W493" s="5" t="str">
        <f t="shared" ref="W493:X493" si="493">UPPER(TRIM(H493))</f>
        <v/>
      </c>
      <c r="X493" s="5" t="str">
        <f t="shared" si="493"/>
        <v/>
      </c>
      <c r="Y493" s="5" t="str">
        <f t="array" ref="Y493">IF(V493&lt;&gt;"",IFERROR(INDEX(federal_program_name_lookup,MATCH(V493,aln_lookup,0)),""),"")</f>
        <v>CANCER TREATMENT RESEARCH</v>
      </c>
    </row>
    <row r="494" ht="15.75" customHeight="1">
      <c r="A494" s="5" t="s">
        <v>875</v>
      </c>
      <c r="B494" s="3" t="s">
        <v>56</v>
      </c>
      <c r="C494" s="3" t="s">
        <v>196</v>
      </c>
      <c r="D494" s="3"/>
      <c r="E494" s="6" t="s">
        <v>197</v>
      </c>
      <c r="F494" s="4">
        <v>184440.0</v>
      </c>
      <c r="G494" s="6" t="s">
        <v>38</v>
      </c>
      <c r="H494" s="6"/>
      <c r="I494" s="6"/>
      <c r="J494" s="4">
        <v>4802157.0</v>
      </c>
      <c r="K494" s="4">
        <v>3.59306095E8</v>
      </c>
      <c r="L494" s="6" t="s">
        <v>39</v>
      </c>
      <c r="M494" s="3"/>
      <c r="N494" s="6" t="s">
        <v>42</v>
      </c>
      <c r="O494" s="3"/>
      <c r="P494" s="3"/>
      <c r="Q494" s="6" t="s">
        <v>42</v>
      </c>
      <c r="R494" s="4">
        <v>75.0</v>
      </c>
      <c r="S494" s="6" t="s">
        <v>42</v>
      </c>
      <c r="T494" s="6" t="s">
        <v>43</v>
      </c>
      <c r="U494" s="6">
        <v>0.0</v>
      </c>
      <c r="V494" s="3" t="str">
        <f t="shared" si="2"/>
        <v>93.395</v>
      </c>
      <c r="W494" s="5" t="str">
        <f t="shared" ref="W494:X494" si="494">UPPER(TRIM(H494))</f>
        <v/>
      </c>
      <c r="X494" s="5" t="str">
        <f t="shared" si="494"/>
        <v/>
      </c>
      <c r="Y494" s="5" t="str">
        <f t="array" ref="Y494">IF(V494&lt;&gt;"",IFERROR(INDEX(federal_program_name_lookup,MATCH(V494,aln_lookup,0)),""),"")</f>
        <v>CANCER TREATMENT RESEARCH</v>
      </c>
    </row>
    <row r="495" ht="15.75" customHeight="1">
      <c r="A495" s="5" t="s">
        <v>876</v>
      </c>
      <c r="B495" s="3" t="s">
        <v>56</v>
      </c>
      <c r="C495" s="3" t="s">
        <v>196</v>
      </c>
      <c r="D495" s="3"/>
      <c r="E495" s="6" t="s">
        <v>197</v>
      </c>
      <c r="F495" s="4">
        <v>317748.0</v>
      </c>
      <c r="G495" s="6" t="s">
        <v>38</v>
      </c>
      <c r="H495" s="6"/>
      <c r="I495" s="6"/>
      <c r="J495" s="4">
        <v>4802157.0</v>
      </c>
      <c r="K495" s="4">
        <v>3.59306095E8</v>
      </c>
      <c r="L495" s="6" t="s">
        <v>39</v>
      </c>
      <c r="M495" s="3"/>
      <c r="N495" s="6" t="s">
        <v>42</v>
      </c>
      <c r="O495" s="3"/>
      <c r="P495" s="3"/>
      <c r="Q495" s="6" t="s">
        <v>42</v>
      </c>
      <c r="R495" s="4">
        <v>1209.0</v>
      </c>
      <c r="S495" s="6" t="s">
        <v>42</v>
      </c>
      <c r="T495" s="6" t="s">
        <v>43</v>
      </c>
      <c r="U495" s="6">
        <v>0.0</v>
      </c>
      <c r="V495" s="3" t="str">
        <f t="shared" si="2"/>
        <v>93.395</v>
      </c>
      <c r="W495" s="5" t="str">
        <f t="shared" ref="W495:X495" si="495">UPPER(TRIM(H495))</f>
        <v/>
      </c>
      <c r="X495" s="5" t="str">
        <f t="shared" si="495"/>
        <v/>
      </c>
      <c r="Y495" s="5" t="str">
        <f t="array" ref="Y495">IF(V495&lt;&gt;"",IFERROR(INDEX(federal_program_name_lookup,MATCH(V495,aln_lookup,0)),""),"")</f>
        <v>CANCER TREATMENT RESEARCH</v>
      </c>
    </row>
    <row r="496" ht="15.75" customHeight="1">
      <c r="A496" s="5" t="s">
        <v>877</v>
      </c>
      <c r="B496" s="3" t="s">
        <v>56</v>
      </c>
      <c r="C496" s="3" t="s">
        <v>196</v>
      </c>
      <c r="D496" s="3"/>
      <c r="E496" s="6" t="s">
        <v>197</v>
      </c>
      <c r="F496" s="4">
        <v>309761.0</v>
      </c>
      <c r="G496" s="6" t="s">
        <v>38</v>
      </c>
      <c r="H496" s="6"/>
      <c r="I496" s="6"/>
      <c r="J496" s="4">
        <v>4802157.0</v>
      </c>
      <c r="K496" s="4">
        <v>3.59306095E8</v>
      </c>
      <c r="L496" s="6" t="s">
        <v>39</v>
      </c>
      <c r="M496" s="3"/>
      <c r="N496" s="6" t="s">
        <v>42</v>
      </c>
      <c r="O496" s="3"/>
      <c r="P496" s="3"/>
      <c r="Q496" s="6" t="s">
        <v>39</v>
      </c>
      <c r="R496" s="4"/>
      <c r="S496" s="6" t="s">
        <v>42</v>
      </c>
      <c r="T496" s="6" t="s">
        <v>43</v>
      </c>
      <c r="U496" s="6">
        <v>0.0</v>
      </c>
      <c r="V496" s="3" t="str">
        <f t="shared" si="2"/>
        <v>93.395</v>
      </c>
      <c r="W496" s="5" t="str">
        <f t="shared" ref="W496:X496" si="496">UPPER(TRIM(H496))</f>
        <v/>
      </c>
      <c r="X496" s="5" t="str">
        <f t="shared" si="496"/>
        <v/>
      </c>
      <c r="Y496" s="5" t="str">
        <f t="array" ref="Y496">IF(V496&lt;&gt;"",IFERROR(INDEX(federal_program_name_lookup,MATCH(V496,aln_lookup,0)),""),"")</f>
        <v>CANCER TREATMENT RESEARCH</v>
      </c>
    </row>
    <row r="497" ht="15.75" customHeight="1">
      <c r="A497" s="5" t="s">
        <v>878</v>
      </c>
      <c r="B497" s="3" t="s">
        <v>56</v>
      </c>
      <c r="C497" s="3" t="s">
        <v>196</v>
      </c>
      <c r="D497" s="3"/>
      <c r="E497" s="6" t="s">
        <v>197</v>
      </c>
      <c r="F497" s="4">
        <v>338963.0</v>
      </c>
      <c r="G497" s="6" t="s">
        <v>38</v>
      </c>
      <c r="H497" s="6"/>
      <c r="I497" s="6"/>
      <c r="J497" s="4">
        <v>4802157.0</v>
      </c>
      <c r="K497" s="4">
        <v>3.59306095E8</v>
      </c>
      <c r="L497" s="6" t="s">
        <v>39</v>
      </c>
      <c r="M497" s="3"/>
      <c r="N497" s="6" t="s">
        <v>42</v>
      </c>
      <c r="O497" s="3"/>
      <c r="P497" s="3"/>
      <c r="Q497" s="6" t="s">
        <v>39</v>
      </c>
      <c r="R497" s="4"/>
      <c r="S497" s="6" t="s">
        <v>42</v>
      </c>
      <c r="T497" s="6" t="s">
        <v>43</v>
      </c>
      <c r="U497" s="6">
        <v>0.0</v>
      </c>
      <c r="V497" s="3" t="str">
        <f t="shared" si="2"/>
        <v>93.395</v>
      </c>
      <c r="W497" s="5" t="str">
        <f t="shared" ref="W497:X497" si="497">UPPER(TRIM(H497))</f>
        <v/>
      </c>
      <c r="X497" s="5" t="str">
        <f t="shared" si="497"/>
        <v/>
      </c>
      <c r="Y497" s="5" t="str">
        <f t="array" ref="Y497">IF(V497&lt;&gt;"",IFERROR(INDEX(federal_program_name_lookup,MATCH(V497,aln_lookup,0)),""),"")</f>
        <v>CANCER TREATMENT RESEARCH</v>
      </c>
    </row>
    <row r="498" ht="15.75" customHeight="1">
      <c r="A498" s="5" t="s">
        <v>879</v>
      </c>
      <c r="B498" s="3" t="s">
        <v>56</v>
      </c>
      <c r="C498" s="3" t="s">
        <v>196</v>
      </c>
      <c r="D498" s="3"/>
      <c r="E498" s="6" t="s">
        <v>197</v>
      </c>
      <c r="F498" s="4">
        <v>115996.0</v>
      </c>
      <c r="G498" s="6" t="s">
        <v>38</v>
      </c>
      <c r="H498" s="6"/>
      <c r="I498" s="6"/>
      <c r="J498" s="4">
        <v>4802157.0</v>
      </c>
      <c r="K498" s="4">
        <v>3.59306095E8</v>
      </c>
      <c r="L498" s="6" t="s">
        <v>39</v>
      </c>
      <c r="M498" s="3"/>
      <c r="N498" s="6" t="s">
        <v>42</v>
      </c>
      <c r="O498" s="3"/>
      <c r="P498" s="3"/>
      <c r="Q498" s="6" t="s">
        <v>39</v>
      </c>
      <c r="R498" s="4"/>
      <c r="S498" s="6" t="s">
        <v>42</v>
      </c>
      <c r="T498" s="6" t="s">
        <v>43</v>
      </c>
      <c r="U498" s="6">
        <v>0.0</v>
      </c>
      <c r="V498" s="3" t="str">
        <f t="shared" si="2"/>
        <v>93.395</v>
      </c>
      <c r="W498" s="5" t="str">
        <f t="shared" ref="W498:X498" si="498">UPPER(TRIM(H498))</f>
        <v/>
      </c>
      <c r="X498" s="5" t="str">
        <f t="shared" si="498"/>
        <v/>
      </c>
      <c r="Y498" s="5" t="str">
        <f t="array" ref="Y498">IF(V498&lt;&gt;"",IFERROR(INDEX(federal_program_name_lookup,MATCH(V498,aln_lookup,0)),""),"")</f>
        <v>CANCER TREATMENT RESEARCH</v>
      </c>
    </row>
    <row r="499" ht="15.75" customHeight="1">
      <c r="A499" s="5" t="s">
        <v>880</v>
      </c>
      <c r="B499" s="3" t="s">
        <v>56</v>
      </c>
      <c r="C499" s="3" t="s">
        <v>196</v>
      </c>
      <c r="D499" s="3"/>
      <c r="E499" s="6" t="s">
        <v>197</v>
      </c>
      <c r="F499" s="4">
        <v>596628.0</v>
      </c>
      <c r="G499" s="6" t="s">
        <v>38</v>
      </c>
      <c r="H499" s="6"/>
      <c r="I499" s="6"/>
      <c r="J499" s="4">
        <v>4802157.0</v>
      </c>
      <c r="K499" s="4">
        <v>3.59306095E8</v>
      </c>
      <c r="L499" s="6" t="s">
        <v>39</v>
      </c>
      <c r="M499" s="3"/>
      <c r="N499" s="6" t="s">
        <v>42</v>
      </c>
      <c r="O499" s="3"/>
      <c r="P499" s="3"/>
      <c r="Q499" s="6" t="s">
        <v>42</v>
      </c>
      <c r="R499" s="4">
        <v>354012.0</v>
      </c>
      <c r="S499" s="6" t="s">
        <v>42</v>
      </c>
      <c r="T499" s="6" t="s">
        <v>43</v>
      </c>
      <c r="U499" s="6">
        <v>0.0</v>
      </c>
      <c r="V499" s="3" t="str">
        <f t="shared" si="2"/>
        <v>93.395</v>
      </c>
      <c r="W499" s="5" t="str">
        <f t="shared" ref="W499:X499" si="499">UPPER(TRIM(H499))</f>
        <v/>
      </c>
      <c r="X499" s="5" t="str">
        <f t="shared" si="499"/>
        <v/>
      </c>
      <c r="Y499" s="5" t="str">
        <f t="array" ref="Y499">IF(V499&lt;&gt;"",IFERROR(INDEX(federal_program_name_lookup,MATCH(V499,aln_lookup,0)),""),"")</f>
        <v>CANCER TREATMENT RESEARCH</v>
      </c>
    </row>
    <row r="500" ht="15.75" customHeight="1">
      <c r="A500" s="5" t="s">
        <v>881</v>
      </c>
      <c r="B500" s="3" t="s">
        <v>56</v>
      </c>
      <c r="C500" s="3" t="s">
        <v>196</v>
      </c>
      <c r="D500" s="3"/>
      <c r="E500" s="6" t="s">
        <v>197</v>
      </c>
      <c r="F500" s="4">
        <v>299029.0</v>
      </c>
      <c r="G500" s="6" t="s">
        <v>38</v>
      </c>
      <c r="H500" s="6"/>
      <c r="I500" s="6"/>
      <c r="J500" s="4">
        <v>4802157.0</v>
      </c>
      <c r="K500" s="4">
        <v>3.59306095E8</v>
      </c>
      <c r="L500" s="6" t="s">
        <v>39</v>
      </c>
      <c r="M500" s="3"/>
      <c r="N500" s="6" t="s">
        <v>42</v>
      </c>
      <c r="O500" s="3"/>
      <c r="P500" s="3"/>
      <c r="Q500" s="6" t="s">
        <v>42</v>
      </c>
      <c r="R500" s="4">
        <v>1375.0</v>
      </c>
      <c r="S500" s="6" t="s">
        <v>42</v>
      </c>
      <c r="T500" s="6" t="s">
        <v>43</v>
      </c>
      <c r="U500" s="6">
        <v>0.0</v>
      </c>
      <c r="V500" s="3" t="str">
        <f t="shared" si="2"/>
        <v>93.395</v>
      </c>
      <c r="W500" s="5" t="str">
        <f t="shared" ref="W500:X500" si="500">UPPER(TRIM(H500))</f>
        <v/>
      </c>
      <c r="X500" s="5" t="str">
        <f t="shared" si="500"/>
        <v/>
      </c>
      <c r="Y500" s="5" t="str">
        <f t="array" ref="Y500">IF(V500&lt;&gt;"",IFERROR(INDEX(federal_program_name_lookup,MATCH(V500,aln_lookup,0)),""),"")</f>
        <v>CANCER TREATMENT RESEARCH</v>
      </c>
    </row>
    <row r="501" ht="15.75" customHeight="1">
      <c r="A501" s="5" t="s">
        <v>882</v>
      </c>
      <c r="B501" s="3" t="s">
        <v>56</v>
      </c>
      <c r="C501" s="3" t="s">
        <v>196</v>
      </c>
      <c r="D501" s="3"/>
      <c r="E501" s="6" t="s">
        <v>197</v>
      </c>
      <c r="F501" s="4">
        <v>13607.0</v>
      </c>
      <c r="G501" s="6" t="s">
        <v>38</v>
      </c>
      <c r="H501" s="6"/>
      <c r="I501" s="6"/>
      <c r="J501" s="4">
        <v>4802157.0</v>
      </c>
      <c r="K501" s="4">
        <v>3.59306095E8</v>
      </c>
      <c r="L501" s="6" t="s">
        <v>39</v>
      </c>
      <c r="M501" s="3"/>
      <c r="N501" s="6" t="s">
        <v>42</v>
      </c>
      <c r="O501" s="3"/>
      <c r="P501" s="3"/>
      <c r="Q501" s="6" t="s">
        <v>39</v>
      </c>
      <c r="R501" s="4"/>
      <c r="S501" s="6" t="s">
        <v>42</v>
      </c>
      <c r="T501" s="6" t="s">
        <v>43</v>
      </c>
      <c r="U501" s="6">
        <v>0.0</v>
      </c>
      <c r="V501" s="3" t="str">
        <f t="shared" si="2"/>
        <v>93.395</v>
      </c>
      <c r="W501" s="5" t="str">
        <f t="shared" ref="W501:X501" si="501">UPPER(TRIM(H501))</f>
        <v/>
      </c>
      <c r="X501" s="5" t="str">
        <f t="shared" si="501"/>
        <v/>
      </c>
      <c r="Y501" s="5" t="str">
        <f t="array" ref="Y501">IF(V501&lt;&gt;"",IFERROR(INDEX(federal_program_name_lookup,MATCH(V501,aln_lookup,0)),""),"")</f>
        <v>CANCER TREATMENT RESEARCH</v>
      </c>
    </row>
    <row r="502" ht="15.75" customHeight="1">
      <c r="A502" s="5" t="s">
        <v>883</v>
      </c>
      <c r="B502" s="3" t="s">
        <v>56</v>
      </c>
      <c r="C502" s="3" t="s">
        <v>196</v>
      </c>
      <c r="D502" s="3"/>
      <c r="E502" s="6" t="s">
        <v>197</v>
      </c>
      <c r="F502" s="4">
        <v>316561.0</v>
      </c>
      <c r="G502" s="6" t="s">
        <v>38</v>
      </c>
      <c r="H502" s="6"/>
      <c r="I502" s="6"/>
      <c r="J502" s="4">
        <v>4802157.0</v>
      </c>
      <c r="K502" s="4">
        <v>3.59306095E8</v>
      </c>
      <c r="L502" s="6" t="s">
        <v>39</v>
      </c>
      <c r="M502" s="3"/>
      <c r="N502" s="6" t="s">
        <v>42</v>
      </c>
      <c r="O502" s="3"/>
      <c r="P502" s="3"/>
      <c r="Q502" s="6" t="s">
        <v>42</v>
      </c>
      <c r="R502" s="4">
        <v>19554.0</v>
      </c>
      <c r="S502" s="6" t="s">
        <v>42</v>
      </c>
      <c r="T502" s="6" t="s">
        <v>43</v>
      </c>
      <c r="U502" s="6">
        <v>0.0</v>
      </c>
      <c r="V502" s="3" t="str">
        <f t="shared" si="2"/>
        <v>93.395</v>
      </c>
      <c r="W502" s="5" t="str">
        <f t="shared" ref="W502:X502" si="502">UPPER(TRIM(H502))</f>
        <v/>
      </c>
      <c r="X502" s="5" t="str">
        <f t="shared" si="502"/>
        <v/>
      </c>
      <c r="Y502" s="5" t="str">
        <f t="array" ref="Y502">IF(V502&lt;&gt;"",IFERROR(INDEX(federal_program_name_lookup,MATCH(V502,aln_lookup,0)),""),"")</f>
        <v>CANCER TREATMENT RESEARCH</v>
      </c>
    </row>
    <row r="503" ht="15.75" customHeight="1">
      <c r="A503" s="5" t="s">
        <v>884</v>
      </c>
      <c r="B503" s="3" t="s">
        <v>492</v>
      </c>
      <c r="C503" s="3" t="s">
        <v>830</v>
      </c>
      <c r="D503" s="3"/>
      <c r="E503" s="6" t="s">
        <v>831</v>
      </c>
      <c r="F503" s="4">
        <v>-7.0</v>
      </c>
      <c r="G503" s="6" t="s">
        <v>38</v>
      </c>
      <c r="H503" s="6"/>
      <c r="I503" s="6"/>
      <c r="J503" s="4">
        <v>149430.0</v>
      </c>
      <c r="K503" s="4">
        <v>3.59306095E8</v>
      </c>
      <c r="L503" s="6" t="s">
        <v>39</v>
      </c>
      <c r="M503" s="3"/>
      <c r="N503" s="6" t="s">
        <v>39</v>
      </c>
      <c r="O503" s="3" t="s">
        <v>885</v>
      </c>
      <c r="P503" s="3" t="s">
        <v>886</v>
      </c>
      <c r="Q503" s="6" t="s">
        <v>39</v>
      </c>
      <c r="R503" s="4"/>
      <c r="S503" s="6" t="s">
        <v>42</v>
      </c>
      <c r="T503" s="6" t="s">
        <v>43</v>
      </c>
      <c r="U503" s="6">
        <v>0.0</v>
      </c>
      <c r="V503" s="3" t="str">
        <f t="shared" si="2"/>
        <v>12.910</v>
      </c>
      <c r="W503" s="5" t="str">
        <f t="shared" ref="W503:X503" si="503">UPPER(TRIM(H503))</f>
        <v/>
      </c>
      <c r="X503" s="5" t="str">
        <f t="shared" si="503"/>
        <v/>
      </c>
      <c r="Y503" s="5" t="str">
        <f t="array" ref="Y503">IF(V503&lt;&gt;"",IFERROR(INDEX(federal_program_name_lookup,MATCH(V503,aln_lookup,0)),""),"")</f>
        <v>RESEARCH AND TECHNOLOGY DEVELOPMENT</v>
      </c>
    </row>
    <row r="504" ht="15.75" customHeight="1">
      <c r="A504" s="5" t="s">
        <v>887</v>
      </c>
      <c r="B504" s="3" t="s">
        <v>56</v>
      </c>
      <c r="C504" s="3" t="s">
        <v>196</v>
      </c>
      <c r="D504" s="3"/>
      <c r="E504" s="6" t="s">
        <v>197</v>
      </c>
      <c r="F504" s="4">
        <v>666002.0</v>
      </c>
      <c r="G504" s="6" t="s">
        <v>38</v>
      </c>
      <c r="H504" s="6"/>
      <c r="I504" s="6"/>
      <c r="J504" s="4">
        <v>4802157.0</v>
      </c>
      <c r="K504" s="4">
        <v>3.59306095E8</v>
      </c>
      <c r="L504" s="6" t="s">
        <v>39</v>
      </c>
      <c r="M504" s="3"/>
      <c r="N504" s="6" t="s">
        <v>42</v>
      </c>
      <c r="O504" s="3"/>
      <c r="P504" s="3"/>
      <c r="Q504" s="6" t="s">
        <v>42</v>
      </c>
      <c r="R504" s="4">
        <v>273754.0</v>
      </c>
      <c r="S504" s="6" t="s">
        <v>42</v>
      </c>
      <c r="T504" s="6" t="s">
        <v>43</v>
      </c>
      <c r="U504" s="6">
        <v>0.0</v>
      </c>
      <c r="V504" s="3" t="str">
        <f t="shared" si="2"/>
        <v>93.395</v>
      </c>
      <c r="W504" s="5" t="str">
        <f t="shared" ref="W504:X504" si="504">UPPER(TRIM(H504))</f>
        <v/>
      </c>
      <c r="X504" s="5" t="str">
        <f t="shared" si="504"/>
        <v/>
      </c>
      <c r="Y504" s="5" t="str">
        <f t="array" ref="Y504">IF(V504&lt;&gt;"",IFERROR(INDEX(federal_program_name_lookup,MATCH(V504,aln_lookup,0)),""),"")</f>
        <v>CANCER TREATMENT RESEARCH</v>
      </c>
    </row>
    <row r="505" ht="15.75" customHeight="1">
      <c r="A505" s="5" t="s">
        <v>888</v>
      </c>
      <c r="B505" s="3" t="s">
        <v>56</v>
      </c>
      <c r="C505" s="3" t="s">
        <v>196</v>
      </c>
      <c r="D505" s="3"/>
      <c r="E505" s="6" t="s">
        <v>197</v>
      </c>
      <c r="F505" s="4">
        <v>12896.0</v>
      </c>
      <c r="G505" s="6" t="s">
        <v>38</v>
      </c>
      <c r="H505" s="6"/>
      <c r="I505" s="6"/>
      <c r="J505" s="4">
        <v>4802157.0</v>
      </c>
      <c r="K505" s="4">
        <v>3.59306095E8</v>
      </c>
      <c r="L505" s="6" t="s">
        <v>39</v>
      </c>
      <c r="M505" s="3"/>
      <c r="N505" s="6" t="s">
        <v>42</v>
      </c>
      <c r="O505" s="3"/>
      <c r="P505" s="3"/>
      <c r="Q505" s="6" t="s">
        <v>39</v>
      </c>
      <c r="R505" s="4"/>
      <c r="S505" s="6" t="s">
        <v>42</v>
      </c>
      <c r="T505" s="6" t="s">
        <v>43</v>
      </c>
      <c r="U505" s="6">
        <v>0.0</v>
      </c>
      <c r="V505" s="3" t="str">
        <f t="shared" si="2"/>
        <v>93.395</v>
      </c>
      <c r="W505" s="5" t="str">
        <f t="shared" ref="W505:X505" si="505">UPPER(TRIM(H505))</f>
        <v/>
      </c>
      <c r="X505" s="5" t="str">
        <f t="shared" si="505"/>
        <v/>
      </c>
      <c r="Y505" s="5" t="str">
        <f t="array" ref="Y505">IF(V505&lt;&gt;"",IFERROR(INDEX(federal_program_name_lookup,MATCH(V505,aln_lookup,0)),""),"")</f>
        <v>CANCER TREATMENT RESEARCH</v>
      </c>
    </row>
    <row r="506" ht="15.75" customHeight="1">
      <c r="A506" s="5" t="s">
        <v>889</v>
      </c>
      <c r="B506" s="3" t="s">
        <v>56</v>
      </c>
      <c r="C506" s="3" t="s">
        <v>196</v>
      </c>
      <c r="D506" s="3"/>
      <c r="E506" s="6" t="s">
        <v>197</v>
      </c>
      <c r="F506" s="4">
        <v>324702.0</v>
      </c>
      <c r="G506" s="6" t="s">
        <v>38</v>
      </c>
      <c r="H506" s="6"/>
      <c r="I506" s="6"/>
      <c r="J506" s="4">
        <v>4802157.0</v>
      </c>
      <c r="K506" s="4">
        <v>3.59306095E8</v>
      </c>
      <c r="L506" s="6" t="s">
        <v>39</v>
      </c>
      <c r="M506" s="3"/>
      <c r="N506" s="6" t="s">
        <v>42</v>
      </c>
      <c r="O506" s="3"/>
      <c r="P506" s="3"/>
      <c r="Q506" s="6" t="s">
        <v>39</v>
      </c>
      <c r="R506" s="4"/>
      <c r="S506" s="6" t="s">
        <v>42</v>
      </c>
      <c r="T506" s="6" t="s">
        <v>43</v>
      </c>
      <c r="U506" s="6">
        <v>0.0</v>
      </c>
      <c r="V506" s="3" t="str">
        <f t="shared" si="2"/>
        <v>93.395</v>
      </c>
      <c r="W506" s="5" t="str">
        <f t="shared" ref="W506:X506" si="506">UPPER(TRIM(H506))</f>
        <v/>
      </c>
      <c r="X506" s="5" t="str">
        <f t="shared" si="506"/>
        <v/>
      </c>
      <c r="Y506" s="5" t="str">
        <f t="array" ref="Y506">IF(V506&lt;&gt;"",IFERROR(INDEX(federal_program_name_lookup,MATCH(V506,aln_lookup,0)),""),"")</f>
        <v>CANCER TREATMENT RESEARCH</v>
      </c>
    </row>
    <row r="507" ht="15.75" customHeight="1">
      <c r="A507" s="5" t="s">
        <v>890</v>
      </c>
      <c r="B507" s="3" t="s">
        <v>56</v>
      </c>
      <c r="C507" s="3" t="s">
        <v>196</v>
      </c>
      <c r="D507" s="3"/>
      <c r="E507" s="6" t="s">
        <v>197</v>
      </c>
      <c r="F507" s="4">
        <v>24354.0</v>
      </c>
      <c r="G507" s="6" t="s">
        <v>38</v>
      </c>
      <c r="H507" s="6"/>
      <c r="I507" s="6"/>
      <c r="J507" s="4">
        <v>4802157.0</v>
      </c>
      <c r="K507" s="4">
        <v>3.59306095E8</v>
      </c>
      <c r="L507" s="6" t="s">
        <v>39</v>
      </c>
      <c r="M507" s="3"/>
      <c r="N507" s="6" t="s">
        <v>42</v>
      </c>
      <c r="O507" s="3"/>
      <c r="P507" s="3"/>
      <c r="Q507" s="6" t="s">
        <v>42</v>
      </c>
      <c r="R507" s="4">
        <v>6607.0</v>
      </c>
      <c r="S507" s="6" t="s">
        <v>42</v>
      </c>
      <c r="T507" s="6" t="s">
        <v>43</v>
      </c>
      <c r="U507" s="6">
        <v>0.0</v>
      </c>
      <c r="V507" s="3" t="str">
        <f t="shared" si="2"/>
        <v>93.395</v>
      </c>
      <c r="W507" s="5" t="str">
        <f t="shared" ref="W507:X507" si="507">UPPER(TRIM(H507))</f>
        <v/>
      </c>
      <c r="X507" s="5" t="str">
        <f t="shared" si="507"/>
        <v/>
      </c>
      <c r="Y507" s="5" t="str">
        <f t="array" ref="Y507">IF(V507&lt;&gt;"",IFERROR(INDEX(federal_program_name_lookup,MATCH(V507,aln_lookup,0)),""),"")</f>
        <v>CANCER TREATMENT RESEARCH</v>
      </c>
    </row>
    <row r="508" ht="15.75" customHeight="1">
      <c r="A508" s="5" t="s">
        <v>891</v>
      </c>
      <c r="B508" s="3" t="s">
        <v>56</v>
      </c>
      <c r="C508" s="3" t="s">
        <v>196</v>
      </c>
      <c r="D508" s="3"/>
      <c r="E508" s="6" t="s">
        <v>197</v>
      </c>
      <c r="F508" s="4">
        <v>72183.0</v>
      </c>
      <c r="G508" s="6" t="s">
        <v>38</v>
      </c>
      <c r="H508" s="6"/>
      <c r="I508" s="6"/>
      <c r="J508" s="4">
        <v>4802157.0</v>
      </c>
      <c r="K508" s="4">
        <v>3.59306095E8</v>
      </c>
      <c r="L508" s="6" t="s">
        <v>39</v>
      </c>
      <c r="M508" s="3"/>
      <c r="N508" s="6" t="s">
        <v>42</v>
      </c>
      <c r="O508" s="3"/>
      <c r="P508" s="3"/>
      <c r="Q508" s="6" t="s">
        <v>39</v>
      </c>
      <c r="R508" s="4"/>
      <c r="S508" s="6" t="s">
        <v>42</v>
      </c>
      <c r="T508" s="6" t="s">
        <v>43</v>
      </c>
      <c r="U508" s="6">
        <v>0.0</v>
      </c>
      <c r="V508" s="3" t="str">
        <f t="shared" si="2"/>
        <v>93.395</v>
      </c>
      <c r="W508" s="5" t="str">
        <f t="shared" ref="W508:X508" si="508">UPPER(TRIM(H508))</f>
        <v/>
      </c>
      <c r="X508" s="5" t="str">
        <f t="shared" si="508"/>
        <v/>
      </c>
      <c r="Y508" s="5" t="str">
        <f t="array" ref="Y508">IF(V508&lt;&gt;"",IFERROR(INDEX(federal_program_name_lookup,MATCH(V508,aln_lookup,0)),""),"")</f>
        <v>CANCER TREATMENT RESEARCH</v>
      </c>
    </row>
    <row r="509" ht="15.75" customHeight="1">
      <c r="A509" s="5" t="s">
        <v>892</v>
      </c>
      <c r="B509" s="3" t="s">
        <v>56</v>
      </c>
      <c r="C509" s="3" t="s">
        <v>196</v>
      </c>
      <c r="D509" s="3"/>
      <c r="E509" s="6" t="s">
        <v>197</v>
      </c>
      <c r="F509" s="4">
        <v>3223.0</v>
      </c>
      <c r="G509" s="6" t="s">
        <v>38</v>
      </c>
      <c r="H509" s="6"/>
      <c r="I509" s="6"/>
      <c r="J509" s="4">
        <v>4802157.0</v>
      </c>
      <c r="K509" s="4">
        <v>3.59306095E8</v>
      </c>
      <c r="L509" s="6" t="s">
        <v>39</v>
      </c>
      <c r="M509" s="3"/>
      <c r="N509" s="6" t="s">
        <v>42</v>
      </c>
      <c r="O509" s="3"/>
      <c r="P509" s="3"/>
      <c r="Q509" s="6" t="s">
        <v>39</v>
      </c>
      <c r="R509" s="4"/>
      <c r="S509" s="6" t="s">
        <v>42</v>
      </c>
      <c r="T509" s="6" t="s">
        <v>43</v>
      </c>
      <c r="U509" s="6">
        <v>0.0</v>
      </c>
      <c r="V509" s="3" t="str">
        <f t="shared" si="2"/>
        <v>93.395</v>
      </c>
      <c r="W509" s="5" t="str">
        <f t="shared" ref="W509:X509" si="509">UPPER(TRIM(H509))</f>
        <v/>
      </c>
      <c r="X509" s="5" t="str">
        <f t="shared" si="509"/>
        <v/>
      </c>
      <c r="Y509" s="5" t="str">
        <f t="array" ref="Y509">IF(V509&lt;&gt;"",IFERROR(INDEX(federal_program_name_lookup,MATCH(V509,aln_lookup,0)),""),"")</f>
        <v>CANCER TREATMENT RESEARCH</v>
      </c>
    </row>
    <row r="510" ht="15.75" customHeight="1">
      <c r="A510" s="5" t="s">
        <v>893</v>
      </c>
      <c r="B510" s="3" t="s">
        <v>56</v>
      </c>
      <c r="C510" s="3" t="s">
        <v>196</v>
      </c>
      <c r="D510" s="3"/>
      <c r="E510" s="6" t="s">
        <v>197</v>
      </c>
      <c r="F510" s="4">
        <v>170271.0</v>
      </c>
      <c r="G510" s="6" t="s">
        <v>38</v>
      </c>
      <c r="H510" s="6"/>
      <c r="I510" s="6"/>
      <c r="J510" s="4">
        <v>4802157.0</v>
      </c>
      <c r="K510" s="4">
        <v>3.59306095E8</v>
      </c>
      <c r="L510" s="6" t="s">
        <v>39</v>
      </c>
      <c r="M510" s="3"/>
      <c r="N510" s="6" t="s">
        <v>42</v>
      </c>
      <c r="O510" s="3"/>
      <c r="P510" s="3"/>
      <c r="Q510" s="6" t="s">
        <v>39</v>
      </c>
      <c r="R510" s="4"/>
      <c r="S510" s="6" t="s">
        <v>42</v>
      </c>
      <c r="T510" s="6" t="s">
        <v>43</v>
      </c>
      <c r="U510" s="6">
        <v>0.0</v>
      </c>
      <c r="V510" s="3" t="str">
        <f t="shared" si="2"/>
        <v>93.395</v>
      </c>
      <c r="W510" s="5" t="str">
        <f t="shared" ref="W510:X510" si="510">UPPER(TRIM(H510))</f>
        <v/>
      </c>
      <c r="X510" s="5" t="str">
        <f t="shared" si="510"/>
        <v/>
      </c>
      <c r="Y510" s="5" t="str">
        <f t="array" ref="Y510">IF(V510&lt;&gt;"",IFERROR(INDEX(federal_program_name_lookup,MATCH(V510,aln_lookup,0)),""),"")</f>
        <v>CANCER TREATMENT RESEARCH</v>
      </c>
    </row>
    <row r="511" ht="15.75" customHeight="1">
      <c r="A511" s="5" t="s">
        <v>894</v>
      </c>
      <c r="B511" s="3" t="s">
        <v>56</v>
      </c>
      <c r="C511" s="3" t="s">
        <v>196</v>
      </c>
      <c r="D511" s="3"/>
      <c r="E511" s="6" t="s">
        <v>197</v>
      </c>
      <c r="F511" s="4">
        <v>1799.0</v>
      </c>
      <c r="G511" s="6" t="s">
        <v>38</v>
      </c>
      <c r="H511" s="6"/>
      <c r="I511" s="6"/>
      <c r="J511" s="4">
        <v>4802157.0</v>
      </c>
      <c r="K511" s="4">
        <v>3.59306095E8</v>
      </c>
      <c r="L511" s="6" t="s">
        <v>39</v>
      </c>
      <c r="M511" s="3"/>
      <c r="N511" s="6" t="s">
        <v>42</v>
      </c>
      <c r="O511" s="3"/>
      <c r="P511" s="3"/>
      <c r="Q511" s="6" t="s">
        <v>39</v>
      </c>
      <c r="R511" s="4"/>
      <c r="S511" s="6" t="s">
        <v>42</v>
      </c>
      <c r="T511" s="6" t="s">
        <v>43</v>
      </c>
      <c r="U511" s="6">
        <v>0.0</v>
      </c>
      <c r="V511" s="3" t="str">
        <f t="shared" si="2"/>
        <v>93.395</v>
      </c>
      <c r="W511" s="5" t="str">
        <f t="shared" ref="W511:X511" si="511">UPPER(TRIM(H511))</f>
        <v/>
      </c>
      <c r="X511" s="5" t="str">
        <f t="shared" si="511"/>
        <v/>
      </c>
      <c r="Y511" s="5" t="str">
        <f t="array" ref="Y511">IF(V511&lt;&gt;"",IFERROR(INDEX(federal_program_name_lookup,MATCH(V511,aln_lookup,0)),""),"")</f>
        <v>CANCER TREATMENT RESEARCH</v>
      </c>
    </row>
    <row r="512" ht="15.75" customHeight="1">
      <c r="A512" s="5" t="s">
        <v>895</v>
      </c>
      <c r="B512" s="3" t="s">
        <v>56</v>
      </c>
      <c r="C512" s="3" t="s">
        <v>196</v>
      </c>
      <c r="D512" s="3"/>
      <c r="E512" s="6" t="s">
        <v>197</v>
      </c>
      <c r="F512" s="4">
        <v>1570.0</v>
      </c>
      <c r="G512" s="6" t="s">
        <v>38</v>
      </c>
      <c r="H512" s="6"/>
      <c r="I512" s="6"/>
      <c r="J512" s="4">
        <v>4802157.0</v>
      </c>
      <c r="K512" s="4">
        <v>3.59306095E8</v>
      </c>
      <c r="L512" s="6" t="s">
        <v>39</v>
      </c>
      <c r="M512" s="3"/>
      <c r="N512" s="6" t="s">
        <v>42</v>
      </c>
      <c r="O512" s="3"/>
      <c r="P512" s="3"/>
      <c r="Q512" s="6" t="s">
        <v>39</v>
      </c>
      <c r="R512" s="4"/>
      <c r="S512" s="6" t="s">
        <v>42</v>
      </c>
      <c r="T512" s="6" t="s">
        <v>43</v>
      </c>
      <c r="U512" s="6">
        <v>0.0</v>
      </c>
      <c r="V512" s="3" t="str">
        <f t="shared" si="2"/>
        <v>93.395</v>
      </c>
      <c r="W512" s="5" t="str">
        <f t="shared" ref="W512:X512" si="512">UPPER(TRIM(H512))</f>
        <v/>
      </c>
      <c r="X512" s="5" t="str">
        <f t="shared" si="512"/>
        <v/>
      </c>
      <c r="Y512" s="5" t="str">
        <f t="array" ref="Y512">IF(V512&lt;&gt;"",IFERROR(INDEX(federal_program_name_lookup,MATCH(V512,aln_lookup,0)),""),"")</f>
        <v>CANCER TREATMENT RESEARCH</v>
      </c>
    </row>
    <row r="513" ht="15.75" customHeight="1">
      <c r="A513" s="5" t="s">
        <v>896</v>
      </c>
      <c r="B513" s="3" t="s">
        <v>56</v>
      </c>
      <c r="C513" s="3" t="s">
        <v>897</v>
      </c>
      <c r="D513" s="3"/>
      <c r="E513" s="6" t="s">
        <v>898</v>
      </c>
      <c r="F513" s="4">
        <v>-3424.0</v>
      </c>
      <c r="G513" s="6" t="s">
        <v>38</v>
      </c>
      <c r="H513" s="6"/>
      <c r="I513" s="6"/>
      <c r="J513" s="4">
        <v>6578358.0</v>
      </c>
      <c r="K513" s="4">
        <v>3.59306095E8</v>
      </c>
      <c r="L513" s="6" t="s">
        <v>39</v>
      </c>
      <c r="M513" s="3"/>
      <c r="N513" s="6" t="s">
        <v>42</v>
      </c>
      <c r="O513" s="3"/>
      <c r="P513" s="3"/>
      <c r="Q513" s="6" t="s">
        <v>39</v>
      </c>
      <c r="R513" s="4"/>
      <c r="S513" s="6" t="s">
        <v>42</v>
      </c>
      <c r="T513" s="6" t="s">
        <v>43</v>
      </c>
      <c r="U513" s="6">
        <v>0.0</v>
      </c>
      <c r="V513" s="3" t="str">
        <f t="shared" si="2"/>
        <v>93.396</v>
      </c>
      <c r="W513" s="5" t="str">
        <f t="shared" ref="W513:X513" si="513">UPPER(TRIM(H513))</f>
        <v/>
      </c>
      <c r="X513" s="5" t="str">
        <f t="shared" si="513"/>
        <v/>
      </c>
      <c r="Y513" s="5" t="str">
        <f t="array" ref="Y513">IF(V513&lt;&gt;"",IFERROR(INDEX(federal_program_name_lookup,MATCH(V513,aln_lookup,0)),""),"")</f>
        <v>CANCER BIOLOGY RESEARCH</v>
      </c>
    </row>
    <row r="514" ht="15.75" customHeight="1">
      <c r="A514" s="5" t="s">
        <v>899</v>
      </c>
      <c r="B514" s="3" t="s">
        <v>492</v>
      </c>
      <c r="C514" s="3" t="s">
        <v>445</v>
      </c>
      <c r="D514" s="3" t="s">
        <v>900</v>
      </c>
      <c r="E514" s="6" t="s">
        <v>292</v>
      </c>
      <c r="F514" s="4">
        <v>23.0</v>
      </c>
      <c r="G514" s="6" t="s">
        <v>38</v>
      </c>
      <c r="H514" s="6"/>
      <c r="I514" s="6"/>
      <c r="J514" s="4">
        <v>1.5877823E7</v>
      </c>
      <c r="K514" s="4">
        <v>3.59306095E8</v>
      </c>
      <c r="L514" s="6" t="s">
        <v>39</v>
      </c>
      <c r="M514" s="3"/>
      <c r="N514" s="6" t="s">
        <v>39</v>
      </c>
      <c r="O514" s="3" t="s">
        <v>901</v>
      </c>
      <c r="P514" s="3" t="s">
        <v>900</v>
      </c>
      <c r="Q514" s="6" t="s">
        <v>39</v>
      </c>
      <c r="R514" s="4"/>
      <c r="S514" s="6" t="s">
        <v>42</v>
      </c>
      <c r="T514" s="6" t="s">
        <v>43</v>
      </c>
      <c r="U514" s="6">
        <v>0.0</v>
      </c>
      <c r="V514" s="3" t="str">
        <f t="shared" si="2"/>
        <v>12.RD</v>
      </c>
      <c r="W514" s="5" t="str">
        <f t="shared" ref="W514:X514" si="514">UPPER(TRIM(H514))</f>
        <v/>
      </c>
      <c r="X514" s="5" t="str">
        <f t="shared" si="514"/>
        <v/>
      </c>
      <c r="Y514" s="5" t="str">
        <f t="array" ref="Y514">IF(V514&lt;&gt;"",IFERROR(INDEX(federal_program_name_lookup,MATCH(V514,aln_lookup,0)),""),"")</f>
        <v/>
      </c>
    </row>
    <row r="515" ht="15.75" customHeight="1">
      <c r="A515" s="5" t="s">
        <v>902</v>
      </c>
      <c r="B515" s="3" t="s">
        <v>56</v>
      </c>
      <c r="C515" s="3" t="s">
        <v>897</v>
      </c>
      <c r="D515" s="3"/>
      <c r="E515" s="6" t="s">
        <v>898</v>
      </c>
      <c r="F515" s="4">
        <v>-7044.0</v>
      </c>
      <c r="G515" s="6" t="s">
        <v>38</v>
      </c>
      <c r="H515" s="6"/>
      <c r="I515" s="6"/>
      <c r="J515" s="4">
        <v>6578358.0</v>
      </c>
      <c r="K515" s="4">
        <v>3.59306095E8</v>
      </c>
      <c r="L515" s="6" t="s">
        <v>39</v>
      </c>
      <c r="M515" s="3"/>
      <c r="N515" s="6" t="s">
        <v>42</v>
      </c>
      <c r="O515" s="3"/>
      <c r="P515" s="3"/>
      <c r="Q515" s="6" t="s">
        <v>39</v>
      </c>
      <c r="R515" s="4"/>
      <c r="S515" s="6" t="s">
        <v>42</v>
      </c>
      <c r="T515" s="6" t="s">
        <v>43</v>
      </c>
      <c r="U515" s="6">
        <v>0.0</v>
      </c>
      <c r="V515" s="3" t="str">
        <f t="shared" si="2"/>
        <v>93.396</v>
      </c>
      <c r="W515" s="5" t="str">
        <f t="shared" ref="W515:X515" si="515">UPPER(TRIM(H515))</f>
        <v/>
      </c>
      <c r="X515" s="5" t="str">
        <f t="shared" si="515"/>
        <v/>
      </c>
      <c r="Y515" s="5" t="str">
        <f t="array" ref="Y515">IF(V515&lt;&gt;"",IFERROR(INDEX(federal_program_name_lookup,MATCH(V515,aln_lookup,0)),""),"")</f>
        <v>CANCER BIOLOGY RESEARCH</v>
      </c>
    </row>
    <row r="516" ht="15.75" customHeight="1">
      <c r="A516" s="5" t="s">
        <v>903</v>
      </c>
      <c r="B516" s="3" t="s">
        <v>56</v>
      </c>
      <c r="C516" s="3" t="s">
        <v>897</v>
      </c>
      <c r="D516" s="3"/>
      <c r="E516" s="6" t="s">
        <v>898</v>
      </c>
      <c r="F516" s="4">
        <v>32072.0</v>
      </c>
      <c r="G516" s="6" t="s">
        <v>38</v>
      </c>
      <c r="H516" s="6"/>
      <c r="I516" s="6"/>
      <c r="J516" s="4">
        <v>6578358.0</v>
      </c>
      <c r="K516" s="4">
        <v>3.59306095E8</v>
      </c>
      <c r="L516" s="6" t="s">
        <v>39</v>
      </c>
      <c r="M516" s="3"/>
      <c r="N516" s="6" t="s">
        <v>42</v>
      </c>
      <c r="O516" s="3"/>
      <c r="P516" s="3"/>
      <c r="Q516" s="6" t="s">
        <v>39</v>
      </c>
      <c r="R516" s="4"/>
      <c r="S516" s="6" t="s">
        <v>42</v>
      </c>
      <c r="T516" s="6" t="s">
        <v>43</v>
      </c>
      <c r="U516" s="6">
        <v>0.0</v>
      </c>
      <c r="V516" s="3" t="str">
        <f t="shared" si="2"/>
        <v>93.396</v>
      </c>
      <c r="W516" s="5" t="str">
        <f t="shared" ref="W516:X516" si="516">UPPER(TRIM(H516))</f>
        <v/>
      </c>
      <c r="X516" s="5" t="str">
        <f t="shared" si="516"/>
        <v/>
      </c>
      <c r="Y516" s="5" t="str">
        <f t="array" ref="Y516">IF(V516&lt;&gt;"",IFERROR(INDEX(federal_program_name_lookup,MATCH(V516,aln_lookup,0)),""),"")</f>
        <v>CANCER BIOLOGY RESEARCH</v>
      </c>
    </row>
    <row r="517" ht="15.75" customHeight="1">
      <c r="A517" s="5" t="s">
        <v>904</v>
      </c>
      <c r="B517" s="3" t="s">
        <v>56</v>
      </c>
      <c r="C517" s="3" t="s">
        <v>897</v>
      </c>
      <c r="D517" s="3"/>
      <c r="E517" s="6" t="s">
        <v>898</v>
      </c>
      <c r="F517" s="4">
        <v>-666.0</v>
      </c>
      <c r="G517" s="6" t="s">
        <v>38</v>
      </c>
      <c r="H517" s="6"/>
      <c r="I517" s="6"/>
      <c r="J517" s="4">
        <v>6578358.0</v>
      </c>
      <c r="K517" s="4">
        <v>3.59306095E8</v>
      </c>
      <c r="L517" s="6" t="s">
        <v>39</v>
      </c>
      <c r="M517" s="3"/>
      <c r="N517" s="6" t="s">
        <v>42</v>
      </c>
      <c r="O517" s="3"/>
      <c r="P517" s="3"/>
      <c r="Q517" s="6" t="s">
        <v>39</v>
      </c>
      <c r="R517" s="4"/>
      <c r="S517" s="6" t="s">
        <v>42</v>
      </c>
      <c r="T517" s="6" t="s">
        <v>43</v>
      </c>
      <c r="U517" s="6">
        <v>0.0</v>
      </c>
      <c r="V517" s="3" t="str">
        <f t="shared" si="2"/>
        <v>93.396</v>
      </c>
      <c r="W517" s="5" t="str">
        <f t="shared" ref="W517:X517" si="517">UPPER(TRIM(H517))</f>
        <v/>
      </c>
      <c r="X517" s="5" t="str">
        <f t="shared" si="517"/>
        <v/>
      </c>
      <c r="Y517" s="5" t="str">
        <f t="array" ref="Y517">IF(V517&lt;&gt;"",IFERROR(INDEX(federal_program_name_lookup,MATCH(V517,aln_lookup,0)),""),"")</f>
        <v>CANCER BIOLOGY RESEARCH</v>
      </c>
    </row>
    <row r="518" ht="15.75" customHeight="1">
      <c r="A518" s="5" t="s">
        <v>905</v>
      </c>
      <c r="B518" s="3" t="s">
        <v>56</v>
      </c>
      <c r="C518" s="3" t="s">
        <v>897</v>
      </c>
      <c r="D518" s="3"/>
      <c r="E518" s="6" t="s">
        <v>898</v>
      </c>
      <c r="F518" s="4">
        <v>-14850.0</v>
      </c>
      <c r="G518" s="6" t="s">
        <v>38</v>
      </c>
      <c r="H518" s="6"/>
      <c r="I518" s="6"/>
      <c r="J518" s="4">
        <v>6578358.0</v>
      </c>
      <c r="K518" s="4">
        <v>3.59306095E8</v>
      </c>
      <c r="L518" s="6" t="s">
        <v>39</v>
      </c>
      <c r="M518" s="3"/>
      <c r="N518" s="6" t="s">
        <v>42</v>
      </c>
      <c r="O518" s="3"/>
      <c r="P518" s="3"/>
      <c r="Q518" s="6" t="s">
        <v>39</v>
      </c>
      <c r="R518" s="4"/>
      <c r="S518" s="6" t="s">
        <v>42</v>
      </c>
      <c r="T518" s="6" t="s">
        <v>43</v>
      </c>
      <c r="U518" s="6">
        <v>0.0</v>
      </c>
      <c r="V518" s="3" t="str">
        <f t="shared" si="2"/>
        <v>93.396</v>
      </c>
      <c r="W518" s="5" t="str">
        <f t="shared" ref="W518:X518" si="518">UPPER(TRIM(H518))</f>
        <v/>
      </c>
      <c r="X518" s="5" t="str">
        <f t="shared" si="518"/>
        <v/>
      </c>
      <c r="Y518" s="5" t="str">
        <f t="array" ref="Y518">IF(V518&lt;&gt;"",IFERROR(INDEX(federal_program_name_lookup,MATCH(V518,aln_lookup,0)),""),"")</f>
        <v>CANCER BIOLOGY RESEARCH</v>
      </c>
    </row>
    <row r="519" ht="15.75" customHeight="1">
      <c r="A519" s="5" t="s">
        <v>906</v>
      </c>
      <c r="B519" s="3" t="s">
        <v>56</v>
      </c>
      <c r="C519" s="3" t="s">
        <v>897</v>
      </c>
      <c r="D519" s="3"/>
      <c r="E519" s="6" t="s">
        <v>898</v>
      </c>
      <c r="F519" s="4">
        <v>353261.0</v>
      </c>
      <c r="G519" s="6" t="s">
        <v>38</v>
      </c>
      <c r="H519" s="6"/>
      <c r="I519" s="6"/>
      <c r="J519" s="4">
        <v>6578358.0</v>
      </c>
      <c r="K519" s="4">
        <v>3.59306095E8</v>
      </c>
      <c r="L519" s="6" t="s">
        <v>39</v>
      </c>
      <c r="M519" s="3"/>
      <c r="N519" s="6" t="s">
        <v>42</v>
      </c>
      <c r="O519" s="3"/>
      <c r="P519" s="3"/>
      <c r="Q519" s="6" t="s">
        <v>39</v>
      </c>
      <c r="R519" s="4"/>
      <c r="S519" s="6" t="s">
        <v>42</v>
      </c>
      <c r="T519" s="6" t="s">
        <v>43</v>
      </c>
      <c r="U519" s="6">
        <v>0.0</v>
      </c>
      <c r="V519" s="3" t="str">
        <f t="shared" si="2"/>
        <v>93.396</v>
      </c>
      <c r="W519" s="5" t="str">
        <f t="shared" ref="W519:X519" si="519">UPPER(TRIM(H519))</f>
        <v/>
      </c>
      <c r="X519" s="5" t="str">
        <f t="shared" si="519"/>
        <v/>
      </c>
      <c r="Y519" s="5" t="str">
        <f t="array" ref="Y519">IF(V519&lt;&gt;"",IFERROR(INDEX(federal_program_name_lookup,MATCH(V519,aln_lookup,0)),""),"")</f>
        <v>CANCER BIOLOGY RESEARCH</v>
      </c>
    </row>
    <row r="520" ht="15.75" customHeight="1">
      <c r="A520" s="5" t="s">
        <v>907</v>
      </c>
      <c r="B520" s="3" t="s">
        <v>56</v>
      </c>
      <c r="C520" s="3" t="s">
        <v>897</v>
      </c>
      <c r="D520" s="3"/>
      <c r="E520" s="6" t="s">
        <v>898</v>
      </c>
      <c r="F520" s="4">
        <v>235469.0</v>
      </c>
      <c r="G520" s="6" t="s">
        <v>38</v>
      </c>
      <c r="H520" s="6"/>
      <c r="I520" s="6"/>
      <c r="J520" s="4">
        <v>6578358.0</v>
      </c>
      <c r="K520" s="4">
        <v>3.59306095E8</v>
      </c>
      <c r="L520" s="6" t="s">
        <v>39</v>
      </c>
      <c r="M520" s="3"/>
      <c r="N520" s="6" t="s">
        <v>42</v>
      </c>
      <c r="O520" s="3"/>
      <c r="P520" s="3"/>
      <c r="Q520" s="6" t="s">
        <v>42</v>
      </c>
      <c r="R520" s="4">
        <v>38396.0</v>
      </c>
      <c r="S520" s="6" t="s">
        <v>42</v>
      </c>
      <c r="T520" s="6" t="s">
        <v>43</v>
      </c>
      <c r="U520" s="6">
        <v>0.0</v>
      </c>
      <c r="V520" s="3" t="str">
        <f t="shared" si="2"/>
        <v>93.396</v>
      </c>
      <c r="W520" s="5" t="str">
        <f t="shared" ref="W520:X520" si="520">UPPER(TRIM(H520))</f>
        <v/>
      </c>
      <c r="X520" s="5" t="str">
        <f t="shared" si="520"/>
        <v/>
      </c>
      <c r="Y520" s="5" t="str">
        <f t="array" ref="Y520">IF(V520&lt;&gt;"",IFERROR(INDEX(federal_program_name_lookup,MATCH(V520,aln_lookup,0)),""),"")</f>
        <v>CANCER BIOLOGY RESEARCH</v>
      </c>
    </row>
    <row r="521" ht="15.75" customHeight="1">
      <c r="A521" s="5" t="s">
        <v>908</v>
      </c>
      <c r="B521" s="3" t="s">
        <v>56</v>
      </c>
      <c r="C521" s="3" t="s">
        <v>897</v>
      </c>
      <c r="D521" s="3"/>
      <c r="E521" s="6" t="s">
        <v>898</v>
      </c>
      <c r="F521" s="4">
        <v>1997.0</v>
      </c>
      <c r="G521" s="6" t="s">
        <v>38</v>
      </c>
      <c r="H521" s="6"/>
      <c r="I521" s="6"/>
      <c r="J521" s="4">
        <v>6578358.0</v>
      </c>
      <c r="K521" s="4">
        <v>3.59306095E8</v>
      </c>
      <c r="L521" s="6" t="s">
        <v>39</v>
      </c>
      <c r="M521" s="3"/>
      <c r="N521" s="6" t="s">
        <v>42</v>
      </c>
      <c r="O521" s="3"/>
      <c r="P521" s="3"/>
      <c r="Q521" s="6" t="s">
        <v>39</v>
      </c>
      <c r="R521" s="4"/>
      <c r="S521" s="6" t="s">
        <v>42</v>
      </c>
      <c r="T521" s="6" t="s">
        <v>43</v>
      </c>
      <c r="U521" s="6">
        <v>0.0</v>
      </c>
      <c r="V521" s="3" t="str">
        <f t="shared" si="2"/>
        <v>93.396</v>
      </c>
      <c r="W521" s="5" t="str">
        <f t="shared" ref="W521:X521" si="521">UPPER(TRIM(H521))</f>
        <v/>
      </c>
      <c r="X521" s="5" t="str">
        <f t="shared" si="521"/>
        <v/>
      </c>
      <c r="Y521" s="5" t="str">
        <f t="array" ref="Y521">IF(V521&lt;&gt;"",IFERROR(INDEX(federal_program_name_lookup,MATCH(V521,aln_lookup,0)),""),"")</f>
        <v>CANCER BIOLOGY RESEARCH</v>
      </c>
    </row>
    <row r="522" ht="15.75" customHeight="1">
      <c r="A522" s="5" t="s">
        <v>909</v>
      </c>
      <c r="B522" s="3" t="s">
        <v>56</v>
      </c>
      <c r="C522" s="3" t="s">
        <v>897</v>
      </c>
      <c r="D522" s="3"/>
      <c r="E522" s="6" t="s">
        <v>898</v>
      </c>
      <c r="F522" s="4">
        <v>292289.0</v>
      </c>
      <c r="G522" s="6" t="s">
        <v>38</v>
      </c>
      <c r="H522" s="6"/>
      <c r="I522" s="6"/>
      <c r="J522" s="4">
        <v>6578358.0</v>
      </c>
      <c r="K522" s="4">
        <v>3.59306095E8</v>
      </c>
      <c r="L522" s="6" t="s">
        <v>39</v>
      </c>
      <c r="M522" s="3"/>
      <c r="N522" s="6" t="s">
        <v>42</v>
      </c>
      <c r="O522" s="3"/>
      <c r="P522" s="3"/>
      <c r="Q522" s="6" t="s">
        <v>42</v>
      </c>
      <c r="R522" s="4">
        <v>204740.0</v>
      </c>
      <c r="S522" s="6" t="s">
        <v>42</v>
      </c>
      <c r="T522" s="6" t="s">
        <v>43</v>
      </c>
      <c r="U522" s="6">
        <v>0.0</v>
      </c>
      <c r="V522" s="3" t="str">
        <f t="shared" si="2"/>
        <v>93.396</v>
      </c>
      <c r="W522" s="5" t="str">
        <f t="shared" ref="W522:X522" si="522">UPPER(TRIM(H522))</f>
        <v/>
      </c>
      <c r="X522" s="5" t="str">
        <f t="shared" si="522"/>
        <v/>
      </c>
      <c r="Y522" s="5" t="str">
        <f t="array" ref="Y522">IF(V522&lt;&gt;"",IFERROR(INDEX(federal_program_name_lookup,MATCH(V522,aln_lookup,0)),""),"")</f>
        <v>CANCER BIOLOGY RESEARCH</v>
      </c>
    </row>
    <row r="523" ht="15.75" customHeight="1">
      <c r="A523" s="5" t="s">
        <v>910</v>
      </c>
      <c r="B523" s="3" t="s">
        <v>56</v>
      </c>
      <c r="C523" s="3" t="s">
        <v>897</v>
      </c>
      <c r="D523" s="3"/>
      <c r="E523" s="6" t="s">
        <v>898</v>
      </c>
      <c r="F523" s="4">
        <v>45328.0</v>
      </c>
      <c r="G523" s="6" t="s">
        <v>38</v>
      </c>
      <c r="H523" s="6"/>
      <c r="I523" s="6"/>
      <c r="J523" s="4">
        <v>6578358.0</v>
      </c>
      <c r="K523" s="4">
        <v>3.59306095E8</v>
      </c>
      <c r="L523" s="6" t="s">
        <v>39</v>
      </c>
      <c r="M523" s="3"/>
      <c r="N523" s="6" t="s">
        <v>42</v>
      </c>
      <c r="O523" s="3"/>
      <c r="P523" s="3"/>
      <c r="Q523" s="6" t="s">
        <v>39</v>
      </c>
      <c r="R523" s="4"/>
      <c r="S523" s="6" t="s">
        <v>42</v>
      </c>
      <c r="T523" s="6" t="s">
        <v>43</v>
      </c>
      <c r="U523" s="6">
        <v>0.0</v>
      </c>
      <c r="V523" s="3" t="str">
        <f t="shared" si="2"/>
        <v>93.396</v>
      </c>
      <c r="W523" s="5" t="str">
        <f t="shared" ref="W523:X523" si="523">UPPER(TRIM(H523))</f>
        <v/>
      </c>
      <c r="X523" s="5" t="str">
        <f t="shared" si="523"/>
        <v/>
      </c>
      <c r="Y523" s="5" t="str">
        <f t="array" ref="Y523">IF(V523&lt;&gt;"",IFERROR(INDEX(federal_program_name_lookup,MATCH(V523,aln_lookup,0)),""),"")</f>
        <v>CANCER BIOLOGY RESEARCH</v>
      </c>
    </row>
    <row r="524" ht="15.75" customHeight="1">
      <c r="A524" s="5" t="s">
        <v>911</v>
      </c>
      <c r="B524" s="3" t="s">
        <v>56</v>
      </c>
      <c r="C524" s="3" t="s">
        <v>897</v>
      </c>
      <c r="D524" s="3"/>
      <c r="E524" s="6" t="s">
        <v>898</v>
      </c>
      <c r="F524" s="4">
        <v>344957.0</v>
      </c>
      <c r="G524" s="6" t="s">
        <v>38</v>
      </c>
      <c r="H524" s="6"/>
      <c r="I524" s="6"/>
      <c r="J524" s="4">
        <v>6578358.0</v>
      </c>
      <c r="K524" s="4">
        <v>3.59306095E8</v>
      </c>
      <c r="L524" s="6" t="s">
        <v>39</v>
      </c>
      <c r="M524" s="3"/>
      <c r="N524" s="6" t="s">
        <v>42</v>
      </c>
      <c r="O524" s="3"/>
      <c r="P524" s="3"/>
      <c r="Q524" s="6" t="s">
        <v>39</v>
      </c>
      <c r="R524" s="4"/>
      <c r="S524" s="6" t="s">
        <v>42</v>
      </c>
      <c r="T524" s="6" t="s">
        <v>43</v>
      </c>
      <c r="U524" s="6">
        <v>0.0</v>
      </c>
      <c r="V524" s="3" t="str">
        <f t="shared" si="2"/>
        <v>93.396</v>
      </c>
      <c r="W524" s="5" t="str">
        <f t="shared" ref="W524:X524" si="524">UPPER(TRIM(H524))</f>
        <v/>
      </c>
      <c r="X524" s="5" t="str">
        <f t="shared" si="524"/>
        <v/>
      </c>
      <c r="Y524" s="5" t="str">
        <f t="array" ref="Y524">IF(V524&lt;&gt;"",IFERROR(INDEX(federal_program_name_lookup,MATCH(V524,aln_lookup,0)),""),"")</f>
        <v>CANCER BIOLOGY RESEARCH</v>
      </c>
    </row>
    <row r="525" ht="15.75" customHeight="1">
      <c r="A525" s="5" t="s">
        <v>912</v>
      </c>
      <c r="B525" s="3" t="s">
        <v>492</v>
      </c>
      <c r="C525" s="3" t="s">
        <v>445</v>
      </c>
      <c r="D525" s="3" t="s">
        <v>913</v>
      </c>
      <c r="E525" s="6" t="s">
        <v>292</v>
      </c>
      <c r="F525" s="4">
        <v>16896.0</v>
      </c>
      <c r="G525" s="6" t="s">
        <v>38</v>
      </c>
      <c r="H525" s="6"/>
      <c r="I525" s="6"/>
      <c r="J525" s="4">
        <v>1.5877823E7</v>
      </c>
      <c r="K525" s="4">
        <v>3.59306095E8</v>
      </c>
      <c r="L525" s="6" t="s">
        <v>39</v>
      </c>
      <c r="M525" s="3"/>
      <c r="N525" s="6" t="s">
        <v>39</v>
      </c>
      <c r="O525" s="3" t="s">
        <v>901</v>
      </c>
      <c r="P525" s="3" t="s">
        <v>913</v>
      </c>
      <c r="Q525" s="6" t="s">
        <v>39</v>
      </c>
      <c r="R525" s="4"/>
      <c r="S525" s="6" t="s">
        <v>42</v>
      </c>
      <c r="T525" s="6" t="s">
        <v>43</v>
      </c>
      <c r="U525" s="6">
        <v>0.0</v>
      </c>
      <c r="V525" s="3" t="str">
        <f t="shared" si="2"/>
        <v>12.RD</v>
      </c>
      <c r="W525" s="5" t="str">
        <f t="shared" ref="W525:X525" si="525">UPPER(TRIM(H525))</f>
        <v/>
      </c>
      <c r="X525" s="5" t="str">
        <f t="shared" si="525"/>
        <v/>
      </c>
      <c r="Y525" s="5" t="str">
        <f t="array" ref="Y525">IF(V525&lt;&gt;"",IFERROR(INDEX(federal_program_name_lookup,MATCH(V525,aln_lookup,0)),""),"")</f>
        <v/>
      </c>
    </row>
    <row r="526" ht="15.75" customHeight="1">
      <c r="A526" s="5" t="s">
        <v>914</v>
      </c>
      <c r="B526" s="3" t="s">
        <v>56</v>
      </c>
      <c r="C526" s="3" t="s">
        <v>897</v>
      </c>
      <c r="D526" s="3"/>
      <c r="E526" s="6" t="s">
        <v>898</v>
      </c>
      <c r="F526" s="4">
        <v>276239.0</v>
      </c>
      <c r="G526" s="6" t="s">
        <v>38</v>
      </c>
      <c r="H526" s="6"/>
      <c r="I526" s="6"/>
      <c r="J526" s="4">
        <v>6578358.0</v>
      </c>
      <c r="K526" s="4">
        <v>3.59306095E8</v>
      </c>
      <c r="L526" s="6" t="s">
        <v>39</v>
      </c>
      <c r="M526" s="3"/>
      <c r="N526" s="6" t="s">
        <v>42</v>
      </c>
      <c r="O526" s="3"/>
      <c r="P526" s="3"/>
      <c r="Q526" s="6" t="s">
        <v>39</v>
      </c>
      <c r="R526" s="4"/>
      <c r="S526" s="6" t="s">
        <v>42</v>
      </c>
      <c r="T526" s="6" t="s">
        <v>43</v>
      </c>
      <c r="U526" s="6">
        <v>0.0</v>
      </c>
      <c r="V526" s="3" t="str">
        <f t="shared" si="2"/>
        <v>93.396</v>
      </c>
      <c r="W526" s="5" t="str">
        <f t="shared" ref="W526:X526" si="526">UPPER(TRIM(H526))</f>
        <v/>
      </c>
      <c r="X526" s="5" t="str">
        <f t="shared" si="526"/>
        <v/>
      </c>
      <c r="Y526" s="5" t="str">
        <f t="array" ref="Y526">IF(V526&lt;&gt;"",IFERROR(INDEX(federal_program_name_lookup,MATCH(V526,aln_lookup,0)),""),"")</f>
        <v>CANCER BIOLOGY RESEARCH</v>
      </c>
    </row>
    <row r="527" ht="15.75" customHeight="1">
      <c r="A527" s="5" t="s">
        <v>915</v>
      </c>
      <c r="B527" s="3" t="s">
        <v>56</v>
      </c>
      <c r="C527" s="3" t="s">
        <v>897</v>
      </c>
      <c r="D527" s="3"/>
      <c r="E527" s="6" t="s">
        <v>898</v>
      </c>
      <c r="F527" s="4">
        <v>487612.0</v>
      </c>
      <c r="G527" s="6" t="s">
        <v>38</v>
      </c>
      <c r="H527" s="6"/>
      <c r="I527" s="6"/>
      <c r="J527" s="4">
        <v>6578358.0</v>
      </c>
      <c r="K527" s="4">
        <v>3.59306095E8</v>
      </c>
      <c r="L527" s="6" t="s">
        <v>39</v>
      </c>
      <c r="M527" s="3"/>
      <c r="N527" s="6" t="s">
        <v>42</v>
      </c>
      <c r="O527" s="3"/>
      <c r="P527" s="3"/>
      <c r="Q527" s="6" t="s">
        <v>39</v>
      </c>
      <c r="R527" s="4"/>
      <c r="S527" s="6" t="s">
        <v>42</v>
      </c>
      <c r="T527" s="6" t="s">
        <v>43</v>
      </c>
      <c r="U527" s="6">
        <v>0.0</v>
      </c>
      <c r="V527" s="3" t="str">
        <f t="shared" si="2"/>
        <v>93.396</v>
      </c>
      <c r="W527" s="5" t="str">
        <f t="shared" ref="W527:X527" si="527">UPPER(TRIM(H527))</f>
        <v/>
      </c>
      <c r="X527" s="5" t="str">
        <f t="shared" si="527"/>
        <v/>
      </c>
      <c r="Y527" s="5" t="str">
        <f t="array" ref="Y527">IF(V527&lt;&gt;"",IFERROR(INDEX(federal_program_name_lookup,MATCH(V527,aln_lookup,0)),""),"")</f>
        <v>CANCER BIOLOGY RESEARCH</v>
      </c>
    </row>
    <row r="528" ht="15.75" customHeight="1">
      <c r="A528" s="5" t="s">
        <v>916</v>
      </c>
      <c r="B528" s="3" t="s">
        <v>56</v>
      </c>
      <c r="C528" s="3" t="s">
        <v>897</v>
      </c>
      <c r="D528" s="3"/>
      <c r="E528" s="6" t="s">
        <v>898</v>
      </c>
      <c r="F528" s="4">
        <v>306527.0</v>
      </c>
      <c r="G528" s="6" t="s">
        <v>38</v>
      </c>
      <c r="H528" s="6"/>
      <c r="I528" s="6"/>
      <c r="J528" s="4">
        <v>6578358.0</v>
      </c>
      <c r="K528" s="4">
        <v>3.59306095E8</v>
      </c>
      <c r="L528" s="6" t="s">
        <v>39</v>
      </c>
      <c r="M528" s="3"/>
      <c r="N528" s="6" t="s">
        <v>42</v>
      </c>
      <c r="O528" s="3"/>
      <c r="P528" s="3"/>
      <c r="Q528" s="6" t="s">
        <v>39</v>
      </c>
      <c r="R528" s="4"/>
      <c r="S528" s="6" t="s">
        <v>42</v>
      </c>
      <c r="T528" s="6" t="s">
        <v>43</v>
      </c>
      <c r="U528" s="6">
        <v>0.0</v>
      </c>
      <c r="V528" s="3" t="str">
        <f t="shared" si="2"/>
        <v>93.396</v>
      </c>
      <c r="W528" s="5" t="str">
        <f t="shared" ref="W528:X528" si="528">UPPER(TRIM(H528))</f>
        <v/>
      </c>
      <c r="X528" s="5" t="str">
        <f t="shared" si="528"/>
        <v/>
      </c>
      <c r="Y528" s="5" t="str">
        <f t="array" ref="Y528">IF(V528&lt;&gt;"",IFERROR(INDEX(federal_program_name_lookup,MATCH(V528,aln_lookup,0)),""),"")</f>
        <v>CANCER BIOLOGY RESEARCH</v>
      </c>
    </row>
    <row r="529" ht="15.75" customHeight="1">
      <c r="A529" s="5" t="s">
        <v>917</v>
      </c>
      <c r="B529" s="3" t="s">
        <v>56</v>
      </c>
      <c r="C529" s="3" t="s">
        <v>897</v>
      </c>
      <c r="D529" s="3"/>
      <c r="E529" s="6" t="s">
        <v>898</v>
      </c>
      <c r="F529" s="4">
        <v>437922.0</v>
      </c>
      <c r="G529" s="6" t="s">
        <v>38</v>
      </c>
      <c r="H529" s="6"/>
      <c r="I529" s="6"/>
      <c r="J529" s="4">
        <v>6578358.0</v>
      </c>
      <c r="K529" s="4">
        <v>3.59306095E8</v>
      </c>
      <c r="L529" s="6" t="s">
        <v>39</v>
      </c>
      <c r="M529" s="3"/>
      <c r="N529" s="6" t="s">
        <v>42</v>
      </c>
      <c r="O529" s="3"/>
      <c r="P529" s="3"/>
      <c r="Q529" s="6" t="s">
        <v>39</v>
      </c>
      <c r="R529" s="4"/>
      <c r="S529" s="6" t="s">
        <v>42</v>
      </c>
      <c r="T529" s="6" t="s">
        <v>43</v>
      </c>
      <c r="U529" s="6">
        <v>0.0</v>
      </c>
      <c r="V529" s="3" t="str">
        <f t="shared" si="2"/>
        <v>93.396</v>
      </c>
      <c r="W529" s="5" t="str">
        <f t="shared" ref="W529:X529" si="529">UPPER(TRIM(H529))</f>
        <v/>
      </c>
      <c r="X529" s="5" t="str">
        <f t="shared" si="529"/>
        <v/>
      </c>
      <c r="Y529" s="5" t="str">
        <f t="array" ref="Y529">IF(V529&lt;&gt;"",IFERROR(INDEX(federal_program_name_lookup,MATCH(V529,aln_lookup,0)),""),"")</f>
        <v>CANCER BIOLOGY RESEARCH</v>
      </c>
    </row>
    <row r="530" ht="15.75" customHeight="1">
      <c r="A530" s="5" t="s">
        <v>918</v>
      </c>
      <c r="B530" s="3" t="s">
        <v>56</v>
      </c>
      <c r="C530" s="3" t="s">
        <v>897</v>
      </c>
      <c r="D530" s="3"/>
      <c r="E530" s="6" t="s">
        <v>898</v>
      </c>
      <c r="F530" s="4">
        <v>391436.0</v>
      </c>
      <c r="G530" s="6" t="s">
        <v>38</v>
      </c>
      <c r="H530" s="6"/>
      <c r="I530" s="6"/>
      <c r="J530" s="4">
        <v>6578358.0</v>
      </c>
      <c r="K530" s="4">
        <v>3.59306095E8</v>
      </c>
      <c r="L530" s="6" t="s">
        <v>39</v>
      </c>
      <c r="M530" s="3"/>
      <c r="N530" s="6" t="s">
        <v>42</v>
      </c>
      <c r="O530" s="3"/>
      <c r="P530" s="3"/>
      <c r="Q530" s="6" t="s">
        <v>39</v>
      </c>
      <c r="R530" s="4"/>
      <c r="S530" s="6" t="s">
        <v>42</v>
      </c>
      <c r="T530" s="6" t="s">
        <v>43</v>
      </c>
      <c r="U530" s="6">
        <v>0.0</v>
      </c>
      <c r="V530" s="3" t="str">
        <f t="shared" si="2"/>
        <v>93.396</v>
      </c>
      <c r="W530" s="5" t="str">
        <f t="shared" ref="W530:X530" si="530">UPPER(TRIM(H530))</f>
        <v/>
      </c>
      <c r="X530" s="5" t="str">
        <f t="shared" si="530"/>
        <v/>
      </c>
      <c r="Y530" s="5" t="str">
        <f t="array" ref="Y530">IF(V530&lt;&gt;"",IFERROR(INDEX(federal_program_name_lookup,MATCH(V530,aln_lookup,0)),""),"")</f>
        <v>CANCER BIOLOGY RESEARCH</v>
      </c>
    </row>
    <row r="531" ht="15.75" customHeight="1">
      <c r="A531" s="5" t="s">
        <v>919</v>
      </c>
      <c r="B531" s="3" t="s">
        <v>56</v>
      </c>
      <c r="C531" s="3" t="s">
        <v>897</v>
      </c>
      <c r="D531" s="3"/>
      <c r="E531" s="6" t="s">
        <v>898</v>
      </c>
      <c r="F531" s="4">
        <v>292976.0</v>
      </c>
      <c r="G531" s="6" t="s">
        <v>38</v>
      </c>
      <c r="H531" s="6"/>
      <c r="I531" s="6"/>
      <c r="J531" s="4">
        <v>6578358.0</v>
      </c>
      <c r="K531" s="4">
        <v>3.59306095E8</v>
      </c>
      <c r="L531" s="6" t="s">
        <v>39</v>
      </c>
      <c r="M531" s="3"/>
      <c r="N531" s="6" t="s">
        <v>42</v>
      </c>
      <c r="O531" s="3"/>
      <c r="P531" s="3"/>
      <c r="Q531" s="6" t="s">
        <v>39</v>
      </c>
      <c r="R531" s="4"/>
      <c r="S531" s="6" t="s">
        <v>42</v>
      </c>
      <c r="T531" s="6" t="s">
        <v>43</v>
      </c>
      <c r="U531" s="6">
        <v>0.0</v>
      </c>
      <c r="V531" s="3" t="str">
        <f t="shared" si="2"/>
        <v>93.396</v>
      </c>
      <c r="W531" s="5" t="str">
        <f t="shared" ref="W531:X531" si="531">UPPER(TRIM(H531))</f>
        <v/>
      </c>
      <c r="X531" s="5" t="str">
        <f t="shared" si="531"/>
        <v/>
      </c>
      <c r="Y531" s="5" t="str">
        <f t="array" ref="Y531">IF(V531&lt;&gt;"",IFERROR(INDEX(federal_program_name_lookup,MATCH(V531,aln_lookup,0)),""),"")</f>
        <v>CANCER BIOLOGY RESEARCH</v>
      </c>
    </row>
    <row r="532" ht="15.75" customHeight="1">
      <c r="A532" s="5" t="s">
        <v>920</v>
      </c>
      <c r="B532" s="3" t="s">
        <v>56</v>
      </c>
      <c r="C532" s="3" t="s">
        <v>897</v>
      </c>
      <c r="D532" s="3"/>
      <c r="E532" s="6" t="s">
        <v>898</v>
      </c>
      <c r="F532" s="4">
        <v>307273.0</v>
      </c>
      <c r="G532" s="6" t="s">
        <v>38</v>
      </c>
      <c r="H532" s="6"/>
      <c r="I532" s="6"/>
      <c r="J532" s="4">
        <v>6578358.0</v>
      </c>
      <c r="K532" s="4">
        <v>3.59306095E8</v>
      </c>
      <c r="L532" s="6" t="s">
        <v>39</v>
      </c>
      <c r="M532" s="3"/>
      <c r="N532" s="6" t="s">
        <v>42</v>
      </c>
      <c r="O532" s="3"/>
      <c r="P532" s="3"/>
      <c r="Q532" s="6" t="s">
        <v>39</v>
      </c>
      <c r="R532" s="4"/>
      <c r="S532" s="6" t="s">
        <v>42</v>
      </c>
      <c r="T532" s="6" t="s">
        <v>43</v>
      </c>
      <c r="U532" s="6">
        <v>0.0</v>
      </c>
      <c r="V532" s="3" t="str">
        <f t="shared" si="2"/>
        <v>93.396</v>
      </c>
      <c r="W532" s="5" t="str">
        <f t="shared" ref="W532:X532" si="532">UPPER(TRIM(H532))</f>
        <v/>
      </c>
      <c r="X532" s="5" t="str">
        <f t="shared" si="532"/>
        <v/>
      </c>
      <c r="Y532" s="5" t="str">
        <f t="array" ref="Y532">IF(V532&lt;&gt;"",IFERROR(INDEX(federal_program_name_lookup,MATCH(V532,aln_lookup,0)),""),"")</f>
        <v>CANCER BIOLOGY RESEARCH</v>
      </c>
    </row>
    <row r="533" ht="15.75" customHeight="1">
      <c r="A533" s="5" t="s">
        <v>921</v>
      </c>
      <c r="B533" s="3" t="s">
        <v>56</v>
      </c>
      <c r="C533" s="3" t="s">
        <v>897</v>
      </c>
      <c r="D533" s="3"/>
      <c r="E533" s="6" t="s">
        <v>898</v>
      </c>
      <c r="F533" s="4">
        <v>167656.0</v>
      </c>
      <c r="G533" s="6" t="s">
        <v>38</v>
      </c>
      <c r="H533" s="6"/>
      <c r="I533" s="6"/>
      <c r="J533" s="4">
        <v>6578358.0</v>
      </c>
      <c r="K533" s="4">
        <v>3.59306095E8</v>
      </c>
      <c r="L533" s="6" t="s">
        <v>39</v>
      </c>
      <c r="M533" s="3"/>
      <c r="N533" s="6" t="s">
        <v>42</v>
      </c>
      <c r="O533" s="3"/>
      <c r="P533" s="3"/>
      <c r="Q533" s="6" t="s">
        <v>42</v>
      </c>
      <c r="R533" s="4">
        <v>6871.0</v>
      </c>
      <c r="S533" s="6" t="s">
        <v>42</v>
      </c>
      <c r="T533" s="6" t="s">
        <v>43</v>
      </c>
      <c r="U533" s="6">
        <v>0.0</v>
      </c>
      <c r="V533" s="3" t="str">
        <f t="shared" si="2"/>
        <v>93.396</v>
      </c>
      <c r="W533" s="5" t="str">
        <f t="shared" ref="W533:X533" si="533">UPPER(TRIM(H533))</f>
        <v/>
      </c>
      <c r="X533" s="5" t="str">
        <f t="shared" si="533"/>
        <v/>
      </c>
      <c r="Y533" s="5" t="str">
        <f t="array" ref="Y533">IF(V533&lt;&gt;"",IFERROR(INDEX(federal_program_name_lookup,MATCH(V533,aln_lookup,0)),""),"")</f>
        <v>CANCER BIOLOGY RESEARCH</v>
      </c>
    </row>
    <row r="534" ht="15.75" customHeight="1">
      <c r="A534" s="5" t="s">
        <v>922</v>
      </c>
      <c r="B534" s="3" t="s">
        <v>56</v>
      </c>
      <c r="C534" s="3" t="s">
        <v>897</v>
      </c>
      <c r="D534" s="3"/>
      <c r="E534" s="6" t="s">
        <v>898</v>
      </c>
      <c r="F534" s="4">
        <v>330437.0</v>
      </c>
      <c r="G534" s="6" t="s">
        <v>38</v>
      </c>
      <c r="H534" s="6"/>
      <c r="I534" s="6"/>
      <c r="J534" s="4">
        <v>6578358.0</v>
      </c>
      <c r="K534" s="4">
        <v>3.59306095E8</v>
      </c>
      <c r="L534" s="6" t="s">
        <v>39</v>
      </c>
      <c r="M534" s="3"/>
      <c r="N534" s="6" t="s">
        <v>42</v>
      </c>
      <c r="O534" s="3"/>
      <c r="P534" s="3"/>
      <c r="Q534" s="6" t="s">
        <v>39</v>
      </c>
      <c r="R534" s="4"/>
      <c r="S534" s="6" t="s">
        <v>42</v>
      </c>
      <c r="T534" s="6" t="s">
        <v>43</v>
      </c>
      <c r="U534" s="6">
        <v>0.0</v>
      </c>
      <c r="V534" s="3" t="str">
        <f t="shared" si="2"/>
        <v>93.396</v>
      </c>
      <c r="W534" s="5" t="str">
        <f t="shared" ref="W534:X534" si="534">UPPER(TRIM(H534))</f>
        <v/>
      </c>
      <c r="X534" s="5" t="str">
        <f t="shared" si="534"/>
        <v/>
      </c>
      <c r="Y534" s="5" t="str">
        <f t="array" ref="Y534">IF(V534&lt;&gt;"",IFERROR(INDEX(federal_program_name_lookup,MATCH(V534,aln_lookup,0)),""),"")</f>
        <v>CANCER BIOLOGY RESEARCH</v>
      </c>
    </row>
    <row r="535" ht="15.75" customHeight="1">
      <c r="A535" s="5" t="s">
        <v>923</v>
      </c>
      <c r="B535" s="3" t="s">
        <v>56</v>
      </c>
      <c r="C535" s="3" t="s">
        <v>897</v>
      </c>
      <c r="D535" s="3"/>
      <c r="E535" s="6" t="s">
        <v>898</v>
      </c>
      <c r="F535" s="4">
        <v>275189.0</v>
      </c>
      <c r="G535" s="6" t="s">
        <v>38</v>
      </c>
      <c r="H535" s="6"/>
      <c r="I535" s="6"/>
      <c r="J535" s="4">
        <v>6578358.0</v>
      </c>
      <c r="K535" s="4">
        <v>3.59306095E8</v>
      </c>
      <c r="L535" s="6" t="s">
        <v>39</v>
      </c>
      <c r="M535" s="3"/>
      <c r="N535" s="6" t="s">
        <v>42</v>
      </c>
      <c r="O535" s="3"/>
      <c r="P535" s="3"/>
      <c r="Q535" s="6" t="s">
        <v>39</v>
      </c>
      <c r="R535" s="4"/>
      <c r="S535" s="6" t="s">
        <v>42</v>
      </c>
      <c r="T535" s="6" t="s">
        <v>43</v>
      </c>
      <c r="U535" s="6">
        <v>0.0</v>
      </c>
      <c r="V535" s="3" t="str">
        <f t="shared" si="2"/>
        <v>93.396</v>
      </c>
      <c r="W535" s="5" t="str">
        <f t="shared" ref="W535:X535" si="535">UPPER(TRIM(H535))</f>
        <v/>
      </c>
      <c r="X535" s="5" t="str">
        <f t="shared" si="535"/>
        <v/>
      </c>
      <c r="Y535" s="5" t="str">
        <f t="array" ref="Y535">IF(V535&lt;&gt;"",IFERROR(INDEX(federal_program_name_lookup,MATCH(V535,aln_lookup,0)),""),"")</f>
        <v>CANCER BIOLOGY RESEARCH</v>
      </c>
    </row>
    <row r="536" ht="15.75" customHeight="1">
      <c r="A536" s="5" t="s">
        <v>924</v>
      </c>
      <c r="B536" s="3" t="s">
        <v>492</v>
      </c>
      <c r="C536" s="3" t="s">
        <v>445</v>
      </c>
      <c r="D536" s="3" t="s">
        <v>925</v>
      </c>
      <c r="E536" s="6" t="s">
        <v>292</v>
      </c>
      <c r="F536" s="4">
        <v>38000.0</v>
      </c>
      <c r="G536" s="6" t="s">
        <v>38</v>
      </c>
      <c r="H536" s="6"/>
      <c r="I536" s="6"/>
      <c r="J536" s="4">
        <v>1.5877823E7</v>
      </c>
      <c r="K536" s="4">
        <v>3.59306095E8</v>
      </c>
      <c r="L536" s="6" t="s">
        <v>39</v>
      </c>
      <c r="M536" s="3"/>
      <c r="N536" s="6" t="s">
        <v>39</v>
      </c>
      <c r="O536" s="3" t="s">
        <v>901</v>
      </c>
      <c r="P536" s="3" t="s">
        <v>925</v>
      </c>
      <c r="Q536" s="6" t="s">
        <v>39</v>
      </c>
      <c r="R536" s="4"/>
      <c r="S536" s="6" t="s">
        <v>42</v>
      </c>
      <c r="T536" s="6" t="s">
        <v>43</v>
      </c>
      <c r="U536" s="6">
        <v>0.0</v>
      </c>
      <c r="V536" s="3" t="str">
        <f t="shared" si="2"/>
        <v>12.RD</v>
      </c>
      <c r="W536" s="5" t="str">
        <f t="shared" ref="W536:X536" si="536">UPPER(TRIM(H536))</f>
        <v/>
      </c>
      <c r="X536" s="5" t="str">
        <f t="shared" si="536"/>
        <v/>
      </c>
      <c r="Y536" s="5" t="str">
        <f t="array" ref="Y536">IF(V536&lt;&gt;"",IFERROR(INDEX(federal_program_name_lookup,MATCH(V536,aln_lookup,0)),""),"")</f>
        <v/>
      </c>
    </row>
    <row r="537" ht="15.75" customHeight="1">
      <c r="A537" s="5" t="s">
        <v>926</v>
      </c>
      <c r="B537" s="3" t="s">
        <v>56</v>
      </c>
      <c r="C537" s="3" t="s">
        <v>897</v>
      </c>
      <c r="D537" s="3"/>
      <c r="E537" s="6" t="s">
        <v>898</v>
      </c>
      <c r="F537" s="4">
        <v>119011.0</v>
      </c>
      <c r="G537" s="6" t="s">
        <v>38</v>
      </c>
      <c r="H537" s="6"/>
      <c r="I537" s="6"/>
      <c r="J537" s="4">
        <v>6578358.0</v>
      </c>
      <c r="K537" s="4">
        <v>3.59306095E8</v>
      </c>
      <c r="L537" s="6" t="s">
        <v>39</v>
      </c>
      <c r="M537" s="3"/>
      <c r="N537" s="6" t="s">
        <v>42</v>
      </c>
      <c r="O537" s="3"/>
      <c r="P537" s="3"/>
      <c r="Q537" s="6" t="s">
        <v>39</v>
      </c>
      <c r="R537" s="4"/>
      <c r="S537" s="6" t="s">
        <v>42</v>
      </c>
      <c r="T537" s="6" t="s">
        <v>43</v>
      </c>
      <c r="U537" s="6">
        <v>0.0</v>
      </c>
      <c r="V537" s="3" t="str">
        <f t="shared" si="2"/>
        <v>93.396</v>
      </c>
      <c r="W537" s="5" t="str">
        <f t="shared" ref="W537:X537" si="537">UPPER(TRIM(H537))</f>
        <v/>
      </c>
      <c r="X537" s="5" t="str">
        <f t="shared" si="537"/>
        <v/>
      </c>
      <c r="Y537" s="5" t="str">
        <f t="array" ref="Y537">IF(V537&lt;&gt;"",IFERROR(INDEX(federal_program_name_lookup,MATCH(V537,aln_lookup,0)),""),"")</f>
        <v>CANCER BIOLOGY RESEARCH</v>
      </c>
    </row>
    <row r="538" ht="15.75" customHeight="1">
      <c r="A538" s="5" t="s">
        <v>927</v>
      </c>
      <c r="B538" s="3" t="s">
        <v>56</v>
      </c>
      <c r="C538" s="3" t="s">
        <v>897</v>
      </c>
      <c r="D538" s="3"/>
      <c r="E538" s="6" t="s">
        <v>898</v>
      </c>
      <c r="F538" s="4">
        <v>485109.0</v>
      </c>
      <c r="G538" s="6" t="s">
        <v>38</v>
      </c>
      <c r="H538" s="6"/>
      <c r="I538" s="6"/>
      <c r="J538" s="4">
        <v>6578358.0</v>
      </c>
      <c r="K538" s="4">
        <v>3.59306095E8</v>
      </c>
      <c r="L538" s="6" t="s">
        <v>39</v>
      </c>
      <c r="M538" s="3"/>
      <c r="N538" s="6" t="s">
        <v>42</v>
      </c>
      <c r="O538" s="3"/>
      <c r="P538" s="3"/>
      <c r="Q538" s="6" t="s">
        <v>42</v>
      </c>
      <c r="R538" s="4">
        <v>18673.0</v>
      </c>
      <c r="S538" s="6" t="s">
        <v>42</v>
      </c>
      <c r="T538" s="6" t="s">
        <v>43</v>
      </c>
      <c r="U538" s="6">
        <v>0.0</v>
      </c>
      <c r="V538" s="3" t="str">
        <f t="shared" si="2"/>
        <v>93.396</v>
      </c>
      <c r="W538" s="5" t="str">
        <f t="shared" ref="W538:X538" si="538">UPPER(TRIM(H538))</f>
        <v/>
      </c>
      <c r="X538" s="5" t="str">
        <f t="shared" si="538"/>
        <v/>
      </c>
      <c r="Y538" s="5" t="str">
        <f t="array" ref="Y538">IF(V538&lt;&gt;"",IFERROR(INDEX(federal_program_name_lookup,MATCH(V538,aln_lookup,0)),""),"")</f>
        <v>CANCER BIOLOGY RESEARCH</v>
      </c>
    </row>
    <row r="539" ht="15.75" customHeight="1">
      <c r="A539" s="5" t="s">
        <v>928</v>
      </c>
      <c r="B539" s="3" t="s">
        <v>56</v>
      </c>
      <c r="C539" s="3" t="s">
        <v>897</v>
      </c>
      <c r="D539" s="3"/>
      <c r="E539" s="6" t="s">
        <v>898</v>
      </c>
      <c r="F539" s="4">
        <v>200061.0</v>
      </c>
      <c r="G539" s="6" t="s">
        <v>38</v>
      </c>
      <c r="H539" s="6"/>
      <c r="I539" s="6"/>
      <c r="J539" s="4">
        <v>6578358.0</v>
      </c>
      <c r="K539" s="4">
        <v>3.59306095E8</v>
      </c>
      <c r="L539" s="6" t="s">
        <v>39</v>
      </c>
      <c r="M539" s="3"/>
      <c r="N539" s="6" t="s">
        <v>42</v>
      </c>
      <c r="O539" s="3"/>
      <c r="P539" s="3"/>
      <c r="Q539" s="6" t="s">
        <v>39</v>
      </c>
      <c r="R539" s="4"/>
      <c r="S539" s="6" t="s">
        <v>42</v>
      </c>
      <c r="T539" s="6" t="s">
        <v>43</v>
      </c>
      <c r="U539" s="6">
        <v>0.0</v>
      </c>
      <c r="V539" s="3" t="str">
        <f t="shared" si="2"/>
        <v>93.396</v>
      </c>
      <c r="W539" s="5" t="str">
        <f t="shared" ref="W539:X539" si="539">UPPER(TRIM(H539))</f>
        <v/>
      </c>
      <c r="X539" s="5" t="str">
        <f t="shared" si="539"/>
        <v/>
      </c>
      <c r="Y539" s="5" t="str">
        <f t="array" ref="Y539">IF(V539&lt;&gt;"",IFERROR(INDEX(federal_program_name_lookup,MATCH(V539,aln_lookup,0)),""),"")</f>
        <v>CANCER BIOLOGY RESEARCH</v>
      </c>
    </row>
    <row r="540" ht="15.75" customHeight="1">
      <c r="A540" s="5" t="s">
        <v>929</v>
      </c>
      <c r="B540" s="3" t="s">
        <v>56</v>
      </c>
      <c r="C540" s="3" t="s">
        <v>897</v>
      </c>
      <c r="D540" s="3"/>
      <c r="E540" s="6" t="s">
        <v>898</v>
      </c>
      <c r="F540" s="4">
        <v>50476.0</v>
      </c>
      <c r="G540" s="6" t="s">
        <v>38</v>
      </c>
      <c r="H540" s="6"/>
      <c r="I540" s="6"/>
      <c r="J540" s="4">
        <v>6578358.0</v>
      </c>
      <c r="K540" s="4">
        <v>3.59306095E8</v>
      </c>
      <c r="L540" s="6" t="s">
        <v>39</v>
      </c>
      <c r="M540" s="3"/>
      <c r="N540" s="6" t="s">
        <v>42</v>
      </c>
      <c r="O540" s="3"/>
      <c r="P540" s="3"/>
      <c r="Q540" s="6" t="s">
        <v>39</v>
      </c>
      <c r="R540" s="4"/>
      <c r="S540" s="6" t="s">
        <v>42</v>
      </c>
      <c r="T540" s="6" t="s">
        <v>43</v>
      </c>
      <c r="U540" s="6">
        <v>0.0</v>
      </c>
      <c r="V540" s="3" t="str">
        <f t="shared" si="2"/>
        <v>93.396</v>
      </c>
      <c r="W540" s="5" t="str">
        <f t="shared" ref="W540:X540" si="540">UPPER(TRIM(H540))</f>
        <v/>
      </c>
      <c r="X540" s="5" t="str">
        <f t="shared" si="540"/>
        <v/>
      </c>
      <c r="Y540" s="5" t="str">
        <f t="array" ref="Y540">IF(V540&lt;&gt;"",IFERROR(INDEX(federal_program_name_lookup,MATCH(V540,aln_lookup,0)),""),"")</f>
        <v>CANCER BIOLOGY RESEARCH</v>
      </c>
    </row>
    <row r="541" ht="15.75" customHeight="1">
      <c r="A541" s="5" t="s">
        <v>930</v>
      </c>
      <c r="B541" s="3" t="s">
        <v>56</v>
      </c>
      <c r="C541" s="3" t="s">
        <v>897</v>
      </c>
      <c r="D541" s="3"/>
      <c r="E541" s="6" t="s">
        <v>898</v>
      </c>
      <c r="F541" s="4">
        <v>45657.0</v>
      </c>
      <c r="G541" s="6" t="s">
        <v>38</v>
      </c>
      <c r="H541" s="6"/>
      <c r="I541" s="6"/>
      <c r="J541" s="4">
        <v>6578358.0</v>
      </c>
      <c r="K541" s="4">
        <v>3.59306095E8</v>
      </c>
      <c r="L541" s="6" t="s">
        <v>39</v>
      </c>
      <c r="M541" s="3"/>
      <c r="N541" s="6" t="s">
        <v>42</v>
      </c>
      <c r="O541" s="3"/>
      <c r="P541" s="3"/>
      <c r="Q541" s="6" t="s">
        <v>39</v>
      </c>
      <c r="R541" s="4"/>
      <c r="S541" s="6" t="s">
        <v>42</v>
      </c>
      <c r="T541" s="6" t="s">
        <v>43</v>
      </c>
      <c r="U541" s="6">
        <v>0.0</v>
      </c>
      <c r="V541" s="3" t="str">
        <f t="shared" si="2"/>
        <v>93.396</v>
      </c>
      <c r="W541" s="5" t="str">
        <f t="shared" ref="W541:X541" si="541">UPPER(TRIM(H541))</f>
        <v/>
      </c>
      <c r="X541" s="5" t="str">
        <f t="shared" si="541"/>
        <v/>
      </c>
      <c r="Y541" s="5" t="str">
        <f t="array" ref="Y541">IF(V541&lt;&gt;"",IFERROR(INDEX(federal_program_name_lookup,MATCH(V541,aln_lookup,0)),""),"")</f>
        <v>CANCER BIOLOGY RESEARCH</v>
      </c>
    </row>
    <row r="542" ht="15.75" customHeight="1">
      <c r="A542" s="5" t="s">
        <v>931</v>
      </c>
      <c r="B542" s="3" t="s">
        <v>56</v>
      </c>
      <c r="C542" s="3" t="s">
        <v>897</v>
      </c>
      <c r="D542" s="3"/>
      <c r="E542" s="6" t="s">
        <v>898</v>
      </c>
      <c r="F542" s="4">
        <v>247577.0</v>
      </c>
      <c r="G542" s="6" t="s">
        <v>38</v>
      </c>
      <c r="H542" s="6"/>
      <c r="I542" s="6"/>
      <c r="J542" s="4">
        <v>6578358.0</v>
      </c>
      <c r="K542" s="4">
        <v>3.59306095E8</v>
      </c>
      <c r="L542" s="6" t="s">
        <v>39</v>
      </c>
      <c r="M542" s="3"/>
      <c r="N542" s="6" t="s">
        <v>42</v>
      </c>
      <c r="O542" s="3"/>
      <c r="P542" s="3"/>
      <c r="Q542" s="6" t="s">
        <v>39</v>
      </c>
      <c r="R542" s="4"/>
      <c r="S542" s="6" t="s">
        <v>42</v>
      </c>
      <c r="T542" s="6" t="s">
        <v>43</v>
      </c>
      <c r="U542" s="6">
        <v>0.0</v>
      </c>
      <c r="V542" s="3" t="str">
        <f t="shared" si="2"/>
        <v>93.396</v>
      </c>
      <c r="W542" s="5" t="str">
        <f t="shared" ref="W542:X542" si="542">UPPER(TRIM(H542))</f>
        <v/>
      </c>
      <c r="X542" s="5" t="str">
        <f t="shared" si="542"/>
        <v/>
      </c>
      <c r="Y542" s="5" t="str">
        <f t="array" ref="Y542">IF(V542&lt;&gt;"",IFERROR(INDEX(federal_program_name_lookup,MATCH(V542,aln_lookup,0)),""),"")</f>
        <v>CANCER BIOLOGY RESEARCH</v>
      </c>
    </row>
    <row r="543" ht="15.75" customHeight="1">
      <c r="A543" s="5" t="s">
        <v>932</v>
      </c>
      <c r="B543" s="3" t="s">
        <v>56</v>
      </c>
      <c r="C543" s="3" t="s">
        <v>897</v>
      </c>
      <c r="D543" s="3"/>
      <c r="E543" s="6" t="s">
        <v>898</v>
      </c>
      <c r="F543" s="4">
        <v>317247.0</v>
      </c>
      <c r="G543" s="6" t="s">
        <v>38</v>
      </c>
      <c r="H543" s="6"/>
      <c r="I543" s="6"/>
      <c r="J543" s="4">
        <v>6578358.0</v>
      </c>
      <c r="K543" s="4">
        <v>3.59306095E8</v>
      </c>
      <c r="L543" s="6" t="s">
        <v>39</v>
      </c>
      <c r="M543" s="3"/>
      <c r="N543" s="6" t="s">
        <v>42</v>
      </c>
      <c r="O543" s="3"/>
      <c r="P543" s="3"/>
      <c r="Q543" s="6" t="s">
        <v>39</v>
      </c>
      <c r="R543" s="4"/>
      <c r="S543" s="6" t="s">
        <v>42</v>
      </c>
      <c r="T543" s="6" t="s">
        <v>43</v>
      </c>
      <c r="U543" s="6">
        <v>0.0</v>
      </c>
      <c r="V543" s="3" t="str">
        <f t="shared" si="2"/>
        <v>93.396</v>
      </c>
      <c r="W543" s="5" t="str">
        <f t="shared" ref="W543:X543" si="543">UPPER(TRIM(H543))</f>
        <v/>
      </c>
      <c r="X543" s="5" t="str">
        <f t="shared" si="543"/>
        <v/>
      </c>
      <c r="Y543" s="5" t="str">
        <f t="array" ref="Y543">IF(V543&lt;&gt;"",IFERROR(INDEX(federal_program_name_lookup,MATCH(V543,aln_lookup,0)),""),"")</f>
        <v>CANCER BIOLOGY RESEARCH</v>
      </c>
    </row>
    <row r="544" ht="15.75" customHeight="1">
      <c r="A544" s="5" t="s">
        <v>933</v>
      </c>
      <c r="B544" s="3" t="s">
        <v>56</v>
      </c>
      <c r="C544" s="3" t="s">
        <v>897</v>
      </c>
      <c r="D544" s="3"/>
      <c r="E544" s="6" t="s">
        <v>898</v>
      </c>
      <c r="F544" s="4">
        <v>235325.0</v>
      </c>
      <c r="G544" s="6" t="s">
        <v>38</v>
      </c>
      <c r="H544" s="6"/>
      <c r="I544" s="6"/>
      <c r="J544" s="4">
        <v>6578358.0</v>
      </c>
      <c r="K544" s="4">
        <v>3.59306095E8</v>
      </c>
      <c r="L544" s="6" t="s">
        <v>39</v>
      </c>
      <c r="M544" s="3"/>
      <c r="N544" s="6" t="s">
        <v>42</v>
      </c>
      <c r="O544" s="3"/>
      <c r="P544" s="3"/>
      <c r="Q544" s="6" t="s">
        <v>39</v>
      </c>
      <c r="R544" s="4"/>
      <c r="S544" s="6" t="s">
        <v>42</v>
      </c>
      <c r="T544" s="6" t="s">
        <v>43</v>
      </c>
      <c r="U544" s="6">
        <v>0.0</v>
      </c>
      <c r="V544" s="3" t="str">
        <f t="shared" si="2"/>
        <v>93.396</v>
      </c>
      <c r="W544" s="5" t="str">
        <f t="shared" ref="W544:X544" si="544">UPPER(TRIM(H544))</f>
        <v/>
      </c>
      <c r="X544" s="5" t="str">
        <f t="shared" si="544"/>
        <v/>
      </c>
      <c r="Y544" s="5" t="str">
        <f t="array" ref="Y544">IF(V544&lt;&gt;"",IFERROR(INDEX(federal_program_name_lookup,MATCH(V544,aln_lookup,0)),""),"")</f>
        <v>CANCER BIOLOGY RESEARCH</v>
      </c>
    </row>
    <row r="545" ht="15.75" customHeight="1">
      <c r="A545" s="5" t="s">
        <v>934</v>
      </c>
      <c r="B545" s="3" t="s">
        <v>56</v>
      </c>
      <c r="C545" s="3" t="s">
        <v>897</v>
      </c>
      <c r="D545" s="3"/>
      <c r="E545" s="6" t="s">
        <v>898</v>
      </c>
      <c r="F545" s="4">
        <v>44626.0</v>
      </c>
      <c r="G545" s="6" t="s">
        <v>38</v>
      </c>
      <c r="H545" s="6"/>
      <c r="I545" s="6"/>
      <c r="J545" s="4">
        <v>6578358.0</v>
      </c>
      <c r="K545" s="4">
        <v>3.59306095E8</v>
      </c>
      <c r="L545" s="6" t="s">
        <v>39</v>
      </c>
      <c r="M545" s="3"/>
      <c r="N545" s="6" t="s">
        <v>42</v>
      </c>
      <c r="O545" s="3"/>
      <c r="P545" s="3"/>
      <c r="Q545" s="6" t="s">
        <v>39</v>
      </c>
      <c r="R545" s="4"/>
      <c r="S545" s="6" t="s">
        <v>42</v>
      </c>
      <c r="T545" s="6" t="s">
        <v>43</v>
      </c>
      <c r="U545" s="6">
        <v>0.0</v>
      </c>
      <c r="V545" s="3" t="str">
        <f t="shared" si="2"/>
        <v>93.396</v>
      </c>
      <c r="W545" s="5" t="str">
        <f t="shared" ref="W545:X545" si="545">UPPER(TRIM(H545))</f>
        <v/>
      </c>
      <c r="X545" s="5" t="str">
        <f t="shared" si="545"/>
        <v/>
      </c>
      <c r="Y545" s="5" t="str">
        <f t="array" ref="Y545">IF(V545&lt;&gt;"",IFERROR(INDEX(federal_program_name_lookup,MATCH(V545,aln_lookup,0)),""),"")</f>
        <v>CANCER BIOLOGY RESEARCH</v>
      </c>
    </row>
    <row r="546" ht="15.75" customHeight="1">
      <c r="A546" s="5" t="s">
        <v>935</v>
      </c>
      <c r="B546" s="3" t="s">
        <v>56</v>
      </c>
      <c r="C546" s="3" t="s">
        <v>897</v>
      </c>
      <c r="D546" s="3"/>
      <c r="E546" s="6" t="s">
        <v>898</v>
      </c>
      <c r="F546" s="4">
        <v>41016.0</v>
      </c>
      <c r="G546" s="6" t="s">
        <v>38</v>
      </c>
      <c r="H546" s="6"/>
      <c r="I546" s="6"/>
      <c r="J546" s="4">
        <v>6578358.0</v>
      </c>
      <c r="K546" s="4">
        <v>3.59306095E8</v>
      </c>
      <c r="L546" s="6" t="s">
        <v>39</v>
      </c>
      <c r="M546" s="3"/>
      <c r="N546" s="6" t="s">
        <v>42</v>
      </c>
      <c r="O546" s="3"/>
      <c r="P546" s="3"/>
      <c r="Q546" s="6" t="s">
        <v>39</v>
      </c>
      <c r="R546" s="4"/>
      <c r="S546" s="6" t="s">
        <v>42</v>
      </c>
      <c r="T546" s="6" t="s">
        <v>43</v>
      </c>
      <c r="U546" s="6">
        <v>0.0</v>
      </c>
      <c r="V546" s="3" t="str">
        <f t="shared" si="2"/>
        <v>93.396</v>
      </c>
      <c r="W546" s="5" t="str">
        <f t="shared" ref="W546:X546" si="546">UPPER(TRIM(H546))</f>
        <v/>
      </c>
      <c r="X546" s="5" t="str">
        <f t="shared" si="546"/>
        <v/>
      </c>
      <c r="Y546" s="5" t="str">
        <f t="array" ref="Y546">IF(V546&lt;&gt;"",IFERROR(INDEX(federal_program_name_lookup,MATCH(V546,aln_lookup,0)),""),"")</f>
        <v>CANCER BIOLOGY RESEARCH</v>
      </c>
    </row>
    <row r="547" ht="15.75" customHeight="1">
      <c r="A547" s="5" t="s">
        <v>936</v>
      </c>
      <c r="B547" s="3" t="s">
        <v>492</v>
      </c>
      <c r="C547" s="3" t="s">
        <v>445</v>
      </c>
      <c r="D547" s="3" t="s">
        <v>937</v>
      </c>
      <c r="E547" s="6" t="s">
        <v>292</v>
      </c>
      <c r="F547" s="4">
        <v>79467.0</v>
      </c>
      <c r="G547" s="6" t="s">
        <v>38</v>
      </c>
      <c r="H547" s="6"/>
      <c r="I547" s="6"/>
      <c r="J547" s="4">
        <v>1.5877823E7</v>
      </c>
      <c r="K547" s="4">
        <v>3.59306095E8</v>
      </c>
      <c r="L547" s="6" t="s">
        <v>39</v>
      </c>
      <c r="M547" s="3"/>
      <c r="N547" s="6" t="s">
        <v>39</v>
      </c>
      <c r="O547" s="3" t="s">
        <v>901</v>
      </c>
      <c r="P547" s="3" t="s">
        <v>937</v>
      </c>
      <c r="Q547" s="6" t="s">
        <v>39</v>
      </c>
      <c r="R547" s="4"/>
      <c r="S547" s="6" t="s">
        <v>42</v>
      </c>
      <c r="T547" s="6" t="s">
        <v>43</v>
      </c>
      <c r="U547" s="6">
        <v>0.0</v>
      </c>
      <c r="V547" s="3" t="str">
        <f t="shared" si="2"/>
        <v>12.RD</v>
      </c>
      <c r="W547" s="5" t="str">
        <f t="shared" ref="W547:X547" si="547">UPPER(TRIM(H547))</f>
        <v/>
      </c>
      <c r="X547" s="5" t="str">
        <f t="shared" si="547"/>
        <v/>
      </c>
      <c r="Y547" s="5" t="str">
        <f t="array" ref="Y547">IF(V547&lt;&gt;"",IFERROR(INDEX(federal_program_name_lookup,MATCH(V547,aln_lookup,0)),""),"")</f>
        <v/>
      </c>
    </row>
    <row r="548" ht="15.75" customHeight="1">
      <c r="A548" s="5" t="s">
        <v>938</v>
      </c>
      <c r="B548" s="3" t="s">
        <v>56</v>
      </c>
      <c r="C548" s="3" t="s">
        <v>897</v>
      </c>
      <c r="D548" s="3"/>
      <c r="E548" s="6" t="s">
        <v>898</v>
      </c>
      <c r="F548" s="4">
        <v>6.0</v>
      </c>
      <c r="G548" s="6" t="s">
        <v>38</v>
      </c>
      <c r="H548" s="6"/>
      <c r="I548" s="6"/>
      <c r="J548" s="4">
        <v>6578358.0</v>
      </c>
      <c r="K548" s="4">
        <v>3.59306095E8</v>
      </c>
      <c r="L548" s="6" t="s">
        <v>39</v>
      </c>
      <c r="M548" s="3"/>
      <c r="N548" s="6" t="s">
        <v>42</v>
      </c>
      <c r="O548" s="3"/>
      <c r="P548" s="3"/>
      <c r="Q548" s="6" t="s">
        <v>39</v>
      </c>
      <c r="R548" s="4"/>
      <c r="S548" s="6" t="s">
        <v>42</v>
      </c>
      <c r="T548" s="6" t="s">
        <v>43</v>
      </c>
      <c r="U548" s="6">
        <v>0.0</v>
      </c>
      <c r="V548" s="3" t="str">
        <f t="shared" si="2"/>
        <v>93.396</v>
      </c>
      <c r="W548" s="5" t="str">
        <f t="shared" ref="W548:X548" si="548">UPPER(TRIM(H548))</f>
        <v/>
      </c>
      <c r="X548" s="5" t="str">
        <f t="shared" si="548"/>
        <v/>
      </c>
      <c r="Y548" s="5" t="str">
        <f t="array" ref="Y548">IF(V548&lt;&gt;"",IFERROR(INDEX(federal_program_name_lookup,MATCH(V548,aln_lookup,0)),""),"")</f>
        <v>CANCER BIOLOGY RESEARCH</v>
      </c>
    </row>
    <row r="549" ht="15.75" customHeight="1">
      <c r="A549" s="5" t="s">
        <v>939</v>
      </c>
      <c r="B549" s="3" t="s">
        <v>56</v>
      </c>
      <c r="C549" s="3" t="s">
        <v>940</v>
      </c>
      <c r="D549" s="3"/>
      <c r="E549" s="6" t="s">
        <v>941</v>
      </c>
      <c r="F549" s="4">
        <v>95962.0</v>
      </c>
      <c r="G549" s="6" t="s">
        <v>38</v>
      </c>
      <c r="H549" s="6"/>
      <c r="I549" s="6"/>
      <c r="J549" s="4">
        <v>5004752.0</v>
      </c>
      <c r="K549" s="4">
        <v>3.59306095E8</v>
      </c>
      <c r="L549" s="6" t="s">
        <v>39</v>
      </c>
      <c r="M549" s="3"/>
      <c r="N549" s="6" t="s">
        <v>42</v>
      </c>
      <c r="O549" s="3"/>
      <c r="P549" s="3"/>
      <c r="Q549" s="6" t="s">
        <v>42</v>
      </c>
      <c r="R549" s="4">
        <v>4321.0</v>
      </c>
      <c r="S549" s="6" t="s">
        <v>42</v>
      </c>
      <c r="T549" s="6" t="s">
        <v>43</v>
      </c>
      <c r="U549" s="6">
        <v>0.0</v>
      </c>
      <c r="V549" s="3" t="str">
        <f t="shared" si="2"/>
        <v>93.397</v>
      </c>
      <c r="W549" s="5" t="str">
        <f t="shared" ref="W549:X549" si="549">UPPER(TRIM(H549))</f>
        <v/>
      </c>
      <c r="X549" s="5" t="str">
        <f t="shared" si="549"/>
        <v/>
      </c>
      <c r="Y549" s="5" t="str">
        <f t="array" ref="Y549">IF(V549&lt;&gt;"",IFERROR(INDEX(federal_program_name_lookup,MATCH(V549,aln_lookup,0)),""),"")</f>
        <v>CANCER CENTERS SUPPORT GRANTS</v>
      </c>
    </row>
    <row r="550" ht="15.75" customHeight="1">
      <c r="A550" s="5" t="s">
        <v>942</v>
      </c>
      <c r="B550" s="3" t="s">
        <v>56</v>
      </c>
      <c r="C550" s="3" t="s">
        <v>940</v>
      </c>
      <c r="D550" s="3"/>
      <c r="E550" s="6" t="s">
        <v>941</v>
      </c>
      <c r="F550" s="4">
        <v>107568.0</v>
      </c>
      <c r="G550" s="6" t="s">
        <v>38</v>
      </c>
      <c r="H550" s="6"/>
      <c r="I550" s="6"/>
      <c r="J550" s="4">
        <v>5004752.0</v>
      </c>
      <c r="K550" s="4">
        <v>3.59306095E8</v>
      </c>
      <c r="L550" s="6" t="s">
        <v>39</v>
      </c>
      <c r="M550" s="3"/>
      <c r="N550" s="6" t="s">
        <v>42</v>
      </c>
      <c r="O550" s="3"/>
      <c r="P550" s="3"/>
      <c r="Q550" s="6" t="s">
        <v>42</v>
      </c>
      <c r="R550" s="4">
        <v>90649.0</v>
      </c>
      <c r="S550" s="6" t="s">
        <v>42</v>
      </c>
      <c r="T550" s="6" t="s">
        <v>43</v>
      </c>
      <c r="U550" s="6">
        <v>0.0</v>
      </c>
      <c r="V550" s="3" t="str">
        <f t="shared" si="2"/>
        <v>93.397</v>
      </c>
      <c r="W550" s="5" t="str">
        <f t="shared" ref="W550:X550" si="550">UPPER(TRIM(H550))</f>
        <v/>
      </c>
      <c r="X550" s="5" t="str">
        <f t="shared" si="550"/>
        <v/>
      </c>
      <c r="Y550" s="5" t="str">
        <f t="array" ref="Y550">IF(V550&lt;&gt;"",IFERROR(INDEX(federal_program_name_lookup,MATCH(V550,aln_lookup,0)),""),"")</f>
        <v>CANCER CENTERS SUPPORT GRANTS</v>
      </c>
    </row>
    <row r="551" ht="15.75" customHeight="1">
      <c r="A551" s="5" t="s">
        <v>943</v>
      </c>
      <c r="B551" s="3" t="s">
        <v>56</v>
      </c>
      <c r="C551" s="3" t="s">
        <v>940</v>
      </c>
      <c r="D551" s="3"/>
      <c r="E551" s="6" t="s">
        <v>941</v>
      </c>
      <c r="F551" s="4">
        <v>68905.0</v>
      </c>
      <c r="G551" s="6" t="s">
        <v>38</v>
      </c>
      <c r="H551" s="6"/>
      <c r="I551" s="6"/>
      <c r="J551" s="4">
        <v>5004752.0</v>
      </c>
      <c r="K551" s="4">
        <v>3.59306095E8</v>
      </c>
      <c r="L551" s="6" t="s">
        <v>39</v>
      </c>
      <c r="M551" s="3"/>
      <c r="N551" s="6" t="s">
        <v>42</v>
      </c>
      <c r="O551" s="3"/>
      <c r="P551" s="3"/>
      <c r="Q551" s="6" t="s">
        <v>39</v>
      </c>
      <c r="R551" s="4"/>
      <c r="S551" s="6" t="s">
        <v>42</v>
      </c>
      <c r="T551" s="6" t="s">
        <v>43</v>
      </c>
      <c r="U551" s="6">
        <v>0.0</v>
      </c>
      <c r="V551" s="3" t="str">
        <f t="shared" si="2"/>
        <v>93.397</v>
      </c>
      <c r="W551" s="5" t="str">
        <f t="shared" ref="W551:X551" si="551">UPPER(TRIM(H551))</f>
        <v/>
      </c>
      <c r="X551" s="5" t="str">
        <f t="shared" si="551"/>
        <v/>
      </c>
      <c r="Y551" s="5" t="str">
        <f t="array" ref="Y551">IF(V551&lt;&gt;"",IFERROR(INDEX(federal_program_name_lookup,MATCH(V551,aln_lookup,0)),""),"")</f>
        <v>CANCER CENTERS SUPPORT GRANTS</v>
      </c>
    </row>
    <row r="552" ht="15.75" customHeight="1">
      <c r="A552" s="5" t="s">
        <v>944</v>
      </c>
      <c r="B552" s="3" t="s">
        <v>56</v>
      </c>
      <c r="C552" s="3" t="s">
        <v>940</v>
      </c>
      <c r="D552" s="3"/>
      <c r="E552" s="6" t="s">
        <v>941</v>
      </c>
      <c r="F552" s="4">
        <v>29782.0</v>
      </c>
      <c r="G552" s="6" t="s">
        <v>38</v>
      </c>
      <c r="H552" s="6"/>
      <c r="I552" s="6"/>
      <c r="J552" s="4">
        <v>5004752.0</v>
      </c>
      <c r="K552" s="4">
        <v>3.59306095E8</v>
      </c>
      <c r="L552" s="6" t="s">
        <v>39</v>
      </c>
      <c r="M552" s="3"/>
      <c r="N552" s="6" t="s">
        <v>42</v>
      </c>
      <c r="O552" s="3"/>
      <c r="P552" s="3"/>
      <c r="Q552" s="6" t="s">
        <v>39</v>
      </c>
      <c r="R552" s="4"/>
      <c r="S552" s="6" t="s">
        <v>42</v>
      </c>
      <c r="T552" s="6" t="s">
        <v>43</v>
      </c>
      <c r="U552" s="6">
        <v>0.0</v>
      </c>
      <c r="V552" s="3" t="str">
        <f t="shared" si="2"/>
        <v>93.397</v>
      </c>
      <c r="W552" s="5" t="str">
        <f t="shared" ref="W552:X552" si="552">UPPER(TRIM(H552))</f>
        <v/>
      </c>
      <c r="X552" s="5" t="str">
        <f t="shared" si="552"/>
        <v/>
      </c>
      <c r="Y552" s="5" t="str">
        <f t="array" ref="Y552">IF(V552&lt;&gt;"",IFERROR(INDEX(federal_program_name_lookup,MATCH(V552,aln_lookup,0)),""),"")</f>
        <v>CANCER CENTERS SUPPORT GRANTS</v>
      </c>
    </row>
    <row r="553" ht="15.75" customHeight="1">
      <c r="A553" s="5" t="s">
        <v>945</v>
      </c>
      <c r="B553" s="3" t="s">
        <v>56</v>
      </c>
      <c r="C553" s="3" t="s">
        <v>940</v>
      </c>
      <c r="D553" s="3"/>
      <c r="E553" s="6" t="s">
        <v>941</v>
      </c>
      <c r="F553" s="4">
        <v>14297.0</v>
      </c>
      <c r="G553" s="6" t="s">
        <v>38</v>
      </c>
      <c r="H553" s="6"/>
      <c r="I553" s="6"/>
      <c r="J553" s="4">
        <v>5004752.0</v>
      </c>
      <c r="K553" s="4">
        <v>3.59306095E8</v>
      </c>
      <c r="L553" s="6" t="s">
        <v>39</v>
      </c>
      <c r="M553" s="3"/>
      <c r="N553" s="6" t="s">
        <v>42</v>
      </c>
      <c r="O553" s="3"/>
      <c r="P553" s="3"/>
      <c r="Q553" s="6" t="s">
        <v>39</v>
      </c>
      <c r="R553" s="4"/>
      <c r="S553" s="6" t="s">
        <v>42</v>
      </c>
      <c r="T553" s="6" t="s">
        <v>43</v>
      </c>
      <c r="U553" s="6">
        <v>0.0</v>
      </c>
      <c r="V553" s="3" t="str">
        <f t="shared" si="2"/>
        <v>93.397</v>
      </c>
      <c r="W553" s="5" t="str">
        <f t="shared" ref="W553:X553" si="553">UPPER(TRIM(H553))</f>
        <v/>
      </c>
      <c r="X553" s="5" t="str">
        <f t="shared" si="553"/>
        <v/>
      </c>
      <c r="Y553" s="5" t="str">
        <f t="array" ref="Y553">IF(V553&lt;&gt;"",IFERROR(INDEX(federal_program_name_lookup,MATCH(V553,aln_lookup,0)),""),"")</f>
        <v>CANCER CENTERS SUPPORT GRANTS</v>
      </c>
    </row>
    <row r="554" ht="15.75" customHeight="1">
      <c r="A554" s="5" t="s">
        <v>946</v>
      </c>
      <c r="B554" s="3" t="s">
        <v>56</v>
      </c>
      <c r="C554" s="3" t="s">
        <v>940</v>
      </c>
      <c r="D554" s="3"/>
      <c r="E554" s="6" t="s">
        <v>941</v>
      </c>
      <c r="F554" s="4">
        <v>42361.0</v>
      </c>
      <c r="G554" s="6" t="s">
        <v>38</v>
      </c>
      <c r="H554" s="6"/>
      <c r="I554" s="6"/>
      <c r="J554" s="4">
        <v>5004752.0</v>
      </c>
      <c r="K554" s="4">
        <v>3.59306095E8</v>
      </c>
      <c r="L554" s="6" t="s">
        <v>39</v>
      </c>
      <c r="M554" s="3"/>
      <c r="N554" s="6" t="s">
        <v>42</v>
      </c>
      <c r="O554" s="3"/>
      <c r="P554" s="3"/>
      <c r="Q554" s="6" t="s">
        <v>39</v>
      </c>
      <c r="R554" s="4"/>
      <c r="S554" s="6" t="s">
        <v>42</v>
      </c>
      <c r="T554" s="6" t="s">
        <v>43</v>
      </c>
      <c r="U554" s="6">
        <v>0.0</v>
      </c>
      <c r="V554" s="3" t="str">
        <f t="shared" si="2"/>
        <v>93.397</v>
      </c>
      <c r="W554" s="5" t="str">
        <f t="shared" ref="W554:X554" si="554">UPPER(TRIM(H554))</f>
        <v/>
      </c>
      <c r="X554" s="5" t="str">
        <f t="shared" si="554"/>
        <v/>
      </c>
      <c r="Y554" s="5" t="str">
        <f t="array" ref="Y554">IF(V554&lt;&gt;"",IFERROR(INDEX(federal_program_name_lookup,MATCH(V554,aln_lookup,0)),""),"")</f>
        <v>CANCER CENTERS SUPPORT GRANTS</v>
      </c>
    </row>
    <row r="555" ht="15.75" customHeight="1">
      <c r="A555" s="5" t="s">
        <v>947</v>
      </c>
      <c r="B555" s="3" t="s">
        <v>56</v>
      </c>
      <c r="C555" s="3" t="s">
        <v>940</v>
      </c>
      <c r="D555" s="3"/>
      <c r="E555" s="6" t="s">
        <v>941</v>
      </c>
      <c r="F555" s="4">
        <v>32700.0</v>
      </c>
      <c r="G555" s="6" t="s">
        <v>38</v>
      </c>
      <c r="H555" s="6"/>
      <c r="I555" s="6"/>
      <c r="J555" s="4">
        <v>5004752.0</v>
      </c>
      <c r="K555" s="4">
        <v>3.59306095E8</v>
      </c>
      <c r="L555" s="6" t="s">
        <v>39</v>
      </c>
      <c r="M555" s="3"/>
      <c r="N555" s="6" t="s">
        <v>42</v>
      </c>
      <c r="O555" s="3"/>
      <c r="P555" s="3"/>
      <c r="Q555" s="6" t="s">
        <v>42</v>
      </c>
      <c r="R555" s="4">
        <v>18231.0</v>
      </c>
      <c r="S555" s="6" t="s">
        <v>42</v>
      </c>
      <c r="T555" s="6" t="s">
        <v>43</v>
      </c>
      <c r="U555" s="6">
        <v>0.0</v>
      </c>
      <c r="V555" s="3" t="str">
        <f t="shared" si="2"/>
        <v>93.397</v>
      </c>
      <c r="W555" s="5" t="str">
        <f t="shared" ref="W555:X555" si="555">UPPER(TRIM(H555))</f>
        <v/>
      </c>
      <c r="X555" s="5" t="str">
        <f t="shared" si="555"/>
        <v/>
      </c>
      <c r="Y555" s="5" t="str">
        <f t="array" ref="Y555">IF(V555&lt;&gt;"",IFERROR(INDEX(federal_program_name_lookup,MATCH(V555,aln_lookup,0)),""),"")</f>
        <v>CANCER CENTERS SUPPORT GRANTS</v>
      </c>
    </row>
    <row r="556" ht="15.75" customHeight="1">
      <c r="A556" s="5" t="s">
        <v>948</v>
      </c>
      <c r="B556" s="3" t="s">
        <v>56</v>
      </c>
      <c r="C556" s="3" t="s">
        <v>940</v>
      </c>
      <c r="D556" s="3"/>
      <c r="E556" s="6" t="s">
        <v>941</v>
      </c>
      <c r="F556" s="4">
        <v>46928.0</v>
      </c>
      <c r="G556" s="6" t="s">
        <v>38</v>
      </c>
      <c r="H556" s="6"/>
      <c r="I556" s="6"/>
      <c r="J556" s="4">
        <v>5004752.0</v>
      </c>
      <c r="K556" s="4">
        <v>3.59306095E8</v>
      </c>
      <c r="L556" s="6" t="s">
        <v>39</v>
      </c>
      <c r="M556" s="3"/>
      <c r="N556" s="6" t="s">
        <v>42</v>
      </c>
      <c r="O556" s="3"/>
      <c r="P556" s="3"/>
      <c r="Q556" s="6" t="s">
        <v>39</v>
      </c>
      <c r="R556" s="4"/>
      <c r="S556" s="6" t="s">
        <v>42</v>
      </c>
      <c r="T556" s="6" t="s">
        <v>43</v>
      </c>
      <c r="U556" s="6">
        <v>0.0</v>
      </c>
      <c r="V556" s="3" t="str">
        <f t="shared" si="2"/>
        <v>93.397</v>
      </c>
      <c r="W556" s="5" t="str">
        <f t="shared" ref="W556:X556" si="556">UPPER(TRIM(H556))</f>
        <v/>
      </c>
      <c r="X556" s="5" t="str">
        <f t="shared" si="556"/>
        <v/>
      </c>
      <c r="Y556" s="5" t="str">
        <f t="array" ref="Y556">IF(V556&lt;&gt;"",IFERROR(INDEX(federal_program_name_lookup,MATCH(V556,aln_lookup,0)),""),"")</f>
        <v>CANCER CENTERS SUPPORT GRANTS</v>
      </c>
    </row>
    <row r="557" ht="15.75" customHeight="1">
      <c r="A557" s="5" t="s">
        <v>949</v>
      </c>
      <c r="B557" s="3" t="s">
        <v>56</v>
      </c>
      <c r="C557" s="3" t="s">
        <v>940</v>
      </c>
      <c r="D557" s="3"/>
      <c r="E557" s="6" t="s">
        <v>941</v>
      </c>
      <c r="F557" s="4">
        <v>133392.0</v>
      </c>
      <c r="G557" s="6" t="s">
        <v>38</v>
      </c>
      <c r="H557" s="6"/>
      <c r="I557" s="6"/>
      <c r="J557" s="4">
        <v>5004752.0</v>
      </c>
      <c r="K557" s="4">
        <v>3.59306095E8</v>
      </c>
      <c r="L557" s="6" t="s">
        <v>39</v>
      </c>
      <c r="M557" s="3"/>
      <c r="N557" s="6" t="s">
        <v>42</v>
      </c>
      <c r="O557" s="3"/>
      <c r="P557" s="3"/>
      <c r="Q557" s="6" t="s">
        <v>42</v>
      </c>
      <c r="R557" s="4">
        <v>4321.0</v>
      </c>
      <c r="S557" s="6" t="s">
        <v>42</v>
      </c>
      <c r="T557" s="6" t="s">
        <v>43</v>
      </c>
      <c r="U557" s="6">
        <v>0.0</v>
      </c>
      <c r="V557" s="3" t="str">
        <f t="shared" si="2"/>
        <v>93.397</v>
      </c>
      <c r="W557" s="5" t="str">
        <f t="shared" ref="W557:X557" si="557">UPPER(TRIM(H557))</f>
        <v/>
      </c>
      <c r="X557" s="5" t="str">
        <f t="shared" si="557"/>
        <v/>
      </c>
      <c r="Y557" s="5" t="str">
        <f t="array" ref="Y557">IF(V557&lt;&gt;"",IFERROR(INDEX(federal_program_name_lookup,MATCH(V557,aln_lookup,0)),""),"")</f>
        <v>CANCER CENTERS SUPPORT GRANTS</v>
      </c>
    </row>
    <row r="558" ht="15.75" customHeight="1">
      <c r="A558" s="5" t="s">
        <v>950</v>
      </c>
      <c r="B558" s="3" t="s">
        <v>45</v>
      </c>
      <c r="C558" s="3" t="s">
        <v>672</v>
      </c>
      <c r="D558" s="3"/>
      <c r="E558" s="6" t="s">
        <v>673</v>
      </c>
      <c r="F558" s="4">
        <v>12934.0</v>
      </c>
      <c r="G558" s="6" t="s">
        <v>38</v>
      </c>
      <c r="H558" s="6"/>
      <c r="I558" s="6"/>
      <c r="J558" s="4">
        <v>534489.0</v>
      </c>
      <c r="K558" s="4">
        <v>3.59306095E8</v>
      </c>
      <c r="L558" s="6" t="s">
        <v>39</v>
      </c>
      <c r="M558" s="3"/>
      <c r="N558" s="6" t="s">
        <v>39</v>
      </c>
      <c r="O558" s="3" t="s">
        <v>787</v>
      </c>
      <c r="P558" s="3" t="s">
        <v>951</v>
      </c>
      <c r="Q558" s="6" t="s">
        <v>39</v>
      </c>
      <c r="R558" s="4"/>
      <c r="S558" s="6" t="s">
        <v>42</v>
      </c>
      <c r="T558" s="6" t="s">
        <v>43</v>
      </c>
      <c r="U558" s="6">
        <v>0.0</v>
      </c>
      <c r="V558" s="3" t="str">
        <f t="shared" si="2"/>
        <v>10.200</v>
      </c>
      <c r="W558" s="5" t="str">
        <f t="shared" ref="W558:X558" si="558">UPPER(TRIM(H558))</f>
        <v/>
      </c>
      <c r="X558" s="5" t="str">
        <f t="shared" si="558"/>
        <v/>
      </c>
      <c r="Y558" s="5" t="str">
        <f t="array" ref="Y558">IF(V558&lt;&gt;"",IFERROR(INDEX(federal_program_name_lookup,MATCH(V558,aln_lookup,0)),""),"")</f>
        <v>GRANTS FOR AGRICULTURAL RESEARCH, SPECIAL RESEARCH GRANTS</v>
      </c>
    </row>
    <row r="559" ht="15.75" customHeight="1">
      <c r="A559" s="5" t="s">
        <v>952</v>
      </c>
      <c r="B559" s="3" t="s">
        <v>492</v>
      </c>
      <c r="C559" s="3" t="s">
        <v>445</v>
      </c>
      <c r="D559" s="3" t="s">
        <v>953</v>
      </c>
      <c r="E559" s="6" t="s">
        <v>292</v>
      </c>
      <c r="F559" s="4">
        <v>42523.0</v>
      </c>
      <c r="G559" s="6" t="s">
        <v>38</v>
      </c>
      <c r="H559" s="6"/>
      <c r="I559" s="6"/>
      <c r="J559" s="4">
        <v>1.5877823E7</v>
      </c>
      <c r="K559" s="4">
        <v>3.59306095E8</v>
      </c>
      <c r="L559" s="6" t="s">
        <v>39</v>
      </c>
      <c r="M559" s="3"/>
      <c r="N559" s="6" t="s">
        <v>39</v>
      </c>
      <c r="O559" s="3" t="s">
        <v>901</v>
      </c>
      <c r="P559" s="3" t="s">
        <v>953</v>
      </c>
      <c r="Q559" s="6" t="s">
        <v>39</v>
      </c>
      <c r="R559" s="4"/>
      <c r="S559" s="6" t="s">
        <v>42</v>
      </c>
      <c r="T559" s="6" t="s">
        <v>43</v>
      </c>
      <c r="U559" s="6">
        <v>0.0</v>
      </c>
      <c r="V559" s="3" t="str">
        <f t="shared" si="2"/>
        <v>12.RD</v>
      </c>
      <c r="W559" s="5" t="str">
        <f t="shared" ref="W559:X559" si="559">UPPER(TRIM(H559))</f>
        <v/>
      </c>
      <c r="X559" s="5" t="str">
        <f t="shared" si="559"/>
        <v/>
      </c>
      <c r="Y559" s="5" t="str">
        <f t="array" ref="Y559">IF(V559&lt;&gt;"",IFERROR(INDEX(federal_program_name_lookup,MATCH(V559,aln_lookup,0)),""),"")</f>
        <v/>
      </c>
    </row>
    <row r="560" ht="15.75" customHeight="1">
      <c r="A560" s="5" t="s">
        <v>954</v>
      </c>
      <c r="B560" s="3" t="s">
        <v>56</v>
      </c>
      <c r="C560" s="3" t="s">
        <v>940</v>
      </c>
      <c r="D560" s="3"/>
      <c r="E560" s="6" t="s">
        <v>941</v>
      </c>
      <c r="F560" s="4">
        <v>181870.0</v>
      </c>
      <c r="G560" s="6" t="s">
        <v>38</v>
      </c>
      <c r="H560" s="6"/>
      <c r="I560" s="6"/>
      <c r="J560" s="4">
        <v>5004752.0</v>
      </c>
      <c r="K560" s="4">
        <v>3.59306095E8</v>
      </c>
      <c r="L560" s="6" t="s">
        <v>39</v>
      </c>
      <c r="M560" s="3"/>
      <c r="N560" s="6" t="s">
        <v>42</v>
      </c>
      <c r="O560" s="3"/>
      <c r="P560" s="3"/>
      <c r="Q560" s="6" t="s">
        <v>39</v>
      </c>
      <c r="R560" s="4"/>
      <c r="S560" s="6" t="s">
        <v>42</v>
      </c>
      <c r="T560" s="6" t="s">
        <v>43</v>
      </c>
      <c r="U560" s="6">
        <v>0.0</v>
      </c>
      <c r="V560" s="3" t="str">
        <f t="shared" si="2"/>
        <v>93.397</v>
      </c>
      <c r="W560" s="5" t="str">
        <f t="shared" ref="W560:X560" si="560">UPPER(TRIM(H560))</f>
        <v/>
      </c>
      <c r="X560" s="5" t="str">
        <f t="shared" si="560"/>
        <v/>
      </c>
      <c r="Y560" s="5" t="str">
        <f t="array" ref="Y560">IF(V560&lt;&gt;"",IFERROR(INDEX(federal_program_name_lookup,MATCH(V560,aln_lookup,0)),""),"")</f>
        <v>CANCER CENTERS SUPPORT GRANTS</v>
      </c>
    </row>
    <row r="561" ht="15.75" customHeight="1">
      <c r="A561" s="5" t="s">
        <v>955</v>
      </c>
      <c r="B561" s="3" t="s">
        <v>56</v>
      </c>
      <c r="C561" s="3" t="s">
        <v>940</v>
      </c>
      <c r="D561" s="3"/>
      <c r="E561" s="6" t="s">
        <v>941</v>
      </c>
      <c r="F561" s="4">
        <v>98919.0</v>
      </c>
      <c r="G561" s="6" t="s">
        <v>38</v>
      </c>
      <c r="H561" s="6"/>
      <c r="I561" s="6"/>
      <c r="J561" s="4">
        <v>5004752.0</v>
      </c>
      <c r="K561" s="4">
        <v>3.59306095E8</v>
      </c>
      <c r="L561" s="6" t="s">
        <v>39</v>
      </c>
      <c r="M561" s="3"/>
      <c r="N561" s="6" t="s">
        <v>42</v>
      </c>
      <c r="O561" s="3"/>
      <c r="P561" s="3"/>
      <c r="Q561" s="6" t="s">
        <v>39</v>
      </c>
      <c r="R561" s="4"/>
      <c r="S561" s="6" t="s">
        <v>42</v>
      </c>
      <c r="T561" s="6" t="s">
        <v>43</v>
      </c>
      <c r="U561" s="6">
        <v>0.0</v>
      </c>
      <c r="V561" s="3" t="str">
        <f t="shared" si="2"/>
        <v>93.397</v>
      </c>
      <c r="W561" s="5" t="str">
        <f t="shared" ref="W561:X561" si="561">UPPER(TRIM(H561))</f>
        <v/>
      </c>
      <c r="X561" s="5" t="str">
        <f t="shared" si="561"/>
        <v/>
      </c>
      <c r="Y561" s="5" t="str">
        <f t="array" ref="Y561">IF(V561&lt;&gt;"",IFERROR(INDEX(federal_program_name_lookup,MATCH(V561,aln_lookup,0)),""),"")</f>
        <v>CANCER CENTERS SUPPORT GRANTS</v>
      </c>
    </row>
    <row r="562" ht="15.75" customHeight="1">
      <c r="A562" s="5" t="s">
        <v>956</v>
      </c>
      <c r="B562" s="3" t="s">
        <v>56</v>
      </c>
      <c r="C562" s="3" t="s">
        <v>940</v>
      </c>
      <c r="D562" s="3"/>
      <c r="E562" s="6" t="s">
        <v>941</v>
      </c>
      <c r="F562" s="4">
        <v>76265.0</v>
      </c>
      <c r="G562" s="6" t="s">
        <v>38</v>
      </c>
      <c r="H562" s="6"/>
      <c r="I562" s="6"/>
      <c r="J562" s="4">
        <v>5004752.0</v>
      </c>
      <c r="K562" s="4">
        <v>3.59306095E8</v>
      </c>
      <c r="L562" s="6" t="s">
        <v>39</v>
      </c>
      <c r="M562" s="3"/>
      <c r="N562" s="6" t="s">
        <v>42</v>
      </c>
      <c r="O562" s="3"/>
      <c r="P562" s="3"/>
      <c r="Q562" s="6" t="s">
        <v>39</v>
      </c>
      <c r="R562" s="4"/>
      <c r="S562" s="6" t="s">
        <v>42</v>
      </c>
      <c r="T562" s="6" t="s">
        <v>43</v>
      </c>
      <c r="U562" s="6">
        <v>0.0</v>
      </c>
      <c r="V562" s="3" t="str">
        <f t="shared" si="2"/>
        <v>93.397</v>
      </c>
      <c r="W562" s="5" t="str">
        <f t="shared" ref="W562:X562" si="562">UPPER(TRIM(H562))</f>
        <v/>
      </c>
      <c r="X562" s="5" t="str">
        <f t="shared" si="562"/>
        <v/>
      </c>
      <c r="Y562" s="5" t="str">
        <f t="array" ref="Y562">IF(V562&lt;&gt;"",IFERROR(INDEX(federal_program_name_lookup,MATCH(V562,aln_lookup,0)),""),"")</f>
        <v>CANCER CENTERS SUPPORT GRANTS</v>
      </c>
    </row>
    <row r="563" ht="15.75" customHeight="1">
      <c r="A563" s="5" t="s">
        <v>957</v>
      </c>
      <c r="B563" s="3" t="s">
        <v>56</v>
      </c>
      <c r="C563" s="3" t="s">
        <v>940</v>
      </c>
      <c r="D563" s="3"/>
      <c r="E563" s="6" t="s">
        <v>941</v>
      </c>
      <c r="F563" s="4">
        <v>54616.0</v>
      </c>
      <c r="G563" s="6" t="s">
        <v>38</v>
      </c>
      <c r="H563" s="6"/>
      <c r="I563" s="6"/>
      <c r="J563" s="4">
        <v>5004752.0</v>
      </c>
      <c r="K563" s="4">
        <v>3.59306095E8</v>
      </c>
      <c r="L563" s="6" t="s">
        <v>39</v>
      </c>
      <c r="M563" s="3"/>
      <c r="N563" s="6" t="s">
        <v>42</v>
      </c>
      <c r="O563" s="3"/>
      <c r="P563" s="3"/>
      <c r="Q563" s="6" t="s">
        <v>39</v>
      </c>
      <c r="R563" s="4"/>
      <c r="S563" s="6" t="s">
        <v>42</v>
      </c>
      <c r="T563" s="6" t="s">
        <v>43</v>
      </c>
      <c r="U563" s="6">
        <v>0.0</v>
      </c>
      <c r="V563" s="3" t="str">
        <f t="shared" si="2"/>
        <v>93.397</v>
      </c>
      <c r="W563" s="5" t="str">
        <f t="shared" ref="W563:X563" si="563">UPPER(TRIM(H563))</f>
        <v/>
      </c>
      <c r="X563" s="5" t="str">
        <f t="shared" si="563"/>
        <v/>
      </c>
      <c r="Y563" s="5" t="str">
        <f t="array" ref="Y563">IF(V563&lt;&gt;"",IFERROR(INDEX(federal_program_name_lookup,MATCH(V563,aln_lookup,0)),""),"")</f>
        <v>CANCER CENTERS SUPPORT GRANTS</v>
      </c>
    </row>
    <row r="564" ht="15.75" customHeight="1">
      <c r="A564" s="5" t="s">
        <v>958</v>
      </c>
      <c r="B564" s="3" t="s">
        <v>56</v>
      </c>
      <c r="C564" s="3" t="s">
        <v>940</v>
      </c>
      <c r="D564" s="3"/>
      <c r="E564" s="6" t="s">
        <v>941</v>
      </c>
      <c r="F564" s="4">
        <v>150710.0</v>
      </c>
      <c r="G564" s="6" t="s">
        <v>38</v>
      </c>
      <c r="H564" s="6"/>
      <c r="I564" s="6"/>
      <c r="J564" s="4">
        <v>5004752.0</v>
      </c>
      <c r="K564" s="4">
        <v>3.59306095E8</v>
      </c>
      <c r="L564" s="6" t="s">
        <v>39</v>
      </c>
      <c r="M564" s="3"/>
      <c r="N564" s="6" t="s">
        <v>42</v>
      </c>
      <c r="O564" s="3"/>
      <c r="P564" s="3"/>
      <c r="Q564" s="6" t="s">
        <v>39</v>
      </c>
      <c r="R564" s="4"/>
      <c r="S564" s="6" t="s">
        <v>42</v>
      </c>
      <c r="T564" s="6" t="s">
        <v>43</v>
      </c>
      <c r="U564" s="6">
        <v>0.0</v>
      </c>
      <c r="V564" s="3" t="str">
        <f t="shared" si="2"/>
        <v>93.397</v>
      </c>
      <c r="W564" s="5" t="str">
        <f t="shared" ref="W564:X564" si="564">UPPER(TRIM(H564))</f>
        <v/>
      </c>
      <c r="X564" s="5" t="str">
        <f t="shared" si="564"/>
        <v/>
      </c>
      <c r="Y564" s="5" t="str">
        <f t="array" ref="Y564">IF(V564&lt;&gt;"",IFERROR(INDEX(federal_program_name_lookup,MATCH(V564,aln_lookup,0)),""),"")</f>
        <v>CANCER CENTERS SUPPORT GRANTS</v>
      </c>
    </row>
    <row r="565" ht="15.75" customHeight="1">
      <c r="A565" s="5" t="s">
        <v>959</v>
      </c>
      <c r="B565" s="3" t="s">
        <v>56</v>
      </c>
      <c r="C565" s="3" t="s">
        <v>940</v>
      </c>
      <c r="D565" s="3"/>
      <c r="E565" s="6" t="s">
        <v>941</v>
      </c>
      <c r="F565" s="4">
        <v>106122.0</v>
      </c>
      <c r="G565" s="6" t="s">
        <v>38</v>
      </c>
      <c r="H565" s="6"/>
      <c r="I565" s="6"/>
      <c r="J565" s="4">
        <v>5004752.0</v>
      </c>
      <c r="K565" s="4">
        <v>3.59306095E8</v>
      </c>
      <c r="L565" s="6" t="s">
        <v>39</v>
      </c>
      <c r="M565" s="3"/>
      <c r="N565" s="6" t="s">
        <v>42</v>
      </c>
      <c r="O565" s="3"/>
      <c r="P565" s="3"/>
      <c r="Q565" s="6" t="s">
        <v>39</v>
      </c>
      <c r="R565" s="4"/>
      <c r="S565" s="6" t="s">
        <v>42</v>
      </c>
      <c r="T565" s="6" t="s">
        <v>43</v>
      </c>
      <c r="U565" s="6">
        <v>0.0</v>
      </c>
      <c r="V565" s="3" t="str">
        <f t="shared" si="2"/>
        <v>93.397</v>
      </c>
      <c r="W565" s="5" t="str">
        <f t="shared" ref="W565:X565" si="565">UPPER(TRIM(H565))</f>
        <v/>
      </c>
      <c r="X565" s="5" t="str">
        <f t="shared" si="565"/>
        <v/>
      </c>
      <c r="Y565" s="5" t="str">
        <f t="array" ref="Y565">IF(V565&lt;&gt;"",IFERROR(INDEX(federal_program_name_lookup,MATCH(V565,aln_lookup,0)),""),"")</f>
        <v>CANCER CENTERS SUPPORT GRANTS</v>
      </c>
    </row>
    <row r="566" ht="15.75" customHeight="1">
      <c r="A566" s="5" t="s">
        <v>960</v>
      </c>
      <c r="B566" s="3" t="s">
        <v>56</v>
      </c>
      <c r="C566" s="3" t="s">
        <v>940</v>
      </c>
      <c r="D566" s="3"/>
      <c r="E566" s="6" t="s">
        <v>941</v>
      </c>
      <c r="F566" s="4">
        <v>16635.0</v>
      </c>
      <c r="G566" s="6" t="s">
        <v>38</v>
      </c>
      <c r="H566" s="6"/>
      <c r="I566" s="6"/>
      <c r="J566" s="4">
        <v>5004752.0</v>
      </c>
      <c r="K566" s="4">
        <v>3.59306095E8</v>
      </c>
      <c r="L566" s="6" t="s">
        <v>39</v>
      </c>
      <c r="M566" s="3"/>
      <c r="N566" s="6" t="s">
        <v>42</v>
      </c>
      <c r="O566" s="3"/>
      <c r="P566" s="3"/>
      <c r="Q566" s="6" t="s">
        <v>39</v>
      </c>
      <c r="R566" s="4"/>
      <c r="S566" s="6" t="s">
        <v>42</v>
      </c>
      <c r="T566" s="6" t="s">
        <v>43</v>
      </c>
      <c r="U566" s="6">
        <v>0.0</v>
      </c>
      <c r="V566" s="3" t="str">
        <f t="shared" si="2"/>
        <v>93.397</v>
      </c>
      <c r="W566" s="5" t="str">
        <f t="shared" ref="W566:X566" si="566">UPPER(TRIM(H566))</f>
        <v/>
      </c>
      <c r="X566" s="5" t="str">
        <f t="shared" si="566"/>
        <v/>
      </c>
      <c r="Y566" s="5" t="str">
        <f t="array" ref="Y566">IF(V566&lt;&gt;"",IFERROR(INDEX(federal_program_name_lookup,MATCH(V566,aln_lookup,0)),""),"")</f>
        <v>CANCER CENTERS SUPPORT GRANTS</v>
      </c>
    </row>
    <row r="567" ht="15.75" customHeight="1">
      <c r="A567" s="5" t="s">
        <v>961</v>
      </c>
      <c r="B567" s="3" t="s">
        <v>56</v>
      </c>
      <c r="C567" s="3" t="s">
        <v>940</v>
      </c>
      <c r="D567" s="3"/>
      <c r="E567" s="6" t="s">
        <v>941</v>
      </c>
      <c r="F567" s="4">
        <v>678108.0</v>
      </c>
      <c r="G567" s="6" t="s">
        <v>38</v>
      </c>
      <c r="H567" s="6"/>
      <c r="I567" s="6"/>
      <c r="J567" s="4">
        <v>5004752.0</v>
      </c>
      <c r="K567" s="4">
        <v>3.59306095E8</v>
      </c>
      <c r="L567" s="6" t="s">
        <v>39</v>
      </c>
      <c r="M567" s="3"/>
      <c r="N567" s="6" t="s">
        <v>42</v>
      </c>
      <c r="O567" s="3"/>
      <c r="P567" s="3"/>
      <c r="Q567" s="6" t="s">
        <v>39</v>
      </c>
      <c r="R567" s="4"/>
      <c r="S567" s="6" t="s">
        <v>42</v>
      </c>
      <c r="T567" s="6" t="s">
        <v>43</v>
      </c>
      <c r="U567" s="6">
        <v>0.0</v>
      </c>
      <c r="V567" s="3" t="str">
        <f t="shared" si="2"/>
        <v>93.397</v>
      </c>
      <c r="W567" s="5" t="str">
        <f t="shared" ref="W567:X567" si="567">UPPER(TRIM(H567))</f>
        <v/>
      </c>
      <c r="X567" s="5" t="str">
        <f t="shared" si="567"/>
        <v/>
      </c>
      <c r="Y567" s="5" t="str">
        <f t="array" ref="Y567">IF(V567&lt;&gt;"",IFERROR(INDEX(federal_program_name_lookup,MATCH(V567,aln_lookup,0)),""),"")</f>
        <v>CANCER CENTERS SUPPORT GRANTS</v>
      </c>
    </row>
    <row r="568" ht="15.75" customHeight="1">
      <c r="A568" s="5" t="s">
        <v>962</v>
      </c>
      <c r="B568" s="3" t="s">
        <v>56</v>
      </c>
      <c r="C568" s="3" t="s">
        <v>940</v>
      </c>
      <c r="D568" s="3"/>
      <c r="E568" s="6" t="s">
        <v>941</v>
      </c>
      <c r="F568" s="4">
        <v>83812.0</v>
      </c>
      <c r="G568" s="6" t="s">
        <v>38</v>
      </c>
      <c r="H568" s="6"/>
      <c r="I568" s="6"/>
      <c r="J568" s="4">
        <v>5004752.0</v>
      </c>
      <c r="K568" s="4">
        <v>3.59306095E8</v>
      </c>
      <c r="L568" s="6" t="s">
        <v>39</v>
      </c>
      <c r="M568" s="3"/>
      <c r="N568" s="6" t="s">
        <v>42</v>
      </c>
      <c r="O568" s="3"/>
      <c r="P568" s="3"/>
      <c r="Q568" s="6" t="s">
        <v>42</v>
      </c>
      <c r="R568" s="4">
        <v>11452.0</v>
      </c>
      <c r="S568" s="6" t="s">
        <v>42</v>
      </c>
      <c r="T568" s="6" t="s">
        <v>43</v>
      </c>
      <c r="U568" s="6">
        <v>0.0</v>
      </c>
      <c r="V568" s="3" t="str">
        <f t="shared" si="2"/>
        <v>93.397</v>
      </c>
      <c r="W568" s="5" t="str">
        <f t="shared" ref="W568:X568" si="568">UPPER(TRIM(H568))</f>
        <v/>
      </c>
      <c r="X568" s="5" t="str">
        <f t="shared" si="568"/>
        <v/>
      </c>
      <c r="Y568" s="5" t="str">
        <f t="array" ref="Y568">IF(V568&lt;&gt;"",IFERROR(INDEX(federal_program_name_lookup,MATCH(V568,aln_lookup,0)),""),"")</f>
        <v>CANCER CENTERS SUPPORT GRANTS</v>
      </c>
    </row>
    <row r="569" ht="15.75" customHeight="1">
      <c r="A569" s="5" t="s">
        <v>963</v>
      </c>
      <c r="B569" s="3" t="s">
        <v>56</v>
      </c>
      <c r="C569" s="3" t="s">
        <v>940</v>
      </c>
      <c r="D569" s="3"/>
      <c r="E569" s="6" t="s">
        <v>941</v>
      </c>
      <c r="F569" s="4">
        <v>11182.0</v>
      </c>
      <c r="G569" s="6" t="s">
        <v>38</v>
      </c>
      <c r="H569" s="6"/>
      <c r="I569" s="6"/>
      <c r="J569" s="4">
        <v>5004752.0</v>
      </c>
      <c r="K569" s="4">
        <v>3.59306095E8</v>
      </c>
      <c r="L569" s="6" t="s">
        <v>39</v>
      </c>
      <c r="M569" s="3"/>
      <c r="N569" s="6" t="s">
        <v>42</v>
      </c>
      <c r="O569" s="3"/>
      <c r="P569" s="3"/>
      <c r="Q569" s="6" t="s">
        <v>39</v>
      </c>
      <c r="R569" s="4"/>
      <c r="S569" s="6" t="s">
        <v>42</v>
      </c>
      <c r="T569" s="6" t="s">
        <v>43</v>
      </c>
      <c r="U569" s="6">
        <v>0.0</v>
      </c>
      <c r="V569" s="3" t="str">
        <f t="shared" si="2"/>
        <v>93.397</v>
      </c>
      <c r="W569" s="5" t="str">
        <f t="shared" ref="W569:X569" si="569">UPPER(TRIM(H569))</f>
        <v/>
      </c>
      <c r="X569" s="5" t="str">
        <f t="shared" si="569"/>
        <v/>
      </c>
      <c r="Y569" s="5" t="str">
        <f t="array" ref="Y569">IF(V569&lt;&gt;"",IFERROR(INDEX(federal_program_name_lookup,MATCH(V569,aln_lookup,0)),""),"")</f>
        <v>CANCER CENTERS SUPPORT GRANTS</v>
      </c>
    </row>
    <row r="570" ht="15.75" customHeight="1">
      <c r="A570" s="5" t="s">
        <v>964</v>
      </c>
      <c r="B570" s="3" t="s">
        <v>492</v>
      </c>
      <c r="C570" s="3" t="s">
        <v>445</v>
      </c>
      <c r="D570" s="3" t="s">
        <v>965</v>
      </c>
      <c r="E570" s="6" t="s">
        <v>292</v>
      </c>
      <c r="F570" s="4">
        <v>82551.0</v>
      </c>
      <c r="G570" s="6" t="s">
        <v>38</v>
      </c>
      <c r="H570" s="6"/>
      <c r="I570" s="6"/>
      <c r="J570" s="4">
        <v>1.5877823E7</v>
      </c>
      <c r="K570" s="4">
        <v>3.59306095E8</v>
      </c>
      <c r="L570" s="6" t="s">
        <v>39</v>
      </c>
      <c r="M570" s="3"/>
      <c r="N570" s="6" t="s">
        <v>39</v>
      </c>
      <c r="O570" s="3" t="s">
        <v>901</v>
      </c>
      <c r="P570" s="3" t="s">
        <v>965</v>
      </c>
      <c r="Q570" s="6" t="s">
        <v>39</v>
      </c>
      <c r="R570" s="4"/>
      <c r="S570" s="6" t="s">
        <v>42</v>
      </c>
      <c r="T570" s="6" t="s">
        <v>43</v>
      </c>
      <c r="U570" s="6">
        <v>0.0</v>
      </c>
      <c r="V570" s="3" t="str">
        <f t="shared" si="2"/>
        <v>12.RD</v>
      </c>
      <c r="W570" s="5" t="str">
        <f t="shared" ref="W570:X570" si="570">UPPER(TRIM(H570))</f>
        <v/>
      </c>
      <c r="X570" s="5" t="str">
        <f t="shared" si="570"/>
        <v/>
      </c>
      <c r="Y570" s="5" t="str">
        <f t="array" ref="Y570">IF(V570&lt;&gt;"",IFERROR(INDEX(federal_program_name_lookup,MATCH(V570,aln_lookup,0)),""),"")</f>
        <v/>
      </c>
    </row>
    <row r="571" ht="15.75" customHeight="1">
      <c r="A571" s="5" t="s">
        <v>966</v>
      </c>
      <c r="B571" s="3" t="s">
        <v>56</v>
      </c>
      <c r="C571" s="3" t="s">
        <v>940</v>
      </c>
      <c r="D571" s="3"/>
      <c r="E571" s="6" t="s">
        <v>941</v>
      </c>
      <c r="F571" s="4">
        <v>30396.0</v>
      </c>
      <c r="G571" s="6" t="s">
        <v>38</v>
      </c>
      <c r="H571" s="6"/>
      <c r="I571" s="6"/>
      <c r="J571" s="4">
        <v>5004752.0</v>
      </c>
      <c r="K571" s="4">
        <v>3.59306095E8</v>
      </c>
      <c r="L571" s="6" t="s">
        <v>39</v>
      </c>
      <c r="M571" s="3"/>
      <c r="N571" s="6" t="s">
        <v>42</v>
      </c>
      <c r="O571" s="3"/>
      <c r="P571" s="3"/>
      <c r="Q571" s="6" t="s">
        <v>42</v>
      </c>
      <c r="R571" s="4">
        <v>-8154.0</v>
      </c>
      <c r="S571" s="6" t="s">
        <v>42</v>
      </c>
      <c r="T571" s="6" t="s">
        <v>43</v>
      </c>
      <c r="U571" s="6">
        <v>0.0</v>
      </c>
      <c r="V571" s="3" t="str">
        <f t="shared" si="2"/>
        <v>93.397</v>
      </c>
      <c r="W571" s="5" t="str">
        <f t="shared" ref="W571:X571" si="571">UPPER(TRIM(H571))</f>
        <v/>
      </c>
      <c r="X571" s="5" t="str">
        <f t="shared" si="571"/>
        <v/>
      </c>
      <c r="Y571" s="5" t="str">
        <f t="array" ref="Y571">IF(V571&lt;&gt;"",IFERROR(INDEX(federal_program_name_lookup,MATCH(V571,aln_lookup,0)),""),"")</f>
        <v>CANCER CENTERS SUPPORT GRANTS</v>
      </c>
    </row>
    <row r="572" ht="15.75" customHeight="1">
      <c r="A572" s="5" t="s">
        <v>967</v>
      </c>
      <c r="B572" s="3" t="s">
        <v>56</v>
      </c>
      <c r="C572" s="3" t="s">
        <v>940</v>
      </c>
      <c r="D572" s="3"/>
      <c r="E572" s="6" t="s">
        <v>941</v>
      </c>
      <c r="F572" s="4">
        <v>983637.0</v>
      </c>
      <c r="G572" s="6" t="s">
        <v>38</v>
      </c>
      <c r="H572" s="6"/>
      <c r="I572" s="6"/>
      <c r="J572" s="4">
        <v>5004752.0</v>
      </c>
      <c r="K572" s="4">
        <v>3.59306095E8</v>
      </c>
      <c r="L572" s="6" t="s">
        <v>39</v>
      </c>
      <c r="M572" s="3"/>
      <c r="N572" s="6" t="s">
        <v>42</v>
      </c>
      <c r="O572" s="3"/>
      <c r="P572" s="3"/>
      <c r="Q572" s="6" t="s">
        <v>39</v>
      </c>
      <c r="R572" s="4"/>
      <c r="S572" s="6" t="s">
        <v>42</v>
      </c>
      <c r="T572" s="6" t="s">
        <v>43</v>
      </c>
      <c r="U572" s="6">
        <v>0.0</v>
      </c>
      <c r="V572" s="3" t="str">
        <f t="shared" si="2"/>
        <v>93.397</v>
      </c>
      <c r="W572" s="5" t="str">
        <f t="shared" ref="W572:X572" si="572">UPPER(TRIM(H572))</f>
        <v/>
      </c>
      <c r="X572" s="5" t="str">
        <f t="shared" si="572"/>
        <v/>
      </c>
      <c r="Y572" s="5" t="str">
        <f t="array" ref="Y572">IF(V572&lt;&gt;"",IFERROR(INDEX(federal_program_name_lookup,MATCH(V572,aln_lookup,0)),""),"")</f>
        <v>CANCER CENTERS SUPPORT GRANTS</v>
      </c>
    </row>
    <row r="573" ht="15.75" customHeight="1">
      <c r="A573" s="5" t="s">
        <v>968</v>
      </c>
      <c r="B573" s="3" t="s">
        <v>56</v>
      </c>
      <c r="C573" s="3" t="s">
        <v>940</v>
      </c>
      <c r="D573" s="3"/>
      <c r="E573" s="6" t="s">
        <v>941</v>
      </c>
      <c r="F573" s="4">
        <v>215532.0</v>
      </c>
      <c r="G573" s="6" t="s">
        <v>38</v>
      </c>
      <c r="H573" s="6"/>
      <c r="I573" s="6"/>
      <c r="J573" s="4">
        <v>5004752.0</v>
      </c>
      <c r="K573" s="4">
        <v>3.59306095E8</v>
      </c>
      <c r="L573" s="6" t="s">
        <v>39</v>
      </c>
      <c r="M573" s="3"/>
      <c r="N573" s="6" t="s">
        <v>42</v>
      </c>
      <c r="O573" s="3"/>
      <c r="P573" s="3"/>
      <c r="Q573" s="6" t="s">
        <v>39</v>
      </c>
      <c r="R573" s="4"/>
      <c r="S573" s="6" t="s">
        <v>42</v>
      </c>
      <c r="T573" s="6" t="s">
        <v>43</v>
      </c>
      <c r="U573" s="6">
        <v>0.0</v>
      </c>
      <c r="V573" s="3" t="str">
        <f t="shared" si="2"/>
        <v>93.397</v>
      </c>
      <c r="W573" s="5" t="str">
        <f t="shared" ref="W573:X573" si="573">UPPER(TRIM(H573))</f>
        <v/>
      </c>
      <c r="X573" s="5" t="str">
        <f t="shared" si="573"/>
        <v/>
      </c>
      <c r="Y573" s="5" t="str">
        <f t="array" ref="Y573">IF(V573&lt;&gt;"",IFERROR(INDEX(federal_program_name_lookup,MATCH(V573,aln_lookup,0)),""),"")</f>
        <v>CANCER CENTERS SUPPORT GRANTS</v>
      </c>
    </row>
    <row r="574" ht="15.75" customHeight="1">
      <c r="A574" s="5" t="s">
        <v>969</v>
      </c>
      <c r="B574" s="3" t="s">
        <v>56</v>
      </c>
      <c r="C574" s="3" t="s">
        <v>940</v>
      </c>
      <c r="D574" s="3"/>
      <c r="E574" s="6" t="s">
        <v>941</v>
      </c>
      <c r="F574" s="4">
        <v>81663.0</v>
      </c>
      <c r="G574" s="6" t="s">
        <v>38</v>
      </c>
      <c r="H574" s="6"/>
      <c r="I574" s="6"/>
      <c r="J574" s="4">
        <v>5004752.0</v>
      </c>
      <c r="K574" s="4">
        <v>3.59306095E8</v>
      </c>
      <c r="L574" s="6" t="s">
        <v>39</v>
      </c>
      <c r="M574" s="3"/>
      <c r="N574" s="6" t="s">
        <v>42</v>
      </c>
      <c r="O574" s="3"/>
      <c r="P574" s="3"/>
      <c r="Q574" s="6" t="s">
        <v>39</v>
      </c>
      <c r="R574" s="4"/>
      <c r="S574" s="6" t="s">
        <v>42</v>
      </c>
      <c r="T574" s="6" t="s">
        <v>43</v>
      </c>
      <c r="U574" s="6">
        <v>0.0</v>
      </c>
      <c r="V574" s="3" t="str">
        <f t="shared" si="2"/>
        <v>93.397</v>
      </c>
      <c r="W574" s="5" t="str">
        <f t="shared" ref="W574:X574" si="574">UPPER(TRIM(H574))</f>
        <v/>
      </c>
      <c r="X574" s="5" t="str">
        <f t="shared" si="574"/>
        <v/>
      </c>
      <c r="Y574" s="5" t="str">
        <f t="array" ref="Y574">IF(V574&lt;&gt;"",IFERROR(INDEX(federal_program_name_lookup,MATCH(V574,aln_lookup,0)),""),"")</f>
        <v>CANCER CENTERS SUPPORT GRANTS</v>
      </c>
    </row>
    <row r="575" ht="15.75" customHeight="1">
      <c r="A575" s="5" t="s">
        <v>970</v>
      </c>
      <c r="B575" s="3" t="s">
        <v>56</v>
      </c>
      <c r="C575" s="3" t="s">
        <v>940</v>
      </c>
      <c r="D575" s="3"/>
      <c r="E575" s="6" t="s">
        <v>941</v>
      </c>
      <c r="F575" s="4">
        <v>109594.0</v>
      </c>
      <c r="G575" s="6" t="s">
        <v>38</v>
      </c>
      <c r="H575" s="6"/>
      <c r="I575" s="6"/>
      <c r="J575" s="4">
        <v>5004752.0</v>
      </c>
      <c r="K575" s="4">
        <v>3.59306095E8</v>
      </c>
      <c r="L575" s="6" t="s">
        <v>39</v>
      </c>
      <c r="M575" s="3"/>
      <c r="N575" s="6" t="s">
        <v>42</v>
      </c>
      <c r="O575" s="3"/>
      <c r="P575" s="3"/>
      <c r="Q575" s="6" t="s">
        <v>39</v>
      </c>
      <c r="R575" s="4"/>
      <c r="S575" s="6" t="s">
        <v>42</v>
      </c>
      <c r="T575" s="6" t="s">
        <v>43</v>
      </c>
      <c r="U575" s="6">
        <v>0.0</v>
      </c>
      <c r="V575" s="3" t="str">
        <f t="shared" si="2"/>
        <v>93.397</v>
      </c>
      <c r="W575" s="5" t="str">
        <f t="shared" ref="W575:X575" si="575">UPPER(TRIM(H575))</f>
        <v/>
      </c>
      <c r="X575" s="5" t="str">
        <f t="shared" si="575"/>
        <v/>
      </c>
      <c r="Y575" s="5" t="str">
        <f t="array" ref="Y575">IF(V575&lt;&gt;"",IFERROR(INDEX(federal_program_name_lookup,MATCH(V575,aln_lookup,0)),""),"")</f>
        <v>CANCER CENTERS SUPPORT GRANTS</v>
      </c>
    </row>
    <row r="576" ht="15.75" customHeight="1">
      <c r="A576" s="5" t="s">
        <v>971</v>
      </c>
      <c r="B576" s="3" t="s">
        <v>56</v>
      </c>
      <c r="C576" s="3" t="s">
        <v>940</v>
      </c>
      <c r="D576" s="3"/>
      <c r="E576" s="6" t="s">
        <v>941</v>
      </c>
      <c r="F576" s="4">
        <v>7329.0</v>
      </c>
      <c r="G576" s="6" t="s">
        <v>38</v>
      </c>
      <c r="H576" s="6"/>
      <c r="I576" s="6"/>
      <c r="J576" s="4">
        <v>5004752.0</v>
      </c>
      <c r="K576" s="4">
        <v>3.59306095E8</v>
      </c>
      <c r="L576" s="6" t="s">
        <v>39</v>
      </c>
      <c r="M576" s="3"/>
      <c r="N576" s="6" t="s">
        <v>42</v>
      </c>
      <c r="O576" s="3"/>
      <c r="P576" s="3"/>
      <c r="Q576" s="6" t="s">
        <v>39</v>
      </c>
      <c r="R576" s="4"/>
      <c r="S576" s="6" t="s">
        <v>42</v>
      </c>
      <c r="T576" s="6" t="s">
        <v>43</v>
      </c>
      <c r="U576" s="6">
        <v>0.0</v>
      </c>
      <c r="V576" s="3" t="str">
        <f t="shared" si="2"/>
        <v>93.397</v>
      </c>
      <c r="W576" s="5" t="str">
        <f t="shared" ref="W576:X576" si="576">UPPER(TRIM(H576))</f>
        <v/>
      </c>
      <c r="X576" s="5" t="str">
        <f t="shared" si="576"/>
        <v/>
      </c>
      <c r="Y576" s="5" t="str">
        <f t="array" ref="Y576">IF(V576&lt;&gt;"",IFERROR(INDEX(federal_program_name_lookup,MATCH(V576,aln_lookup,0)),""),"")</f>
        <v>CANCER CENTERS SUPPORT GRANTS</v>
      </c>
    </row>
    <row r="577" ht="15.75" customHeight="1">
      <c r="A577" s="5" t="s">
        <v>972</v>
      </c>
      <c r="B577" s="3" t="s">
        <v>56</v>
      </c>
      <c r="C577" s="3" t="s">
        <v>940</v>
      </c>
      <c r="D577" s="3"/>
      <c r="E577" s="6" t="s">
        <v>941</v>
      </c>
      <c r="F577" s="4">
        <v>124457.0</v>
      </c>
      <c r="G577" s="6" t="s">
        <v>38</v>
      </c>
      <c r="H577" s="6"/>
      <c r="I577" s="6"/>
      <c r="J577" s="4">
        <v>5004752.0</v>
      </c>
      <c r="K577" s="4">
        <v>3.59306095E8</v>
      </c>
      <c r="L577" s="6" t="s">
        <v>39</v>
      </c>
      <c r="M577" s="3"/>
      <c r="N577" s="6" t="s">
        <v>42</v>
      </c>
      <c r="O577" s="3"/>
      <c r="P577" s="3"/>
      <c r="Q577" s="6" t="s">
        <v>39</v>
      </c>
      <c r="R577" s="4"/>
      <c r="S577" s="6" t="s">
        <v>42</v>
      </c>
      <c r="T577" s="6" t="s">
        <v>43</v>
      </c>
      <c r="U577" s="6">
        <v>0.0</v>
      </c>
      <c r="V577" s="3" t="str">
        <f t="shared" si="2"/>
        <v>93.397</v>
      </c>
      <c r="W577" s="5" t="str">
        <f t="shared" ref="W577:X577" si="577">UPPER(TRIM(H577))</f>
        <v/>
      </c>
      <c r="X577" s="5" t="str">
        <f t="shared" si="577"/>
        <v/>
      </c>
      <c r="Y577" s="5" t="str">
        <f t="array" ref="Y577">IF(V577&lt;&gt;"",IFERROR(INDEX(federal_program_name_lookup,MATCH(V577,aln_lookup,0)),""),"")</f>
        <v>CANCER CENTERS SUPPORT GRANTS</v>
      </c>
    </row>
    <row r="578" ht="15.75" customHeight="1">
      <c r="A578" s="5" t="s">
        <v>973</v>
      </c>
      <c r="B578" s="3" t="s">
        <v>56</v>
      </c>
      <c r="C578" s="3" t="s">
        <v>940</v>
      </c>
      <c r="D578" s="3"/>
      <c r="E578" s="6" t="s">
        <v>941</v>
      </c>
      <c r="F578" s="4">
        <v>5583.0</v>
      </c>
      <c r="G578" s="6" t="s">
        <v>38</v>
      </c>
      <c r="H578" s="6"/>
      <c r="I578" s="6"/>
      <c r="J578" s="4">
        <v>5004752.0</v>
      </c>
      <c r="K578" s="4">
        <v>3.59306095E8</v>
      </c>
      <c r="L578" s="6" t="s">
        <v>39</v>
      </c>
      <c r="M578" s="3"/>
      <c r="N578" s="6" t="s">
        <v>42</v>
      </c>
      <c r="O578" s="3"/>
      <c r="P578" s="3"/>
      <c r="Q578" s="6" t="s">
        <v>39</v>
      </c>
      <c r="R578" s="4"/>
      <c r="S578" s="6" t="s">
        <v>42</v>
      </c>
      <c r="T578" s="6" t="s">
        <v>43</v>
      </c>
      <c r="U578" s="6">
        <v>0.0</v>
      </c>
      <c r="V578" s="3" t="str">
        <f t="shared" si="2"/>
        <v>93.397</v>
      </c>
      <c r="W578" s="5" t="str">
        <f t="shared" ref="W578:X578" si="578">UPPER(TRIM(H578))</f>
        <v/>
      </c>
      <c r="X578" s="5" t="str">
        <f t="shared" si="578"/>
        <v/>
      </c>
      <c r="Y578" s="5" t="str">
        <f t="array" ref="Y578">IF(V578&lt;&gt;"",IFERROR(INDEX(federal_program_name_lookup,MATCH(V578,aln_lookup,0)),""),"")</f>
        <v>CANCER CENTERS SUPPORT GRANTS</v>
      </c>
    </row>
    <row r="579" ht="15.75" customHeight="1">
      <c r="A579" s="5" t="s">
        <v>974</v>
      </c>
      <c r="B579" s="3" t="s">
        <v>56</v>
      </c>
      <c r="C579" s="3" t="s">
        <v>940</v>
      </c>
      <c r="D579" s="3"/>
      <c r="E579" s="6" t="s">
        <v>941</v>
      </c>
      <c r="F579" s="4">
        <v>44600.0</v>
      </c>
      <c r="G579" s="6" t="s">
        <v>38</v>
      </c>
      <c r="H579" s="6"/>
      <c r="I579" s="6"/>
      <c r="J579" s="4">
        <v>5004752.0</v>
      </c>
      <c r="K579" s="4">
        <v>3.59306095E8</v>
      </c>
      <c r="L579" s="6" t="s">
        <v>39</v>
      </c>
      <c r="M579" s="3"/>
      <c r="N579" s="6" t="s">
        <v>42</v>
      </c>
      <c r="O579" s="3"/>
      <c r="P579" s="3"/>
      <c r="Q579" s="6" t="s">
        <v>39</v>
      </c>
      <c r="R579" s="4"/>
      <c r="S579" s="6" t="s">
        <v>42</v>
      </c>
      <c r="T579" s="6" t="s">
        <v>43</v>
      </c>
      <c r="U579" s="6">
        <v>0.0</v>
      </c>
      <c r="V579" s="3" t="str">
        <f t="shared" si="2"/>
        <v>93.397</v>
      </c>
      <c r="W579" s="5" t="str">
        <f t="shared" ref="W579:X579" si="579">UPPER(TRIM(H579))</f>
        <v/>
      </c>
      <c r="X579" s="5" t="str">
        <f t="shared" si="579"/>
        <v/>
      </c>
      <c r="Y579" s="5" t="str">
        <f t="array" ref="Y579">IF(V579&lt;&gt;"",IFERROR(INDEX(federal_program_name_lookup,MATCH(V579,aln_lookup,0)),""),"")</f>
        <v>CANCER CENTERS SUPPORT GRANTS</v>
      </c>
    </row>
    <row r="580" ht="15.75" customHeight="1">
      <c r="A580" s="5" t="s">
        <v>975</v>
      </c>
      <c r="B580" s="3" t="s">
        <v>56</v>
      </c>
      <c r="C580" s="3" t="s">
        <v>940</v>
      </c>
      <c r="D580" s="3"/>
      <c r="E580" s="6" t="s">
        <v>941</v>
      </c>
      <c r="F580" s="4">
        <v>22899.0</v>
      </c>
      <c r="G580" s="6" t="s">
        <v>38</v>
      </c>
      <c r="H580" s="6"/>
      <c r="I580" s="6"/>
      <c r="J580" s="4">
        <v>5004752.0</v>
      </c>
      <c r="K580" s="4">
        <v>3.59306095E8</v>
      </c>
      <c r="L580" s="6" t="s">
        <v>39</v>
      </c>
      <c r="M580" s="3"/>
      <c r="N580" s="6" t="s">
        <v>42</v>
      </c>
      <c r="O580" s="3"/>
      <c r="P580" s="3"/>
      <c r="Q580" s="6" t="s">
        <v>42</v>
      </c>
      <c r="R580" s="4">
        <v>22899.0</v>
      </c>
      <c r="S580" s="6" t="s">
        <v>42</v>
      </c>
      <c r="T580" s="6" t="s">
        <v>43</v>
      </c>
      <c r="U580" s="6">
        <v>0.0</v>
      </c>
      <c r="V580" s="3" t="str">
        <f t="shared" si="2"/>
        <v>93.397</v>
      </c>
      <c r="W580" s="5" t="str">
        <f t="shared" ref="W580:X580" si="580">UPPER(TRIM(H580))</f>
        <v/>
      </c>
      <c r="X580" s="5" t="str">
        <f t="shared" si="580"/>
        <v/>
      </c>
      <c r="Y580" s="5" t="str">
        <f t="array" ref="Y580">IF(V580&lt;&gt;"",IFERROR(INDEX(federal_program_name_lookup,MATCH(V580,aln_lookup,0)),""),"")</f>
        <v>CANCER CENTERS SUPPORT GRANTS</v>
      </c>
    </row>
    <row r="581" ht="15.75" customHeight="1">
      <c r="A581" s="5" t="s">
        <v>976</v>
      </c>
      <c r="B581" s="3" t="s">
        <v>492</v>
      </c>
      <c r="C581" s="3" t="s">
        <v>445</v>
      </c>
      <c r="D581" s="3" t="s">
        <v>977</v>
      </c>
      <c r="E581" s="6" t="s">
        <v>292</v>
      </c>
      <c r="F581" s="4">
        <v>43028.0</v>
      </c>
      <c r="G581" s="6" t="s">
        <v>38</v>
      </c>
      <c r="H581" s="6"/>
      <c r="I581" s="6"/>
      <c r="J581" s="4">
        <v>1.5877823E7</v>
      </c>
      <c r="K581" s="4">
        <v>3.59306095E8</v>
      </c>
      <c r="L581" s="6" t="s">
        <v>39</v>
      </c>
      <c r="M581" s="3"/>
      <c r="N581" s="6" t="s">
        <v>39</v>
      </c>
      <c r="O581" s="3" t="s">
        <v>901</v>
      </c>
      <c r="P581" s="3" t="s">
        <v>977</v>
      </c>
      <c r="Q581" s="6" t="s">
        <v>39</v>
      </c>
      <c r="R581" s="4"/>
      <c r="S581" s="6" t="s">
        <v>42</v>
      </c>
      <c r="T581" s="6" t="s">
        <v>43</v>
      </c>
      <c r="U581" s="6">
        <v>0.0</v>
      </c>
      <c r="V581" s="3" t="str">
        <f t="shared" si="2"/>
        <v>12.RD</v>
      </c>
      <c r="W581" s="5" t="str">
        <f t="shared" ref="W581:X581" si="581">UPPER(TRIM(H581))</f>
        <v/>
      </c>
      <c r="X581" s="5" t="str">
        <f t="shared" si="581"/>
        <v/>
      </c>
      <c r="Y581" s="5" t="str">
        <f t="array" ref="Y581">IF(V581&lt;&gt;"",IFERROR(INDEX(federal_program_name_lookup,MATCH(V581,aln_lookup,0)),""),"")</f>
        <v/>
      </c>
    </row>
    <row r="582" ht="15.75" customHeight="1">
      <c r="A582" s="5" t="s">
        <v>978</v>
      </c>
      <c r="B582" s="3" t="s">
        <v>56</v>
      </c>
      <c r="C582" s="3" t="s">
        <v>940</v>
      </c>
      <c r="D582" s="3"/>
      <c r="E582" s="6" t="s">
        <v>941</v>
      </c>
      <c r="F582" s="4">
        <v>31543.0</v>
      </c>
      <c r="G582" s="6" t="s">
        <v>38</v>
      </c>
      <c r="H582" s="6"/>
      <c r="I582" s="6"/>
      <c r="J582" s="4">
        <v>5004752.0</v>
      </c>
      <c r="K582" s="4">
        <v>3.59306095E8</v>
      </c>
      <c r="L582" s="6" t="s">
        <v>39</v>
      </c>
      <c r="M582" s="3"/>
      <c r="N582" s="6" t="s">
        <v>42</v>
      </c>
      <c r="O582" s="3"/>
      <c r="P582" s="3"/>
      <c r="Q582" s="6" t="s">
        <v>39</v>
      </c>
      <c r="R582" s="4"/>
      <c r="S582" s="6" t="s">
        <v>42</v>
      </c>
      <c r="T582" s="6" t="s">
        <v>43</v>
      </c>
      <c r="U582" s="6">
        <v>0.0</v>
      </c>
      <c r="V582" s="3" t="str">
        <f t="shared" si="2"/>
        <v>93.397</v>
      </c>
      <c r="W582" s="5" t="str">
        <f t="shared" ref="W582:X582" si="582">UPPER(TRIM(H582))</f>
        <v/>
      </c>
      <c r="X582" s="5" t="str">
        <f t="shared" si="582"/>
        <v/>
      </c>
      <c r="Y582" s="5" t="str">
        <f t="array" ref="Y582">IF(V582&lt;&gt;"",IFERROR(INDEX(federal_program_name_lookup,MATCH(V582,aln_lookup,0)),""),"")</f>
        <v>CANCER CENTERS SUPPORT GRANTS</v>
      </c>
    </row>
    <row r="583" ht="15.75" customHeight="1">
      <c r="A583" s="5" t="s">
        <v>979</v>
      </c>
      <c r="B583" s="3" t="s">
        <v>56</v>
      </c>
      <c r="C583" s="3" t="s">
        <v>940</v>
      </c>
      <c r="D583" s="3"/>
      <c r="E583" s="6" t="s">
        <v>941</v>
      </c>
      <c r="F583" s="4">
        <v>20115.0</v>
      </c>
      <c r="G583" s="6" t="s">
        <v>38</v>
      </c>
      <c r="H583" s="6"/>
      <c r="I583" s="6"/>
      <c r="J583" s="4">
        <v>5004752.0</v>
      </c>
      <c r="K583" s="4">
        <v>3.59306095E8</v>
      </c>
      <c r="L583" s="6" t="s">
        <v>39</v>
      </c>
      <c r="M583" s="3"/>
      <c r="N583" s="6" t="s">
        <v>42</v>
      </c>
      <c r="O583" s="3"/>
      <c r="P583" s="3"/>
      <c r="Q583" s="6" t="s">
        <v>39</v>
      </c>
      <c r="R583" s="4"/>
      <c r="S583" s="6" t="s">
        <v>42</v>
      </c>
      <c r="T583" s="6" t="s">
        <v>43</v>
      </c>
      <c r="U583" s="6">
        <v>0.0</v>
      </c>
      <c r="V583" s="3" t="str">
        <f t="shared" si="2"/>
        <v>93.397</v>
      </c>
      <c r="W583" s="5" t="str">
        <f t="shared" ref="W583:X583" si="583">UPPER(TRIM(H583))</f>
        <v/>
      </c>
      <c r="X583" s="5" t="str">
        <f t="shared" si="583"/>
        <v/>
      </c>
      <c r="Y583" s="5" t="str">
        <f t="array" ref="Y583">IF(V583&lt;&gt;"",IFERROR(INDEX(federal_program_name_lookup,MATCH(V583,aln_lookup,0)),""),"")</f>
        <v>CANCER CENTERS SUPPORT GRANTS</v>
      </c>
    </row>
    <row r="584" ht="15.75" customHeight="1">
      <c r="A584" s="5" t="s">
        <v>980</v>
      </c>
      <c r="B584" s="3" t="s">
        <v>56</v>
      </c>
      <c r="C584" s="3" t="s">
        <v>940</v>
      </c>
      <c r="D584" s="3"/>
      <c r="E584" s="6" t="s">
        <v>941</v>
      </c>
      <c r="F584" s="4">
        <v>6377.0</v>
      </c>
      <c r="G584" s="6" t="s">
        <v>38</v>
      </c>
      <c r="H584" s="6"/>
      <c r="I584" s="6"/>
      <c r="J584" s="4">
        <v>5004752.0</v>
      </c>
      <c r="K584" s="4">
        <v>3.59306095E8</v>
      </c>
      <c r="L584" s="6" t="s">
        <v>39</v>
      </c>
      <c r="M584" s="3"/>
      <c r="N584" s="6" t="s">
        <v>42</v>
      </c>
      <c r="O584" s="3"/>
      <c r="P584" s="3"/>
      <c r="Q584" s="6" t="s">
        <v>39</v>
      </c>
      <c r="R584" s="4"/>
      <c r="S584" s="6" t="s">
        <v>42</v>
      </c>
      <c r="T584" s="6" t="s">
        <v>43</v>
      </c>
      <c r="U584" s="6">
        <v>0.0</v>
      </c>
      <c r="V584" s="3" t="str">
        <f t="shared" si="2"/>
        <v>93.397</v>
      </c>
      <c r="W584" s="5" t="str">
        <f t="shared" ref="W584:X584" si="584">UPPER(TRIM(H584))</f>
        <v/>
      </c>
      <c r="X584" s="5" t="str">
        <f t="shared" si="584"/>
        <v/>
      </c>
      <c r="Y584" s="5" t="str">
        <f t="array" ref="Y584">IF(V584&lt;&gt;"",IFERROR(INDEX(federal_program_name_lookup,MATCH(V584,aln_lookup,0)),""),"")</f>
        <v>CANCER CENTERS SUPPORT GRANTS</v>
      </c>
    </row>
    <row r="585" ht="15.75" customHeight="1">
      <c r="A585" s="5" t="s">
        <v>981</v>
      </c>
      <c r="B585" s="3" t="s">
        <v>56</v>
      </c>
      <c r="C585" s="3" t="s">
        <v>940</v>
      </c>
      <c r="D585" s="3"/>
      <c r="E585" s="6" t="s">
        <v>941</v>
      </c>
      <c r="F585" s="4">
        <v>19170.0</v>
      </c>
      <c r="G585" s="6" t="s">
        <v>38</v>
      </c>
      <c r="H585" s="6"/>
      <c r="I585" s="6"/>
      <c r="J585" s="4">
        <v>5004752.0</v>
      </c>
      <c r="K585" s="4">
        <v>3.59306095E8</v>
      </c>
      <c r="L585" s="6" t="s">
        <v>39</v>
      </c>
      <c r="M585" s="3"/>
      <c r="N585" s="6" t="s">
        <v>42</v>
      </c>
      <c r="O585" s="3"/>
      <c r="P585" s="3"/>
      <c r="Q585" s="6" t="s">
        <v>39</v>
      </c>
      <c r="R585" s="4"/>
      <c r="S585" s="6" t="s">
        <v>42</v>
      </c>
      <c r="T585" s="6" t="s">
        <v>43</v>
      </c>
      <c r="U585" s="6">
        <v>0.0</v>
      </c>
      <c r="V585" s="3" t="str">
        <f t="shared" si="2"/>
        <v>93.397</v>
      </c>
      <c r="W585" s="5" t="str">
        <f t="shared" ref="W585:X585" si="585">UPPER(TRIM(H585))</f>
        <v/>
      </c>
      <c r="X585" s="5" t="str">
        <f t="shared" si="585"/>
        <v/>
      </c>
      <c r="Y585" s="5" t="str">
        <f t="array" ref="Y585">IF(V585&lt;&gt;"",IFERROR(INDEX(federal_program_name_lookup,MATCH(V585,aln_lookup,0)),""),"")</f>
        <v>CANCER CENTERS SUPPORT GRANTS</v>
      </c>
    </row>
    <row r="586" ht="15.75" customHeight="1">
      <c r="A586" s="5" t="s">
        <v>982</v>
      </c>
      <c r="B586" s="3" t="s">
        <v>56</v>
      </c>
      <c r="C586" s="3" t="s">
        <v>940</v>
      </c>
      <c r="D586" s="3"/>
      <c r="E586" s="6" t="s">
        <v>941</v>
      </c>
      <c r="F586" s="4">
        <v>11864.0</v>
      </c>
      <c r="G586" s="6" t="s">
        <v>38</v>
      </c>
      <c r="H586" s="6"/>
      <c r="I586" s="6"/>
      <c r="J586" s="4">
        <v>5004752.0</v>
      </c>
      <c r="K586" s="4">
        <v>3.59306095E8</v>
      </c>
      <c r="L586" s="6" t="s">
        <v>39</v>
      </c>
      <c r="M586" s="3"/>
      <c r="N586" s="6" t="s">
        <v>42</v>
      </c>
      <c r="O586" s="3"/>
      <c r="P586" s="3"/>
      <c r="Q586" s="6" t="s">
        <v>42</v>
      </c>
      <c r="R586" s="4">
        <v>4536.0</v>
      </c>
      <c r="S586" s="6" t="s">
        <v>42</v>
      </c>
      <c r="T586" s="6" t="s">
        <v>43</v>
      </c>
      <c r="U586" s="6">
        <v>0.0</v>
      </c>
      <c r="V586" s="3" t="str">
        <f t="shared" si="2"/>
        <v>93.397</v>
      </c>
      <c r="W586" s="5" t="str">
        <f t="shared" ref="W586:X586" si="586">UPPER(TRIM(H586))</f>
        <v/>
      </c>
      <c r="X586" s="5" t="str">
        <f t="shared" si="586"/>
        <v/>
      </c>
      <c r="Y586" s="5" t="str">
        <f t="array" ref="Y586">IF(V586&lt;&gt;"",IFERROR(INDEX(federal_program_name_lookup,MATCH(V586,aln_lookup,0)),""),"")</f>
        <v>CANCER CENTERS SUPPORT GRANTS</v>
      </c>
    </row>
    <row r="587" ht="15.75" customHeight="1">
      <c r="A587" s="5" t="s">
        <v>983</v>
      </c>
      <c r="B587" s="3" t="s">
        <v>56</v>
      </c>
      <c r="C587" s="3" t="s">
        <v>940</v>
      </c>
      <c r="D587" s="3"/>
      <c r="E587" s="6" t="s">
        <v>941</v>
      </c>
      <c r="F587" s="4">
        <v>23312.0</v>
      </c>
      <c r="G587" s="6" t="s">
        <v>38</v>
      </c>
      <c r="H587" s="6"/>
      <c r="I587" s="6"/>
      <c r="J587" s="4">
        <v>5004752.0</v>
      </c>
      <c r="K587" s="4">
        <v>3.59306095E8</v>
      </c>
      <c r="L587" s="6" t="s">
        <v>39</v>
      </c>
      <c r="M587" s="3"/>
      <c r="N587" s="6" t="s">
        <v>42</v>
      </c>
      <c r="O587" s="3"/>
      <c r="P587" s="3"/>
      <c r="Q587" s="6" t="s">
        <v>39</v>
      </c>
      <c r="R587" s="4"/>
      <c r="S587" s="6" t="s">
        <v>42</v>
      </c>
      <c r="T587" s="6" t="s">
        <v>43</v>
      </c>
      <c r="U587" s="6">
        <v>0.0</v>
      </c>
      <c r="V587" s="3" t="str">
        <f t="shared" si="2"/>
        <v>93.397</v>
      </c>
      <c r="W587" s="5" t="str">
        <f t="shared" ref="W587:X587" si="587">UPPER(TRIM(H587))</f>
        <v/>
      </c>
      <c r="X587" s="5" t="str">
        <f t="shared" si="587"/>
        <v/>
      </c>
      <c r="Y587" s="5" t="str">
        <f t="array" ref="Y587">IF(V587&lt;&gt;"",IFERROR(INDEX(federal_program_name_lookup,MATCH(V587,aln_lookup,0)),""),"")</f>
        <v>CANCER CENTERS SUPPORT GRANTS</v>
      </c>
    </row>
    <row r="588" ht="15.75" customHeight="1">
      <c r="A588" s="5" t="s">
        <v>984</v>
      </c>
      <c r="B588" s="3" t="s">
        <v>56</v>
      </c>
      <c r="C588" s="3" t="s">
        <v>940</v>
      </c>
      <c r="D588" s="3"/>
      <c r="E588" s="6" t="s">
        <v>941</v>
      </c>
      <c r="F588" s="4">
        <v>48828.0</v>
      </c>
      <c r="G588" s="6" t="s">
        <v>38</v>
      </c>
      <c r="H588" s="6"/>
      <c r="I588" s="6"/>
      <c r="J588" s="4">
        <v>5004752.0</v>
      </c>
      <c r="K588" s="4">
        <v>3.59306095E8</v>
      </c>
      <c r="L588" s="6" t="s">
        <v>39</v>
      </c>
      <c r="M588" s="3"/>
      <c r="N588" s="6" t="s">
        <v>42</v>
      </c>
      <c r="O588" s="3"/>
      <c r="P588" s="3"/>
      <c r="Q588" s="6" t="s">
        <v>39</v>
      </c>
      <c r="R588" s="4"/>
      <c r="S588" s="6" t="s">
        <v>42</v>
      </c>
      <c r="T588" s="6" t="s">
        <v>43</v>
      </c>
      <c r="U588" s="6">
        <v>0.0</v>
      </c>
      <c r="V588" s="3" t="str">
        <f t="shared" si="2"/>
        <v>93.397</v>
      </c>
      <c r="W588" s="5" t="str">
        <f t="shared" ref="W588:X588" si="588">UPPER(TRIM(H588))</f>
        <v/>
      </c>
      <c r="X588" s="5" t="str">
        <f t="shared" si="588"/>
        <v/>
      </c>
      <c r="Y588" s="5" t="str">
        <f t="array" ref="Y588">IF(V588&lt;&gt;"",IFERROR(INDEX(federal_program_name_lookup,MATCH(V588,aln_lookup,0)),""),"")</f>
        <v>CANCER CENTERS SUPPORT GRANTS</v>
      </c>
    </row>
    <row r="589" ht="15.75" customHeight="1">
      <c r="A589" s="5" t="s">
        <v>985</v>
      </c>
      <c r="B589" s="3" t="s">
        <v>56</v>
      </c>
      <c r="C589" s="3" t="s">
        <v>940</v>
      </c>
      <c r="D589" s="3"/>
      <c r="E589" s="6" t="s">
        <v>941</v>
      </c>
      <c r="F589" s="4">
        <v>69278.0</v>
      </c>
      <c r="G589" s="6" t="s">
        <v>38</v>
      </c>
      <c r="H589" s="6"/>
      <c r="I589" s="6"/>
      <c r="J589" s="4">
        <v>5004752.0</v>
      </c>
      <c r="K589" s="4">
        <v>3.59306095E8</v>
      </c>
      <c r="L589" s="6" t="s">
        <v>39</v>
      </c>
      <c r="M589" s="3"/>
      <c r="N589" s="6" t="s">
        <v>42</v>
      </c>
      <c r="O589" s="3"/>
      <c r="P589" s="3"/>
      <c r="Q589" s="6" t="s">
        <v>39</v>
      </c>
      <c r="R589" s="4"/>
      <c r="S589" s="6" t="s">
        <v>42</v>
      </c>
      <c r="T589" s="6" t="s">
        <v>43</v>
      </c>
      <c r="U589" s="6">
        <v>0.0</v>
      </c>
      <c r="V589" s="3" t="str">
        <f t="shared" si="2"/>
        <v>93.397</v>
      </c>
      <c r="W589" s="5" t="str">
        <f t="shared" ref="W589:X589" si="589">UPPER(TRIM(H589))</f>
        <v/>
      </c>
      <c r="X589" s="5" t="str">
        <f t="shared" si="589"/>
        <v/>
      </c>
      <c r="Y589" s="5" t="str">
        <f t="array" ref="Y589">IF(V589&lt;&gt;"",IFERROR(INDEX(federal_program_name_lookup,MATCH(V589,aln_lookup,0)),""),"")</f>
        <v>CANCER CENTERS SUPPORT GRANTS</v>
      </c>
    </row>
    <row r="590" ht="15.75" customHeight="1">
      <c r="A590" s="5" t="s">
        <v>986</v>
      </c>
      <c r="B590" s="3" t="s">
        <v>56</v>
      </c>
      <c r="C590" s="3" t="s">
        <v>940</v>
      </c>
      <c r="D590" s="3"/>
      <c r="E590" s="6" t="s">
        <v>941</v>
      </c>
      <c r="F590" s="4">
        <v>42901.0</v>
      </c>
      <c r="G590" s="6" t="s">
        <v>38</v>
      </c>
      <c r="H590" s="6"/>
      <c r="I590" s="6"/>
      <c r="J590" s="4">
        <v>5004752.0</v>
      </c>
      <c r="K590" s="4">
        <v>3.59306095E8</v>
      </c>
      <c r="L590" s="6" t="s">
        <v>39</v>
      </c>
      <c r="M590" s="3"/>
      <c r="N590" s="6" t="s">
        <v>42</v>
      </c>
      <c r="O590" s="3"/>
      <c r="P590" s="3"/>
      <c r="Q590" s="6" t="s">
        <v>39</v>
      </c>
      <c r="R590" s="4"/>
      <c r="S590" s="6" t="s">
        <v>42</v>
      </c>
      <c r="T590" s="6" t="s">
        <v>43</v>
      </c>
      <c r="U590" s="6">
        <v>0.0</v>
      </c>
      <c r="V590" s="3" t="str">
        <f t="shared" si="2"/>
        <v>93.397</v>
      </c>
      <c r="W590" s="5" t="str">
        <f t="shared" ref="W590:X590" si="590">UPPER(TRIM(H590))</f>
        <v/>
      </c>
      <c r="X590" s="5" t="str">
        <f t="shared" si="590"/>
        <v/>
      </c>
      <c r="Y590" s="5" t="str">
        <f t="array" ref="Y590">IF(V590&lt;&gt;"",IFERROR(INDEX(federal_program_name_lookup,MATCH(V590,aln_lookup,0)),""),"")</f>
        <v>CANCER CENTERS SUPPORT GRANTS</v>
      </c>
    </row>
    <row r="591" ht="15.75" customHeight="1">
      <c r="A591" s="5" t="s">
        <v>987</v>
      </c>
      <c r="B591" s="3" t="s">
        <v>56</v>
      </c>
      <c r="C591" s="3" t="s">
        <v>940</v>
      </c>
      <c r="D591" s="3"/>
      <c r="E591" s="6" t="s">
        <v>941</v>
      </c>
      <c r="F591" s="4">
        <v>34544.0</v>
      </c>
      <c r="G591" s="6" t="s">
        <v>38</v>
      </c>
      <c r="H591" s="6"/>
      <c r="I591" s="6"/>
      <c r="J591" s="4">
        <v>5004752.0</v>
      </c>
      <c r="K591" s="4">
        <v>3.59306095E8</v>
      </c>
      <c r="L591" s="6" t="s">
        <v>39</v>
      </c>
      <c r="M591" s="3"/>
      <c r="N591" s="6" t="s">
        <v>42</v>
      </c>
      <c r="O591" s="3"/>
      <c r="P591" s="3"/>
      <c r="Q591" s="6" t="s">
        <v>39</v>
      </c>
      <c r="R591" s="4"/>
      <c r="S591" s="6" t="s">
        <v>42</v>
      </c>
      <c r="T591" s="6" t="s">
        <v>43</v>
      </c>
      <c r="U591" s="6">
        <v>0.0</v>
      </c>
      <c r="V591" s="3" t="str">
        <f t="shared" si="2"/>
        <v>93.397</v>
      </c>
      <c r="W591" s="5" t="str">
        <f t="shared" ref="W591:X591" si="591">UPPER(TRIM(H591))</f>
        <v/>
      </c>
      <c r="X591" s="5" t="str">
        <f t="shared" si="591"/>
        <v/>
      </c>
      <c r="Y591" s="5" t="str">
        <f t="array" ref="Y591">IF(V591&lt;&gt;"",IFERROR(INDEX(federal_program_name_lookup,MATCH(V591,aln_lookup,0)),""),"")</f>
        <v>CANCER CENTERS SUPPORT GRANTS</v>
      </c>
    </row>
    <row r="592" ht="15.75" customHeight="1">
      <c r="A592" s="5" t="s">
        <v>988</v>
      </c>
      <c r="B592" s="3" t="s">
        <v>492</v>
      </c>
      <c r="C592" s="3" t="s">
        <v>445</v>
      </c>
      <c r="D592" s="3" t="s">
        <v>989</v>
      </c>
      <c r="E592" s="6" t="s">
        <v>292</v>
      </c>
      <c r="F592" s="4">
        <v>196402.0</v>
      </c>
      <c r="G592" s="6" t="s">
        <v>38</v>
      </c>
      <c r="H592" s="6"/>
      <c r="I592" s="6"/>
      <c r="J592" s="4">
        <v>1.5877823E7</v>
      </c>
      <c r="K592" s="4">
        <v>3.59306095E8</v>
      </c>
      <c r="L592" s="6" t="s">
        <v>39</v>
      </c>
      <c r="M592" s="3"/>
      <c r="N592" s="6" t="s">
        <v>39</v>
      </c>
      <c r="O592" s="3" t="s">
        <v>901</v>
      </c>
      <c r="P592" s="3" t="s">
        <v>989</v>
      </c>
      <c r="Q592" s="6" t="s">
        <v>39</v>
      </c>
      <c r="R592" s="4"/>
      <c r="S592" s="6" t="s">
        <v>42</v>
      </c>
      <c r="T592" s="6" t="s">
        <v>43</v>
      </c>
      <c r="U592" s="6">
        <v>0.0</v>
      </c>
      <c r="V592" s="3" t="str">
        <f t="shared" si="2"/>
        <v>12.RD</v>
      </c>
      <c r="W592" s="5" t="str">
        <f t="shared" ref="W592:X592" si="592">UPPER(TRIM(H592))</f>
        <v/>
      </c>
      <c r="X592" s="5" t="str">
        <f t="shared" si="592"/>
        <v/>
      </c>
      <c r="Y592" s="5" t="str">
        <f t="array" ref="Y592">IF(V592&lt;&gt;"",IFERROR(INDEX(federal_program_name_lookup,MATCH(V592,aln_lookup,0)),""),"")</f>
        <v/>
      </c>
    </row>
    <row r="593" ht="15.75" customHeight="1">
      <c r="A593" s="5" t="s">
        <v>990</v>
      </c>
      <c r="B593" s="3" t="s">
        <v>56</v>
      </c>
      <c r="C593" s="3" t="s">
        <v>940</v>
      </c>
      <c r="D593" s="3"/>
      <c r="E593" s="6" t="s">
        <v>941</v>
      </c>
      <c r="F593" s="4">
        <v>22204.0</v>
      </c>
      <c r="G593" s="6" t="s">
        <v>38</v>
      </c>
      <c r="H593" s="6"/>
      <c r="I593" s="6"/>
      <c r="J593" s="4">
        <v>5004752.0</v>
      </c>
      <c r="K593" s="4">
        <v>3.59306095E8</v>
      </c>
      <c r="L593" s="6" t="s">
        <v>39</v>
      </c>
      <c r="M593" s="3"/>
      <c r="N593" s="6" t="s">
        <v>42</v>
      </c>
      <c r="O593" s="3"/>
      <c r="P593" s="3"/>
      <c r="Q593" s="6" t="s">
        <v>39</v>
      </c>
      <c r="R593" s="4"/>
      <c r="S593" s="6" t="s">
        <v>42</v>
      </c>
      <c r="T593" s="6" t="s">
        <v>43</v>
      </c>
      <c r="U593" s="6">
        <v>0.0</v>
      </c>
      <c r="V593" s="3" t="str">
        <f t="shared" si="2"/>
        <v>93.397</v>
      </c>
      <c r="W593" s="5" t="str">
        <f t="shared" ref="W593:X593" si="593">UPPER(TRIM(H593))</f>
        <v/>
      </c>
      <c r="X593" s="5" t="str">
        <f t="shared" si="593"/>
        <v/>
      </c>
      <c r="Y593" s="5" t="str">
        <f t="array" ref="Y593">IF(V593&lt;&gt;"",IFERROR(INDEX(federal_program_name_lookup,MATCH(V593,aln_lookup,0)),""),"")</f>
        <v>CANCER CENTERS SUPPORT GRANTS</v>
      </c>
    </row>
    <row r="594" ht="15.75" customHeight="1">
      <c r="A594" s="5" t="s">
        <v>991</v>
      </c>
      <c r="B594" s="3" t="s">
        <v>56</v>
      </c>
      <c r="C594" s="3" t="s">
        <v>940</v>
      </c>
      <c r="D594" s="3"/>
      <c r="E594" s="6" t="s">
        <v>941</v>
      </c>
      <c r="F594" s="4">
        <v>67033.0</v>
      </c>
      <c r="G594" s="6" t="s">
        <v>38</v>
      </c>
      <c r="H594" s="6"/>
      <c r="I594" s="6"/>
      <c r="J594" s="4">
        <v>5004752.0</v>
      </c>
      <c r="K594" s="4">
        <v>3.59306095E8</v>
      </c>
      <c r="L594" s="6" t="s">
        <v>39</v>
      </c>
      <c r="M594" s="3"/>
      <c r="N594" s="6" t="s">
        <v>42</v>
      </c>
      <c r="O594" s="3"/>
      <c r="P594" s="3"/>
      <c r="Q594" s="6" t="s">
        <v>39</v>
      </c>
      <c r="R594" s="4"/>
      <c r="S594" s="6" t="s">
        <v>42</v>
      </c>
      <c r="T594" s="6" t="s">
        <v>43</v>
      </c>
      <c r="U594" s="6">
        <v>0.0</v>
      </c>
      <c r="V594" s="3" t="str">
        <f t="shared" si="2"/>
        <v>93.397</v>
      </c>
      <c r="W594" s="5" t="str">
        <f t="shared" ref="W594:X594" si="594">UPPER(TRIM(H594))</f>
        <v/>
      </c>
      <c r="X594" s="5" t="str">
        <f t="shared" si="594"/>
        <v/>
      </c>
      <c r="Y594" s="5" t="str">
        <f t="array" ref="Y594">IF(V594&lt;&gt;"",IFERROR(INDEX(federal_program_name_lookup,MATCH(V594,aln_lookup,0)),""),"")</f>
        <v>CANCER CENTERS SUPPORT GRANTS</v>
      </c>
    </row>
    <row r="595" ht="15.75" customHeight="1">
      <c r="A595" s="5" t="s">
        <v>992</v>
      </c>
      <c r="B595" s="3" t="s">
        <v>56</v>
      </c>
      <c r="C595" s="3" t="s">
        <v>940</v>
      </c>
      <c r="D595" s="3"/>
      <c r="E595" s="6" t="s">
        <v>941</v>
      </c>
      <c r="F595" s="4">
        <v>49530.0</v>
      </c>
      <c r="G595" s="6" t="s">
        <v>38</v>
      </c>
      <c r="H595" s="6"/>
      <c r="I595" s="6"/>
      <c r="J595" s="4">
        <v>5004752.0</v>
      </c>
      <c r="K595" s="4">
        <v>3.59306095E8</v>
      </c>
      <c r="L595" s="6" t="s">
        <v>39</v>
      </c>
      <c r="M595" s="3"/>
      <c r="N595" s="6" t="s">
        <v>42</v>
      </c>
      <c r="O595" s="3"/>
      <c r="P595" s="3"/>
      <c r="Q595" s="6" t="s">
        <v>39</v>
      </c>
      <c r="R595" s="4"/>
      <c r="S595" s="6" t="s">
        <v>42</v>
      </c>
      <c r="T595" s="6" t="s">
        <v>43</v>
      </c>
      <c r="U595" s="6">
        <v>0.0</v>
      </c>
      <c r="V595" s="3" t="str">
        <f t="shared" si="2"/>
        <v>93.397</v>
      </c>
      <c r="W595" s="5" t="str">
        <f t="shared" ref="W595:X595" si="595">UPPER(TRIM(H595))</f>
        <v/>
      </c>
      <c r="X595" s="5" t="str">
        <f t="shared" si="595"/>
        <v/>
      </c>
      <c r="Y595" s="5" t="str">
        <f t="array" ref="Y595">IF(V595&lt;&gt;"",IFERROR(INDEX(federal_program_name_lookup,MATCH(V595,aln_lookup,0)),""),"")</f>
        <v>CANCER CENTERS SUPPORT GRANTS</v>
      </c>
    </row>
    <row r="596" ht="15.75" customHeight="1">
      <c r="A596" s="5" t="s">
        <v>993</v>
      </c>
      <c r="B596" s="3" t="s">
        <v>56</v>
      </c>
      <c r="C596" s="3" t="s">
        <v>940</v>
      </c>
      <c r="D596" s="3"/>
      <c r="E596" s="6" t="s">
        <v>941</v>
      </c>
      <c r="F596" s="4">
        <v>6858.0</v>
      </c>
      <c r="G596" s="6" t="s">
        <v>38</v>
      </c>
      <c r="H596" s="6"/>
      <c r="I596" s="6"/>
      <c r="J596" s="4">
        <v>5004752.0</v>
      </c>
      <c r="K596" s="4">
        <v>3.59306095E8</v>
      </c>
      <c r="L596" s="6" t="s">
        <v>39</v>
      </c>
      <c r="M596" s="3"/>
      <c r="N596" s="6" t="s">
        <v>42</v>
      </c>
      <c r="O596" s="3"/>
      <c r="P596" s="3"/>
      <c r="Q596" s="6" t="s">
        <v>39</v>
      </c>
      <c r="R596" s="4"/>
      <c r="S596" s="6" t="s">
        <v>42</v>
      </c>
      <c r="T596" s="6" t="s">
        <v>43</v>
      </c>
      <c r="U596" s="6">
        <v>0.0</v>
      </c>
      <c r="V596" s="3" t="str">
        <f t="shared" si="2"/>
        <v>93.397</v>
      </c>
      <c r="W596" s="5" t="str">
        <f t="shared" ref="W596:X596" si="596">UPPER(TRIM(H596))</f>
        <v/>
      </c>
      <c r="X596" s="5" t="str">
        <f t="shared" si="596"/>
        <v/>
      </c>
      <c r="Y596" s="5" t="str">
        <f t="array" ref="Y596">IF(V596&lt;&gt;"",IFERROR(INDEX(federal_program_name_lookup,MATCH(V596,aln_lookup,0)),""),"")</f>
        <v>CANCER CENTERS SUPPORT GRANTS</v>
      </c>
    </row>
    <row r="597" ht="15.75" customHeight="1">
      <c r="A597" s="5" t="s">
        <v>994</v>
      </c>
      <c r="B597" s="3" t="s">
        <v>56</v>
      </c>
      <c r="C597" s="3" t="s">
        <v>940</v>
      </c>
      <c r="D597" s="3"/>
      <c r="E597" s="6" t="s">
        <v>941</v>
      </c>
      <c r="F597" s="4">
        <v>272787.0</v>
      </c>
      <c r="G597" s="6" t="s">
        <v>38</v>
      </c>
      <c r="H597" s="6"/>
      <c r="I597" s="6"/>
      <c r="J597" s="4">
        <v>5004752.0</v>
      </c>
      <c r="K597" s="4">
        <v>3.59306095E8</v>
      </c>
      <c r="L597" s="6" t="s">
        <v>39</v>
      </c>
      <c r="M597" s="3"/>
      <c r="N597" s="6" t="s">
        <v>42</v>
      </c>
      <c r="O597" s="3"/>
      <c r="P597" s="3"/>
      <c r="Q597" s="6" t="s">
        <v>39</v>
      </c>
      <c r="R597" s="4"/>
      <c r="S597" s="6" t="s">
        <v>42</v>
      </c>
      <c r="T597" s="6" t="s">
        <v>43</v>
      </c>
      <c r="U597" s="6">
        <v>0.0</v>
      </c>
      <c r="V597" s="3" t="str">
        <f t="shared" si="2"/>
        <v>93.397</v>
      </c>
      <c r="W597" s="5" t="str">
        <f t="shared" ref="W597:X597" si="597">UPPER(TRIM(H597))</f>
        <v/>
      </c>
      <c r="X597" s="5" t="str">
        <f t="shared" si="597"/>
        <v/>
      </c>
      <c r="Y597" s="5" t="str">
        <f t="array" ref="Y597">IF(V597&lt;&gt;"",IFERROR(INDEX(federal_program_name_lookup,MATCH(V597,aln_lookup,0)),""),"")</f>
        <v>CANCER CENTERS SUPPORT GRANTS</v>
      </c>
    </row>
    <row r="598" ht="15.75" customHeight="1">
      <c r="A598" s="5" t="s">
        <v>995</v>
      </c>
      <c r="B598" s="3" t="s">
        <v>56</v>
      </c>
      <c r="C598" s="3" t="s">
        <v>940</v>
      </c>
      <c r="D598" s="3"/>
      <c r="E598" s="6" t="s">
        <v>941</v>
      </c>
      <c r="F598" s="4">
        <v>7477.0</v>
      </c>
      <c r="G598" s="6" t="s">
        <v>38</v>
      </c>
      <c r="H598" s="6"/>
      <c r="I598" s="6"/>
      <c r="J598" s="4">
        <v>5004752.0</v>
      </c>
      <c r="K598" s="4">
        <v>3.59306095E8</v>
      </c>
      <c r="L598" s="6" t="s">
        <v>39</v>
      </c>
      <c r="M598" s="3"/>
      <c r="N598" s="6" t="s">
        <v>42</v>
      </c>
      <c r="O598" s="3"/>
      <c r="P598" s="3"/>
      <c r="Q598" s="6" t="s">
        <v>39</v>
      </c>
      <c r="R598" s="4"/>
      <c r="S598" s="6" t="s">
        <v>42</v>
      </c>
      <c r="T598" s="6" t="s">
        <v>43</v>
      </c>
      <c r="U598" s="6">
        <v>0.0</v>
      </c>
      <c r="V598" s="3" t="str">
        <f t="shared" si="2"/>
        <v>93.397</v>
      </c>
      <c r="W598" s="5" t="str">
        <f t="shared" ref="W598:X598" si="598">UPPER(TRIM(H598))</f>
        <v/>
      </c>
      <c r="X598" s="5" t="str">
        <f t="shared" si="598"/>
        <v/>
      </c>
      <c r="Y598" s="5" t="str">
        <f t="array" ref="Y598">IF(V598&lt;&gt;"",IFERROR(INDEX(federal_program_name_lookup,MATCH(V598,aln_lookup,0)),""),"")</f>
        <v>CANCER CENTERS SUPPORT GRANTS</v>
      </c>
    </row>
    <row r="599" ht="15.75" customHeight="1">
      <c r="A599" s="5" t="s">
        <v>996</v>
      </c>
      <c r="B599" s="3" t="s">
        <v>56</v>
      </c>
      <c r="C599" s="3" t="s">
        <v>940</v>
      </c>
      <c r="D599" s="3"/>
      <c r="E599" s="6" t="s">
        <v>941</v>
      </c>
      <c r="F599" s="4">
        <v>13015.0</v>
      </c>
      <c r="G599" s="6" t="s">
        <v>38</v>
      </c>
      <c r="H599" s="6"/>
      <c r="I599" s="6"/>
      <c r="J599" s="4">
        <v>5004752.0</v>
      </c>
      <c r="K599" s="4">
        <v>3.59306095E8</v>
      </c>
      <c r="L599" s="6" t="s">
        <v>39</v>
      </c>
      <c r="M599" s="3"/>
      <c r="N599" s="6" t="s">
        <v>42</v>
      </c>
      <c r="O599" s="3"/>
      <c r="P599" s="3"/>
      <c r="Q599" s="6" t="s">
        <v>39</v>
      </c>
      <c r="R599" s="4"/>
      <c r="S599" s="6" t="s">
        <v>42</v>
      </c>
      <c r="T599" s="6" t="s">
        <v>43</v>
      </c>
      <c r="U599" s="6">
        <v>0.0</v>
      </c>
      <c r="V599" s="3" t="str">
        <f t="shared" si="2"/>
        <v>93.397</v>
      </c>
      <c r="W599" s="5" t="str">
        <f t="shared" ref="W599:X599" si="599">UPPER(TRIM(H599))</f>
        <v/>
      </c>
      <c r="X599" s="5" t="str">
        <f t="shared" si="599"/>
        <v/>
      </c>
      <c r="Y599" s="5" t="str">
        <f t="array" ref="Y599">IF(V599&lt;&gt;"",IFERROR(INDEX(federal_program_name_lookup,MATCH(V599,aln_lookup,0)),""),"")</f>
        <v>CANCER CENTERS SUPPORT GRANTS</v>
      </c>
    </row>
    <row r="600" ht="15.75" customHeight="1">
      <c r="A600" s="5" t="s">
        <v>997</v>
      </c>
      <c r="B600" s="3" t="s">
        <v>56</v>
      </c>
      <c r="C600" s="3" t="s">
        <v>940</v>
      </c>
      <c r="D600" s="3"/>
      <c r="E600" s="6" t="s">
        <v>941</v>
      </c>
      <c r="F600" s="4">
        <v>650.0</v>
      </c>
      <c r="G600" s="6" t="s">
        <v>38</v>
      </c>
      <c r="H600" s="6"/>
      <c r="I600" s="6"/>
      <c r="J600" s="4">
        <v>5004752.0</v>
      </c>
      <c r="K600" s="4">
        <v>3.59306095E8</v>
      </c>
      <c r="L600" s="6" t="s">
        <v>39</v>
      </c>
      <c r="M600" s="3"/>
      <c r="N600" s="6" t="s">
        <v>42</v>
      </c>
      <c r="O600" s="3"/>
      <c r="P600" s="3"/>
      <c r="Q600" s="6" t="s">
        <v>39</v>
      </c>
      <c r="R600" s="4"/>
      <c r="S600" s="6" t="s">
        <v>42</v>
      </c>
      <c r="T600" s="6" t="s">
        <v>43</v>
      </c>
      <c r="U600" s="6">
        <v>0.0</v>
      </c>
      <c r="V600" s="3" t="str">
        <f t="shared" si="2"/>
        <v>93.397</v>
      </c>
      <c r="W600" s="5" t="str">
        <f t="shared" ref="W600:X600" si="600">UPPER(TRIM(H600))</f>
        <v/>
      </c>
      <c r="X600" s="5" t="str">
        <f t="shared" si="600"/>
        <v/>
      </c>
      <c r="Y600" s="5" t="str">
        <f t="array" ref="Y600">IF(V600&lt;&gt;"",IFERROR(INDEX(federal_program_name_lookup,MATCH(V600,aln_lookup,0)),""),"")</f>
        <v>CANCER CENTERS SUPPORT GRANTS</v>
      </c>
    </row>
    <row r="601" ht="15.75" customHeight="1">
      <c r="A601" s="5" t="s">
        <v>998</v>
      </c>
      <c r="B601" s="3" t="s">
        <v>56</v>
      </c>
      <c r="C601" s="3" t="s">
        <v>940</v>
      </c>
      <c r="D601" s="3"/>
      <c r="E601" s="6" t="s">
        <v>941</v>
      </c>
      <c r="F601" s="4">
        <v>33801.0</v>
      </c>
      <c r="G601" s="6" t="s">
        <v>38</v>
      </c>
      <c r="H601" s="6"/>
      <c r="I601" s="6"/>
      <c r="J601" s="4">
        <v>5004752.0</v>
      </c>
      <c r="K601" s="4">
        <v>3.59306095E8</v>
      </c>
      <c r="L601" s="6" t="s">
        <v>39</v>
      </c>
      <c r="M601" s="3"/>
      <c r="N601" s="6" t="s">
        <v>42</v>
      </c>
      <c r="O601" s="3"/>
      <c r="P601" s="3"/>
      <c r="Q601" s="6" t="s">
        <v>39</v>
      </c>
      <c r="R601" s="4"/>
      <c r="S601" s="6" t="s">
        <v>42</v>
      </c>
      <c r="T601" s="6" t="s">
        <v>43</v>
      </c>
      <c r="U601" s="6">
        <v>0.0</v>
      </c>
      <c r="V601" s="3" t="str">
        <f t="shared" si="2"/>
        <v>93.397</v>
      </c>
      <c r="W601" s="5" t="str">
        <f t="shared" ref="W601:X601" si="601">UPPER(TRIM(H601))</f>
        <v/>
      </c>
      <c r="X601" s="5" t="str">
        <f t="shared" si="601"/>
        <v/>
      </c>
      <c r="Y601" s="5" t="str">
        <f t="array" ref="Y601">IF(V601&lt;&gt;"",IFERROR(INDEX(federal_program_name_lookup,MATCH(V601,aln_lookup,0)),""),"")</f>
        <v>CANCER CENTERS SUPPORT GRANTS</v>
      </c>
    </row>
    <row r="602" ht="15.75" customHeight="1">
      <c r="A602" s="5" t="s">
        <v>999</v>
      </c>
      <c r="B602" s="3" t="s">
        <v>56</v>
      </c>
      <c r="C602" s="3" t="s">
        <v>940</v>
      </c>
      <c r="D602" s="3"/>
      <c r="E602" s="6" t="s">
        <v>941</v>
      </c>
      <c r="F602" s="4">
        <v>18623.0</v>
      </c>
      <c r="G602" s="6" t="s">
        <v>38</v>
      </c>
      <c r="H602" s="6"/>
      <c r="I602" s="6"/>
      <c r="J602" s="4">
        <v>5004752.0</v>
      </c>
      <c r="K602" s="4">
        <v>3.59306095E8</v>
      </c>
      <c r="L602" s="6" t="s">
        <v>39</v>
      </c>
      <c r="M602" s="3"/>
      <c r="N602" s="6" t="s">
        <v>42</v>
      </c>
      <c r="O602" s="3"/>
      <c r="P602" s="3"/>
      <c r="Q602" s="6" t="s">
        <v>39</v>
      </c>
      <c r="R602" s="4"/>
      <c r="S602" s="6" t="s">
        <v>42</v>
      </c>
      <c r="T602" s="6" t="s">
        <v>43</v>
      </c>
      <c r="U602" s="6">
        <v>0.0</v>
      </c>
      <c r="V602" s="3" t="str">
        <f t="shared" si="2"/>
        <v>93.397</v>
      </c>
      <c r="W602" s="5" t="str">
        <f t="shared" ref="W602:X602" si="602">UPPER(TRIM(H602))</f>
        <v/>
      </c>
      <c r="X602" s="5" t="str">
        <f t="shared" si="602"/>
        <v/>
      </c>
      <c r="Y602" s="5" t="str">
        <f t="array" ref="Y602">IF(V602&lt;&gt;"",IFERROR(INDEX(federal_program_name_lookup,MATCH(V602,aln_lookup,0)),""),"")</f>
        <v>CANCER CENTERS SUPPORT GRANTS</v>
      </c>
    </row>
    <row r="603" ht="15.75" customHeight="1">
      <c r="A603" s="5" t="s">
        <v>1000</v>
      </c>
      <c r="B603" s="3" t="s">
        <v>492</v>
      </c>
      <c r="C603" s="3" t="s">
        <v>445</v>
      </c>
      <c r="D603" s="3" t="s">
        <v>1001</v>
      </c>
      <c r="E603" s="6" t="s">
        <v>292</v>
      </c>
      <c r="F603" s="4">
        <v>36760.0</v>
      </c>
      <c r="G603" s="6" t="s">
        <v>38</v>
      </c>
      <c r="H603" s="6"/>
      <c r="I603" s="6"/>
      <c r="J603" s="4">
        <v>1.5877823E7</v>
      </c>
      <c r="K603" s="4">
        <v>3.59306095E8</v>
      </c>
      <c r="L603" s="6" t="s">
        <v>39</v>
      </c>
      <c r="M603" s="3"/>
      <c r="N603" s="6" t="s">
        <v>39</v>
      </c>
      <c r="O603" s="3" t="s">
        <v>901</v>
      </c>
      <c r="P603" s="3" t="s">
        <v>1001</v>
      </c>
      <c r="Q603" s="6" t="s">
        <v>39</v>
      </c>
      <c r="R603" s="4"/>
      <c r="S603" s="6" t="s">
        <v>42</v>
      </c>
      <c r="T603" s="6" t="s">
        <v>43</v>
      </c>
      <c r="U603" s="6">
        <v>0.0</v>
      </c>
      <c r="V603" s="3" t="str">
        <f t="shared" si="2"/>
        <v>12.RD</v>
      </c>
      <c r="W603" s="5" t="str">
        <f t="shared" ref="W603:X603" si="603">UPPER(TRIM(H603))</f>
        <v/>
      </c>
      <c r="X603" s="5" t="str">
        <f t="shared" si="603"/>
        <v/>
      </c>
      <c r="Y603" s="5" t="str">
        <f t="array" ref="Y603">IF(V603&lt;&gt;"",IFERROR(INDEX(federal_program_name_lookup,MATCH(V603,aln_lookup,0)),""),"")</f>
        <v/>
      </c>
    </row>
    <row r="604" ht="15.75" customHeight="1">
      <c r="A604" s="5" t="s">
        <v>1002</v>
      </c>
      <c r="B604" s="3" t="s">
        <v>56</v>
      </c>
      <c r="C604" s="3" t="s">
        <v>940</v>
      </c>
      <c r="D604" s="3"/>
      <c r="E604" s="6" t="s">
        <v>941</v>
      </c>
      <c r="F604" s="4">
        <v>36948.0</v>
      </c>
      <c r="G604" s="6" t="s">
        <v>38</v>
      </c>
      <c r="H604" s="6"/>
      <c r="I604" s="6"/>
      <c r="J604" s="4">
        <v>5004752.0</v>
      </c>
      <c r="K604" s="4">
        <v>3.59306095E8</v>
      </c>
      <c r="L604" s="6" t="s">
        <v>39</v>
      </c>
      <c r="M604" s="3"/>
      <c r="N604" s="6" t="s">
        <v>42</v>
      </c>
      <c r="O604" s="3"/>
      <c r="P604" s="3"/>
      <c r="Q604" s="6" t="s">
        <v>39</v>
      </c>
      <c r="R604" s="4"/>
      <c r="S604" s="6" t="s">
        <v>42</v>
      </c>
      <c r="T604" s="6" t="s">
        <v>43</v>
      </c>
      <c r="U604" s="6">
        <v>0.0</v>
      </c>
      <c r="V604" s="3" t="str">
        <f t="shared" si="2"/>
        <v>93.397</v>
      </c>
      <c r="W604" s="5" t="str">
        <f t="shared" ref="W604:X604" si="604">UPPER(TRIM(H604))</f>
        <v/>
      </c>
      <c r="X604" s="5" t="str">
        <f t="shared" si="604"/>
        <v/>
      </c>
      <c r="Y604" s="5" t="str">
        <f t="array" ref="Y604">IF(V604&lt;&gt;"",IFERROR(INDEX(federal_program_name_lookup,MATCH(V604,aln_lookup,0)),""),"")</f>
        <v>CANCER CENTERS SUPPORT GRANTS</v>
      </c>
    </row>
    <row r="605" ht="15.75" customHeight="1">
      <c r="A605" s="5" t="s">
        <v>1003</v>
      </c>
      <c r="B605" s="3" t="s">
        <v>56</v>
      </c>
      <c r="C605" s="3" t="s">
        <v>940</v>
      </c>
      <c r="D605" s="3"/>
      <c r="E605" s="6" t="s">
        <v>941</v>
      </c>
      <c r="F605" s="4">
        <v>293437.0</v>
      </c>
      <c r="G605" s="6" t="s">
        <v>38</v>
      </c>
      <c r="H605" s="6"/>
      <c r="I605" s="6"/>
      <c r="J605" s="4">
        <v>5004752.0</v>
      </c>
      <c r="K605" s="4">
        <v>3.59306095E8</v>
      </c>
      <c r="L605" s="6" t="s">
        <v>39</v>
      </c>
      <c r="M605" s="3"/>
      <c r="N605" s="6" t="s">
        <v>42</v>
      </c>
      <c r="O605" s="3"/>
      <c r="P605" s="3"/>
      <c r="Q605" s="6" t="s">
        <v>39</v>
      </c>
      <c r="R605" s="4"/>
      <c r="S605" s="6" t="s">
        <v>42</v>
      </c>
      <c r="T605" s="6" t="s">
        <v>43</v>
      </c>
      <c r="U605" s="6">
        <v>0.0</v>
      </c>
      <c r="V605" s="3" t="str">
        <f t="shared" si="2"/>
        <v>93.397</v>
      </c>
      <c r="W605" s="5" t="str">
        <f t="shared" ref="W605:X605" si="605">UPPER(TRIM(H605))</f>
        <v/>
      </c>
      <c r="X605" s="5" t="str">
        <f t="shared" si="605"/>
        <v/>
      </c>
      <c r="Y605" s="5" t="str">
        <f t="array" ref="Y605">IF(V605&lt;&gt;"",IFERROR(INDEX(federal_program_name_lookup,MATCH(V605,aln_lookup,0)),""),"")</f>
        <v>CANCER CENTERS SUPPORT GRANTS</v>
      </c>
    </row>
    <row r="606" ht="15.75" customHeight="1">
      <c r="A606" s="5" t="s">
        <v>1004</v>
      </c>
      <c r="B606" s="3" t="s">
        <v>56</v>
      </c>
      <c r="C606" s="3" t="s">
        <v>940</v>
      </c>
      <c r="D606" s="3"/>
      <c r="E606" s="6" t="s">
        <v>941</v>
      </c>
      <c r="F606" s="4">
        <v>106802.0</v>
      </c>
      <c r="G606" s="6" t="s">
        <v>38</v>
      </c>
      <c r="H606" s="6"/>
      <c r="I606" s="6"/>
      <c r="J606" s="4">
        <v>5004752.0</v>
      </c>
      <c r="K606" s="4">
        <v>3.59306095E8</v>
      </c>
      <c r="L606" s="6" t="s">
        <v>39</v>
      </c>
      <c r="M606" s="3"/>
      <c r="N606" s="6" t="s">
        <v>42</v>
      </c>
      <c r="O606" s="3"/>
      <c r="P606" s="3"/>
      <c r="Q606" s="6" t="s">
        <v>39</v>
      </c>
      <c r="R606" s="4"/>
      <c r="S606" s="6" t="s">
        <v>42</v>
      </c>
      <c r="T606" s="6" t="s">
        <v>43</v>
      </c>
      <c r="U606" s="6">
        <v>0.0</v>
      </c>
      <c r="V606" s="3" t="str">
        <f t="shared" si="2"/>
        <v>93.397</v>
      </c>
      <c r="W606" s="5" t="str">
        <f t="shared" ref="W606:X606" si="606">UPPER(TRIM(H606))</f>
        <v/>
      </c>
      <c r="X606" s="5" t="str">
        <f t="shared" si="606"/>
        <v/>
      </c>
      <c r="Y606" s="5" t="str">
        <f t="array" ref="Y606">IF(V606&lt;&gt;"",IFERROR(INDEX(federal_program_name_lookup,MATCH(V606,aln_lookup,0)),""),"")</f>
        <v>CANCER CENTERS SUPPORT GRANTS</v>
      </c>
    </row>
    <row r="607" ht="15.75" customHeight="1">
      <c r="A607" s="5" t="s">
        <v>1005</v>
      </c>
      <c r="B607" s="3" t="s">
        <v>56</v>
      </c>
      <c r="C607" s="3" t="s">
        <v>940</v>
      </c>
      <c r="D607" s="3"/>
      <c r="E607" s="6" t="s">
        <v>941</v>
      </c>
      <c r="F607" s="4">
        <v>101330.0</v>
      </c>
      <c r="G607" s="6" t="s">
        <v>38</v>
      </c>
      <c r="H607" s="6"/>
      <c r="I607" s="6"/>
      <c r="J607" s="4">
        <v>5004752.0</v>
      </c>
      <c r="K607" s="4">
        <v>3.59306095E8</v>
      </c>
      <c r="L607" s="6" t="s">
        <v>39</v>
      </c>
      <c r="M607" s="3"/>
      <c r="N607" s="6" t="s">
        <v>42</v>
      </c>
      <c r="O607" s="3"/>
      <c r="P607" s="3"/>
      <c r="Q607" s="6" t="s">
        <v>39</v>
      </c>
      <c r="R607" s="4"/>
      <c r="S607" s="6" t="s">
        <v>42</v>
      </c>
      <c r="T607" s="6" t="s">
        <v>43</v>
      </c>
      <c r="U607" s="6">
        <v>0.0</v>
      </c>
      <c r="V607" s="3" t="str">
        <f t="shared" si="2"/>
        <v>93.397</v>
      </c>
      <c r="W607" s="5" t="str">
        <f t="shared" ref="W607:X607" si="607">UPPER(TRIM(H607))</f>
        <v/>
      </c>
      <c r="X607" s="5" t="str">
        <f t="shared" si="607"/>
        <v/>
      </c>
      <c r="Y607" s="5" t="str">
        <f t="array" ref="Y607">IF(V607&lt;&gt;"",IFERROR(INDEX(federal_program_name_lookup,MATCH(V607,aln_lookup,0)),""),"")</f>
        <v>CANCER CENTERS SUPPORT GRANTS</v>
      </c>
    </row>
    <row r="608" ht="15.75" customHeight="1">
      <c r="A608" s="5" t="s">
        <v>1006</v>
      </c>
      <c r="B608" s="3" t="s">
        <v>56</v>
      </c>
      <c r="C608" s="3" t="s">
        <v>940</v>
      </c>
      <c r="D608" s="3"/>
      <c r="E608" s="6" t="s">
        <v>941</v>
      </c>
      <c r="F608" s="4">
        <v>10501.0</v>
      </c>
      <c r="G608" s="6" t="s">
        <v>38</v>
      </c>
      <c r="H608" s="6"/>
      <c r="I608" s="6"/>
      <c r="J608" s="4">
        <v>5004752.0</v>
      </c>
      <c r="K608" s="4">
        <v>3.59306095E8</v>
      </c>
      <c r="L608" s="6" t="s">
        <v>39</v>
      </c>
      <c r="M608" s="3"/>
      <c r="N608" s="6" t="s">
        <v>42</v>
      </c>
      <c r="O608" s="3"/>
      <c r="P608" s="3"/>
      <c r="Q608" s="6" t="s">
        <v>39</v>
      </c>
      <c r="R608" s="4"/>
      <c r="S608" s="6" t="s">
        <v>42</v>
      </c>
      <c r="T608" s="6" t="s">
        <v>43</v>
      </c>
      <c r="U608" s="6">
        <v>0.0</v>
      </c>
      <c r="V608" s="3" t="str">
        <f t="shared" si="2"/>
        <v>93.397</v>
      </c>
      <c r="W608" s="5" t="str">
        <f t="shared" ref="W608:X608" si="608">UPPER(TRIM(H608))</f>
        <v/>
      </c>
      <c r="X608" s="5" t="str">
        <f t="shared" si="608"/>
        <v/>
      </c>
      <c r="Y608" s="5" t="str">
        <f t="array" ref="Y608">IF(V608&lt;&gt;"",IFERROR(INDEX(federal_program_name_lookup,MATCH(V608,aln_lookup,0)),""),"")</f>
        <v>CANCER CENTERS SUPPORT GRANTS</v>
      </c>
    </row>
    <row r="609" ht="15.75" customHeight="1">
      <c r="A609" s="5" t="s">
        <v>1007</v>
      </c>
      <c r="B609" s="3" t="s">
        <v>56</v>
      </c>
      <c r="C609" s="3" t="s">
        <v>202</v>
      </c>
      <c r="D609" s="3"/>
      <c r="E609" s="6" t="s">
        <v>203</v>
      </c>
      <c r="F609" s="4">
        <v>-2157.0</v>
      </c>
      <c r="G609" s="6" t="s">
        <v>38</v>
      </c>
      <c r="H609" s="6"/>
      <c r="I609" s="6"/>
      <c r="J609" s="4">
        <v>1248278.0</v>
      </c>
      <c r="K609" s="4">
        <v>3.59306095E8</v>
      </c>
      <c r="L609" s="6" t="s">
        <v>39</v>
      </c>
      <c r="M609" s="3"/>
      <c r="N609" s="6" t="s">
        <v>42</v>
      </c>
      <c r="O609" s="3"/>
      <c r="P609" s="3"/>
      <c r="Q609" s="6" t="s">
        <v>39</v>
      </c>
      <c r="R609" s="4"/>
      <c r="S609" s="6" t="s">
        <v>42</v>
      </c>
      <c r="T609" s="6" t="s">
        <v>43</v>
      </c>
      <c r="U609" s="6">
        <v>0.0</v>
      </c>
      <c r="V609" s="3" t="str">
        <f t="shared" si="2"/>
        <v>93.398</v>
      </c>
      <c r="W609" s="5" t="str">
        <f t="shared" ref="W609:X609" si="609">UPPER(TRIM(H609))</f>
        <v/>
      </c>
      <c r="X609" s="5" t="str">
        <f t="shared" si="609"/>
        <v/>
      </c>
      <c r="Y609" s="5" t="str">
        <f t="array" ref="Y609">IF(V609&lt;&gt;"",IFERROR(INDEX(federal_program_name_lookup,MATCH(V609,aln_lookup,0)),""),"")</f>
        <v>CANCER RESEARCH MANPOWER</v>
      </c>
    </row>
    <row r="610" ht="15.75" customHeight="1">
      <c r="A610" s="5" t="s">
        <v>1008</v>
      </c>
      <c r="B610" s="3" t="s">
        <v>56</v>
      </c>
      <c r="C610" s="3" t="s">
        <v>202</v>
      </c>
      <c r="D610" s="3"/>
      <c r="E610" s="6" t="s">
        <v>203</v>
      </c>
      <c r="F610" s="4">
        <v>-553.0</v>
      </c>
      <c r="G610" s="6" t="s">
        <v>38</v>
      </c>
      <c r="H610" s="6"/>
      <c r="I610" s="6"/>
      <c r="J610" s="4">
        <v>1248278.0</v>
      </c>
      <c r="K610" s="4">
        <v>3.59306095E8</v>
      </c>
      <c r="L610" s="6" t="s">
        <v>39</v>
      </c>
      <c r="M610" s="3"/>
      <c r="N610" s="6" t="s">
        <v>42</v>
      </c>
      <c r="O610" s="3"/>
      <c r="P610" s="3"/>
      <c r="Q610" s="6" t="s">
        <v>39</v>
      </c>
      <c r="R610" s="4"/>
      <c r="S610" s="6" t="s">
        <v>42</v>
      </c>
      <c r="T610" s="6" t="s">
        <v>43</v>
      </c>
      <c r="U610" s="6">
        <v>0.0</v>
      </c>
      <c r="V610" s="3" t="str">
        <f t="shared" si="2"/>
        <v>93.398</v>
      </c>
      <c r="W610" s="5" t="str">
        <f t="shared" ref="W610:X610" si="610">UPPER(TRIM(H610))</f>
        <v/>
      </c>
      <c r="X610" s="5" t="str">
        <f t="shared" si="610"/>
        <v/>
      </c>
      <c r="Y610" s="5" t="str">
        <f t="array" ref="Y610">IF(V610&lt;&gt;"",IFERROR(INDEX(federal_program_name_lookup,MATCH(V610,aln_lookup,0)),""),"")</f>
        <v>CANCER RESEARCH MANPOWER</v>
      </c>
    </row>
    <row r="611" ht="15.75" customHeight="1">
      <c r="A611" s="5" t="s">
        <v>1009</v>
      </c>
      <c r="B611" s="3" t="s">
        <v>56</v>
      </c>
      <c r="C611" s="3" t="s">
        <v>202</v>
      </c>
      <c r="D611" s="3"/>
      <c r="E611" s="6" t="s">
        <v>203</v>
      </c>
      <c r="F611" s="4">
        <v>-270.0</v>
      </c>
      <c r="G611" s="6" t="s">
        <v>38</v>
      </c>
      <c r="H611" s="6"/>
      <c r="I611" s="6"/>
      <c r="J611" s="4">
        <v>1248278.0</v>
      </c>
      <c r="K611" s="4">
        <v>3.59306095E8</v>
      </c>
      <c r="L611" s="6" t="s">
        <v>39</v>
      </c>
      <c r="M611" s="3"/>
      <c r="N611" s="6" t="s">
        <v>42</v>
      </c>
      <c r="O611" s="3"/>
      <c r="P611" s="3"/>
      <c r="Q611" s="6" t="s">
        <v>39</v>
      </c>
      <c r="R611" s="4"/>
      <c r="S611" s="6" t="s">
        <v>42</v>
      </c>
      <c r="T611" s="6" t="s">
        <v>43</v>
      </c>
      <c r="U611" s="6">
        <v>0.0</v>
      </c>
      <c r="V611" s="3" t="str">
        <f t="shared" si="2"/>
        <v>93.398</v>
      </c>
      <c r="W611" s="5" t="str">
        <f t="shared" ref="W611:X611" si="611">UPPER(TRIM(H611))</f>
        <v/>
      </c>
      <c r="X611" s="5" t="str">
        <f t="shared" si="611"/>
        <v/>
      </c>
      <c r="Y611" s="5" t="str">
        <f t="array" ref="Y611">IF(V611&lt;&gt;"",IFERROR(INDEX(federal_program_name_lookup,MATCH(V611,aln_lookup,0)),""),"")</f>
        <v>CANCER RESEARCH MANPOWER</v>
      </c>
    </row>
    <row r="612" ht="15.75" customHeight="1">
      <c r="A612" s="5" t="s">
        <v>1010</v>
      </c>
      <c r="B612" s="3" t="s">
        <v>56</v>
      </c>
      <c r="C612" s="3" t="s">
        <v>202</v>
      </c>
      <c r="D612" s="3"/>
      <c r="E612" s="6" t="s">
        <v>203</v>
      </c>
      <c r="F612" s="4">
        <v>102894.0</v>
      </c>
      <c r="G612" s="6" t="s">
        <v>38</v>
      </c>
      <c r="H612" s="6"/>
      <c r="I612" s="6"/>
      <c r="J612" s="4">
        <v>1248278.0</v>
      </c>
      <c r="K612" s="4">
        <v>3.59306095E8</v>
      </c>
      <c r="L612" s="6" t="s">
        <v>39</v>
      </c>
      <c r="M612" s="3"/>
      <c r="N612" s="6" t="s">
        <v>42</v>
      </c>
      <c r="O612" s="3"/>
      <c r="P612" s="3"/>
      <c r="Q612" s="6" t="s">
        <v>39</v>
      </c>
      <c r="R612" s="4"/>
      <c r="S612" s="6" t="s">
        <v>42</v>
      </c>
      <c r="T612" s="6" t="s">
        <v>43</v>
      </c>
      <c r="U612" s="6">
        <v>0.0</v>
      </c>
      <c r="V612" s="3" t="str">
        <f t="shared" si="2"/>
        <v>93.398</v>
      </c>
      <c r="W612" s="5" t="str">
        <f t="shared" ref="W612:X612" si="612">UPPER(TRIM(H612))</f>
        <v/>
      </c>
      <c r="X612" s="5" t="str">
        <f t="shared" si="612"/>
        <v/>
      </c>
      <c r="Y612" s="5" t="str">
        <f t="array" ref="Y612">IF(V612&lt;&gt;"",IFERROR(INDEX(federal_program_name_lookup,MATCH(V612,aln_lookup,0)),""),"")</f>
        <v>CANCER RESEARCH MANPOWER</v>
      </c>
    </row>
    <row r="613" ht="15.75" customHeight="1">
      <c r="A613" s="5" t="s">
        <v>1011</v>
      </c>
      <c r="B613" s="3" t="s">
        <v>56</v>
      </c>
      <c r="C613" s="3" t="s">
        <v>202</v>
      </c>
      <c r="D613" s="3"/>
      <c r="E613" s="6" t="s">
        <v>203</v>
      </c>
      <c r="F613" s="4">
        <v>147981.0</v>
      </c>
      <c r="G613" s="6" t="s">
        <v>38</v>
      </c>
      <c r="H613" s="6"/>
      <c r="I613" s="6"/>
      <c r="J613" s="4">
        <v>1248278.0</v>
      </c>
      <c r="K613" s="4">
        <v>3.59306095E8</v>
      </c>
      <c r="L613" s="6" t="s">
        <v>39</v>
      </c>
      <c r="M613" s="3"/>
      <c r="N613" s="6" t="s">
        <v>42</v>
      </c>
      <c r="O613" s="3"/>
      <c r="P613" s="3"/>
      <c r="Q613" s="6" t="s">
        <v>39</v>
      </c>
      <c r="R613" s="4"/>
      <c r="S613" s="6" t="s">
        <v>42</v>
      </c>
      <c r="T613" s="6" t="s">
        <v>43</v>
      </c>
      <c r="U613" s="6">
        <v>0.0</v>
      </c>
      <c r="V613" s="3" t="str">
        <f t="shared" si="2"/>
        <v>93.398</v>
      </c>
      <c r="W613" s="5" t="str">
        <f t="shared" ref="W613:X613" si="613">UPPER(TRIM(H613))</f>
        <v/>
      </c>
      <c r="X613" s="5" t="str">
        <f t="shared" si="613"/>
        <v/>
      </c>
      <c r="Y613" s="5" t="str">
        <f t="array" ref="Y613">IF(V613&lt;&gt;"",IFERROR(INDEX(federal_program_name_lookup,MATCH(V613,aln_lookup,0)),""),"")</f>
        <v>CANCER RESEARCH MANPOWER</v>
      </c>
    </row>
    <row r="614" ht="15.75" customHeight="1">
      <c r="A614" s="5" t="s">
        <v>1012</v>
      </c>
      <c r="B614" s="3" t="s">
        <v>492</v>
      </c>
      <c r="C614" s="3" t="s">
        <v>445</v>
      </c>
      <c r="D614" s="3" t="s">
        <v>1013</v>
      </c>
      <c r="E614" s="6" t="s">
        <v>292</v>
      </c>
      <c r="F614" s="4">
        <v>96461.0</v>
      </c>
      <c r="G614" s="6" t="s">
        <v>38</v>
      </c>
      <c r="H614" s="6"/>
      <c r="I614" s="6"/>
      <c r="J614" s="4">
        <v>1.5877823E7</v>
      </c>
      <c r="K614" s="4">
        <v>3.59306095E8</v>
      </c>
      <c r="L614" s="6" t="s">
        <v>39</v>
      </c>
      <c r="M614" s="3"/>
      <c r="N614" s="6" t="s">
        <v>39</v>
      </c>
      <c r="O614" s="3" t="s">
        <v>901</v>
      </c>
      <c r="P614" s="3" t="s">
        <v>1013</v>
      </c>
      <c r="Q614" s="6" t="s">
        <v>42</v>
      </c>
      <c r="R614" s="4">
        <v>58447.0</v>
      </c>
      <c r="S614" s="6" t="s">
        <v>42</v>
      </c>
      <c r="T614" s="6" t="s">
        <v>43</v>
      </c>
      <c r="U614" s="6">
        <v>0.0</v>
      </c>
      <c r="V614" s="3" t="str">
        <f t="shared" si="2"/>
        <v>12.RD</v>
      </c>
      <c r="W614" s="5" t="str">
        <f t="shared" ref="W614:X614" si="614">UPPER(TRIM(H614))</f>
        <v/>
      </c>
      <c r="X614" s="5" t="str">
        <f t="shared" si="614"/>
        <v/>
      </c>
      <c r="Y614" s="5" t="str">
        <f t="array" ref="Y614">IF(V614&lt;&gt;"",IFERROR(INDEX(federal_program_name_lookup,MATCH(V614,aln_lookup,0)),""),"")</f>
        <v/>
      </c>
    </row>
    <row r="615" ht="15.75" customHeight="1">
      <c r="A615" s="5" t="s">
        <v>1014</v>
      </c>
      <c r="B615" s="3" t="s">
        <v>56</v>
      </c>
      <c r="C615" s="3" t="s">
        <v>202</v>
      </c>
      <c r="D615" s="3"/>
      <c r="E615" s="6" t="s">
        <v>203</v>
      </c>
      <c r="F615" s="4">
        <v>52211.0</v>
      </c>
      <c r="G615" s="6" t="s">
        <v>38</v>
      </c>
      <c r="H615" s="6"/>
      <c r="I615" s="6"/>
      <c r="J615" s="4">
        <v>1248278.0</v>
      </c>
      <c r="K615" s="4">
        <v>3.59306095E8</v>
      </c>
      <c r="L615" s="6" t="s">
        <v>39</v>
      </c>
      <c r="M615" s="3"/>
      <c r="N615" s="6" t="s">
        <v>42</v>
      </c>
      <c r="O615" s="3"/>
      <c r="P615" s="3"/>
      <c r="Q615" s="6" t="s">
        <v>39</v>
      </c>
      <c r="R615" s="4"/>
      <c r="S615" s="6" t="s">
        <v>42</v>
      </c>
      <c r="T615" s="6" t="s">
        <v>43</v>
      </c>
      <c r="U615" s="6">
        <v>0.0</v>
      </c>
      <c r="V615" s="3" t="str">
        <f t="shared" si="2"/>
        <v>93.398</v>
      </c>
      <c r="W615" s="5" t="str">
        <f t="shared" ref="W615:X615" si="615">UPPER(TRIM(H615))</f>
        <v/>
      </c>
      <c r="X615" s="5" t="str">
        <f t="shared" si="615"/>
        <v/>
      </c>
      <c r="Y615" s="5" t="str">
        <f t="array" ref="Y615">IF(V615&lt;&gt;"",IFERROR(INDEX(federal_program_name_lookup,MATCH(V615,aln_lookup,0)),""),"")</f>
        <v>CANCER RESEARCH MANPOWER</v>
      </c>
    </row>
    <row r="616" ht="15.75" customHeight="1">
      <c r="A616" s="5" t="s">
        <v>1015</v>
      </c>
      <c r="B616" s="3" t="s">
        <v>56</v>
      </c>
      <c r="C616" s="3" t="s">
        <v>202</v>
      </c>
      <c r="D616" s="3"/>
      <c r="E616" s="6" t="s">
        <v>203</v>
      </c>
      <c r="F616" s="4">
        <v>194470.0</v>
      </c>
      <c r="G616" s="6" t="s">
        <v>38</v>
      </c>
      <c r="H616" s="6"/>
      <c r="I616" s="6"/>
      <c r="J616" s="4">
        <v>1248278.0</v>
      </c>
      <c r="K616" s="4">
        <v>3.59306095E8</v>
      </c>
      <c r="L616" s="6" t="s">
        <v>39</v>
      </c>
      <c r="M616" s="3"/>
      <c r="N616" s="6" t="s">
        <v>42</v>
      </c>
      <c r="O616" s="3"/>
      <c r="P616" s="3"/>
      <c r="Q616" s="6" t="s">
        <v>39</v>
      </c>
      <c r="R616" s="4"/>
      <c r="S616" s="6" t="s">
        <v>42</v>
      </c>
      <c r="T616" s="6" t="s">
        <v>43</v>
      </c>
      <c r="U616" s="6">
        <v>0.0</v>
      </c>
      <c r="V616" s="3" t="str">
        <f t="shared" si="2"/>
        <v>93.398</v>
      </c>
      <c r="W616" s="5" t="str">
        <f t="shared" ref="W616:X616" si="616">UPPER(TRIM(H616))</f>
        <v/>
      </c>
      <c r="X616" s="5" t="str">
        <f t="shared" si="616"/>
        <v/>
      </c>
      <c r="Y616" s="5" t="str">
        <f t="array" ref="Y616">IF(V616&lt;&gt;"",IFERROR(INDEX(federal_program_name_lookup,MATCH(V616,aln_lookup,0)),""),"")</f>
        <v>CANCER RESEARCH MANPOWER</v>
      </c>
    </row>
    <row r="617" ht="15.75" customHeight="1">
      <c r="A617" s="5" t="s">
        <v>1016</v>
      </c>
      <c r="B617" s="3" t="s">
        <v>56</v>
      </c>
      <c r="C617" s="3" t="s">
        <v>202</v>
      </c>
      <c r="D617" s="3"/>
      <c r="E617" s="6" t="s">
        <v>203</v>
      </c>
      <c r="F617" s="4">
        <v>150580.0</v>
      </c>
      <c r="G617" s="6" t="s">
        <v>38</v>
      </c>
      <c r="H617" s="6"/>
      <c r="I617" s="6"/>
      <c r="J617" s="4">
        <v>1248278.0</v>
      </c>
      <c r="K617" s="4">
        <v>3.59306095E8</v>
      </c>
      <c r="L617" s="6" t="s">
        <v>39</v>
      </c>
      <c r="M617" s="3"/>
      <c r="N617" s="6" t="s">
        <v>42</v>
      </c>
      <c r="O617" s="3"/>
      <c r="P617" s="3"/>
      <c r="Q617" s="6" t="s">
        <v>39</v>
      </c>
      <c r="R617" s="4"/>
      <c r="S617" s="6" t="s">
        <v>42</v>
      </c>
      <c r="T617" s="6" t="s">
        <v>43</v>
      </c>
      <c r="U617" s="6">
        <v>0.0</v>
      </c>
      <c r="V617" s="3" t="str">
        <f t="shared" si="2"/>
        <v>93.398</v>
      </c>
      <c r="W617" s="5" t="str">
        <f t="shared" ref="W617:X617" si="617">UPPER(TRIM(H617))</f>
        <v/>
      </c>
      <c r="X617" s="5" t="str">
        <f t="shared" si="617"/>
        <v/>
      </c>
      <c r="Y617" s="5" t="str">
        <f t="array" ref="Y617">IF(V617&lt;&gt;"",IFERROR(INDEX(federal_program_name_lookup,MATCH(V617,aln_lookup,0)),""),"")</f>
        <v>CANCER RESEARCH MANPOWER</v>
      </c>
    </row>
    <row r="618" ht="15.75" customHeight="1">
      <c r="A618" s="5" t="s">
        <v>1017</v>
      </c>
      <c r="B618" s="3" t="s">
        <v>56</v>
      </c>
      <c r="C618" s="3" t="s">
        <v>202</v>
      </c>
      <c r="D618" s="3"/>
      <c r="E618" s="6" t="s">
        <v>203</v>
      </c>
      <c r="F618" s="4">
        <v>180989.0</v>
      </c>
      <c r="G618" s="6" t="s">
        <v>38</v>
      </c>
      <c r="H618" s="6"/>
      <c r="I618" s="6"/>
      <c r="J618" s="4">
        <v>1248278.0</v>
      </c>
      <c r="K618" s="4">
        <v>3.59306095E8</v>
      </c>
      <c r="L618" s="6" t="s">
        <v>39</v>
      </c>
      <c r="M618" s="3"/>
      <c r="N618" s="6" t="s">
        <v>42</v>
      </c>
      <c r="O618" s="3"/>
      <c r="P618" s="3"/>
      <c r="Q618" s="6" t="s">
        <v>39</v>
      </c>
      <c r="R618" s="4"/>
      <c r="S618" s="6" t="s">
        <v>42</v>
      </c>
      <c r="T618" s="6" t="s">
        <v>43</v>
      </c>
      <c r="U618" s="6">
        <v>0.0</v>
      </c>
      <c r="V618" s="3" t="str">
        <f t="shared" si="2"/>
        <v>93.398</v>
      </c>
      <c r="W618" s="5" t="str">
        <f t="shared" ref="W618:X618" si="618">UPPER(TRIM(H618))</f>
        <v/>
      </c>
      <c r="X618" s="5" t="str">
        <f t="shared" si="618"/>
        <v/>
      </c>
      <c r="Y618" s="5" t="str">
        <f t="array" ref="Y618">IF(V618&lt;&gt;"",IFERROR(INDEX(federal_program_name_lookup,MATCH(V618,aln_lookup,0)),""),"")</f>
        <v>CANCER RESEARCH MANPOWER</v>
      </c>
    </row>
    <row r="619" ht="15.75" customHeight="1">
      <c r="A619" s="5" t="s">
        <v>1018</v>
      </c>
      <c r="B619" s="3" t="s">
        <v>56</v>
      </c>
      <c r="C619" s="3" t="s">
        <v>202</v>
      </c>
      <c r="D619" s="3"/>
      <c r="E619" s="6" t="s">
        <v>203</v>
      </c>
      <c r="F619" s="4">
        <v>2124.0</v>
      </c>
      <c r="G619" s="6" t="s">
        <v>38</v>
      </c>
      <c r="H619" s="6"/>
      <c r="I619" s="6"/>
      <c r="J619" s="4">
        <v>1248278.0</v>
      </c>
      <c r="K619" s="4">
        <v>3.59306095E8</v>
      </c>
      <c r="L619" s="6" t="s">
        <v>39</v>
      </c>
      <c r="M619" s="3"/>
      <c r="N619" s="6" t="s">
        <v>42</v>
      </c>
      <c r="O619" s="3"/>
      <c r="P619" s="3"/>
      <c r="Q619" s="6" t="s">
        <v>39</v>
      </c>
      <c r="R619" s="4"/>
      <c r="S619" s="6" t="s">
        <v>42</v>
      </c>
      <c r="T619" s="6" t="s">
        <v>43</v>
      </c>
      <c r="U619" s="6">
        <v>0.0</v>
      </c>
      <c r="V619" s="3" t="str">
        <f t="shared" si="2"/>
        <v>93.398</v>
      </c>
      <c r="W619" s="5" t="str">
        <f t="shared" ref="W619:X619" si="619">UPPER(TRIM(H619))</f>
        <v/>
      </c>
      <c r="X619" s="5" t="str">
        <f t="shared" si="619"/>
        <v/>
      </c>
      <c r="Y619" s="5" t="str">
        <f t="array" ref="Y619">IF(V619&lt;&gt;"",IFERROR(INDEX(federal_program_name_lookup,MATCH(V619,aln_lookup,0)),""),"")</f>
        <v>CANCER RESEARCH MANPOWER</v>
      </c>
    </row>
    <row r="620" ht="15.75" customHeight="1">
      <c r="A620" s="5" t="s">
        <v>1019</v>
      </c>
      <c r="B620" s="3" t="s">
        <v>56</v>
      </c>
      <c r="C620" s="3" t="s">
        <v>1020</v>
      </c>
      <c r="D620" s="3"/>
      <c r="E620" s="6" t="s">
        <v>1021</v>
      </c>
      <c r="F620" s="4">
        <v>55349.0</v>
      </c>
      <c r="G620" s="6" t="s">
        <v>38</v>
      </c>
      <c r="H620" s="6"/>
      <c r="I620" s="6"/>
      <c r="J620" s="4">
        <v>806654.0</v>
      </c>
      <c r="K620" s="4">
        <v>3.59306095E8</v>
      </c>
      <c r="L620" s="6" t="s">
        <v>39</v>
      </c>
      <c r="M620" s="3"/>
      <c r="N620" s="6" t="s">
        <v>42</v>
      </c>
      <c r="O620" s="3"/>
      <c r="P620" s="3"/>
      <c r="Q620" s="6" t="s">
        <v>39</v>
      </c>
      <c r="R620" s="4"/>
      <c r="S620" s="6" t="s">
        <v>42</v>
      </c>
      <c r="T620" s="6" t="s">
        <v>43</v>
      </c>
      <c r="U620" s="6">
        <v>0.0</v>
      </c>
      <c r="V620" s="3" t="str">
        <f t="shared" si="2"/>
        <v>93.433</v>
      </c>
      <c r="W620" s="5" t="str">
        <f t="shared" ref="W620:X620" si="620">UPPER(TRIM(H620))</f>
        <v/>
      </c>
      <c r="X620" s="5" t="str">
        <f t="shared" si="620"/>
        <v/>
      </c>
      <c r="Y620" s="5" t="str">
        <f t="array" ref="Y620">IF(V620&lt;&gt;"",IFERROR(INDEX(federal_program_name_lookup,MATCH(V620,aln_lookup,0)),""),"")</f>
        <v>ACL NATIONAL INSTITUTE ON DISABILITY, INDEPENDENT LIVING, AND REHABILITATION RESEARCH</v>
      </c>
    </row>
    <row r="621" ht="15.75" customHeight="1">
      <c r="A621" s="5" t="s">
        <v>1022</v>
      </c>
      <c r="B621" s="3" t="s">
        <v>56</v>
      </c>
      <c r="C621" s="3" t="s">
        <v>1020</v>
      </c>
      <c r="D621" s="3"/>
      <c r="E621" s="6" t="s">
        <v>1021</v>
      </c>
      <c r="F621" s="4">
        <v>205852.0</v>
      </c>
      <c r="G621" s="6" t="s">
        <v>38</v>
      </c>
      <c r="H621" s="6"/>
      <c r="I621" s="6"/>
      <c r="J621" s="4">
        <v>806654.0</v>
      </c>
      <c r="K621" s="4">
        <v>3.59306095E8</v>
      </c>
      <c r="L621" s="6" t="s">
        <v>39</v>
      </c>
      <c r="M621" s="3"/>
      <c r="N621" s="6" t="s">
        <v>42</v>
      </c>
      <c r="O621" s="3"/>
      <c r="P621" s="3"/>
      <c r="Q621" s="6" t="s">
        <v>39</v>
      </c>
      <c r="R621" s="4"/>
      <c r="S621" s="6" t="s">
        <v>42</v>
      </c>
      <c r="T621" s="6" t="s">
        <v>43</v>
      </c>
      <c r="U621" s="6">
        <v>0.0</v>
      </c>
      <c r="V621" s="3" t="str">
        <f t="shared" si="2"/>
        <v>93.433</v>
      </c>
      <c r="W621" s="5" t="str">
        <f t="shared" ref="W621:X621" si="621">UPPER(TRIM(H621))</f>
        <v/>
      </c>
      <c r="X621" s="5" t="str">
        <f t="shared" si="621"/>
        <v/>
      </c>
      <c r="Y621" s="5" t="str">
        <f t="array" ref="Y621">IF(V621&lt;&gt;"",IFERROR(INDEX(federal_program_name_lookup,MATCH(V621,aln_lookup,0)),""),"")</f>
        <v>ACL NATIONAL INSTITUTE ON DISABILITY, INDEPENDENT LIVING, AND REHABILITATION RESEARCH</v>
      </c>
    </row>
    <row r="622" ht="15.75" customHeight="1">
      <c r="A622" s="5" t="s">
        <v>1023</v>
      </c>
      <c r="B622" s="3" t="s">
        <v>56</v>
      </c>
      <c r="C622" s="3" t="s">
        <v>1020</v>
      </c>
      <c r="D622" s="3"/>
      <c r="E622" s="6" t="s">
        <v>1021</v>
      </c>
      <c r="F622" s="4">
        <v>38640.0</v>
      </c>
      <c r="G622" s="6" t="s">
        <v>38</v>
      </c>
      <c r="H622" s="6"/>
      <c r="I622" s="6"/>
      <c r="J622" s="4">
        <v>806654.0</v>
      </c>
      <c r="K622" s="4">
        <v>3.59306095E8</v>
      </c>
      <c r="L622" s="6" t="s">
        <v>39</v>
      </c>
      <c r="M622" s="3"/>
      <c r="N622" s="6" t="s">
        <v>42</v>
      </c>
      <c r="O622" s="3"/>
      <c r="P622" s="3"/>
      <c r="Q622" s="6" t="s">
        <v>39</v>
      </c>
      <c r="R622" s="4"/>
      <c r="S622" s="6" t="s">
        <v>42</v>
      </c>
      <c r="T622" s="6" t="s">
        <v>43</v>
      </c>
      <c r="U622" s="6">
        <v>0.0</v>
      </c>
      <c r="V622" s="3" t="str">
        <f t="shared" si="2"/>
        <v>93.433</v>
      </c>
      <c r="W622" s="5" t="str">
        <f t="shared" ref="W622:X622" si="622">UPPER(TRIM(H622))</f>
        <v/>
      </c>
      <c r="X622" s="5" t="str">
        <f t="shared" si="622"/>
        <v/>
      </c>
      <c r="Y622" s="5" t="str">
        <f t="array" ref="Y622">IF(V622&lt;&gt;"",IFERROR(INDEX(federal_program_name_lookup,MATCH(V622,aln_lookup,0)),""),"")</f>
        <v>ACL NATIONAL INSTITUTE ON DISABILITY, INDEPENDENT LIVING, AND REHABILITATION RESEARCH</v>
      </c>
    </row>
    <row r="623" ht="15.75" customHeight="1">
      <c r="A623" s="5" t="s">
        <v>1024</v>
      </c>
      <c r="B623" s="3" t="s">
        <v>56</v>
      </c>
      <c r="C623" s="3" t="s">
        <v>1020</v>
      </c>
      <c r="D623" s="3"/>
      <c r="E623" s="6" t="s">
        <v>1021</v>
      </c>
      <c r="F623" s="4">
        <v>46888.0</v>
      </c>
      <c r="G623" s="6" t="s">
        <v>38</v>
      </c>
      <c r="H623" s="6"/>
      <c r="I623" s="6"/>
      <c r="J623" s="4">
        <v>806654.0</v>
      </c>
      <c r="K623" s="4">
        <v>3.59306095E8</v>
      </c>
      <c r="L623" s="6" t="s">
        <v>39</v>
      </c>
      <c r="M623" s="3"/>
      <c r="N623" s="6" t="s">
        <v>42</v>
      </c>
      <c r="O623" s="3"/>
      <c r="P623" s="3"/>
      <c r="Q623" s="6" t="s">
        <v>42</v>
      </c>
      <c r="R623" s="4">
        <v>11427.0</v>
      </c>
      <c r="S623" s="6" t="s">
        <v>42</v>
      </c>
      <c r="T623" s="6" t="s">
        <v>43</v>
      </c>
      <c r="U623" s="6">
        <v>0.0</v>
      </c>
      <c r="V623" s="3" t="str">
        <f t="shared" si="2"/>
        <v>93.433</v>
      </c>
      <c r="W623" s="5" t="str">
        <f t="shared" ref="W623:X623" si="623">UPPER(TRIM(H623))</f>
        <v/>
      </c>
      <c r="X623" s="5" t="str">
        <f t="shared" si="623"/>
        <v/>
      </c>
      <c r="Y623" s="5" t="str">
        <f t="array" ref="Y623">IF(V623&lt;&gt;"",IFERROR(INDEX(federal_program_name_lookup,MATCH(V623,aln_lookup,0)),""),"")</f>
        <v>ACL NATIONAL INSTITUTE ON DISABILITY, INDEPENDENT LIVING, AND REHABILITATION RESEARCH</v>
      </c>
    </row>
    <row r="624" ht="15.75" customHeight="1">
      <c r="A624" s="5" t="s">
        <v>1025</v>
      </c>
      <c r="B624" s="3" t="s">
        <v>56</v>
      </c>
      <c r="C624" s="3" t="s">
        <v>1020</v>
      </c>
      <c r="D624" s="3"/>
      <c r="E624" s="6" t="s">
        <v>1021</v>
      </c>
      <c r="F624" s="4">
        <v>139863.0</v>
      </c>
      <c r="G624" s="6" t="s">
        <v>38</v>
      </c>
      <c r="H624" s="6"/>
      <c r="I624" s="6"/>
      <c r="J624" s="4">
        <v>806654.0</v>
      </c>
      <c r="K624" s="4">
        <v>3.59306095E8</v>
      </c>
      <c r="L624" s="6" t="s">
        <v>39</v>
      </c>
      <c r="M624" s="3"/>
      <c r="N624" s="6" t="s">
        <v>42</v>
      </c>
      <c r="O624" s="3"/>
      <c r="P624" s="3"/>
      <c r="Q624" s="6" t="s">
        <v>42</v>
      </c>
      <c r="R624" s="4">
        <v>37786.0</v>
      </c>
      <c r="S624" s="6" t="s">
        <v>42</v>
      </c>
      <c r="T624" s="6" t="s">
        <v>43</v>
      </c>
      <c r="U624" s="6">
        <v>0.0</v>
      </c>
      <c r="V624" s="3" t="str">
        <f t="shared" si="2"/>
        <v>93.433</v>
      </c>
      <c r="W624" s="5" t="str">
        <f t="shared" ref="W624:X624" si="624">UPPER(TRIM(H624))</f>
        <v/>
      </c>
      <c r="X624" s="5" t="str">
        <f t="shared" si="624"/>
        <v/>
      </c>
      <c r="Y624" s="5" t="str">
        <f t="array" ref="Y624">IF(V624&lt;&gt;"",IFERROR(INDEX(federal_program_name_lookup,MATCH(V624,aln_lookup,0)),""),"")</f>
        <v>ACL NATIONAL INSTITUTE ON DISABILITY, INDEPENDENT LIVING, AND REHABILITATION RESEARCH</v>
      </c>
    </row>
    <row r="625" ht="15.75" customHeight="1">
      <c r="A625" s="5" t="s">
        <v>1026</v>
      </c>
      <c r="B625" s="3" t="s">
        <v>492</v>
      </c>
      <c r="C625" s="3" t="s">
        <v>445</v>
      </c>
      <c r="D625" s="3" t="s">
        <v>1027</v>
      </c>
      <c r="E625" s="6" t="s">
        <v>292</v>
      </c>
      <c r="F625" s="4">
        <v>142340.0</v>
      </c>
      <c r="G625" s="6" t="s">
        <v>38</v>
      </c>
      <c r="H625" s="6"/>
      <c r="I625" s="6"/>
      <c r="J625" s="4">
        <v>1.5877823E7</v>
      </c>
      <c r="K625" s="4">
        <v>3.59306095E8</v>
      </c>
      <c r="L625" s="6" t="s">
        <v>39</v>
      </c>
      <c r="M625" s="3"/>
      <c r="N625" s="6" t="s">
        <v>39</v>
      </c>
      <c r="O625" s="3" t="s">
        <v>901</v>
      </c>
      <c r="P625" s="3" t="s">
        <v>1027</v>
      </c>
      <c r="Q625" s="6" t="s">
        <v>39</v>
      </c>
      <c r="R625" s="4"/>
      <c r="S625" s="6" t="s">
        <v>42</v>
      </c>
      <c r="T625" s="6" t="s">
        <v>43</v>
      </c>
      <c r="U625" s="6">
        <v>0.0</v>
      </c>
      <c r="V625" s="3" t="str">
        <f t="shared" si="2"/>
        <v>12.RD</v>
      </c>
      <c r="W625" s="5" t="str">
        <f t="shared" ref="W625:X625" si="625">UPPER(TRIM(H625))</f>
        <v/>
      </c>
      <c r="X625" s="5" t="str">
        <f t="shared" si="625"/>
        <v/>
      </c>
      <c r="Y625" s="5" t="str">
        <f t="array" ref="Y625">IF(V625&lt;&gt;"",IFERROR(INDEX(federal_program_name_lookup,MATCH(V625,aln_lookup,0)),""),"")</f>
        <v/>
      </c>
    </row>
    <row r="626" ht="15.75" customHeight="1">
      <c r="A626" s="5" t="s">
        <v>1028</v>
      </c>
      <c r="B626" s="3" t="s">
        <v>56</v>
      </c>
      <c r="C626" s="3" t="s">
        <v>1020</v>
      </c>
      <c r="D626" s="3"/>
      <c r="E626" s="6" t="s">
        <v>1021</v>
      </c>
      <c r="F626" s="4">
        <v>145368.0</v>
      </c>
      <c r="G626" s="6" t="s">
        <v>38</v>
      </c>
      <c r="H626" s="6"/>
      <c r="I626" s="6"/>
      <c r="J626" s="4">
        <v>806654.0</v>
      </c>
      <c r="K626" s="4">
        <v>3.59306095E8</v>
      </c>
      <c r="L626" s="6" t="s">
        <v>39</v>
      </c>
      <c r="M626" s="3"/>
      <c r="N626" s="6" t="s">
        <v>42</v>
      </c>
      <c r="O626" s="3"/>
      <c r="P626" s="3"/>
      <c r="Q626" s="6" t="s">
        <v>39</v>
      </c>
      <c r="R626" s="4"/>
      <c r="S626" s="6" t="s">
        <v>42</v>
      </c>
      <c r="T626" s="6" t="s">
        <v>43</v>
      </c>
      <c r="U626" s="6">
        <v>0.0</v>
      </c>
      <c r="V626" s="3" t="str">
        <f t="shared" si="2"/>
        <v>93.433</v>
      </c>
      <c r="W626" s="5" t="str">
        <f t="shared" ref="W626:X626" si="626">UPPER(TRIM(H626))</f>
        <v/>
      </c>
      <c r="X626" s="5" t="str">
        <f t="shared" si="626"/>
        <v/>
      </c>
      <c r="Y626" s="5" t="str">
        <f t="array" ref="Y626">IF(V626&lt;&gt;"",IFERROR(INDEX(federal_program_name_lookup,MATCH(V626,aln_lookup,0)),""),"")</f>
        <v>ACL NATIONAL INSTITUTE ON DISABILITY, INDEPENDENT LIVING, AND REHABILITATION RESEARCH</v>
      </c>
    </row>
    <row r="627" ht="15.75" customHeight="1">
      <c r="A627" s="5" t="s">
        <v>1029</v>
      </c>
      <c r="B627" s="3" t="s">
        <v>56</v>
      </c>
      <c r="C627" s="3" t="s">
        <v>1020</v>
      </c>
      <c r="D627" s="3"/>
      <c r="E627" s="6" t="s">
        <v>1021</v>
      </c>
      <c r="F627" s="4">
        <v>127812.0</v>
      </c>
      <c r="G627" s="6" t="s">
        <v>38</v>
      </c>
      <c r="H627" s="6"/>
      <c r="I627" s="6"/>
      <c r="J627" s="4">
        <v>806654.0</v>
      </c>
      <c r="K627" s="4">
        <v>3.59306095E8</v>
      </c>
      <c r="L627" s="6" t="s">
        <v>39</v>
      </c>
      <c r="M627" s="3"/>
      <c r="N627" s="6" t="s">
        <v>42</v>
      </c>
      <c r="O627" s="3"/>
      <c r="P627" s="3"/>
      <c r="Q627" s="6" t="s">
        <v>39</v>
      </c>
      <c r="R627" s="4"/>
      <c r="S627" s="6" t="s">
        <v>42</v>
      </c>
      <c r="T627" s="6" t="s">
        <v>43</v>
      </c>
      <c r="U627" s="6">
        <v>0.0</v>
      </c>
      <c r="V627" s="3" t="str">
        <f t="shared" si="2"/>
        <v>93.433</v>
      </c>
      <c r="W627" s="5" t="str">
        <f t="shared" ref="W627:X627" si="627">UPPER(TRIM(H627))</f>
        <v/>
      </c>
      <c r="X627" s="5" t="str">
        <f t="shared" si="627"/>
        <v/>
      </c>
      <c r="Y627" s="5" t="str">
        <f t="array" ref="Y627">IF(V627&lt;&gt;"",IFERROR(INDEX(federal_program_name_lookup,MATCH(V627,aln_lookup,0)),""),"")</f>
        <v>ACL NATIONAL INSTITUTE ON DISABILITY, INDEPENDENT LIVING, AND REHABILITATION RESEARCH</v>
      </c>
    </row>
    <row r="628" ht="15.75" customHeight="1">
      <c r="A628" s="5" t="s">
        <v>1030</v>
      </c>
      <c r="B628" s="3" t="s">
        <v>56</v>
      </c>
      <c r="C628" s="3" t="s">
        <v>1031</v>
      </c>
      <c r="D628" s="3"/>
      <c r="E628" s="6" t="s">
        <v>1032</v>
      </c>
      <c r="F628" s="4">
        <v>-13290.0</v>
      </c>
      <c r="G628" s="6" t="s">
        <v>38</v>
      </c>
      <c r="H628" s="6"/>
      <c r="I628" s="6"/>
      <c r="J628" s="4">
        <v>115373.0</v>
      </c>
      <c r="K628" s="4">
        <v>3.59306095E8</v>
      </c>
      <c r="L628" s="6" t="s">
        <v>39</v>
      </c>
      <c r="M628" s="3"/>
      <c r="N628" s="6" t="s">
        <v>42</v>
      </c>
      <c r="O628" s="3"/>
      <c r="P628" s="3"/>
      <c r="Q628" s="6" t="s">
        <v>39</v>
      </c>
      <c r="R628" s="4"/>
      <c r="S628" s="6" t="s">
        <v>42</v>
      </c>
      <c r="T628" s="6" t="s">
        <v>43</v>
      </c>
      <c r="U628" s="6">
        <v>0.0</v>
      </c>
      <c r="V628" s="3" t="str">
        <f t="shared" si="2"/>
        <v>93.595</v>
      </c>
      <c r="W628" s="5" t="str">
        <f t="shared" ref="W628:X628" si="628">UPPER(TRIM(H628))</f>
        <v/>
      </c>
      <c r="X628" s="5" t="str">
        <f t="shared" si="628"/>
        <v/>
      </c>
      <c r="Y628" s="5" t="str">
        <f t="array" ref="Y628">IF(V628&lt;&gt;"",IFERROR(INDEX(federal_program_name_lookup,MATCH(V628,aln_lookup,0)),""),"")</f>
        <v>WELFARE REFORM RESEARCH, EVALUATIONS AND NATIONAL STUDIES</v>
      </c>
    </row>
    <row r="629" ht="15.75" customHeight="1">
      <c r="A629" s="5" t="s">
        <v>1033</v>
      </c>
      <c r="B629" s="3" t="s">
        <v>56</v>
      </c>
      <c r="C629" s="3" t="s">
        <v>1031</v>
      </c>
      <c r="D629" s="3"/>
      <c r="E629" s="6" t="s">
        <v>1032</v>
      </c>
      <c r="F629" s="4">
        <v>67536.0</v>
      </c>
      <c r="G629" s="6" t="s">
        <v>38</v>
      </c>
      <c r="H629" s="6"/>
      <c r="I629" s="6"/>
      <c r="J629" s="4">
        <v>115373.0</v>
      </c>
      <c r="K629" s="4">
        <v>3.59306095E8</v>
      </c>
      <c r="L629" s="6" t="s">
        <v>39</v>
      </c>
      <c r="M629" s="3"/>
      <c r="N629" s="6" t="s">
        <v>42</v>
      </c>
      <c r="O629" s="3"/>
      <c r="P629" s="3"/>
      <c r="Q629" s="6" t="s">
        <v>39</v>
      </c>
      <c r="R629" s="4"/>
      <c r="S629" s="6" t="s">
        <v>42</v>
      </c>
      <c r="T629" s="6" t="s">
        <v>43</v>
      </c>
      <c r="U629" s="6">
        <v>0.0</v>
      </c>
      <c r="V629" s="3" t="str">
        <f t="shared" si="2"/>
        <v>93.595</v>
      </c>
      <c r="W629" s="5" t="str">
        <f t="shared" ref="W629:X629" si="629">UPPER(TRIM(H629))</f>
        <v/>
      </c>
      <c r="X629" s="5" t="str">
        <f t="shared" si="629"/>
        <v/>
      </c>
      <c r="Y629" s="5" t="str">
        <f t="array" ref="Y629">IF(V629&lt;&gt;"",IFERROR(INDEX(federal_program_name_lookup,MATCH(V629,aln_lookup,0)),""),"")</f>
        <v>WELFARE REFORM RESEARCH, EVALUATIONS AND NATIONAL STUDIES</v>
      </c>
    </row>
    <row r="630" ht="15.75" customHeight="1">
      <c r="A630" s="5" t="s">
        <v>1034</v>
      </c>
      <c r="B630" s="3" t="s">
        <v>56</v>
      </c>
      <c r="C630" s="3" t="s">
        <v>1031</v>
      </c>
      <c r="D630" s="3"/>
      <c r="E630" s="6" t="s">
        <v>1032</v>
      </c>
      <c r="F630" s="4">
        <v>61127.0</v>
      </c>
      <c r="G630" s="6" t="s">
        <v>38</v>
      </c>
      <c r="H630" s="6"/>
      <c r="I630" s="6"/>
      <c r="J630" s="4">
        <v>115373.0</v>
      </c>
      <c r="K630" s="4">
        <v>3.59306095E8</v>
      </c>
      <c r="L630" s="6" t="s">
        <v>39</v>
      </c>
      <c r="M630" s="3"/>
      <c r="N630" s="6" t="s">
        <v>42</v>
      </c>
      <c r="O630" s="3"/>
      <c r="P630" s="3"/>
      <c r="Q630" s="6" t="s">
        <v>39</v>
      </c>
      <c r="R630" s="4"/>
      <c r="S630" s="6" t="s">
        <v>42</v>
      </c>
      <c r="T630" s="6" t="s">
        <v>43</v>
      </c>
      <c r="U630" s="6">
        <v>0.0</v>
      </c>
      <c r="V630" s="3" t="str">
        <f t="shared" si="2"/>
        <v>93.595</v>
      </c>
      <c r="W630" s="5" t="str">
        <f t="shared" ref="W630:X630" si="630">UPPER(TRIM(H630))</f>
        <v/>
      </c>
      <c r="X630" s="5" t="str">
        <f t="shared" si="630"/>
        <v/>
      </c>
      <c r="Y630" s="5" t="str">
        <f t="array" ref="Y630">IF(V630&lt;&gt;"",IFERROR(INDEX(federal_program_name_lookup,MATCH(V630,aln_lookup,0)),""),"")</f>
        <v>WELFARE REFORM RESEARCH, EVALUATIONS AND NATIONAL STUDIES</v>
      </c>
    </row>
    <row r="631" ht="15.75" customHeight="1">
      <c r="A631" s="5" t="s">
        <v>1035</v>
      </c>
      <c r="B631" s="3" t="s">
        <v>56</v>
      </c>
      <c r="C631" s="3" t="s">
        <v>1036</v>
      </c>
      <c r="D631" s="3"/>
      <c r="E631" s="6" t="s">
        <v>1037</v>
      </c>
      <c r="F631" s="4">
        <v>34449.0</v>
      </c>
      <c r="G631" s="6" t="s">
        <v>38</v>
      </c>
      <c r="H631" s="6"/>
      <c r="I631" s="6"/>
      <c r="J631" s="4">
        <v>86299.0</v>
      </c>
      <c r="K631" s="4">
        <v>3.59306095E8</v>
      </c>
      <c r="L631" s="6" t="s">
        <v>39</v>
      </c>
      <c r="M631" s="3"/>
      <c r="N631" s="6" t="s">
        <v>42</v>
      </c>
      <c r="O631" s="3"/>
      <c r="P631" s="3"/>
      <c r="Q631" s="6" t="s">
        <v>39</v>
      </c>
      <c r="R631" s="4"/>
      <c r="S631" s="6" t="s">
        <v>42</v>
      </c>
      <c r="T631" s="6" t="s">
        <v>43</v>
      </c>
      <c r="U631" s="6">
        <v>0.0</v>
      </c>
      <c r="V631" s="3" t="str">
        <f t="shared" si="2"/>
        <v>93.813</v>
      </c>
      <c r="W631" s="5" t="str">
        <f t="shared" ref="W631:X631" si="631">UPPER(TRIM(H631))</f>
        <v/>
      </c>
      <c r="X631" s="5" t="str">
        <f t="shared" si="631"/>
        <v/>
      </c>
      <c r="Y631" s="5" t="str">
        <f t="array" ref="Y631">IF(V631&lt;&gt;"",IFERROR(INDEX(federal_program_name_lookup,MATCH(V631,aln_lookup,0)),""),"")</f>
        <v>HEART DISEASE &amp; STROKE PREVENTION PROGRAM AND DIABETES PREVENTION Ð STATE AND LOCAL PUBLIC HEALTH ACTIONS TO PREVENT OBESITY, DIABETES, AND HEART DISEASE AND STROKE</v>
      </c>
    </row>
    <row r="632" ht="15.75" customHeight="1">
      <c r="A632" s="5" t="s">
        <v>1038</v>
      </c>
      <c r="B632" s="3" t="s">
        <v>56</v>
      </c>
      <c r="C632" s="3" t="s">
        <v>1039</v>
      </c>
      <c r="D632" s="3"/>
      <c r="E632" s="6" t="s">
        <v>1040</v>
      </c>
      <c r="F632" s="4">
        <v>-451076.0</v>
      </c>
      <c r="G632" s="6" t="s">
        <v>38</v>
      </c>
      <c r="H632" s="6"/>
      <c r="I632" s="6"/>
      <c r="J632" s="4">
        <v>-451076.0</v>
      </c>
      <c r="K632" s="4">
        <v>3.59306095E8</v>
      </c>
      <c r="L632" s="6" t="s">
        <v>39</v>
      </c>
      <c r="M632" s="3"/>
      <c r="N632" s="6" t="s">
        <v>42</v>
      </c>
      <c r="O632" s="3"/>
      <c r="P632" s="3"/>
      <c r="Q632" s="6" t="s">
        <v>39</v>
      </c>
      <c r="R632" s="4"/>
      <c r="S632" s="6" t="s">
        <v>42</v>
      </c>
      <c r="T632" s="6" t="s">
        <v>43</v>
      </c>
      <c r="U632" s="6">
        <v>1.0</v>
      </c>
      <c r="V632" s="3" t="str">
        <f t="shared" si="2"/>
        <v>93.734</v>
      </c>
      <c r="W632" s="5" t="str">
        <f t="shared" ref="W632:X632" si="632">UPPER(TRIM(H632))</f>
        <v/>
      </c>
      <c r="X632" s="5" t="str">
        <f t="shared" si="632"/>
        <v/>
      </c>
      <c r="Y632" s="5" t="str">
        <f t="array" ref="Y632">IF(V632&lt;&gt;"",IFERROR(INDEX(federal_program_name_lookup,MATCH(V632,aln_lookup,0)),""),"")</f>
        <v>EMPOWERING OLDER ADULTS AND ADULTS WITH DISABILITIES THROUGH CHRONIC DISEASE SELF-MANAGEMENT EDUCATION PROGRAMS Ð FINANCED BY PREVENTION AND PUBLIC HEALTH FUNDS (PPHF)</v>
      </c>
    </row>
    <row r="633" ht="15.75" customHeight="1">
      <c r="A633" s="5" t="s">
        <v>1041</v>
      </c>
      <c r="B633" s="3" t="s">
        <v>56</v>
      </c>
      <c r="C633" s="3" t="s">
        <v>1042</v>
      </c>
      <c r="D633" s="3"/>
      <c r="E633" s="6" t="s">
        <v>1043</v>
      </c>
      <c r="F633" s="4">
        <v>-221445.0</v>
      </c>
      <c r="G633" s="6" t="s">
        <v>38</v>
      </c>
      <c r="H633" s="6"/>
      <c r="I633" s="6"/>
      <c r="J633" s="4">
        <v>-279585.0</v>
      </c>
      <c r="K633" s="4">
        <v>3.59306095E8</v>
      </c>
      <c r="L633" s="6" t="s">
        <v>39</v>
      </c>
      <c r="M633" s="3"/>
      <c r="N633" s="6" t="s">
        <v>42</v>
      </c>
      <c r="O633" s="3"/>
      <c r="P633" s="3"/>
      <c r="Q633" s="6" t="s">
        <v>39</v>
      </c>
      <c r="R633" s="4"/>
      <c r="S633" s="6" t="s">
        <v>42</v>
      </c>
      <c r="T633" s="6" t="s">
        <v>43</v>
      </c>
      <c r="U633" s="6">
        <v>1.0</v>
      </c>
      <c r="V633" s="3" t="str">
        <f t="shared" si="2"/>
        <v>93.747</v>
      </c>
      <c r="W633" s="5" t="str">
        <f t="shared" ref="W633:X633" si="633">UPPER(TRIM(H633))</f>
        <v/>
      </c>
      <c r="X633" s="5" t="str">
        <f t="shared" si="633"/>
        <v/>
      </c>
      <c r="Y633" s="5" t="str">
        <f t="array" ref="Y633">IF(V633&lt;&gt;"",IFERROR(INDEX(federal_program_name_lookup,MATCH(V633,aln_lookup,0)),""),"")</f>
        <v>ELDER ABUSE PREVENTION INTERVENTIONS PROGRAM</v>
      </c>
    </row>
    <row r="634" ht="15.75" customHeight="1">
      <c r="A634" s="5" t="s">
        <v>1044</v>
      </c>
      <c r="B634" s="3" t="s">
        <v>56</v>
      </c>
      <c r="C634" s="3" t="s">
        <v>1042</v>
      </c>
      <c r="D634" s="3"/>
      <c r="E634" s="6" t="s">
        <v>1043</v>
      </c>
      <c r="F634" s="4">
        <v>-58140.0</v>
      </c>
      <c r="G634" s="6" t="s">
        <v>38</v>
      </c>
      <c r="H634" s="6"/>
      <c r="I634" s="6"/>
      <c r="J634" s="4">
        <v>-279585.0</v>
      </c>
      <c r="K634" s="4">
        <v>3.59306095E8</v>
      </c>
      <c r="L634" s="6" t="s">
        <v>39</v>
      </c>
      <c r="M634" s="3"/>
      <c r="N634" s="6" t="s">
        <v>42</v>
      </c>
      <c r="O634" s="3"/>
      <c r="P634" s="3"/>
      <c r="Q634" s="6" t="s">
        <v>39</v>
      </c>
      <c r="R634" s="4"/>
      <c r="S634" s="6" t="s">
        <v>42</v>
      </c>
      <c r="T634" s="6" t="s">
        <v>43</v>
      </c>
      <c r="U634" s="6">
        <v>0.0</v>
      </c>
      <c r="V634" s="3" t="str">
        <f t="shared" si="2"/>
        <v>93.747</v>
      </c>
      <c r="W634" s="5" t="str">
        <f t="shared" ref="W634:X634" si="634">UPPER(TRIM(H634))</f>
        <v/>
      </c>
      <c r="X634" s="5" t="str">
        <f t="shared" si="634"/>
        <v/>
      </c>
      <c r="Y634" s="5" t="str">
        <f t="array" ref="Y634">IF(V634&lt;&gt;"",IFERROR(INDEX(federal_program_name_lookup,MATCH(V634,aln_lookup,0)),""),"")</f>
        <v>ELDER ABUSE PREVENTION INTERVENTIONS PROGRAM</v>
      </c>
    </row>
    <row r="635" ht="15.75" customHeight="1">
      <c r="A635" s="5" t="s">
        <v>1045</v>
      </c>
      <c r="B635" s="3" t="s">
        <v>56</v>
      </c>
      <c r="C635" s="3" t="s">
        <v>1036</v>
      </c>
      <c r="D635" s="3"/>
      <c r="E635" s="6" t="s">
        <v>1037</v>
      </c>
      <c r="F635" s="4">
        <v>51850.0</v>
      </c>
      <c r="G635" s="6" t="s">
        <v>38</v>
      </c>
      <c r="H635" s="6"/>
      <c r="I635" s="6"/>
      <c r="J635" s="4">
        <v>86299.0</v>
      </c>
      <c r="K635" s="4">
        <v>3.59306095E8</v>
      </c>
      <c r="L635" s="6" t="s">
        <v>39</v>
      </c>
      <c r="M635" s="3"/>
      <c r="N635" s="6" t="s">
        <v>42</v>
      </c>
      <c r="O635" s="3"/>
      <c r="P635" s="3"/>
      <c r="Q635" s="6" t="s">
        <v>39</v>
      </c>
      <c r="R635" s="4"/>
      <c r="S635" s="6" t="s">
        <v>42</v>
      </c>
      <c r="T635" s="6" t="s">
        <v>43</v>
      </c>
      <c r="U635" s="6">
        <v>0.0</v>
      </c>
      <c r="V635" s="3" t="str">
        <f t="shared" si="2"/>
        <v>93.813</v>
      </c>
      <c r="W635" s="5" t="str">
        <f t="shared" ref="W635:X635" si="635">UPPER(TRIM(H635))</f>
        <v/>
      </c>
      <c r="X635" s="5" t="str">
        <f t="shared" si="635"/>
        <v/>
      </c>
      <c r="Y635" s="5" t="str">
        <f t="array" ref="Y635">IF(V635&lt;&gt;"",IFERROR(INDEX(federal_program_name_lookup,MATCH(V635,aln_lookup,0)),""),"")</f>
        <v>HEART DISEASE &amp; STROKE PREVENTION PROGRAM AND DIABETES PREVENTION Ð STATE AND LOCAL PUBLIC HEALTH ACTIONS TO PREVENT OBESITY, DIABETES, AND HEART DISEASE AND STROKE</v>
      </c>
    </row>
    <row r="636" ht="15.75" customHeight="1">
      <c r="A636" s="5" t="s">
        <v>1046</v>
      </c>
      <c r="B636" s="3" t="s">
        <v>492</v>
      </c>
      <c r="C636" s="3" t="s">
        <v>445</v>
      </c>
      <c r="D636" s="3" t="s">
        <v>1047</v>
      </c>
      <c r="E636" s="6" t="s">
        <v>292</v>
      </c>
      <c r="F636" s="4">
        <v>281072.0</v>
      </c>
      <c r="G636" s="6" t="s">
        <v>38</v>
      </c>
      <c r="H636" s="6"/>
      <c r="I636" s="6"/>
      <c r="J636" s="4">
        <v>1.5877823E7</v>
      </c>
      <c r="K636" s="4">
        <v>3.59306095E8</v>
      </c>
      <c r="L636" s="6" t="s">
        <v>39</v>
      </c>
      <c r="M636" s="3"/>
      <c r="N636" s="6" t="s">
        <v>39</v>
      </c>
      <c r="O636" s="3" t="s">
        <v>901</v>
      </c>
      <c r="P636" s="3" t="s">
        <v>1047</v>
      </c>
      <c r="Q636" s="6" t="s">
        <v>39</v>
      </c>
      <c r="R636" s="4"/>
      <c r="S636" s="6" t="s">
        <v>42</v>
      </c>
      <c r="T636" s="6" t="s">
        <v>43</v>
      </c>
      <c r="U636" s="6">
        <v>0.0</v>
      </c>
      <c r="V636" s="3" t="str">
        <f t="shared" si="2"/>
        <v>12.RD</v>
      </c>
      <c r="W636" s="5" t="str">
        <f t="shared" ref="W636:X636" si="636">UPPER(TRIM(H636))</f>
        <v/>
      </c>
      <c r="X636" s="5" t="str">
        <f t="shared" si="636"/>
        <v/>
      </c>
      <c r="Y636" s="5" t="str">
        <f t="array" ref="Y636">IF(V636&lt;&gt;"",IFERROR(INDEX(federal_program_name_lookup,MATCH(V636,aln_lookup,0)),""),"")</f>
        <v/>
      </c>
    </row>
    <row r="637" ht="15.75" customHeight="1">
      <c r="A637" s="5" t="s">
        <v>1048</v>
      </c>
      <c r="B637" s="3" t="s">
        <v>56</v>
      </c>
      <c r="C637" s="3" t="s">
        <v>210</v>
      </c>
      <c r="D637" s="3"/>
      <c r="E637" s="6" t="s">
        <v>211</v>
      </c>
      <c r="F637" s="4">
        <v>-2.0</v>
      </c>
      <c r="G637" s="6" t="s">
        <v>38</v>
      </c>
      <c r="H637" s="6"/>
      <c r="I637" s="6"/>
      <c r="J637" s="4">
        <v>1.0638857E7</v>
      </c>
      <c r="K637" s="4">
        <v>3.59306095E8</v>
      </c>
      <c r="L637" s="6" t="s">
        <v>39</v>
      </c>
      <c r="M637" s="3"/>
      <c r="N637" s="6" t="s">
        <v>42</v>
      </c>
      <c r="O637" s="3"/>
      <c r="P637" s="3"/>
      <c r="Q637" s="6" t="s">
        <v>39</v>
      </c>
      <c r="R637" s="4"/>
      <c r="S637" s="6" t="s">
        <v>42</v>
      </c>
      <c r="T637" s="6" t="s">
        <v>43</v>
      </c>
      <c r="U637" s="6">
        <v>0.0</v>
      </c>
      <c r="V637" s="3" t="str">
        <f t="shared" si="2"/>
        <v>93.837</v>
      </c>
      <c r="W637" s="5" t="str">
        <f t="shared" ref="W637:X637" si="637">UPPER(TRIM(H637))</f>
        <v/>
      </c>
      <c r="X637" s="5" t="str">
        <f t="shared" si="637"/>
        <v/>
      </c>
      <c r="Y637" s="5" t="str">
        <f t="array" ref="Y637">IF(V637&lt;&gt;"",IFERROR(INDEX(federal_program_name_lookup,MATCH(V637,aln_lookup,0)),""),"")</f>
        <v>CARDIOVASCULAR DISEASES RESEARCH</v>
      </c>
    </row>
    <row r="638" ht="15.75" customHeight="1">
      <c r="A638" s="5" t="s">
        <v>1049</v>
      </c>
      <c r="B638" s="3" t="s">
        <v>56</v>
      </c>
      <c r="C638" s="3" t="s">
        <v>210</v>
      </c>
      <c r="D638" s="3"/>
      <c r="E638" s="6" t="s">
        <v>211</v>
      </c>
      <c r="F638" s="4">
        <v>-13154.0</v>
      </c>
      <c r="G638" s="6" t="s">
        <v>38</v>
      </c>
      <c r="H638" s="6"/>
      <c r="I638" s="6"/>
      <c r="J638" s="4">
        <v>1.0638857E7</v>
      </c>
      <c r="K638" s="4">
        <v>3.59306095E8</v>
      </c>
      <c r="L638" s="6" t="s">
        <v>39</v>
      </c>
      <c r="M638" s="3"/>
      <c r="N638" s="6" t="s">
        <v>42</v>
      </c>
      <c r="O638" s="3"/>
      <c r="P638" s="3"/>
      <c r="Q638" s="6" t="s">
        <v>39</v>
      </c>
      <c r="R638" s="4"/>
      <c r="S638" s="6" t="s">
        <v>42</v>
      </c>
      <c r="T638" s="6" t="s">
        <v>43</v>
      </c>
      <c r="U638" s="6">
        <v>0.0</v>
      </c>
      <c r="V638" s="3" t="str">
        <f t="shared" si="2"/>
        <v>93.837</v>
      </c>
      <c r="W638" s="5" t="str">
        <f t="shared" ref="W638:X638" si="638">UPPER(TRIM(H638))</f>
        <v/>
      </c>
      <c r="X638" s="5" t="str">
        <f t="shared" si="638"/>
        <v/>
      </c>
      <c r="Y638" s="5" t="str">
        <f t="array" ref="Y638">IF(V638&lt;&gt;"",IFERROR(INDEX(federal_program_name_lookup,MATCH(V638,aln_lookup,0)),""),"")</f>
        <v>CARDIOVASCULAR DISEASES RESEARCH</v>
      </c>
    </row>
    <row r="639" ht="15.75" customHeight="1">
      <c r="A639" s="5" t="s">
        <v>1050</v>
      </c>
      <c r="B639" s="3" t="s">
        <v>56</v>
      </c>
      <c r="C639" s="3" t="s">
        <v>210</v>
      </c>
      <c r="D639" s="3"/>
      <c r="E639" s="6" t="s">
        <v>211</v>
      </c>
      <c r="F639" s="4">
        <v>1268.0</v>
      </c>
      <c r="G639" s="6" t="s">
        <v>38</v>
      </c>
      <c r="H639" s="6"/>
      <c r="I639" s="6"/>
      <c r="J639" s="4">
        <v>1.0638857E7</v>
      </c>
      <c r="K639" s="4">
        <v>3.59306095E8</v>
      </c>
      <c r="L639" s="6" t="s">
        <v>39</v>
      </c>
      <c r="M639" s="3"/>
      <c r="N639" s="6" t="s">
        <v>42</v>
      </c>
      <c r="O639" s="3"/>
      <c r="P639" s="3"/>
      <c r="Q639" s="6" t="s">
        <v>39</v>
      </c>
      <c r="R639" s="4"/>
      <c r="S639" s="6" t="s">
        <v>42</v>
      </c>
      <c r="T639" s="6" t="s">
        <v>43</v>
      </c>
      <c r="U639" s="6">
        <v>0.0</v>
      </c>
      <c r="V639" s="3" t="str">
        <f t="shared" si="2"/>
        <v>93.837</v>
      </c>
      <c r="W639" s="5" t="str">
        <f t="shared" ref="W639:X639" si="639">UPPER(TRIM(H639))</f>
        <v/>
      </c>
      <c r="X639" s="5" t="str">
        <f t="shared" si="639"/>
        <v/>
      </c>
      <c r="Y639" s="5" t="str">
        <f t="array" ref="Y639">IF(V639&lt;&gt;"",IFERROR(INDEX(federal_program_name_lookup,MATCH(V639,aln_lookup,0)),""),"")</f>
        <v>CARDIOVASCULAR DISEASES RESEARCH</v>
      </c>
    </row>
    <row r="640" ht="15.75" customHeight="1">
      <c r="A640" s="5" t="s">
        <v>1051</v>
      </c>
      <c r="B640" s="3" t="s">
        <v>56</v>
      </c>
      <c r="C640" s="3" t="s">
        <v>210</v>
      </c>
      <c r="D640" s="3"/>
      <c r="E640" s="6" t="s">
        <v>211</v>
      </c>
      <c r="F640" s="4">
        <v>86029.0</v>
      </c>
      <c r="G640" s="6" t="s">
        <v>38</v>
      </c>
      <c r="H640" s="6"/>
      <c r="I640" s="6"/>
      <c r="J640" s="4">
        <v>1.0638857E7</v>
      </c>
      <c r="K640" s="4">
        <v>3.59306095E8</v>
      </c>
      <c r="L640" s="6" t="s">
        <v>39</v>
      </c>
      <c r="M640" s="3"/>
      <c r="N640" s="6" t="s">
        <v>42</v>
      </c>
      <c r="O640" s="3"/>
      <c r="P640" s="3"/>
      <c r="Q640" s="6" t="s">
        <v>42</v>
      </c>
      <c r="R640" s="4">
        <v>86029.0</v>
      </c>
      <c r="S640" s="6" t="s">
        <v>42</v>
      </c>
      <c r="T640" s="6" t="s">
        <v>43</v>
      </c>
      <c r="U640" s="6">
        <v>0.0</v>
      </c>
      <c r="V640" s="3" t="str">
        <f t="shared" si="2"/>
        <v>93.837</v>
      </c>
      <c r="W640" s="5" t="str">
        <f t="shared" ref="W640:X640" si="640">UPPER(TRIM(H640))</f>
        <v/>
      </c>
      <c r="X640" s="5" t="str">
        <f t="shared" si="640"/>
        <v/>
      </c>
      <c r="Y640" s="5" t="str">
        <f t="array" ref="Y640">IF(V640&lt;&gt;"",IFERROR(INDEX(federal_program_name_lookup,MATCH(V640,aln_lookup,0)),""),"")</f>
        <v>CARDIOVASCULAR DISEASES RESEARCH</v>
      </c>
    </row>
    <row r="641" ht="15.75" customHeight="1">
      <c r="A641" s="5" t="s">
        <v>1052</v>
      </c>
      <c r="B641" s="3" t="s">
        <v>56</v>
      </c>
      <c r="C641" s="3" t="s">
        <v>210</v>
      </c>
      <c r="D641" s="3"/>
      <c r="E641" s="6" t="s">
        <v>211</v>
      </c>
      <c r="F641" s="4">
        <v>-174.0</v>
      </c>
      <c r="G641" s="6" t="s">
        <v>38</v>
      </c>
      <c r="H641" s="6"/>
      <c r="I641" s="6"/>
      <c r="J641" s="4">
        <v>1.0638857E7</v>
      </c>
      <c r="K641" s="4">
        <v>3.59306095E8</v>
      </c>
      <c r="L641" s="6" t="s">
        <v>39</v>
      </c>
      <c r="M641" s="3"/>
      <c r="N641" s="6" t="s">
        <v>42</v>
      </c>
      <c r="O641" s="3"/>
      <c r="P641" s="3"/>
      <c r="Q641" s="6" t="s">
        <v>39</v>
      </c>
      <c r="R641" s="4"/>
      <c r="S641" s="6" t="s">
        <v>42</v>
      </c>
      <c r="T641" s="6" t="s">
        <v>43</v>
      </c>
      <c r="U641" s="6">
        <v>0.0</v>
      </c>
      <c r="V641" s="3" t="str">
        <f t="shared" si="2"/>
        <v>93.837</v>
      </c>
      <c r="W641" s="5" t="str">
        <f t="shared" ref="W641:X641" si="641">UPPER(TRIM(H641))</f>
        <v/>
      </c>
      <c r="X641" s="5" t="str">
        <f t="shared" si="641"/>
        <v/>
      </c>
      <c r="Y641" s="5" t="str">
        <f t="array" ref="Y641">IF(V641&lt;&gt;"",IFERROR(INDEX(federal_program_name_lookup,MATCH(V641,aln_lookup,0)),""),"")</f>
        <v>CARDIOVASCULAR DISEASES RESEARCH</v>
      </c>
    </row>
    <row r="642" ht="15.75" customHeight="1">
      <c r="A642" s="5" t="s">
        <v>1053</v>
      </c>
      <c r="B642" s="3" t="s">
        <v>56</v>
      </c>
      <c r="C642" s="3" t="s">
        <v>210</v>
      </c>
      <c r="D642" s="3"/>
      <c r="E642" s="6" t="s">
        <v>211</v>
      </c>
      <c r="F642" s="4">
        <v>-2333.0</v>
      </c>
      <c r="G642" s="6" t="s">
        <v>38</v>
      </c>
      <c r="H642" s="6"/>
      <c r="I642" s="6"/>
      <c r="J642" s="4">
        <v>1.0638857E7</v>
      </c>
      <c r="K642" s="4">
        <v>3.59306095E8</v>
      </c>
      <c r="L642" s="6" t="s">
        <v>39</v>
      </c>
      <c r="M642" s="3"/>
      <c r="N642" s="6" t="s">
        <v>42</v>
      </c>
      <c r="O642" s="3"/>
      <c r="P642" s="3"/>
      <c r="Q642" s="6" t="s">
        <v>39</v>
      </c>
      <c r="R642" s="4"/>
      <c r="S642" s="6" t="s">
        <v>42</v>
      </c>
      <c r="T642" s="6" t="s">
        <v>43</v>
      </c>
      <c r="U642" s="6">
        <v>0.0</v>
      </c>
      <c r="V642" s="3" t="str">
        <f t="shared" si="2"/>
        <v>93.837</v>
      </c>
      <c r="W642" s="5" t="str">
        <f t="shared" ref="W642:X642" si="642">UPPER(TRIM(H642))</f>
        <v/>
      </c>
      <c r="X642" s="5" t="str">
        <f t="shared" si="642"/>
        <v/>
      </c>
      <c r="Y642" s="5" t="str">
        <f t="array" ref="Y642">IF(V642&lt;&gt;"",IFERROR(INDEX(federal_program_name_lookup,MATCH(V642,aln_lookup,0)),""),"")</f>
        <v>CARDIOVASCULAR DISEASES RESEARCH</v>
      </c>
    </row>
    <row r="643" ht="15.75" customHeight="1">
      <c r="A643" s="5" t="s">
        <v>1054</v>
      </c>
      <c r="B643" s="3" t="s">
        <v>56</v>
      </c>
      <c r="C643" s="3" t="s">
        <v>210</v>
      </c>
      <c r="D643" s="3"/>
      <c r="E643" s="6" t="s">
        <v>211</v>
      </c>
      <c r="F643" s="4">
        <v>-63297.0</v>
      </c>
      <c r="G643" s="6" t="s">
        <v>38</v>
      </c>
      <c r="H643" s="6"/>
      <c r="I643" s="6"/>
      <c r="J643" s="4">
        <v>1.0638857E7</v>
      </c>
      <c r="K643" s="4">
        <v>3.59306095E8</v>
      </c>
      <c r="L643" s="6" t="s">
        <v>39</v>
      </c>
      <c r="M643" s="3"/>
      <c r="N643" s="6" t="s">
        <v>42</v>
      </c>
      <c r="O643" s="3"/>
      <c r="P643" s="3"/>
      <c r="Q643" s="6" t="s">
        <v>39</v>
      </c>
      <c r="R643" s="4"/>
      <c r="S643" s="6" t="s">
        <v>42</v>
      </c>
      <c r="T643" s="6" t="s">
        <v>43</v>
      </c>
      <c r="U643" s="6">
        <v>0.0</v>
      </c>
      <c r="V643" s="3" t="str">
        <f t="shared" si="2"/>
        <v>93.837</v>
      </c>
      <c r="W643" s="5" t="str">
        <f t="shared" ref="W643:X643" si="643">UPPER(TRIM(H643))</f>
        <v/>
      </c>
      <c r="X643" s="5" t="str">
        <f t="shared" si="643"/>
        <v/>
      </c>
      <c r="Y643" s="5" t="str">
        <f t="array" ref="Y643">IF(V643&lt;&gt;"",IFERROR(INDEX(federal_program_name_lookup,MATCH(V643,aln_lookup,0)),""),"")</f>
        <v>CARDIOVASCULAR DISEASES RESEARCH</v>
      </c>
    </row>
    <row r="644" ht="15.75" customHeight="1">
      <c r="A644" s="5" t="s">
        <v>1055</v>
      </c>
      <c r="B644" s="3" t="s">
        <v>56</v>
      </c>
      <c r="C644" s="3" t="s">
        <v>210</v>
      </c>
      <c r="D644" s="3"/>
      <c r="E644" s="6" t="s">
        <v>211</v>
      </c>
      <c r="F644" s="4">
        <v>8567.0</v>
      </c>
      <c r="G644" s="6" t="s">
        <v>38</v>
      </c>
      <c r="H644" s="6"/>
      <c r="I644" s="6"/>
      <c r="J644" s="4">
        <v>1.0638857E7</v>
      </c>
      <c r="K644" s="4">
        <v>3.59306095E8</v>
      </c>
      <c r="L644" s="6" t="s">
        <v>39</v>
      </c>
      <c r="M644" s="3"/>
      <c r="N644" s="6" t="s">
        <v>42</v>
      </c>
      <c r="O644" s="3"/>
      <c r="P644" s="3"/>
      <c r="Q644" s="6" t="s">
        <v>39</v>
      </c>
      <c r="R644" s="4"/>
      <c r="S644" s="6" t="s">
        <v>42</v>
      </c>
      <c r="T644" s="6" t="s">
        <v>43</v>
      </c>
      <c r="U644" s="6">
        <v>0.0</v>
      </c>
      <c r="V644" s="3" t="str">
        <f t="shared" si="2"/>
        <v>93.837</v>
      </c>
      <c r="W644" s="5" t="str">
        <f t="shared" ref="W644:X644" si="644">UPPER(TRIM(H644))</f>
        <v/>
      </c>
      <c r="X644" s="5" t="str">
        <f t="shared" si="644"/>
        <v/>
      </c>
      <c r="Y644" s="5" t="str">
        <f t="array" ref="Y644">IF(V644&lt;&gt;"",IFERROR(INDEX(federal_program_name_lookup,MATCH(V644,aln_lookup,0)),""),"")</f>
        <v>CARDIOVASCULAR DISEASES RESEARCH</v>
      </c>
    </row>
    <row r="645" ht="15.75" customHeight="1">
      <c r="A645" s="5" t="s">
        <v>1056</v>
      </c>
      <c r="B645" s="3" t="s">
        <v>56</v>
      </c>
      <c r="C645" s="3" t="s">
        <v>210</v>
      </c>
      <c r="D645" s="3"/>
      <c r="E645" s="6" t="s">
        <v>211</v>
      </c>
      <c r="F645" s="4">
        <v>9750.0</v>
      </c>
      <c r="G645" s="6" t="s">
        <v>38</v>
      </c>
      <c r="H645" s="6"/>
      <c r="I645" s="6"/>
      <c r="J645" s="4">
        <v>1.0638857E7</v>
      </c>
      <c r="K645" s="4">
        <v>3.59306095E8</v>
      </c>
      <c r="L645" s="6" t="s">
        <v>39</v>
      </c>
      <c r="M645" s="3"/>
      <c r="N645" s="6" t="s">
        <v>42</v>
      </c>
      <c r="O645" s="3"/>
      <c r="P645" s="3"/>
      <c r="Q645" s="6" t="s">
        <v>39</v>
      </c>
      <c r="R645" s="4"/>
      <c r="S645" s="6" t="s">
        <v>42</v>
      </c>
      <c r="T645" s="6" t="s">
        <v>43</v>
      </c>
      <c r="U645" s="6">
        <v>0.0</v>
      </c>
      <c r="V645" s="3" t="str">
        <f t="shared" si="2"/>
        <v>93.837</v>
      </c>
      <c r="W645" s="5" t="str">
        <f t="shared" ref="W645:X645" si="645">UPPER(TRIM(H645))</f>
        <v/>
      </c>
      <c r="X645" s="5" t="str">
        <f t="shared" si="645"/>
        <v/>
      </c>
      <c r="Y645" s="5" t="str">
        <f t="array" ref="Y645">IF(V645&lt;&gt;"",IFERROR(INDEX(federal_program_name_lookup,MATCH(V645,aln_lookup,0)),""),"")</f>
        <v>CARDIOVASCULAR DISEASES RESEARCH</v>
      </c>
    </row>
    <row r="646" ht="15.75" customHeight="1">
      <c r="A646" s="5" t="s">
        <v>1057</v>
      </c>
      <c r="B646" s="3" t="s">
        <v>56</v>
      </c>
      <c r="C646" s="3" t="s">
        <v>210</v>
      </c>
      <c r="D646" s="3"/>
      <c r="E646" s="6" t="s">
        <v>211</v>
      </c>
      <c r="F646" s="4">
        <v>27251.0</v>
      </c>
      <c r="G646" s="6" t="s">
        <v>38</v>
      </c>
      <c r="H646" s="6"/>
      <c r="I646" s="6"/>
      <c r="J646" s="4">
        <v>1.0638857E7</v>
      </c>
      <c r="K646" s="4">
        <v>3.59306095E8</v>
      </c>
      <c r="L646" s="6" t="s">
        <v>39</v>
      </c>
      <c r="M646" s="3"/>
      <c r="N646" s="6" t="s">
        <v>42</v>
      </c>
      <c r="O646" s="3"/>
      <c r="P646" s="3"/>
      <c r="Q646" s="6" t="s">
        <v>39</v>
      </c>
      <c r="R646" s="4"/>
      <c r="S646" s="6" t="s">
        <v>42</v>
      </c>
      <c r="T646" s="6" t="s">
        <v>43</v>
      </c>
      <c r="U646" s="6">
        <v>0.0</v>
      </c>
      <c r="V646" s="3" t="str">
        <f t="shared" si="2"/>
        <v>93.837</v>
      </c>
      <c r="W646" s="5" t="str">
        <f t="shared" ref="W646:X646" si="646">UPPER(TRIM(H646))</f>
        <v/>
      </c>
      <c r="X646" s="5" t="str">
        <f t="shared" si="646"/>
        <v/>
      </c>
      <c r="Y646" s="5" t="str">
        <f t="array" ref="Y646">IF(V646&lt;&gt;"",IFERROR(INDEX(federal_program_name_lookup,MATCH(V646,aln_lookup,0)),""),"")</f>
        <v>CARDIOVASCULAR DISEASES RESEARCH</v>
      </c>
    </row>
    <row r="647" ht="15.75" customHeight="1">
      <c r="A647" s="5" t="s">
        <v>1058</v>
      </c>
      <c r="B647" s="3" t="s">
        <v>492</v>
      </c>
      <c r="C647" s="3" t="s">
        <v>445</v>
      </c>
      <c r="D647" s="3" t="s">
        <v>1059</v>
      </c>
      <c r="E647" s="6" t="s">
        <v>292</v>
      </c>
      <c r="F647" s="4">
        <v>41701.0</v>
      </c>
      <c r="G647" s="6" t="s">
        <v>38</v>
      </c>
      <c r="H647" s="6"/>
      <c r="I647" s="6"/>
      <c r="J647" s="4">
        <v>1.5877823E7</v>
      </c>
      <c r="K647" s="4">
        <v>3.59306095E8</v>
      </c>
      <c r="L647" s="6" t="s">
        <v>39</v>
      </c>
      <c r="M647" s="3"/>
      <c r="N647" s="6" t="s">
        <v>39</v>
      </c>
      <c r="O647" s="3" t="s">
        <v>901</v>
      </c>
      <c r="P647" s="3" t="s">
        <v>1059</v>
      </c>
      <c r="Q647" s="6" t="s">
        <v>39</v>
      </c>
      <c r="R647" s="4"/>
      <c r="S647" s="6" t="s">
        <v>42</v>
      </c>
      <c r="T647" s="6" t="s">
        <v>43</v>
      </c>
      <c r="U647" s="6">
        <v>0.0</v>
      </c>
      <c r="V647" s="3" t="str">
        <f t="shared" si="2"/>
        <v>12.RD</v>
      </c>
      <c r="W647" s="5" t="str">
        <f t="shared" ref="W647:X647" si="647">UPPER(TRIM(H647))</f>
        <v/>
      </c>
      <c r="X647" s="5" t="str">
        <f t="shared" si="647"/>
        <v/>
      </c>
      <c r="Y647" s="5" t="str">
        <f t="array" ref="Y647">IF(V647&lt;&gt;"",IFERROR(INDEX(federal_program_name_lookup,MATCH(V647,aln_lookup,0)),""),"")</f>
        <v/>
      </c>
    </row>
    <row r="648" ht="15.75" customHeight="1">
      <c r="A648" s="5" t="s">
        <v>1060</v>
      </c>
      <c r="B648" s="3" t="s">
        <v>56</v>
      </c>
      <c r="C648" s="3" t="s">
        <v>210</v>
      </c>
      <c r="D648" s="3"/>
      <c r="E648" s="6" t="s">
        <v>211</v>
      </c>
      <c r="F648" s="4">
        <v>53903.0</v>
      </c>
      <c r="G648" s="6" t="s">
        <v>38</v>
      </c>
      <c r="H648" s="6"/>
      <c r="I648" s="6"/>
      <c r="J648" s="4">
        <v>1.0638857E7</v>
      </c>
      <c r="K648" s="4">
        <v>3.59306095E8</v>
      </c>
      <c r="L648" s="6" t="s">
        <v>39</v>
      </c>
      <c r="M648" s="3"/>
      <c r="N648" s="6" t="s">
        <v>42</v>
      </c>
      <c r="O648" s="3"/>
      <c r="P648" s="3"/>
      <c r="Q648" s="6" t="s">
        <v>39</v>
      </c>
      <c r="R648" s="4"/>
      <c r="S648" s="6" t="s">
        <v>42</v>
      </c>
      <c r="T648" s="6" t="s">
        <v>43</v>
      </c>
      <c r="U648" s="6">
        <v>0.0</v>
      </c>
      <c r="V648" s="3" t="str">
        <f t="shared" si="2"/>
        <v>93.837</v>
      </c>
      <c r="W648" s="5" t="str">
        <f t="shared" ref="W648:X648" si="648">UPPER(TRIM(H648))</f>
        <v/>
      </c>
      <c r="X648" s="5" t="str">
        <f t="shared" si="648"/>
        <v/>
      </c>
      <c r="Y648" s="5" t="str">
        <f t="array" ref="Y648">IF(V648&lt;&gt;"",IFERROR(INDEX(federal_program_name_lookup,MATCH(V648,aln_lookup,0)),""),"")</f>
        <v>CARDIOVASCULAR DISEASES RESEARCH</v>
      </c>
    </row>
    <row r="649" ht="15.75" customHeight="1">
      <c r="A649" s="5" t="s">
        <v>1061</v>
      </c>
      <c r="B649" s="3" t="s">
        <v>56</v>
      </c>
      <c r="C649" s="3" t="s">
        <v>210</v>
      </c>
      <c r="D649" s="3"/>
      <c r="E649" s="6" t="s">
        <v>211</v>
      </c>
      <c r="F649" s="4">
        <v>560.0</v>
      </c>
      <c r="G649" s="6" t="s">
        <v>38</v>
      </c>
      <c r="H649" s="6"/>
      <c r="I649" s="6"/>
      <c r="J649" s="4">
        <v>1.0638857E7</v>
      </c>
      <c r="K649" s="4">
        <v>3.59306095E8</v>
      </c>
      <c r="L649" s="6" t="s">
        <v>39</v>
      </c>
      <c r="M649" s="3"/>
      <c r="N649" s="6" t="s">
        <v>42</v>
      </c>
      <c r="O649" s="3"/>
      <c r="P649" s="3"/>
      <c r="Q649" s="6" t="s">
        <v>39</v>
      </c>
      <c r="R649" s="4"/>
      <c r="S649" s="6" t="s">
        <v>42</v>
      </c>
      <c r="T649" s="6" t="s">
        <v>43</v>
      </c>
      <c r="U649" s="6">
        <v>0.0</v>
      </c>
      <c r="V649" s="3" t="str">
        <f t="shared" si="2"/>
        <v>93.837</v>
      </c>
      <c r="W649" s="5" t="str">
        <f t="shared" ref="W649:X649" si="649">UPPER(TRIM(H649))</f>
        <v/>
      </c>
      <c r="X649" s="5" t="str">
        <f t="shared" si="649"/>
        <v/>
      </c>
      <c r="Y649" s="5" t="str">
        <f t="array" ref="Y649">IF(V649&lt;&gt;"",IFERROR(INDEX(federal_program_name_lookup,MATCH(V649,aln_lookup,0)),""),"")</f>
        <v>CARDIOVASCULAR DISEASES RESEARCH</v>
      </c>
    </row>
    <row r="650" ht="15.75" customHeight="1">
      <c r="A650" s="5" t="s">
        <v>1062</v>
      </c>
      <c r="B650" s="3" t="s">
        <v>56</v>
      </c>
      <c r="C650" s="3" t="s">
        <v>210</v>
      </c>
      <c r="D650" s="3"/>
      <c r="E650" s="6" t="s">
        <v>211</v>
      </c>
      <c r="F650" s="4">
        <v>9550.0</v>
      </c>
      <c r="G650" s="6" t="s">
        <v>38</v>
      </c>
      <c r="H650" s="6"/>
      <c r="I650" s="6"/>
      <c r="J650" s="4">
        <v>1.0638857E7</v>
      </c>
      <c r="K650" s="4">
        <v>3.59306095E8</v>
      </c>
      <c r="L650" s="6" t="s">
        <v>39</v>
      </c>
      <c r="M650" s="3"/>
      <c r="N650" s="6" t="s">
        <v>42</v>
      </c>
      <c r="O650" s="3"/>
      <c r="P650" s="3"/>
      <c r="Q650" s="6" t="s">
        <v>39</v>
      </c>
      <c r="R650" s="4"/>
      <c r="S650" s="6" t="s">
        <v>42</v>
      </c>
      <c r="T650" s="6" t="s">
        <v>43</v>
      </c>
      <c r="U650" s="6">
        <v>0.0</v>
      </c>
      <c r="V650" s="3" t="str">
        <f t="shared" si="2"/>
        <v>93.837</v>
      </c>
      <c r="W650" s="5" t="str">
        <f t="shared" ref="W650:X650" si="650">UPPER(TRIM(H650))</f>
        <v/>
      </c>
      <c r="X650" s="5" t="str">
        <f t="shared" si="650"/>
        <v/>
      </c>
      <c r="Y650" s="5" t="str">
        <f t="array" ref="Y650">IF(V650&lt;&gt;"",IFERROR(INDEX(federal_program_name_lookup,MATCH(V650,aln_lookup,0)),""),"")</f>
        <v>CARDIOVASCULAR DISEASES RESEARCH</v>
      </c>
    </row>
    <row r="651" ht="15.75" customHeight="1">
      <c r="A651" s="5" t="s">
        <v>1063</v>
      </c>
      <c r="B651" s="3" t="s">
        <v>56</v>
      </c>
      <c r="C651" s="3" t="s">
        <v>210</v>
      </c>
      <c r="D651" s="3"/>
      <c r="E651" s="6" t="s">
        <v>211</v>
      </c>
      <c r="F651" s="4">
        <v>119983.0</v>
      </c>
      <c r="G651" s="6" t="s">
        <v>38</v>
      </c>
      <c r="H651" s="6"/>
      <c r="I651" s="6"/>
      <c r="J651" s="4">
        <v>1.0638857E7</v>
      </c>
      <c r="K651" s="4">
        <v>3.59306095E8</v>
      </c>
      <c r="L651" s="6" t="s">
        <v>39</v>
      </c>
      <c r="M651" s="3"/>
      <c r="N651" s="6" t="s">
        <v>42</v>
      </c>
      <c r="O651" s="3"/>
      <c r="P651" s="3"/>
      <c r="Q651" s="6" t="s">
        <v>39</v>
      </c>
      <c r="R651" s="4"/>
      <c r="S651" s="6" t="s">
        <v>42</v>
      </c>
      <c r="T651" s="6" t="s">
        <v>43</v>
      </c>
      <c r="U651" s="6">
        <v>0.0</v>
      </c>
      <c r="V651" s="3" t="str">
        <f t="shared" si="2"/>
        <v>93.837</v>
      </c>
      <c r="W651" s="5" t="str">
        <f t="shared" ref="W651:X651" si="651">UPPER(TRIM(H651))</f>
        <v/>
      </c>
      <c r="X651" s="5" t="str">
        <f t="shared" si="651"/>
        <v/>
      </c>
      <c r="Y651" s="5" t="str">
        <f t="array" ref="Y651">IF(V651&lt;&gt;"",IFERROR(INDEX(federal_program_name_lookup,MATCH(V651,aln_lookup,0)),""),"")</f>
        <v>CARDIOVASCULAR DISEASES RESEARCH</v>
      </c>
    </row>
    <row r="652" ht="15.75" customHeight="1">
      <c r="A652" s="5" t="s">
        <v>1064</v>
      </c>
      <c r="B652" s="3" t="s">
        <v>56</v>
      </c>
      <c r="C652" s="3" t="s">
        <v>210</v>
      </c>
      <c r="D652" s="3"/>
      <c r="E652" s="6" t="s">
        <v>211</v>
      </c>
      <c r="F652" s="4">
        <v>238769.0</v>
      </c>
      <c r="G652" s="6" t="s">
        <v>38</v>
      </c>
      <c r="H652" s="6"/>
      <c r="I652" s="6"/>
      <c r="J652" s="4">
        <v>1.0638857E7</v>
      </c>
      <c r="K652" s="4">
        <v>3.59306095E8</v>
      </c>
      <c r="L652" s="6" t="s">
        <v>39</v>
      </c>
      <c r="M652" s="3"/>
      <c r="N652" s="6" t="s">
        <v>42</v>
      </c>
      <c r="O652" s="3"/>
      <c r="P652" s="3"/>
      <c r="Q652" s="6" t="s">
        <v>42</v>
      </c>
      <c r="R652" s="4">
        <v>114540.0</v>
      </c>
      <c r="S652" s="6" t="s">
        <v>42</v>
      </c>
      <c r="T652" s="6" t="s">
        <v>43</v>
      </c>
      <c r="U652" s="6">
        <v>0.0</v>
      </c>
      <c r="V652" s="3" t="str">
        <f t="shared" si="2"/>
        <v>93.837</v>
      </c>
      <c r="W652" s="5" t="str">
        <f t="shared" ref="W652:X652" si="652">UPPER(TRIM(H652))</f>
        <v/>
      </c>
      <c r="X652" s="5" t="str">
        <f t="shared" si="652"/>
        <v/>
      </c>
      <c r="Y652" s="5" t="str">
        <f t="array" ref="Y652">IF(V652&lt;&gt;"",IFERROR(INDEX(federal_program_name_lookup,MATCH(V652,aln_lookup,0)),""),"")</f>
        <v>CARDIOVASCULAR DISEASES RESEARCH</v>
      </c>
    </row>
    <row r="653" ht="15.75" customHeight="1">
      <c r="A653" s="5" t="s">
        <v>1065</v>
      </c>
      <c r="B653" s="3" t="s">
        <v>56</v>
      </c>
      <c r="C653" s="3" t="s">
        <v>210</v>
      </c>
      <c r="D653" s="3"/>
      <c r="E653" s="6" t="s">
        <v>211</v>
      </c>
      <c r="F653" s="4">
        <v>133441.0</v>
      </c>
      <c r="G653" s="6" t="s">
        <v>38</v>
      </c>
      <c r="H653" s="6"/>
      <c r="I653" s="6"/>
      <c r="J653" s="4">
        <v>1.0638857E7</v>
      </c>
      <c r="K653" s="4">
        <v>3.59306095E8</v>
      </c>
      <c r="L653" s="6" t="s">
        <v>39</v>
      </c>
      <c r="M653" s="3"/>
      <c r="N653" s="6" t="s">
        <v>42</v>
      </c>
      <c r="O653" s="3"/>
      <c r="P653" s="3"/>
      <c r="Q653" s="6" t="s">
        <v>42</v>
      </c>
      <c r="R653" s="4">
        <v>118003.0</v>
      </c>
      <c r="S653" s="6" t="s">
        <v>42</v>
      </c>
      <c r="T653" s="6" t="s">
        <v>43</v>
      </c>
      <c r="U653" s="6">
        <v>0.0</v>
      </c>
      <c r="V653" s="3" t="str">
        <f t="shared" si="2"/>
        <v>93.837</v>
      </c>
      <c r="W653" s="5" t="str">
        <f t="shared" ref="W653:X653" si="653">UPPER(TRIM(H653))</f>
        <v/>
      </c>
      <c r="X653" s="5" t="str">
        <f t="shared" si="653"/>
        <v/>
      </c>
      <c r="Y653" s="5" t="str">
        <f t="array" ref="Y653">IF(V653&lt;&gt;"",IFERROR(INDEX(federal_program_name_lookup,MATCH(V653,aln_lookup,0)),""),"")</f>
        <v>CARDIOVASCULAR DISEASES RESEARCH</v>
      </c>
    </row>
    <row r="654" ht="15.75" customHeight="1">
      <c r="A654" s="5" t="s">
        <v>1066</v>
      </c>
      <c r="B654" s="3" t="s">
        <v>56</v>
      </c>
      <c r="C654" s="3" t="s">
        <v>210</v>
      </c>
      <c r="D654" s="3"/>
      <c r="E654" s="6" t="s">
        <v>211</v>
      </c>
      <c r="F654" s="4">
        <v>-3749.0</v>
      </c>
      <c r="G654" s="6" t="s">
        <v>38</v>
      </c>
      <c r="H654" s="6"/>
      <c r="I654" s="6"/>
      <c r="J654" s="4">
        <v>1.0638857E7</v>
      </c>
      <c r="K654" s="4">
        <v>3.59306095E8</v>
      </c>
      <c r="L654" s="6" t="s">
        <v>39</v>
      </c>
      <c r="M654" s="3"/>
      <c r="N654" s="6" t="s">
        <v>42</v>
      </c>
      <c r="O654" s="3"/>
      <c r="P654" s="3"/>
      <c r="Q654" s="6" t="s">
        <v>39</v>
      </c>
      <c r="R654" s="4"/>
      <c r="S654" s="6" t="s">
        <v>42</v>
      </c>
      <c r="T654" s="6" t="s">
        <v>43</v>
      </c>
      <c r="U654" s="6">
        <v>0.0</v>
      </c>
      <c r="V654" s="3" t="str">
        <f t="shared" si="2"/>
        <v>93.837</v>
      </c>
      <c r="W654" s="5" t="str">
        <f t="shared" ref="W654:X654" si="654">UPPER(TRIM(H654))</f>
        <v/>
      </c>
      <c r="X654" s="5" t="str">
        <f t="shared" si="654"/>
        <v/>
      </c>
      <c r="Y654" s="5" t="str">
        <f t="array" ref="Y654">IF(V654&lt;&gt;"",IFERROR(INDEX(federal_program_name_lookup,MATCH(V654,aln_lookup,0)),""),"")</f>
        <v>CARDIOVASCULAR DISEASES RESEARCH</v>
      </c>
    </row>
    <row r="655" ht="15.75" customHeight="1">
      <c r="A655" s="5" t="s">
        <v>1067</v>
      </c>
      <c r="B655" s="3" t="s">
        <v>56</v>
      </c>
      <c r="C655" s="3" t="s">
        <v>210</v>
      </c>
      <c r="D655" s="3"/>
      <c r="E655" s="6" t="s">
        <v>211</v>
      </c>
      <c r="F655" s="4">
        <v>55869.0</v>
      </c>
      <c r="G655" s="6" t="s">
        <v>38</v>
      </c>
      <c r="H655" s="6"/>
      <c r="I655" s="6"/>
      <c r="J655" s="4">
        <v>1.0638857E7</v>
      </c>
      <c r="K655" s="4">
        <v>3.59306095E8</v>
      </c>
      <c r="L655" s="6" t="s">
        <v>39</v>
      </c>
      <c r="M655" s="3"/>
      <c r="N655" s="6" t="s">
        <v>42</v>
      </c>
      <c r="O655" s="3"/>
      <c r="P655" s="3"/>
      <c r="Q655" s="6" t="s">
        <v>39</v>
      </c>
      <c r="R655" s="4"/>
      <c r="S655" s="6" t="s">
        <v>42</v>
      </c>
      <c r="T655" s="6" t="s">
        <v>43</v>
      </c>
      <c r="U655" s="6">
        <v>0.0</v>
      </c>
      <c r="V655" s="3" t="str">
        <f t="shared" si="2"/>
        <v>93.837</v>
      </c>
      <c r="W655" s="5" t="str">
        <f t="shared" ref="W655:X655" si="655">UPPER(TRIM(H655))</f>
        <v/>
      </c>
      <c r="X655" s="5" t="str">
        <f t="shared" si="655"/>
        <v/>
      </c>
      <c r="Y655" s="5" t="str">
        <f t="array" ref="Y655">IF(V655&lt;&gt;"",IFERROR(INDEX(federal_program_name_lookup,MATCH(V655,aln_lookup,0)),""),"")</f>
        <v>CARDIOVASCULAR DISEASES RESEARCH</v>
      </c>
    </row>
    <row r="656" ht="15.75" customHeight="1">
      <c r="A656" s="5" t="s">
        <v>1068</v>
      </c>
      <c r="B656" s="3" t="s">
        <v>56</v>
      </c>
      <c r="C656" s="3" t="s">
        <v>210</v>
      </c>
      <c r="D656" s="3"/>
      <c r="E656" s="6" t="s">
        <v>211</v>
      </c>
      <c r="F656" s="4">
        <v>405192.0</v>
      </c>
      <c r="G656" s="6" t="s">
        <v>38</v>
      </c>
      <c r="H656" s="6"/>
      <c r="I656" s="6"/>
      <c r="J656" s="4">
        <v>1.0638857E7</v>
      </c>
      <c r="K656" s="4">
        <v>3.59306095E8</v>
      </c>
      <c r="L656" s="6" t="s">
        <v>39</v>
      </c>
      <c r="M656" s="3"/>
      <c r="N656" s="6" t="s">
        <v>42</v>
      </c>
      <c r="O656" s="3"/>
      <c r="P656" s="3"/>
      <c r="Q656" s="6" t="s">
        <v>39</v>
      </c>
      <c r="R656" s="4"/>
      <c r="S656" s="6" t="s">
        <v>42</v>
      </c>
      <c r="T656" s="6" t="s">
        <v>43</v>
      </c>
      <c r="U656" s="6">
        <v>0.0</v>
      </c>
      <c r="V656" s="3" t="str">
        <f t="shared" si="2"/>
        <v>93.837</v>
      </c>
      <c r="W656" s="5" t="str">
        <f t="shared" ref="W656:X656" si="656">UPPER(TRIM(H656))</f>
        <v/>
      </c>
      <c r="X656" s="5" t="str">
        <f t="shared" si="656"/>
        <v/>
      </c>
      <c r="Y656" s="5" t="str">
        <f t="array" ref="Y656">IF(V656&lt;&gt;"",IFERROR(INDEX(federal_program_name_lookup,MATCH(V656,aln_lookup,0)),""),"")</f>
        <v>CARDIOVASCULAR DISEASES RESEARCH</v>
      </c>
    </row>
    <row r="657" ht="15.75" customHeight="1">
      <c r="A657" s="5" t="s">
        <v>1069</v>
      </c>
      <c r="B657" s="3" t="s">
        <v>56</v>
      </c>
      <c r="C657" s="3" t="s">
        <v>210</v>
      </c>
      <c r="D657" s="3"/>
      <c r="E657" s="6" t="s">
        <v>211</v>
      </c>
      <c r="F657" s="4">
        <v>513464.0</v>
      </c>
      <c r="G657" s="6" t="s">
        <v>38</v>
      </c>
      <c r="H657" s="6"/>
      <c r="I657" s="6"/>
      <c r="J657" s="4">
        <v>1.0638857E7</v>
      </c>
      <c r="K657" s="4">
        <v>3.59306095E8</v>
      </c>
      <c r="L657" s="6" t="s">
        <v>39</v>
      </c>
      <c r="M657" s="3"/>
      <c r="N657" s="6" t="s">
        <v>42</v>
      </c>
      <c r="O657" s="3"/>
      <c r="P657" s="3"/>
      <c r="Q657" s="6" t="s">
        <v>42</v>
      </c>
      <c r="R657" s="4">
        <v>186749.0</v>
      </c>
      <c r="S657" s="6" t="s">
        <v>42</v>
      </c>
      <c r="T657" s="6" t="s">
        <v>43</v>
      </c>
      <c r="U657" s="6">
        <v>0.0</v>
      </c>
      <c r="V657" s="3" t="str">
        <f t="shared" si="2"/>
        <v>93.837</v>
      </c>
      <c r="W657" s="5" t="str">
        <f t="shared" ref="W657:X657" si="657">UPPER(TRIM(H657))</f>
        <v/>
      </c>
      <c r="X657" s="5" t="str">
        <f t="shared" si="657"/>
        <v/>
      </c>
      <c r="Y657" s="5" t="str">
        <f t="array" ref="Y657">IF(V657&lt;&gt;"",IFERROR(INDEX(federal_program_name_lookup,MATCH(V657,aln_lookup,0)),""),"")</f>
        <v>CARDIOVASCULAR DISEASES RESEARCH</v>
      </c>
    </row>
    <row r="658" ht="15.75" customHeight="1">
      <c r="A658" s="5" t="s">
        <v>1070</v>
      </c>
      <c r="B658" s="3" t="s">
        <v>56</v>
      </c>
      <c r="C658" s="3" t="s">
        <v>210</v>
      </c>
      <c r="D658" s="3"/>
      <c r="E658" s="6" t="s">
        <v>211</v>
      </c>
      <c r="F658" s="4">
        <v>606462.0</v>
      </c>
      <c r="G658" s="6" t="s">
        <v>38</v>
      </c>
      <c r="H658" s="6"/>
      <c r="I658" s="6"/>
      <c r="J658" s="4">
        <v>1.0638857E7</v>
      </c>
      <c r="K658" s="4">
        <v>3.59306095E8</v>
      </c>
      <c r="L658" s="6" t="s">
        <v>39</v>
      </c>
      <c r="M658" s="3"/>
      <c r="N658" s="6" t="s">
        <v>42</v>
      </c>
      <c r="O658" s="3"/>
      <c r="P658" s="3"/>
      <c r="Q658" s="6" t="s">
        <v>39</v>
      </c>
      <c r="R658" s="4"/>
      <c r="S658" s="6" t="s">
        <v>42</v>
      </c>
      <c r="T658" s="6" t="s">
        <v>43</v>
      </c>
      <c r="U658" s="6">
        <v>0.0</v>
      </c>
      <c r="V658" s="3" t="str">
        <f t="shared" si="2"/>
        <v>93.837</v>
      </c>
      <c r="W658" s="5" t="str">
        <f t="shared" ref="W658:X658" si="658">UPPER(TRIM(H658))</f>
        <v/>
      </c>
      <c r="X658" s="5" t="str">
        <f t="shared" si="658"/>
        <v/>
      </c>
      <c r="Y658" s="5" t="str">
        <f t="array" ref="Y658">IF(V658&lt;&gt;"",IFERROR(INDEX(federal_program_name_lookup,MATCH(V658,aln_lookup,0)),""),"")</f>
        <v>CARDIOVASCULAR DISEASES RESEARCH</v>
      </c>
    </row>
    <row r="659" ht="15.75" customHeight="1">
      <c r="A659" s="5" t="s">
        <v>1071</v>
      </c>
      <c r="B659" s="3" t="s">
        <v>492</v>
      </c>
      <c r="C659" s="3" t="s">
        <v>445</v>
      </c>
      <c r="D659" s="3" t="s">
        <v>1072</v>
      </c>
      <c r="E659" s="6" t="s">
        <v>292</v>
      </c>
      <c r="F659" s="4">
        <v>466291.0</v>
      </c>
      <c r="G659" s="6" t="s">
        <v>38</v>
      </c>
      <c r="H659" s="6"/>
      <c r="I659" s="6"/>
      <c r="J659" s="4">
        <v>1.5877823E7</v>
      </c>
      <c r="K659" s="4">
        <v>3.59306095E8</v>
      </c>
      <c r="L659" s="6" t="s">
        <v>39</v>
      </c>
      <c r="M659" s="3"/>
      <c r="N659" s="6" t="s">
        <v>39</v>
      </c>
      <c r="O659" s="3" t="s">
        <v>901</v>
      </c>
      <c r="P659" s="3" t="s">
        <v>1072</v>
      </c>
      <c r="Q659" s="6" t="s">
        <v>39</v>
      </c>
      <c r="R659" s="4"/>
      <c r="S659" s="6" t="s">
        <v>42</v>
      </c>
      <c r="T659" s="6" t="s">
        <v>43</v>
      </c>
      <c r="U659" s="6">
        <v>0.0</v>
      </c>
      <c r="V659" s="3" t="str">
        <f t="shared" si="2"/>
        <v>12.RD</v>
      </c>
      <c r="W659" s="5" t="str">
        <f t="shared" ref="W659:X659" si="659">UPPER(TRIM(H659))</f>
        <v/>
      </c>
      <c r="X659" s="5" t="str">
        <f t="shared" si="659"/>
        <v/>
      </c>
      <c r="Y659" s="5" t="str">
        <f t="array" ref="Y659">IF(V659&lt;&gt;"",IFERROR(INDEX(federal_program_name_lookup,MATCH(V659,aln_lookup,0)),""),"")</f>
        <v/>
      </c>
    </row>
    <row r="660" ht="15.75" customHeight="1">
      <c r="A660" s="5" t="s">
        <v>1073</v>
      </c>
      <c r="B660" s="3" t="s">
        <v>56</v>
      </c>
      <c r="C660" s="3" t="s">
        <v>210</v>
      </c>
      <c r="D660" s="3"/>
      <c r="E660" s="6" t="s">
        <v>211</v>
      </c>
      <c r="F660" s="4">
        <v>-873.0</v>
      </c>
      <c r="G660" s="6" t="s">
        <v>38</v>
      </c>
      <c r="H660" s="6"/>
      <c r="I660" s="6"/>
      <c r="J660" s="4">
        <v>1.0638857E7</v>
      </c>
      <c r="K660" s="4">
        <v>3.59306095E8</v>
      </c>
      <c r="L660" s="6" t="s">
        <v>39</v>
      </c>
      <c r="M660" s="3"/>
      <c r="N660" s="6" t="s">
        <v>42</v>
      </c>
      <c r="O660" s="3"/>
      <c r="P660" s="3"/>
      <c r="Q660" s="6" t="s">
        <v>39</v>
      </c>
      <c r="R660" s="4"/>
      <c r="S660" s="6" t="s">
        <v>42</v>
      </c>
      <c r="T660" s="6" t="s">
        <v>43</v>
      </c>
      <c r="U660" s="6">
        <v>0.0</v>
      </c>
      <c r="V660" s="3" t="str">
        <f t="shared" si="2"/>
        <v>93.837</v>
      </c>
      <c r="W660" s="5" t="str">
        <f t="shared" ref="W660:X660" si="660">UPPER(TRIM(H660))</f>
        <v/>
      </c>
      <c r="X660" s="5" t="str">
        <f t="shared" si="660"/>
        <v/>
      </c>
      <c r="Y660" s="5" t="str">
        <f t="array" ref="Y660">IF(V660&lt;&gt;"",IFERROR(INDEX(federal_program_name_lookup,MATCH(V660,aln_lookup,0)),""),"")</f>
        <v>CARDIOVASCULAR DISEASES RESEARCH</v>
      </c>
    </row>
    <row r="661" ht="15.75" customHeight="1">
      <c r="A661" s="5" t="s">
        <v>1074</v>
      </c>
      <c r="B661" s="3" t="s">
        <v>56</v>
      </c>
      <c r="C661" s="3" t="s">
        <v>210</v>
      </c>
      <c r="D661" s="3"/>
      <c r="E661" s="6" t="s">
        <v>211</v>
      </c>
      <c r="F661" s="4">
        <v>63892.0</v>
      </c>
      <c r="G661" s="6" t="s">
        <v>38</v>
      </c>
      <c r="H661" s="6"/>
      <c r="I661" s="6"/>
      <c r="J661" s="4">
        <v>1.0638857E7</v>
      </c>
      <c r="K661" s="4">
        <v>3.59306095E8</v>
      </c>
      <c r="L661" s="6" t="s">
        <v>39</v>
      </c>
      <c r="M661" s="3"/>
      <c r="N661" s="6" t="s">
        <v>42</v>
      </c>
      <c r="O661" s="3"/>
      <c r="P661" s="3"/>
      <c r="Q661" s="6" t="s">
        <v>39</v>
      </c>
      <c r="R661" s="4"/>
      <c r="S661" s="6" t="s">
        <v>42</v>
      </c>
      <c r="T661" s="6" t="s">
        <v>43</v>
      </c>
      <c r="U661" s="6">
        <v>0.0</v>
      </c>
      <c r="V661" s="3" t="str">
        <f t="shared" si="2"/>
        <v>93.837</v>
      </c>
      <c r="W661" s="5" t="str">
        <f t="shared" ref="W661:X661" si="661">UPPER(TRIM(H661))</f>
        <v/>
      </c>
      <c r="X661" s="5" t="str">
        <f t="shared" si="661"/>
        <v/>
      </c>
      <c r="Y661" s="5" t="str">
        <f t="array" ref="Y661">IF(V661&lt;&gt;"",IFERROR(INDEX(federal_program_name_lookup,MATCH(V661,aln_lookup,0)),""),"")</f>
        <v>CARDIOVASCULAR DISEASES RESEARCH</v>
      </c>
    </row>
    <row r="662" ht="15.75" customHeight="1">
      <c r="A662" s="5" t="s">
        <v>1075</v>
      </c>
      <c r="B662" s="3" t="s">
        <v>56</v>
      </c>
      <c r="C662" s="3" t="s">
        <v>210</v>
      </c>
      <c r="D662" s="3"/>
      <c r="E662" s="6" t="s">
        <v>211</v>
      </c>
      <c r="F662" s="4">
        <v>816747.0</v>
      </c>
      <c r="G662" s="6" t="s">
        <v>38</v>
      </c>
      <c r="H662" s="6"/>
      <c r="I662" s="6"/>
      <c r="J662" s="4">
        <v>1.0638857E7</v>
      </c>
      <c r="K662" s="4">
        <v>3.59306095E8</v>
      </c>
      <c r="L662" s="6" t="s">
        <v>39</v>
      </c>
      <c r="M662" s="3"/>
      <c r="N662" s="6" t="s">
        <v>42</v>
      </c>
      <c r="O662" s="3"/>
      <c r="P662" s="3"/>
      <c r="Q662" s="6" t="s">
        <v>39</v>
      </c>
      <c r="R662" s="4"/>
      <c r="S662" s="6" t="s">
        <v>42</v>
      </c>
      <c r="T662" s="6" t="s">
        <v>43</v>
      </c>
      <c r="U662" s="6">
        <v>0.0</v>
      </c>
      <c r="V662" s="3" t="str">
        <f t="shared" si="2"/>
        <v>93.837</v>
      </c>
      <c r="W662" s="5" t="str">
        <f t="shared" ref="W662:X662" si="662">UPPER(TRIM(H662))</f>
        <v/>
      </c>
      <c r="X662" s="5" t="str">
        <f t="shared" si="662"/>
        <v/>
      </c>
      <c r="Y662" s="5" t="str">
        <f t="array" ref="Y662">IF(V662&lt;&gt;"",IFERROR(INDEX(federal_program_name_lookup,MATCH(V662,aln_lookup,0)),""),"")</f>
        <v>CARDIOVASCULAR DISEASES RESEARCH</v>
      </c>
    </row>
    <row r="663" ht="15.75" customHeight="1">
      <c r="A663" s="5" t="s">
        <v>1076</v>
      </c>
      <c r="B663" s="3" t="s">
        <v>56</v>
      </c>
      <c r="C663" s="3" t="s">
        <v>210</v>
      </c>
      <c r="D663" s="3"/>
      <c r="E663" s="6" t="s">
        <v>211</v>
      </c>
      <c r="F663" s="4">
        <v>426774.0</v>
      </c>
      <c r="G663" s="6" t="s">
        <v>38</v>
      </c>
      <c r="H663" s="6"/>
      <c r="I663" s="6"/>
      <c r="J663" s="4">
        <v>1.0638857E7</v>
      </c>
      <c r="K663" s="4">
        <v>3.59306095E8</v>
      </c>
      <c r="L663" s="6" t="s">
        <v>39</v>
      </c>
      <c r="M663" s="3"/>
      <c r="N663" s="6" t="s">
        <v>42</v>
      </c>
      <c r="O663" s="3"/>
      <c r="P663" s="3"/>
      <c r="Q663" s="6" t="s">
        <v>39</v>
      </c>
      <c r="R663" s="4"/>
      <c r="S663" s="6" t="s">
        <v>42</v>
      </c>
      <c r="T663" s="6" t="s">
        <v>43</v>
      </c>
      <c r="U663" s="6">
        <v>0.0</v>
      </c>
      <c r="V663" s="3" t="str">
        <f t="shared" si="2"/>
        <v>93.837</v>
      </c>
      <c r="W663" s="5" t="str">
        <f t="shared" ref="W663:X663" si="663">UPPER(TRIM(H663))</f>
        <v/>
      </c>
      <c r="X663" s="5" t="str">
        <f t="shared" si="663"/>
        <v/>
      </c>
      <c r="Y663" s="5" t="str">
        <f t="array" ref="Y663">IF(V663&lt;&gt;"",IFERROR(INDEX(federal_program_name_lookup,MATCH(V663,aln_lookup,0)),""),"")</f>
        <v>CARDIOVASCULAR DISEASES RESEARCH</v>
      </c>
    </row>
    <row r="664" ht="15.75" customHeight="1">
      <c r="A664" s="5" t="s">
        <v>1077</v>
      </c>
      <c r="B664" s="3" t="s">
        <v>56</v>
      </c>
      <c r="C664" s="3" t="s">
        <v>210</v>
      </c>
      <c r="D664" s="3"/>
      <c r="E664" s="6" t="s">
        <v>211</v>
      </c>
      <c r="F664" s="4">
        <v>382546.0</v>
      </c>
      <c r="G664" s="6" t="s">
        <v>38</v>
      </c>
      <c r="H664" s="6"/>
      <c r="I664" s="6"/>
      <c r="J664" s="4">
        <v>1.0638857E7</v>
      </c>
      <c r="K664" s="4">
        <v>3.59306095E8</v>
      </c>
      <c r="L664" s="6" t="s">
        <v>39</v>
      </c>
      <c r="M664" s="3"/>
      <c r="N664" s="6" t="s">
        <v>42</v>
      </c>
      <c r="O664" s="3"/>
      <c r="P664" s="3"/>
      <c r="Q664" s="6" t="s">
        <v>39</v>
      </c>
      <c r="R664" s="4"/>
      <c r="S664" s="6" t="s">
        <v>42</v>
      </c>
      <c r="T664" s="6" t="s">
        <v>43</v>
      </c>
      <c r="U664" s="6">
        <v>0.0</v>
      </c>
      <c r="V664" s="3" t="str">
        <f t="shared" si="2"/>
        <v>93.837</v>
      </c>
      <c r="W664" s="5" t="str">
        <f t="shared" ref="W664:X664" si="664">UPPER(TRIM(H664))</f>
        <v/>
      </c>
      <c r="X664" s="5" t="str">
        <f t="shared" si="664"/>
        <v/>
      </c>
      <c r="Y664" s="5" t="str">
        <f t="array" ref="Y664">IF(V664&lt;&gt;"",IFERROR(INDEX(federal_program_name_lookup,MATCH(V664,aln_lookup,0)),""),"")</f>
        <v>CARDIOVASCULAR DISEASES RESEARCH</v>
      </c>
    </row>
    <row r="665" ht="15.75" customHeight="1">
      <c r="A665" s="5" t="s">
        <v>1078</v>
      </c>
      <c r="B665" s="3" t="s">
        <v>56</v>
      </c>
      <c r="C665" s="3" t="s">
        <v>210</v>
      </c>
      <c r="D665" s="3"/>
      <c r="E665" s="6" t="s">
        <v>211</v>
      </c>
      <c r="F665" s="4">
        <v>653399.0</v>
      </c>
      <c r="G665" s="6" t="s">
        <v>38</v>
      </c>
      <c r="H665" s="6"/>
      <c r="I665" s="6"/>
      <c r="J665" s="4">
        <v>1.0638857E7</v>
      </c>
      <c r="K665" s="4">
        <v>3.59306095E8</v>
      </c>
      <c r="L665" s="6" t="s">
        <v>39</v>
      </c>
      <c r="M665" s="3"/>
      <c r="N665" s="6" t="s">
        <v>42</v>
      </c>
      <c r="O665" s="3"/>
      <c r="P665" s="3"/>
      <c r="Q665" s="6" t="s">
        <v>39</v>
      </c>
      <c r="R665" s="4"/>
      <c r="S665" s="6" t="s">
        <v>42</v>
      </c>
      <c r="T665" s="6" t="s">
        <v>43</v>
      </c>
      <c r="U665" s="6">
        <v>0.0</v>
      </c>
      <c r="V665" s="3" t="str">
        <f t="shared" si="2"/>
        <v>93.837</v>
      </c>
      <c r="W665" s="5" t="str">
        <f t="shared" ref="W665:X665" si="665">UPPER(TRIM(H665))</f>
        <v/>
      </c>
      <c r="X665" s="5" t="str">
        <f t="shared" si="665"/>
        <v/>
      </c>
      <c r="Y665" s="5" t="str">
        <f t="array" ref="Y665">IF(V665&lt;&gt;"",IFERROR(INDEX(federal_program_name_lookup,MATCH(V665,aln_lookup,0)),""),"")</f>
        <v>CARDIOVASCULAR DISEASES RESEARCH</v>
      </c>
    </row>
    <row r="666" ht="15.75" customHeight="1">
      <c r="A666" s="5" t="s">
        <v>1079</v>
      </c>
      <c r="B666" s="3" t="s">
        <v>56</v>
      </c>
      <c r="C666" s="3" t="s">
        <v>210</v>
      </c>
      <c r="D666" s="3"/>
      <c r="E666" s="6" t="s">
        <v>211</v>
      </c>
      <c r="F666" s="4">
        <v>39334.0</v>
      </c>
      <c r="G666" s="6" t="s">
        <v>38</v>
      </c>
      <c r="H666" s="6"/>
      <c r="I666" s="6"/>
      <c r="J666" s="4">
        <v>1.0638857E7</v>
      </c>
      <c r="K666" s="4">
        <v>3.59306095E8</v>
      </c>
      <c r="L666" s="6" t="s">
        <v>39</v>
      </c>
      <c r="M666" s="3"/>
      <c r="N666" s="6" t="s">
        <v>42</v>
      </c>
      <c r="O666" s="3"/>
      <c r="P666" s="3"/>
      <c r="Q666" s="6" t="s">
        <v>39</v>
      </c>
      <c r="R666" s="4"/>
      <c r="S666" s="6" t="s">
        <v>42</v>
      </c>
      <c r="T666" s="6" t="s">
        <v>43</v>
      </c>
      <c r="U666" s="6">
        <v>0.0</v>
      </c>
      <c r="V666" s="3" t="str">
        <f t="shared" si="2"/>
        <v>93.837</v>
      </c>
      <c r="W666" s="5" t="str">
        <f t="shared" ref="W666:X666" si="666">UPPER(TRIM(H666))</f>
        <v/>
      </c>
      <c r="X666" s="5" t="str">
        <f t="shared" si="666"/>
        <v/>
      </c>
      <c r="Y666" s="5" t="str">
        <f t="array" ref="Y666">IF(V666&lt;&gt;"",IFERROR(INDEX(federal_program_name_lookup,MATCH(V666,aln_lookup,0)),""),"")</f>
        <v>CARDIOVASCULAR DISEASES RESEARCH</v>
      </c>
    </row>
    <row r="667" ht="15.75" customHeight="1">
      <c r="A667" s="5" t="s">
        <v>1080</v>
      </c>
      <c r="B667" s="3" t="s">
        <v>56</v>
      </c>
      <c r="C667" s="3" t="s">
        <v>210</v>
      </c>
      <c r="D667" s="3"/>
      <c r="E667" s="6" t="s">
        <v>211</v>
      </c>
      <c r="F667" s="4">
        <v>515546.0</v>
      </c>
      <c r="G667" s="6" t="s">
        <v>38</v>
      </c>
      <c r="H667" s="6"/>
      <c r="I667" s="6"/>
      <c r="J667" s="4">
        <v>1.0638857E7</v>
      </c>
      <c r="K667" s="4">
        <v>3.59306095E8</v>
      </c>
      <c r="L667" s="6" t="s">
        <v>39</v>
      </c>
      <c r="M667" s="3"/>
      <c r="N667" s="6" t="s">
        <v>42</v>
      </c>
      <c r="O667" s="3"/>
      <c r="P667" s="3"/>
      <c r="Q667" s="6" t="s">
        <v>42</v>
      </c>
      <c r="R667" s="4">
        <v>13899.0</v>
      </c>
      <c r="S667" s="6" t="s">
        <v>42</v>
      </c>
      <c r="T667" s="6" t="s">
        <v>43</v>
      </c>
      <c r="U667" s="6">
        <v>0.0</v>
      </c>
      <c r="V667" s="3" t="str">
        <f t="shared" si="2"/>
        <v>93.837</v>
      </c>
      <c r="W667" s="5" t="str">
        <f t="shared" ref="W667:X667" si="667">UPPER(TRIM(H667))</f>
        <v/>
      </c>
      <c r="X667" s="5" t="str">
        <f t="shared" si="667"/>
        <v/>
      </c>
      <c r="Y667" s="5" t="str">
        <f t="array" ref="Y667">IF(V667&lt;&gt;"",IFERROR(INDEX(federal_program_name_lookup,MATCH(V667,aln_lookup,0)),""),"")</f>
        <v>CARDIOVASCULAR DISEASES RESEARCH</v>
      </c>
    </row>
    <row r="668" ht="15.75" customHeight="1">
      <c r="A668" s="5" t="s">
        <v>1081</v>
      </c>
      <c r="B668" s="3" t="s">
        <v>56</v>
      </c>
      <c r="C668" s="3" t="s">
        <v>210</v>
      </c>
      <c r="D668" s="3"/>
      <c r="E668" s="6" t="s">
        <v>211</v>
      </c>
      <c r="F668" s="4">
        <v>465765.0</v>
      </c>
      <c r="G668" s="6" t="s">
        <v>38</v>
      </c>
      <c r="H668" s="6"/>
      <c r="I668" s="6"/>
      <c r="J668" s="4">
        <v>1.0638857E7</v>
      </c>
      <c r="K668" s="4">
        <v>3.59306095E8</v>
      </c>
      <c r="L668" s="6" t="s">
        <v>39</v>
      </c>
      <c r="M668" s="3"/>
      <c r="N668" s="6" t="s">
        <v>42</v>
      </c>
      <c r="O668" s="3"/>
      <c r="P668" s="3"/>
      <c r="Q668" s="6" t="s">
        <v>42</v>
      </c>
      <c r="R668" s="4">
        <v>241395.0</v>
      </c>
      <c r="S668" s="6" t="s">
        <v>42</v>
      </c>
      <c r="T668" s="6" t="s">
        <v>43</v>
      </c>
      <c r="U668" s="6">
        <v>0.0</v>
      </c>
      <c r="V668" s="3" t="str">
        <f t="shared" si="2"/>
        <v>93.837</v>
      </c>
      <c r="W668" s="5" t="str">
        <f t="shared" ref="W668:X668" si="668">UPPER(TRIM(H668))</f>
        <v/>
      </c>
      <c r="X668" s="5" t="str">
        <f t="shared" si="668"/>
        <v/>
      </c>
      <c r="Y668" s="5" t="str">
        <f t="array" ref="Y668">IF(V668&lt;&gt;"",IFERROR(INDEX(federal_program_name_lookup,MATCH(V668,aln_lookup,0)),""),"")</f>
        <v>CARDIOVASCULAR DISEASES RESEARCH</v>
      </c>
    </row>
    <row r="669" ht="15.75" customHeight="1">
      <c r="A669" s="5" t="s">
        <v>1082</v>
      </c>
      <c r="B669" s="3" t="s">
        <v>45</v>
      </c>
      <c r="C669" s="3" t="s">
        <v>672</v>
      </c>
      <c r="D669" s="3"/>
      <c r="E669" s="6" t="s">
        <v>673</v>
      </c>
      <c r="F669" s="4">
        <v>43595.0</v>
      </c>
      <c r="G669" s="6" t="s">
        <v>38</v>
      </c>
      <c r="H669" s="6"/>
      <c r="I669" s="6"/>
      <c r="J669" s="4">
        <v>534489.0</v>
      </c>
      <c r="K669" s="4">
        <v>3.59306095E8</v>
      </c>
      <c r="L669" s="6" t="s">
        <v>39</v>
      </c>
      <c r="M669" s="3"/>
      <c r="N669" s="6" t="s">
        <v>39</v>
      </c>
      <c r="O669" s="3" t="s">
        <v>787</v>
      </c>
      <c r="P669" s="3" t="s">
        <v>1083</v>
      </c>
      <c r="Q669" s="6" t="s">
        <v>39</v>
      </c>
      <c r="R669" s="4"/>
      <c r="S669" s="6" t="s">
        <v>42</v>
      </c>
      <c r="T669" s="6" t="s">
        <v>43</v>
      </c>
      <c r="U669" s="6">
        <v>0.0</v>
      </c>
      <c r="V669" s="3" t="str">
        <f t="shared" si="2"/>
        <v>10.200</v>
      </c>
      <c r="W669" s="5" t="str">
        <f t="shared" ref="W669:X669" si="669">UPPER(TRIM(H669))</f>
        <v/>
      </c>
      <c r="X669" s="5" t="str">
        <f t="shared" si="669"/>
        <v/>
      </c>
      <c r="Y669" s="5" t="str">
        <f t="array" ref="Y669">IF(V669&lt;&gt;"",IFERROR(INDEX(federal_program_name_lookup,MATCH(V669,aln_lookup,0)),""),"")</f>
        <v>GRANTS FOR AGRICULTURAL RESEARCH, SPECIAL RESEARCH GRANTS</v>
      </c>
    </row>
    <row r="670" ht="15.75" customHeight="1">
      <c r="A670" s="5" t="s">
        <v>1084</v>
      </c>
      <c r="B670" s="3" t="s">
        <v>492</v>
      </c>
      <c r="C670" s="3" t="s">
        <v>445</v>
      </c>
      <c r="D670" s="3" t="s">
        <v>1085</v>
      </c>
      <c r="E670" s="6" t="s">
        <v>292</v>
      </c>
      <c r="F670" s="4">
        <v>-1362.0</v>
      </c>
      <c r="G670" s="6" t="s">
        <v>38</v>
      </c>
      <c r="H670" s="6"/>
      <c r="I670" s="6"/>
      <c r="J670" s="4">
        <v>1.5877823E7</v>
      </c>
      <c r="K670" s="4">
        <v>3.59306095E8</v>
      </c>
      <c r="L670" s="6" t="s">
        <v>39</v>
      </c>
      <c r="M670" s="3"/>
      <c r="N670" s="6" t="s">
        <v>39</v>
      </c>
      <c r="O670" s="3" t="s">
        <v>901</v>
      </c>
      <c r="P670" s="3" t="s">
        <v>1085</v>
      </c>
      <c r="Q670" s="6" t="s">
        <v>39</v>
      </c>
      <c r="R670" s="4"/>
      <c r="S670" s="6" t="s">
        <v>42</v>
      </c>
      <c r="T670" s="6" t="s">
        <v>43</v>
      </c>
      <c r="U670" s="6">
        <v>0.0</v>
      </c>
      <c r="V670" s="3" t="str">
        <f t="shared" si="2"/>
        <v>12.RD</v>
      </c>
      <c r="W670" s="5" t="str">
        <f t="shared" ref="W670:X670" si="670">UPPER(TRIM(H670))</f>
        <v/>
      </c>
      <c r="X670" s="5" t="str">
        <f t="shared" si="670"/>
        <v/>
      </c>
      <c r="Y670" s="5" t="str">
        <f t="array" ref="Y670">IF(V670&lt;&gt;"",IFERROR(INDEX(federal_program_name_lookup,MATCH(V670,aln_lookup,0)),""),"")</f>
        <v/>
      </c>
    </row>
    <row r="671" ht="15.75" customHeight="1">
      <c r="A671" s="5" t="s">
        <v>1086</v>
      </c>
      <c r="B671" s="3" t="s">
        <v>56</v>
      </c>
      <c r="C671" s="3" t="s">
        <v>210</v>
      </c>
      <c r="D671" s="3"/>
      <c r="E671" s="6" t="s">
        <v>211</v>
      </c>
      <c r="F671" s="4">
        <v>678894.0</v>
      </c>
      <c r="G671" s="6" t="s">
        <v>38</v>
      </c>
      <c r="H671" s="6"/>
      <c r="I671" s="6"/>
      <c r="J671" s="4">
        <v>1.0638857E7</v>
      </c>
      <c r="K671" s="4">
        <v>3.59306095E8</v>
      </c>
      <c r="L671" s="6" t="s">
        <v>39</v>
      </c>
      <c r="M671" s="3"/>
      <c r="N671" s="6" t="s">
        <v>42</v>
      </c>
      <c r="O671" s="3"/>
      <c r="P671" s="3"/>
      <c r="Q671" s="6" t="s">
        <v>42</v>
      </c>
      <c r="R671" s="4">
        <v>453593.0</v>
      </c>
      <c r="S671" s="6" t="s">
        <v>42</v>
      </c>
      <c r="T671" s="6" t="s">
        <v>43</v>
      </c>
      <c r="U671" s="6">
        <v>0.0</v>
      </c>
      <c r="V671" s="3" t="str">
        <f t="shared" si="2"/>
        <v>93.837</v>
      </c>
      <c r="W671" s="5" t="str">
        <f t="shared" ref="W671:X671" si="671">UPPER(TRIM(H671))</f>
        <v/>
      </c>
      <c r="X671" s="5" t="str">
        <f t="shared" si="671"/>
        <v/>
      </c>
      <c r="Y671" s="5" t="str">
        <f t="array" ref="Y671">IF(V671&lt;&gt;"",IFERROR(INDEX(federal_program_name_lookup,MATCH(V671,aln_lookup,0)),""),"")</f>
        <v>CARDIOVASCULAR DISEASES RESEARCH</v>
      </c>
    </row>
    <row r="672" ht="15.75" customHeight="1">
      <c r="A672" s="5" t="s">
        <v>1087</v>
      </c>
      <c r="B672" s="3" t="s">
        <v>56</v>
      </c>
      <c r="C672" s="3" t="s">
        <v>210</v>
      </c>
      <c r="D672" s="3"/>
      <c r="E672" s="6" t="s">
        <v>211</v>
      </c>
      <c r="F672" s="4">
        <v>172680.0</v>
      </c>
      <c r="G672" s="6" t="s">
        <v>38</v>
      </c>
      <c r="H672" s="6"/>
      <c r="I672" s="6"/>
      <c r="J672" s="4">
        <v>1.0638857E7</v>
      </c>
      <c r="K672" s="4">
        <v>3.59306095E8</v>
      </c>
      <c r="L672" s="6" t="s">
        <v>39</v>
      </c>
      <c r="M672" s="3"/>
      <c r="N672" s="6" t="s">
        <v>42</v>
      </c>
      <c r="O672" s="3"/>
      <c r="P672" s="3"/>
      <c r="Q672" s="6" t="s">
        <v>39</v>
      </c>
      <c r="R672" s="4"/>
      <c r="S672" s="6" t="s">
        <v>42</v>
      </c>
      <c r="T672" s="6" t="s">
        <v>43</v>
      </c>
      <c r="U672" s="6">
        <v>0.0</v>
      </c>
      <c r="V672" s="3" t="str">
        <f t="shared" si="2"/>
        <v>93.837</v>
      </c>
      <c r="W672" s="5" t="str">
        <f t="shared" ref="W672:X672" si="672">UPPER(TRIM(H672))</f>
        <v/>
      </c>
      <c r="X672" s="5" t="str">
        <f t="shared" si="672"/>
        <v/>
      </c>
      <c r="Y672" s="5" t="str">
        <f t="array" ref="Y672">IF(V672&lt;&gt;"",IFERROR(INDEX(federal_program_name_lookup,MATCH(V672,aln_lookup,0)),""),"")</f>
        <v>CARDIOVASCULAR DISEASES RESEARCH</v>
      </c>
    </row>
    <row r="673" ht="15.75" customHeight="1">
      <c r="A673" s="5" t="s">
        <v>1088</v>
      </c>
      <c r="B673" s="3" t="s">
        <v>56</v>
      </c>
      <c r="C673" s="3" t="s">
        <v>210</v>
      </c>
      <c r="D673" s="3"/>
      <c r="E673" s="6" t="s">
        <v>211</v>
      </c>
      <c r="F673" s="4">
        <v>371499.0</v>
      </c>
      <c r="G673" s="6" t="s">
        <v>38</v>
      </c>
      <c r="H673" s="6"/>
      <c r="I673" s="6"/>
      <c r="J673" s="4">
        <v>1.0638857E7</v>
      </c>
      <c r="K673" s="4">
        <v>3.59306095E8</v>
      </c>
      <c r="L673" s="6" t="s">
        <v>39</v>
      </c>
      <c r="M673" s="3"/>
      <c r="N673" s="6" t="s">
        <v>42</v>
      </c>
      <c r="O673" s="3"/>
      <c r="P673" s="3"/>
      <c r="Q673" s="6" t="s">
        <v>39</v>
      </c>
      <c r="R673" s="4"/>
      <c r="S673" s="6" t="s">
        <v>42</v>
      </c>
      <c r="T673" s="6" t="s">
        <v>43</v>
      </c>
      <c r="U673" s="6">
        <v>0.0</v>
      </c>
      <c r="V673" s="3" t="str">
        <f t="shared" si="2"/>
        <v>93.837</v>
      </c>
      <c r="W673" s="5" t="str">
        <f t="shared" ref="W673:X673" si="673">UPPER(TRIM(H673))</f>
        <v/>
      </c>
      <c r="X673" s="5" t="str">
        <f t="shared" si="673"/>
        <v/>
      </c>
      <c r="Y673" s="5" t="str">
        <f t="array" ref="Y673">IF(V673&lt;&gt;"",IFERROR(INDEX(federal_program_name_lookup,MATCH(V673,aln_lookup,0)),""),"")</f>
        <v>CARDIOVASCULAR DISEASES RESEARCH</v>
      </c>
    </row>
    <row r="674" ht="15.75" customHeight="1">
      <c r="A674" s="5" t="s">
        <v>1089</v>
      </c>
      <c r="B674" s="3" t="s">
        <v>56</v>
      </c>
      <c r="C674" s="3" t="s">
        <v>210</v>
      </c>
      <c r="D674" s="3"/>
      <c r="E674" s="6" t="s">
        <v>211</v>
      </c>
      <c r="F674" s="4">
        <v>401333.0</v>
      </c>
      <c r="G674" s="6" t="s">
        <v>38</v>
      </c>
      <c r="H674" s="6"/>
      <c r="I674" s="6"/>
      <c r="J674" s="4">
        <v>1.0638857E7</v>
      </c>
      <c r="K674" s="4">
        <v>3.59306095E8</v>
      </c>
      <c r="L674" s="6" t="s">
        <v>39</v>
      </c>
      <c r="M674" s="3"/>
      <c r="N674" s="6" t="s">
        <v>42</v>
      </c>
      <c r="O674" s="3"/>
      <c r="P674" s="3"/>
      <c r="Q674" s="6" t="s">
        <v>39</v>
      </c>
      <c r="R674" s="4"/>
      <c r="S674" s="6" t="s">
        <v>42</v>
      </c>
      <c r="T674" s="6" t="s">
        <v>43</v>
      </c>
      <c r="U674" s="6">
        <v>0.0</v>
      </c>
      <c r="V674" s="3" t="str">
        <f t="shared" si="2"/>
        <v>93.837</v>
      </c>
      <c r="W674" s="5" t="str">
        <f t="shared" ref="W674:X674" si="674">UPPER(TRIM(H674))</f>
        <v/>
      </c>
      <c r="X674" s="5" t="str">
        <f t="shared" si="674"/>
        <v/>
      </c>
      <c r="Y674" s="5" t="str">
        <f t="array" ref="Y674">IF(V674&lt;&gt;"",IFERROR(INDEX(federal_program_name_lookup,MATCH(V674,aln_lookup,0)),""),"")</f>
        <v>CARDIOVASCULAR DISEASES RESEARCH</v>
      </c>
    </row>
    <row r="675" ht="15.75" customHeight="1">
      <c r="A675" s="5" t="s">
        <v>1090</v>
      </c>
      <c r="B675" s="3" t="s">
        <v>56</v>
      </c>
      <c r="C675" s="3" t="s">
        <v>210</v>
      </c>
      <c r="D675" s="3"/>
      <c r="E675" s="6" t="s">
        <v>211</v>
      </c>
      <c r="F675" s="4">
        <v>511514.0</v>
      </c>
      <c r="G675" s="6" t="s">
        <v>38</v>
      </c>
      <c r="H675" s="6"/>
      <c r="I675" s="6"/>
      <c r="J675" s="4">
        <v>1.0638857E7</v>
      </c>
      <c r="K675" s="4">
        <v>3.59306095E8</v>
      </c>
      <c r="L675" s="6" t="s">
        <v>39</v>
      </c>
      <c r="M675" s="3"/>
      <c r="N675" s="6" t="s">
        <v>42</v>
      </c>
      <c r="O675" s="3"/>
      <c r="P675" s="3"/>
      <c r="Q675" s="6" t="s">
        <v>42</v>
      </c>
      <c r="R675" s="4">
        <v>12566.0</v>
      </c>
      <c r="S675" s="6" t="s">
        <v>42</v>
      </c>
      <c r="T675" s="6" t="s">
        <v>43</v>
      </c>
      <c r="U675" s="6">
        <v>0.0</v>
      </c>
      <c r="V675" s="3" t="str">
        <f t="shared" si="2"/>
        <v>93.837</v>
      </c>
      <c r="W675" s="5" t="str">
        <f t="shared" ref="W675:X675" si="675">UPPER(TRIM(H675))</f>
        <v/>
      </c>
      <c r="X675" s="5" t="str">
        <f t="shared" si="675"/>
        <v/>
      </c>
      <c r="Y675" s="5" t="str">
        <f t="array" ref="Y675">IF(V675&lt;&gt;"",IFERROR(INDEX(federal_program_name_lookup,MATCH(V675,aln_lookup,0)),""),"")</f>
        <v>CARDIOVASCULAR DISEASES RESEARCH</v>
      </c>
    </row>
    <row r="676" ht="15.75" customHeight="1">
      <c r="A676" s="5" t="s">
        <v>1091</v>
      </c>
      <c r="B676" s="3" t="s">
        <v>56</v>
      </c>
      <c r="C676" s="3" t="s">
        <v>210</v>
      </c>
      <c r="D676" s="3"/>
      <c r="E676" s="6" t="s">
        <v>211</v>
      </c>
      <c r="F676" s="4">
        <v>297745.0</v>
      </c>
      <c r="G676" s="6" t="s">
        <v>38</v>
      </c>
      <c r="H676" s="6"/>
      <c r="I676" s="6"/>
      <c r="J676" s="4">
        <v>1.0638857E7</v>
      </c>
      <c r="K676" s="4">
        <v>3.59306095E8</v>
      </c>
      <c r="L676" s="6" t="s">
        <v>39</v>
      </c>
      <c r="M676" s="3"/>
      <c r="N676" s="6" t="s">
        <v>42</v>
      </c>
      <c r="O676" s="3"/>
      <c r="P676" s="3"/>
      <c r="Q676" s="6" t="s">
        <v>39</v>
      </c>
      <c r="R676" s="4"/>
      <c r="S676" s="6" t="s">
        <v>42</v>
      </c>
      <c r="T676" s="6" t="s">
        <v>43</v>
      </c>
      <c r="U676" s="6">
        <v>0.0</v>
      </c>
      <c r="V676" s="3" t="str">
        <f t="shared" si="2"/>
        <v>93.837</v>
      </c>
      <c r="W676" s="5" t="str">
        <f t="shared" ref="W676:X676" si="676">UPPER(TRIM(H676))</f>
        <v/>
      </c>
      <c r="X676" s="5" t="str">
        <f t="shared" si="676"/>
        <v/>
      </c>
      <c r="Y676" s="5" t="str">
        <f t="array" ref="Y676">IF(V676&lt;&gt;"",IFERROR(INDEX(federal_program_name_lookup,MATCH(V676,aln_lookup,0)),""),"")</f>
        <v>CARDIOVASCULAR DISEASES RESEARCH</v>
      </c>
    </row>
    <row r="677" ht="15.75" customHeight="1">
      <c r="A677" s="5" t="s">
        <v>1092</v>
      </c>
      <c r="B677" s="3" t="s">
        <v>56</v>
      </c>
      <c r="C677" s="3" t="s">
        <v>210</v>
      </c>
      <c r="D677" s="3"/>
      <c r="E677" s="6" t="s">
        <v>211</v>
      </c>
      <c r="F677" s="4">
        <v>216206.0</v>
      </c>
      <c r="G677" s="6" t="s">
        <v>38</v>
      </c>
      <c r="H677" s="6"/>
      <c r="I677" s="6"/>
      <c r="J677" s="4">
        <v>1.0638857E7</v>
      </c>
      <c r="K677" s="4">
        <v>3.59306095E8</v>
      </c>
      <c r="L677" s="6" t="s">
        <v>39</v>
      </c>
      <c r="M677" s="3"/>
      <c r="N677" s="6" t="s">
        <v>42</v>
      </c>
      <c r="O677" s="3"/>
      <c r="P677" s="3"/>
      <c r="Q677" s="6" t="s">
        <v>39</v>
      </c>
      <c r="R677" s="4"/>
      <c r="S677" s="6" t="s">
        <v>42</v>
      </c>
      <c r="T677" s="6" t="s">
        <v>43</v>
      </c>
      <c r="U677" s="6">
        <v>0.0</v>
      </c>
      <c r="V677" s="3" t="str">
        <f t="shared" si="2"/>
        <v>93.837</v>
      </c>
      <c r="W677" s="5" t="str">
        <f t="shared" ref="W677:X677" si="677">UPPER(TRIM(H677))</f>
        <v/>
      </c>
      <c r="X677" s="5" t="str">
        <f t="shared" si="677"/>
        <v/>
      </c>
      <c r="Y677" s="5" t="str">
        <f t="array" ref="Y677">IF(V677&lt;&gt;"",IFERROR(INDEX(federal_program_name_lookup,MATCH(V677,aln_lookup,0)),""),"")</f>
        <v>CARDIOVASCULAR DISEASES RESEARCH</v>
      </c>
    </row>
    <row r="678" ht="15.75" customHeight="1">
      <c r="A678" s="5" t="s">
        <v>1093</v>
      </c>
      <c r="B678" s="3" t="s">
        <v>56</v>
      </c>
      <c r="C678" s="3" t="s">
        <v>210</v>
      </c>
      <c r="D678" s="3"/>
      <c r="E678" s="6" t="s">
        <v>211</v>
      </c>
      <c r="F678" s="4">
        <v>401570.0</v>
      </c>
      <c r="G678" s="6" t="s">
        <v>38</v>
      </c>
      <c r="H678" s="6"/>
      <c r="I678" s="6"/>
      <c r="J678" s="4">
        <v>1.0638857E7</v>
      </c>
      <c r="K678" s="4">
        <v>3.59306095E8</v>
      </c>
      <c r="L678" s="6" t="s">
        <v>39</v>
      </c>
      <c r="M678" s="3"/>
      <c r="N678" s="6" t="s">
        <v>42</v>
      </c>
      <c r="O678" s="3"/>
      <c r="P678" s="3"/>
      <c r="Q678" s="6" t="s">
        <v>39</v>
      </c>
      <c r="R678" s="4"/>
      <c r="S678" s="6" t="s">
        <v>42</v>
      </c>
      <c r="T678" s="6" t="s">
        <v>43</v>
      </c>
      <c r="U678" s="6">
        <v>0.0</v>
      </c>
      <c r="V678" s="3" t="str">
        <f t="shared" si="2"/>
        <v>93.837</v>
      </c>
      <c r="W678" s="5" t="str">
        <f t="shared" ref="W678:X678" si="678">UPPER(TRIM(H678))</f>
        <v/>
      </c>
      <c r="X678" s="5" t="str">
        <f t="shared" si="678"/>
        <v/>
      </c>
      <c r="Y678" s="5" t="str">
        <f t="array" ref="Y678">IF(V678&lt;&gt;"",IFERROR(INDEX(federal_program_name_lookup,MATCH(V678,aln_lookup,0)),""),"")</f>
        <v>CARDIOVASCULAR DISEASES RESEARCH</v>
      </c>
    </row>
    <row r="679" ht="15.75" customHeight="1">
      <c r="A679" s="5" t="s">
        <v>1094</v>
      </c>
      <c r="B679" s="3" t="s">
        <v>56</v>
      </c>
      <c r="C679" s="3" t="s">
        <v>210</v>
      </c>
      <c r="D679" s="3"/>
      <c r="E679" s="6" t="s">
        <v>211</v>
      </c>
      <c r="F679" s="4">
        <v>174422.0</v>
      </c>
      <c r="G679" s="6" t="s">
        <v>38</v>
      </c>
      <c r="H679" s="6"/>
      <c r="I679" s="6"/>
      <c r="J679" s="4">
        <v>1.0638857E7</v>
      </c>
      <c r="K679" s="4">
        <v>3.59306095E8</v>
      </c>
      <c r="L679" s="6" t="s">
        <v>39</v>
      </c>
      <c r="M679" s="3"/>
      <c r="N679" s="6" t="s">
        <v>42</v>
      </c>
      <c r="O679" s="3"/>
      <c r="P679" s="3"/>
      <c r="Q679" s="6" t="s">
        <v>39</v>
      </c>
      <c r="R679" s="4"/>
      <c r="S679" s="6" t="s">
        <v>42</v>
      </c>
      <c r="T679" s="6" t="s">
        <v>43</v>
      </c>
      <c r="U679" s="6">
        <v>0.0</v>
      </c>
      <c r="V679" s="3" t="str">
        <f t="shared" si="2"/>
        <v>93.837</v>
      </c>
      <c r="W679" s="5" t="str">
        <f t="shared" ref="W679:X679" si="679">UPPER(TRIM(H679))</f>
        <v/>
      </c>
      <c r="X679" s="5" t="str">
        <f t="shared" si="679"/>
        <v/>
      </c>
      <c r="Y679" s="5" t="str">
        <f t="array" ref="Y679">IF(V679&lt;&gt;"",IFERROR(INDEX(federal_program_name_lookup,MATCH(V679,aln_lookup,0)),""),"")</f>
        <v>CARDIOVASCULAR DISEASES RESEARCH</v>
      </c>
    </row>
    <row r="680" ht="15.75" customHeight="1">
      <c r="A680" s="5" t="s">
        <v>1095</v>
      </c>
      <c r="B680" s="3" t="s">
        <v>56</v>
      </c>
      <c r="C680" s="3" t="s">
        <v>210</v>
      </c>
      <c r="D680" s="3"/>
      <c r="E680" s="6" t="s">
        <v>211</v>
      </c>
      <c r="F680" s="4">
        <v>291504.0</v>
      </c>
      <c r="G680" s="6" t="s">
        <v>38</v>
      </c>
      <c r="H680" s="6"/>
      <c r="I680" s="6"/>
      <c r="J680" s="4">
        <v>1.0638857E7</v>
      </c>
      <c r="K680" s="4">
        <v>3.59306095E8</v>
      </c>
      <c r="L680" s="6" t="s">
        <v>39</v>
      </c>
      <c r="M680" s="3"/>
      <c r="N680" s="6" t="s">
        <v>42</v>
      </c>
      <c r="O680" s="3"/>
      <c r="P680" s="3"/>
      <c r="Q680" s="6" t="s">
        <v>39</v>
      </c>
      <c r="R680" s="4"/>
      <c r="S680" s="6" t="s">
        <v>42</v>
      </c>
      <c r="T680" s="6" t="s">
        <v>43</v>
      </c>
      <c r="U680" s="6">
        <v>0.0</v>
      </c>
      <c r="V680" s="3" t="str">
        <f t="shared" si="2"/>
        <v>93.837</v>
      </c>
      <c r="W680" s="5" t="str">
        <f t="shared" ref="W680:X680" si="680">UPPER(TRIM(H680))</f>
        <v/>
      </c>
      <c r="X680" s="5" t="str">
        <f t="shared" si="680"/>
        <v/>
      </c>
      <c r="Y680" s="5" t="str">
        <f t="array" ref="Y680">IF(V680&lt;&gt;"",IFERROR(INDEX(federal_program_name_lookup,MATCH(V680,aln_lookup,0)),""),"")</f>
        <v>CARDIOVASCULAR DISEASES RESEARCH</v>
      </c>
    </row>
    <row r="681" ht="15.75" customHeight="1">
      <c r="A681" s="5" t="s">
        <v>1096</v>
      </c>
      <c r="B681" s="3" t="s">
        <v>492</v>
      </c>
      <c r="C681" s="3" t="s">
        <v>445</v>
      </c>
      <c r="D681" s="3" t="s">
        <v>1097</v>
      </c>
      <c r="E681" s="6" t="s">
        <v>292</v>
      </c>
      <c r="F681" s="4">
        <v>19701.0</v>
      </c>
      <c r="G681" s="6" t="s">
        <v>38</v>
      </c>
      <c r="H681" s="6"/>
      <c r="I681" s="6"/>
      <c r="J681" s="4">
        <v>1.5877823E7</v>
      </c>
      <c r="K681" s="4">
        <v>3.59306095E8</v>
      </c>
      <c r="L681" s="6" t="s">
        <v>39</v>
      </c>
      <c r="M681" s="3"/>
      <c r="N681" s="6" t="s">
        <v>39</v>
      </c>
      <c r="O681" s="3" t="s">
        <v>901</v>
      </c>
      <c r="P681" s="3" t="s">
        <v>1097</v>
      </c>
      <c r="Q681" s="6" t="s">
        <v>39</v>
      </c>
      <c r="R681" s="4"/>
      <c r="S681" s="6" t="s">
        <v>42</v>
      </c>
      <c r="T681" s="6" t="s">
        <v>43</v>
      </c>
      <c r="U681" s="6">
        <v>0.0</v>
      </c>
      <c r="V681" s="3" t="str">
        <f t="shared" si="2"/>
        <v>12.RD</v>
      </c>
      <c r="W681" s="5" t="str">
        <f t="shared" ref="W681:X681" si="681">UPPER(TRIM(H681))</f>
        <v/>
      </c>
      <c r="X681" s="5" t="str">
        <f t="shared" si="681"/>
        <v/>
      </c>
      <c r="Y681" s="5" t="str">
        <f t="array" ref="Y681">IF(V681&lt;&gt;"",IFERROR(INDEX(federal_program_name_lookup,MATCH(V681,aln_lookup,0)),""),"")</f>
        <v/>
      </c>
    </row>
    <row r="682" ht="15.75" customHeight="1">
      <c r="A682" s="5" t="s">
        <v>1098</v>
      </c>
      <c r="B682" s="3" t="s">
        <v>56</v>
      </c>
      <c r="C682" s="3" t="s">
        <v>210</v>
      </c>
      <c r="D682" s="3"/>
      <c r="E682" s="6" t="s">
        <v>211</v>
      </c>
      <c r="F682" s="4">
        <v>46939.0</v>
      </c>
      <c r="G682" s="6" t="s">
        <v>38</v>
      </c>
      <c r="H682" s="6"/>
      <c r="I682" s="6"/>
      <c r="J682" s="4">
        <v>1.0638857E7</v>
      </c>
      <c r="K682" s="4">
        <v>3.59306095E8</v>
      </c>
      <c r="L682" s="6" t="s">
        <v>39</v>
      </c>
      <c r="M682" s="3"/>
      <c r="N682" s="6" t="s">
        <v>42</v>
      </c>
      <c r="O682" s="3"/>
      <c r="P682" s="3"/>
      <c r="Q682" s="6" t="s">
        <v>39</v>
      </c>
      <c r="R682" s="4"/>
      <c r="S682" s="6" t="s">
        <v>42</v>
      </c>
      <c r="T682" s="6" t="s">
        <v>43</v>
      </c>
      <c r="U682" s="6">
        <v>0.0</v>
      </c>
      <c r="V682" s="3" t="str">
        <f t="shared" si="2"/>
        <v>93.837</v>
      </c>
      <c r="W682" s="5" t="str">
        <f t="shared" ref="W682:X682" si="682">UPPER(TRIM(H682))</f>
        <v/>
      </c>
      <c r="X682" s="5" t="str">
        <f t="shared" si="682"/>
        <v/>
      </c>
      <c r="Y682" s="5" t="str">
        <f t="array" ref="Y682">IF(V682&lt;&gt;"",IFERROR(INDEX(federal_program_name_lookup,MATCH(V682,aln_lookup,0)),""),"")</f>
        <v>CARDIOVASCULAR DISEASES RESEARCH</v>
      </c>
    </row>
    <row r="683" ht="15.75" customHeight="1">
      <c r="A683" s="5" t="s">
        <v>1099</v>
      </c>
      <c r="B683" s="3" t="s">
        <v>56</v>
      </c>
      <c r="C683" s="3" t="s">
        <v>210</v>
      </c>
      <c r="D683" s="3"/>
      <c r="E683" s="6" t="s">
        <v>211</v>
      </c>
      <c r="F683" s="4">
        <v>195922.0</v>
      </c>
      <c r="G683" s="6" t="s">
        <v>38</v>
      </c>
      <c r="H683" s="6"/>
      <c r="I683" s="6"/>
      <c r="J683" s="4">
        <v>1.0638857E7</v>
      </c>
      <c r="K683" s="4">
        <v>3.59306095E8</v>
      </c>
      <c r="L683" s="6" t="s">
        <v>39</v>
      </c>
      <c r="M683" s="3"/>
      <c r="N683" s="6" t="s">
        <v>42</v>
      </c>
      <c r="O683" s="3"/>
      <c r="P683" s="3"/>
      <c r="Q683" s="6" t="s">
        <v>39</v>
      </c>
      <c r="R683" s="4"/>
      <c r="S683" s="6" t="s">
        <v>42</v>
      </c>
      <c r="T683" s="6" t="s">
        <v>43</v>
      </c>
      <c r="U683" s="6">
        <v>0.0</v>
      </c>
      <c r="V683" s="3" t="str">
        <f t="shared" si="2"/>
        <v>93.837</v>
      </c>
      <c r="W683" s="5" t="str">
        <f t="shared" ref="W683:X683" si="683">UPPER(TRIM(H683))</f>
        <v/>
      </c>
      <c r="X683" s="5" t="str">
        <f t="shared" si="683"/>
        <v/>
      </c>
      <c r="Y683" s="5" t="str">
        <f t="array" ref="Y683">IF(V683&lt;&gt;"",IFERROR(INDEX(federal_program_name_lookup,MATCH(V683,aln_lookup,0)),""),"")</f>
        <v>CARDIOVASCULAR DISEASES RESEARCH</v>
      </c>
    </row>
    <row r="684" ht="15.75" customHeight="1">
      <c r="A684" s="5" t="s">
        <v>1100</v>
      </c>
      <c r="B684" s="3" t="s">
        <v>56</v>
      </c>
      <c r="C684" s="3" t="s">
        <v>210</v>
      </c>
      <c r="D684" s="3"/>
      <c r="E684" s="6" t="s">
        <v>211</v>
      </c>
      <c r="F684" s="4">
        <v>5821.0</v>
      </c>
      <c r="G684" s="6" t="s">
        <v>38</v>
      </c>
      <c r="H684" s="6"/>
      <c r="I684" s="6"/>
      <c r="J684" s="4">
        <v>1.0638857E7</v>
      </c>
      <c r="K684" s="4">
        <v>3.59306095E8</v>
      </c>
      <c r="L684" s="6" t="s">
        <v>39</v>
      </c>
      <c r="M684" s="3"/>
      <c r="N684" s="6" t="s">
        <v>42</v>
      </c>
      <c r="O684" s="3"/>
      <c r="P684" s="3"/>
      <c r="Q684" s="6" t="s">
        <v>39</v>
      </c>
      <c r="R684" s="4"/>
      <c r="S684" s="6" t="s">
        <v>42</v>
      </c>
      <c r="T684" s="6" t="s">
        <v>43</v>
      </c>
      <c r="U684" s="6">
        <v>0.0</v>
      </c>
      <c r="V684" s="3" t="str">
        <f t="shared" si="2"/>
        <v>93.837</v>
      </c>
      <c r="W684" s="5" t="str">
        <f t="shared" ref="W684:X684" si="684">UPPER(TRIM(H684))</f>
        <v/>
      </c>
      <c r="X684" s="5" t="str">
        <f t="shared" si="684"/>
        <v/>
      </c>
      <c r="Y684" s="5" t="str">
        <f t="array" ref="Y684">IF(V684&lt;&gt;"",IFERROR(INDEX(federal_program_name_lookup,MATCH(V684,aln_lookup,0)),""),"")</f>
        <v>CARDIOVASCULAR DISEASES RESEARCH</v>
      </c>
    </row>
    <row r="685" ht="15.75" customHeight="1">
      <c r="A685" s="5" t="s">
        <v>1101</v>
      </c>
      <c r="B685" s="3" t="s">
        <v>56</v>
      </c>
      <c r="C685" s="3" t="s">
        <v>219</v>
      </c>
      <c r="D685" s="3"/>
      <c r="E685" s="6" t="s">
        <v>220</v>
      </c>
      <c r="F685" s="4">
        <v>-824.0</v>
      </c>
      <c r="G685" s="6" t="s">
        <v>38</v>
      </c>
      <c r="H685" s="6"/>
      <c r="I685" s="6"/>
      <c r="J685" s="4">
        <v>4103697.0</v>
      </c>
      <c r="K685" s="4">
        <v>3.59306095E8</v>
      </c>
      <c r="L685" s="6" t="s">
        <v>39</v>
      </c>
      <c r="M685" s="3"/>
      <c r="N685" s="6" t="s">
        <v>42</v>
      </c>
      <c r="O685" s="3"/>
      <c r="P685" s="3"/>
      <c r="Q685" s="6" t="s">
        <v>39</v>
      </c>
      <c r="R685" s="4"/>
      <c r="S685" s="6" t="s">
        <v>42</v>
      </c>
      <c r="T685" s="6" t="s">
        <v>43</v>
      </c>
      <c r="U685" s="6">
        <v>0.0</v>
      </c>
      <c r="V685" s="3" t="str">
        <f t="shared" si="2"/>
        <v>93.838</v>
      </c>
      <c r="W685" s="5" t="str">
        <f t="shared" ref="W685:X685" si="685">UPPER(TRIM(H685))</f>
        <v/>
      </c>
      <c r="X685" s="5" t="str">
        <f t="shared" si="685"/>
        <v/>
      </c>
      <c r="Y685" s="5" t="str">
        <f t="array" ref="Y685">IF(V685&lt;&gt;"",IFERROR(INDEX(federal_program_name_lookup,MATCH(V685,aln_lookup,0)),""),"")</f>
        <v>LUNG DISEASES RESEARCH</v>
      </c>
    </row>
    <row r="686" ht="15.75" customHeight="1">
      <c r="A686" s="5" t="s">
        <v>1102</v>
      </c>
      <c r="B686" s="3" t="s">
        <v>56</v>
      </c>
      <c r="C686" s="3" t="s">
        <v>219</v>
      </c>
      <c r="D686" s="3"/>
      <c r="E686" s="6" t="s">
        <v>220</v>
      </c>
      <c r="F686" s="4">
        <v>-1345.0</v>
      </c>
      <c r="G686" s="6" t="s">
        <v>38</v>
      </c>
      <c r="H686" s="6"/>
      <c r="I686" s="6"/>
      <c r="J686" s="4">
        <v>4103697.0</v>
      </c>
      <c r="K686" s="4">
        <v>3.59306095E8</v>
      </c>
      <c r="L686" s="6" t="s">
        <v>39</v>
      </c>
      <c r="M686" s="3"/>
      <c r="N686" s="6" t="s">
        <v>42</v>
      </c>
      <c r="O686" s="3"/>
      <c r="P686" s="3"/>
      <c r="Q686" s="6" t="s">
        <v>39</v>
      </c>
      <c r="R686" s="4"/>
      <c r="S686" s="6" t="s">
        <v>42</v>
      </c>
      <c r="T686" s="6" t="s">
        <v>43</v>
      </c>
      <c r="U686" s="6">
        <v>0.0</v>
      </c>
      <c r="V686" s="3" t="str">
        <f t="shared" si="2"/>
        <v>93.838</v>
      </c>
      <c r="W686" s="5" t="str">
        <f t="shared" ref="W686:X686" si="686">UPPER(TRIM(H686))</f>
        <v/>
      </c>
      <c r="X686" s="5" t="str">
        <f t="shared" si="686"/>
        <v/>
      </c>
      <c r="Y686" s="5" t="str">
        <f t="array" ref="Y686">IF(V686&lt;&gt;"",IFERROR(INDEX(federal_program_name_lookup,MATCH(V686,aln_lookup,0)),""),"")</f>
        <v>LUNG DISEASES RESEARCH</v>
      </c>
    </row>
    <row r="687" ht="15.75" customHeight="1">
      <c r="A687" s="5" t="s">
        <v>1103</v>
      </c>
      <c r="B687" s="3" t="s">
        <v>56</v>
      </c>
      <c r="C687" s="3" t="s">
        <v>219</v>
      </c>
      <c r="D687" s="3"/>
      <c r="E687" s="6" t="s">
        <v>220</v>
      </c>
      <c r="F687" s="4">
        <v>-3007.0</v>
      </c>
      <c r="G687" s="6" t="s">
        <v>38</v>
      </c>
      <c r="H687" s="6"/>
      <c r="I687" s="6"/>
      <c r="J687" s="4">
        <v>4103697.0</v>
      </c>
      <c r="K687" s="4">
        <v>3.59306095E8</v>
      </c>
      <c r="L687" s="6" t="s">
        <v>39</v>
      </c>
      <c r="M687" s="3"/>
      <c r="N687" s="6" t="s">
        <v>42</v>
      </c>
      <c r="O687" s="3"/>
      <c r="P687" s="3"/>
      <c r="Q687" s="6" t="s">
        <v>39</v>
      </c>
      <c r="R687" s="4"/>
      <c r="S687" s="6" t="s">
        <v>42</v>
      </c>
      <c r="T687" s="6" t="s">
        <v>43</v>
      </c>
      <c r="U687" s="6">
        <v>0.0</v>
      </c>
      <c r="V687" s="3" t="str">
        <f t="shared" si="2"/>
        <v>93.838</v>
      </c>
      <c r="W687" s="5" t="str">
        <f t="shared" ref="W687:X687" si="687">UPPER(TRIM(H687))</f>
        <v/>
      </c>
      <c r="X687" s="5" t="str">
        <f t="shared" si="687"/>
        <v/>
      </c>
      <c r="Y687" s="5" t="str">
        <f t="array" ref="Y687">IF(V687&lt;&gt;"",IFERROR(INDEX(federal_program_name_lookup,MATCH(V687,aln_lookup,0)),""),"")</f>
        <v>LUNG DISEASES RESEARCH</v>
      </c>
    </row>
    <row r="688" ht="15.75" customHeight="1">
      <c r="A688" s="5" t="s">
        <v>1104</v>
      </c>
      <c r="B688" s="3" t="s">
        <v>56</v>
      </c>
      <c r="C688" s="3" t="s">
        <v>219</v>
      </c>
      <c r="D688" s="3"/>
      <c r="E688" s="6" t="s">
        <v>220</v>
      </c>
      <c r="F688" s="4">
        <v>-525.0</v>
      </c>
      <c r="G688" s="6" t="s">
        <v>38</v>
      </c>
      <c r="H688" s="6"/>
      <c r="I688" s="6"/>
      <c r="J688" s="4">
        <v>4103697.0</v>
      </c>
      <c r="K688" s="4">
        <v>3.59306095E8</v>
      </c>
      <c r="L688" s="6" t="s">
        <v>39</v>
      </c>
      <c r="M688" s="3"/>
      <c r="N688" s="6" t="s">
        <v>42</v>
      </c>
      <c r="O688" s="3"/>
      <c r="P688" s="3"/>
      <c r="Q688" s="6" t="s">
        <v>39</v>
      </c>
      <c r="R688" s="4"/>
      <c r="S688" s="6" t="s">
        <v>42</v>
      </c>
      <c r="T688" s="6" t="s">
        <v>43</v>
      </c>
      <c r="U688" s="6">
        <v>0.0</v>
      </c>
      <c r="V688" s="3" t="str">
        <f t="shared" si="2"/>
        <v>93.838</v>
      </c>
      <c r="W688" s="5" t="str">
        <f t="shared" ref="W688:X688" si="688">UPPER(TRIM(H688))</f>
        <v/>
      </c>
      <c r="X688" s="5" t="str">
        <f t="shared" si="688"/>
        <v/>
      </c>
      <c r="Y688" s="5" t="str">
        <f t="array" ref="Y688">IF(V688&lt;&gt;"",IFERROR(INDEX(federal_program_name_lookup,MATCH(V688,aln_lookup,0)),""),"")</f>
        <v>LUNG DISEASES RESEARCH</v>
      </c>
    </row>
    <row r="689" ht="15.75" customHeight="1">
      <c r="A689" s="5" t="s">
        <v>1105</v>
      </c>
      <c r="B689" s="3" t="s">
        <v>492</v>
      </c>
      <c r="C689" s="3" t="s">
        <v>445</v>
      </c>
      <c r="D689" s="3" t="s">
        <v>1106</v>
      </c>
      <c r="E689" s="6" t="s">
        <v>292</v>
      </c>
      <c r="F689" s="4">
        <v>68195.0</v>
      </c>
      <c r="G689" s="6" t="s">
        <v>38</v>
      </c>
      <c r="H689" s="6"/>
      <c r="I689" s="6"/>
      <c r="J689" s="4">
        <v>1.5877823E7</v>
      </c>
      <c r="K689" s="4">
        <v>3.59306095E8</v>
      </c>
      <c r="L689" s="6" t="s">
        <v>39</v>
      </c>
      <c r="M689" s="3"/>
      <c r="N689" s="6" t="s">
        <v>39</v>
      </c>
      <c r="O689" s="3" t="s">
        <v>1107</v>
      </c>
      <c r="P689" s="3" t="s">
        <v>1106</v>
      </c>
      <c r="Q689" s="6" t="s">
        <v>39</v>
      </c>
      <c r="R689" s="4"/>
      <c r="S689" s="6" t="s">
        <v>42</v>
      </c>
      <c r="T689" s="6" t="s">
        <v>43</v>
      </c>
      <c r="U689" s="6">
        <v>0.0</v>
      </c>
      <c r="V689" s="3" t="str">
        <f t="shared" si="2"/>
        <v>12.RD</v>
      </c>
      <c r="W689" s="5" t="str">
        <f t="shared" ref="W689:X689" si="689">UPPER(TRIM(H689))</f>
        <v/>
      </c>
      <c r="X689" s="5" t="str">
        <f t="shared" si="689"/>
        <v/>
      </c>
      <c r="Y689" s="5" t="str">
        <f t="array" ref="Y689">IF(V689&lt;&gt;"",IFERROR(INDEX(federal_program_name_lookup,MATCH(V689,aln_lookup,0)),""),"")</f>
        <v/>
      </c>
    </row>
    <row r="690" ht="15.75" customHeight="1">
      <c r="A690" s="5" t="s">
        <v>1108</v>
      </c>
      <c r="B690" s="3" t="s">
        <v>56</v>
      </c>
      <c r="C690" s="3" t="s">
        <v>219</v>
      </c>
      <c r="D690" s="3"/>
      <c r="E690" s="6" t="s">
        <v>220</v>
      </c>
      <c r="F690" s="4">
        <v>1690287.0</v>
      </c>
      <c r="G690" s="6" t="s">
        <v>38</v>
      </c>
      <c r="H690" s="6"/>
      <c r="I690" s="6"/>
      <c r="J690" s="4">
        <v>4103697.0</v>
      </c>
      <c r="K690" s="4">
        <v>3.59306095E8</v>
      </c>
      <c r="L690" s="6" t="s">
        <v>39</v>
      </c>
      <c r="M690" s="3"/>
      <c r="N690" s="6" t="s">
        <v>42</v>
      </c>
      <c r="O690" s="3"/>
      <c r="P690" s="3"/>
      <c r="Q690" s="6" t="s">
        <v>42</v>
      </c>
      <c r="R690" s="4">
        <v>1221551.0</v>
      </c>
      <c r="S690" s="6" t="s">
        <v>42</v>
      </c>
      <c r="T690" s="6" t="s">
        <v>43</v>
      </c>
      <c r="U690" s="6">
        <v>0.0</v>
      </c>
      <c r="V690" s="3" t="str">
        <f t="shared" si="2"/>
        <v>93.838</v>
      </c>
      <c r="W690" s="5" t="str">
        <f t="shared" ref="W690:X690" si="690">UPPER(TRIM(H690))</f>
        <v/>
      </c>
      <c r="X690" s="5" t="str">
        <f t="shared" si="690"/>
        <v/>
      </c>
      <c r="Y690" s="5" t="str">
        <f t="array" ref="Y690">IF(V690&lt;&gt;"",IFERROR(INDEX(federal_program_name_lookup,MATCH(V690,aln_lookup,0)),""),"")</f>
        <v>LUNG DISEASES RESEARCH</v>
      </c>
    </row>
    <row r="691" ht="15.75" customHeight="1">
      <c r="A691" s="5" t="s">
        <v>1109</v>
      </c>
      <c r="B691" s="3" t="s">
        <v>56</v>
      </c>
      <c r="C691" s="3" t="s">
        <v>219</v>
      </c>
      <c r="D691" s="3"/>
      <c r="E691" s="6" t="s">
        <v>220</v>
      </c>
      <c r="F691" s="4">
        <v>142017.0</v>
      </c>
      <c r="G691" s="6" t="s">
        <v>38</v>
      </c>
      <c r="H691" s="6"/>
      <c r="I691" s="6"/>
      <c r="J691" s="4">
        <v>4103697.0</v>
      </c>
      <c r="K691" s="4">
        <v>3.59306095E8</v>
      </c>
      <c r="L691" s="6" t="s">
        <v>39</v>
      </c>
      <c r="M691" s="3"/>
      <c r="N691" s="6" t="s">
        <v>42</v>
      </c>
      <c r="O691" s="3"/>
      <c r="P691" s="3"/>
      <c r="Q691" s="6" t="s">
        <v>39</v>
      </c>
      <c r="R691" s="4"/>
      <c r="S691" s="6" t="s">
        <v>42</v>
      </c>
      <c r="T691" s="6" t="s">
        <v>43</v>
      </c>
      <c r="U691" s="6">
        <v>0.0</v>
      </c>
      <c r="V691" s="3" t="str">
        <f t="shared" si="2"/>
        <v>93.838</v>
      </c>
      <c r="W691" s="5" t="str">
        <f t="shared" ref="W691:X691" si="691">UPPER(TRIM(H691))</f>
        <v/>
      </c>
      <c r="X691" s="5" t="str">
        <f t="shared" si="691"/>
        <v/>
      </c>
      <c r="Y691" s="5" t="str">
        <f t="array" ref="Y691">IF(V691&lt;&gt;"",IFERROR(INDEX(federal_program_name_lookup,MATCH(V691,aln_lookup,0)),""),"")</f>
        <v>LUNG DISEASES RESEARCH</v>
      </c>
    </row>
    <row r="692" ht="15.75" customHeight="1">
      <c r="A692" s="5" t="s">
        <v>1110</v>
      </c>
      <c r="B692" s="3" t="s">
        <v>56</v>
      </c>
      <c r="C692" s="3" t="s">
        <v>219</v>
      </c>
      <c r="D692" s="3"/>
      <c r="E692" s="6" t="s">
        <v>220</v>
      </c>
      <c r="F692" s="4">
        <v>141952.0</v>
      </c>
      <c r="G692" s="6" t="s">
        <v>38</v>
      </c>
      <c r="H692" s="6"/>
      <c r="I692" s="6"/>
      <c r="J692" s="4">
        <v>4103697.0</v>
      </c>
      <c r="K692" s="4">
        <v>3.59306095E8</v>
      </c>
      <c r="L692" s="6" t="s">
        <v>39</v>
      </c>
      <c r="M692" s="3"/>
      <c r="N692" s="6" t="s">
        <v>42</v>
      </c>
      <c r="O692" s="3"/>
      <c r="P692" s="3"/>
      <c r="Q692" s="6" t="s">
        <v>39</v>
      </c>
      <c r="R692" s="4"/>
      <c r="S692" s="6" t="s">
        <v>42</v>
      </c>
      <c r="T692" s="6" t="s">
        <v>43</v>
      </c>
      <c r="U692" s="6">
        <v>0.0</v>
      </c>
      <c r="V692" s="3" t="str">
        <f t="shared" si="2"/>
        <v>93.838</v>
      </c>
      <c r="W692" s="5" t="str">
        <f t="shared" ref="W692:X692" si="692">UPPER(TRIM(H692))</f>
        <v/>
      </c>
      <c r="X692" s="5" t="str">
        <f t="shared" si="692"/>
        <v/>
      </c>
      <c r="Y692" s="5" t="str">
        <f t="array" ref="Y692">IF(V692&lt;&gt;"",IFERROR(INDEX(federal_program_name_lookup,MATCH(V692,aln_lookup,0)),""),"")</f>
        <v>LUNG DISEASES RESEARCH</v>
      </c>
    </row>
    <row r="693" ht="15.75" customHeight="1">
      <c r="A693" s="5" t="s">
        <v>1111</v>
      </c>
      <c r="B693" s="3" t="s">
        <v>56</v>
      </c>
      <c r="C693" s="3" t="s">
        <v>219</v>
      </c>
      <c r="D693" s="3"/>
      <c r="E693" s="6" t="s">
        <v>220</v>
      </c>
      <c r="F693" s="4">
        <v>68581.0</v>
      </c>
      <c r="G693" s="6" t="s">
        <v>38</v>
      </c>
      <c r="H693" s="6"/>
      <c r="I693" s="6"/>
      <c r="J693" s="4">
        <v>4103697.0</v>
      </c>
      <c r="K693" s="4">
        <v>3.59306095E8</v>
      </c>
      <c r="L693" s="6" t="s">
        <v>39</v>
      </c>
      <c r="M693" s="3"/>
      <c r="N693" s="6" t="s">
        <v>42</v>
      </c>
      <c r="O693" s="3"/>
      <c r="P693" s="3"/>
      <c r="Q693" s="6" t="s">
        <v>39</v>
      </c>
      <c r="R693" s="4"/>
      <c r="S693" s="6" t="s">
        <v>42</v>
      </c>
      <c r="T693" s="6" t="s">
        <v>43</v>
      </c>
      <c r="U693" s="6">
        <v>0.0</v>
      </c>
      <c r="V693" s="3" t="str">
        <f t="shared" si="2"/>
        <v>93.838</v>
      </c>
      <c r="W693" s="5" t="str">
        <f t="shared" ref="W693:X693" si="693">UPPER(TRIM(H693))</f>
        <v/>
      </c>
      <c r="X693" s="5" t="str">
        <f t="shared" si="693"/>
        <v/>
      </c>
      <c r="Y693" s="5" t="str">
        <f t="array" ref="Y693">IF(V693&lt;&gt;"",IFERROR(INDEX(federal_program_name_lookup,MATCH(V693,aln_lookup,0)),""),"")</f>
        <v>LUNG DISEASES RESEARCH</v>
      </c>
    </row>
    <row r="694" ht="15.75" customHeight="1">
      <c r="A694" s="5" t="s">
        <v>1112</v>
      </c>
      <c r="B694" s="3" t="s">
        <v>56</v>
      </c>
      <c r="C694" s="3" t="s">
        <v>219</v>
      </c>
      <c r="D694" s="3"/>
      <c r="E694" s="6" t="s">
        <v>220</v>
      </c>
      <c r="F694" s="4">
        <v>1028233.0</v>
      </c>
      <c r="G694" s="6" t="s">
        <v>38</v>
      </c>
      <c r="H694" s="6"/>
      <c r="I694" s="6"/>
      <c r="J694" s="4">
        <v>4103697.0</v>
      </c>
      <c r="K694" s="4">
        <v>3.59306095E8</v>
      </c>
      <c r="L694" s="6" t="s">
        <v>39</v>
      </c>
      <c r="M694" s="3"/>
      <c r="N694" s="6" t="s">
        <v>42</v>
      </c>
      <c r="O694" s="3"/>
      <c r="P694" s="3"/>
      <c r="Q694" s="6" t="s">
        <v>42</v>
      </c>
      <c r="R694" s="4">
        <v>337369.0</v>
      </c>
      <c r="S694" s="6" t="s">
        <v>42</v>
      </c>
      <c r="T694" s="6" t="s">
        <v>43</v>
      </c>
      <c r="U694" s="6">
        <v>0.0</v>
      </c>
      <c r="V694" s="3" t="str">
        <f t="shared" si="2"/>
        <v>93.838</v>
      </c>
      <c r="W694" s="5" t="str">
        <f t="shared" ref="W694:X694" si="694">UPPER(TRIM(H694))</f>
        <v/>
      </c>
      <c r="X694" s="5" t="str">
        <f t="shared" si="694"/>
        <v/>
      </c>
      <c r="Y694" s="5" t="str">
        <f t="array" ref="Y694">IF(V694&lt;&gt;"",IFERROR(INDEX(federal_program_name_lookup,MATCH(V694,aln_lookup,0)),""),"")</f>
        <v>LUNG DISEASES RESEARCH</v>
      </c>
    </row>
    <row r="695" ht="15.75" customHeight="1">
      <c r="A695" s="5" t="s">
        <v>1113</v>
      </c>
      <c r="B695" s="3" t="s">
        <v>56</v>
      </c>
      <c r="C695" s="3" t="s">
        <v>219</v>
      </c>
      <c r="D695" s="3"/>
      <c r="E695" s="6" t="s">
        <v>220</v>
      </c>
      <c r="F695" s="4">
        <v>108972.0</v>
      </c>
      <c r="G695" s="6" t="s">
        <v>38</v>
      </c>
      <c r="H695" s="6"/>
      <c r="I695" s="6"/>
      <c r="J695" s="4">
        <v>4103697.0</v>
      </c>
      <c r="K695" s="4">
        <v>3.59306095E8</v>
      </c>
      <c r="L695" s="6" t="s">
        <v>39</v>
      </c>
      <c r="M695" s="3"/>
      <c r="N695" s="6" t="s">
        <v>42</v>
      </c>
      <c r="O695" s="3"/>
      <c r="P695" s="3"/>
      <c r="Q695" s="6" t="s">
        <v>42</v>
      </c>
      <c r="R695" s="4">
        <v>16868.0</v>
      </c>
      <c r="S695" s="6" t="s">
        <v>42</v>
      </c>
      <c r="T695" s="6" t="s">
        <v>43</v>
      </c>
      <c r="U695" s="6">
        <v>0.0</v>
      </c>
      <c r="V695" s="3" t="str">
        <f t="shared" si="2"/>
        <v>93.838</v>
      </c>
      <c r="W695" s="5" t="str">
        <f t="shared" ref="W695:X695" si="695">UPPER(TRIM(H695))</f>
        <v/>
      </c>
      <c r="X695" s="5" t="str">
        <f t="shared" si="695"/>
        <v/>
      </c>
      <c r="Y695" s="5" t="str">
        <f t="array" ref="Y695">IF(V695&lt;&gt;"",IFERROR(INDEX(federal_program_name_lookup,MATCH(V695,aln_lookup,0)),""),"")</f>
        <v>LUNG DISEASES RESEARCH</v>
      </c>
    </row>
    <row r="696" ht="15.75" customHeight="1">
      <c r="A696" s="5" t="s">
        <v>1114</v>
      </c>
      <c r="B696" s="3" t="s">
        <v>56</v>
      </c>
      <c r="C696" s="3" t="s">
        <v>219</v>
      </c>
      <c r="D696" s="3"/>
      <c r="E696" s="6" t="s">
        <v>220</v>
      </c>
      <c r="F696" s="4">
        <v>16995.0</v>
      </c>
      <c r="G696" s="6" t="s">
        <v>38</v>
      </c>
      <c r="H696" s="6"/>
      <c r="I696" s="6"/>
      <c r="J696" s="4">
        <v>4103697.0</v>
      </c>
      <c r="K696" s="4">
        <v>3.59306095E8</v>
      </c>
      <c r="L696" s="6" t="s">
        <v>39</v>
      </c>
      <c r="M696" s="3"/>
      <c r="N696" s="6" t="s">
        <v>42</v>
      </c>
      <c r="O696" s="3"/>
      <c r="P696" s="3"/>
      <c r="Q696" s="6" t="s">
        <v>39</v>
      </c>
      <c r="R696" s="4"/>
      <c r="S696" s="6" t="s">
        <v>42</v>
      </c>
      <c r="T696" s="6" t="s">
        <v>43</v>
      </c>
      <c r="U696" s="6">
        <v>0.0</v>
      </c>
      <c r="V696" s="3" t="str">
        <f t="shared" si="2"/>
        <v>93.838</v>
      </c>
      <c r="W696" s="5" t="str">
        <f t="shared" ref="W696:X696" si="696">UPPER(TRIM(H696))</f>
        <v/>
      </c>
      <c r="X696" s="5" t="str">
        <f t="shared" si="696"/>
        <v/>
      </c>
      <c r="Y696" s="5" t="str">
        <f t="array" ref="Y696">IF(V696&lt;&gt;"",IFERROR(INDEX(federal_program_name_lookup,MATCH(V696,aln_lookup,0)),""),"")</f>
        <v>LUNG DISEASES RESEARCH</v>
      </c>
    </row>
    <row r="697" ht="15.75" customHeight="1">
      <c r="A697" s="5" t="s">
        <v>1115</v>
      </c>
      <c r="B697" s="3" t="s">
        <v>56</v>
      </c>
      <c r="C697" s="3" t="s">
        <v>219</v>
      </c>
      <c r="D697" s="3"/>
      <c r="E697" s="6" t="s">
        <v>220</v>
      </c>
      <c r="F697" s="4">
        <v>288248.0</v>
      </c>
      <c r="G697" s="6" t="s">
        <v>38</v>
      </c>
      <c r="H697" s="6"/>
      <c r="I697" s="6"/>
      <c r="J697" s="4">
        <v>4103697.0</v>
      </c>
      <c r="K697" s="4">
        <v>3.59306095E8</v>
      </c>
      <c r="L697" s="6" t="s">
        <v>39</v>
      </c>
      <c r="M697" s="3"/>
      <c r="N697" s="6" t="s">
        <v>42</v>
      </c>
      <c r="O697" s="3"/>
      <c r="P697" s="3"/>
      <c r="Q697" s="6" t="s">
        <v>39</v>
      </c>
      <c r="R697" s="4"/>
      <c r="S697" s="6" t="s">
        <v>42</v>
      </c>
      <c r="T697" s="6" t="s">
        <v>43</v>
      </c>
      <c r="U697" s="6">
        <v>0.0</v>
      </c>
      <c r="V697" s="3" t="str">
        <f t="shared" si="2"/>
        <v>93.838</v>
      </c>
      <c r="W697" s="5" t="str">
        <f t="shared" ref="W697:X697" si="697">UPPER(TRIM(H697))</f>
        <v/>
      </c>
      <c r="X697" s="5" t="str">
        <f t="shared" si="697"/>
        <v/>
      </c>
      <c r="Y697" s="5" t="str">
        <f t="array" ref="Y697">IF(V697&lt;&gt;"",IFERROR(INDEX(federal_program_name_lookup,MATCH(V697,aln_lookup,0)),""),"")</f>
        <v>LUNG DISEASES RESEARCH</v>
      </c>
    </row>
    <row r="698" ht="15.75" customHeight="1">
      <c r="A698" s="5" t="s">
        <v>1116</v>
      </c>
      <c r="B698" s="3" t="s">
        <v>56</v>
      </c>
      <c r="C698" s="3" t="s">
        <v>219</v>
      </c>
      <c r="D698" s="3"/>
      <c r="E698" s="6" t="s">
        <v>220</v>
      </c>
      <c r="F698" s="4">
        <v>40119.0</v>
      </c>
      <c r="G698" s="6" t="s">
        <v>38</v>
      </c>
      <c r="H698" s="6"/>
      <c r="I698" s="6"/>
      <c r="J698" s="4">
        <v>4103697.0</v>
      </c>
      <c r="K698" s="4">
        <v>3.59306095E8</v>
      </c>
      <c r="L698" s="6" t="s">
        <v>39</v>
      </c>
      <c r="M698" s="3"/>
      <c r="N698" s="6" t="s">
        <v>42</v>
      </c>
      <c r="O698" s="3"/>
      <c r="P698" s="3"/>
      <c r="Q698" s="6" t="s">
        <v>42</v>
      </c>
      <c r="R698" s="4">
        <v>26119.0</v>
      </c>
      <c r="S698" s="6" t="s">
        <v>42</v>
      </c>
      <c r="T698" s="6" t="s">
        <v>43</v>
      </c>
      <c r="U698" s="6">
        <v>0.0</v>
      </c>
      <c r="V698" s="3" t="str">
        <f t="shared" si="2"/>
        <v>93.838</v>
      </c>
      <c r="W698" s="5" t="str">
        <f t="shared" ref="W698:X698" si="698">UPPER(TRIM(H698))</f>
        <v/>
      </c>
      <c r="X698" s="5" t="str">
        <f t="shared" si="698"/>
        <v/>
      </c>
      <c r="Y698" s="5" t="str">
        <f t="array" ref="Y698">IF(V698&lt;&gt;"",IFERROR(INDEX(federal_program_name_lookup,MATCH(V698,aln_lookup,0)),""),"")</f>
        <v>LUNG DISEASES RESEARCH</v>
      </c>
    </row>
    <row r="699" ht="15.75" customHeight="1">
      <c r="A699" s="5" t="s">
        <v>1117</v>
      </c>
      <c r="B699" s="3" t="s">
        <v>56</v>
      </c>
      <c r="C699" s="3" t="s">
        <v>219</v>
      </c>
      <c r="D699" s="3"/>
      <c r="E699" s="6" t="s">
        <v>220</v>
      </c>
      <c r="F699" s="4">
        <v>24795.0</v>
      </c>
      <c r="G699" s="6" t="s">
        <v>38</v>
      </c>
      <c r="H699" s="6"/>
      <c r="I699" s="6"/>
      <c r="J699" s="4">
        <v>4103697.0</v>
      </c>
      <c r="K699" s="4">
        <v>3.59306095E8</v>
      </c>
      <c r="L699" s="6" t="s">
        <v>39</v>
      </c>
      <c r="M699" s="3"/>
      <c r="N699" s="6" t="s">
        <v>42</v>
      </c>
      <c r="O699" s="3"/>
      <c r="P699" s="3"/>
      <c r="Q699" s="6" t="s">
        <v>42</v>
      </c>
      <c r="R699" s="4">
        <v>15793.0</v>
      </c>
      <c r="S699" s="6" t="s">
        <v>42</v>
      </c>
      <c r="T699" s="6" t="s">
        <v>43</v>
      </c>
      <c r="U699" s="6">
        <v>0.0</v>
      </c>
      <c r="V699" s="3" t="str">
        <f t="shared" si="2"/>
        <v>93.838</v>
      </c>
      <c r="W699" s="5" t="str">
        <f t="shared" ref="W699:X699" si="699">UPPER(TRIM(H699))</f>
        <v/>
      </c>
      <c r="X699" s="5" t="str">
        <f t="shared" si="699"/>
        <v/>
      </c>
      <c r="Y699" s="5" t="str">
        <f t="array" ref="Y699">IF(V699&lt;&gt;"",IFERROR(INDEX(federal_program_name_lookup,MATCH(V699,aln_lookup,0)),""),"")</f>
        <v>LUNG DISEASES RESEARCH</v>
      </c>
    </row>
    <row r="700" ht="15.75" customHeight="1">
      <c r="A700" s="5" t="s">
        <v>1118</v>
      </c>
      <c r="B700" s="3" t="s">
        <v>56</v>
      </c>
      <c r="C700" s="3" t="s">
        <v>219</v>
      </c>
      <c r="D700" s="3"/>
      <c r="E700" s="6" t="s">
        <v>220</v>
      </c>
      <c r="F700" s="4">
        <v>46953.0</v>
      </c>
      <c r="G700" s="6" t="s">
        <v>38</v>
      </c>
      <c r="H700" s="6"/>
      <c r="I700" s="6"/>
      <c r="J700" s="4">
        <v>4103697.0</v>
      </c>
      <c r="K700" s="4">
        <v>3.59306095E8</v>
      </c>
      <c r="L700" s="6" t="s">
        <v>39</v>
      </c>
      <c r="M700" s="3"/>
      <c r="N700" s="6" t="s">
        <v>42</v>
      </c>
      <c r="O700" s="3"/>
      <c r="P700" s="3"/>
      <c r="Q700" s="6" t="s">
        <v>39</v>
      </c>
      <c r="R700" s="4"/>
      <c r="S700" s="6" t="s">
        <v>42</v>
      </c>
      <c r="T700" s="6" t="s">
        <v>43</v>
      </c>
      <c r="U700" s="6">
        <v>0.0</v>
      </c>
      <c r="V700" s="3" t="str">
        <f t="shared" si="2"/>
        <v>93.838</v>
      </c>
      <c r="W700" s="5" t="str">
        <f t="shared" ref="W700:X700" si="700">UPPER(TRIM(H700))</f>
        <v/>
      </c>
      <c r="X700" s="5" t="str">
        <f t="shared" si="700"/>
        <v/>
      </c>
      <c r="Y700" s="5" t="str">
        <f t="array" ref="Y700">IF(V700&lt;&gt;"",IFERROR(INDEX(federal_program_name_lookup,MATCH(V700,aln_lookup,0)),""),"")</f>
        <v>LUNG DISEASES RESEARCH</v>
      </c>
    </row>
    <row r="701" ht="15.75" customHeight="1">
      <c r="A701" s="5" t="s">
        <v>1119</v>
      </c>
      <c r="B701" s="3" t="s">
        <v>56</v>
      </c>
      <c r="C701" s="3" t="s">
        <v>219</v>
      </c>
      <c r="D701" s="3"/>
      <c r="E701" s="6" t="s">
        <v>220</v>
      </c>
      <c r="F701" s="4">
        <v>144249.0</v>
      </c>
      <c r="G701" s="6" t="s">
        <v>38</v>
      </c>
      <c r="H701" s="6"/>
      <c r="I701" s="6"/>
      <c r="J701" s="4">
        <v>4103697.0</v>
      </c>
      <c r="K701" s="4">
        <v>3.59306095E8</v>
      </c>
      <c r="L701" s="6" t="s">
        <v>39</v>
      </c>
      <c r="M701" s="3"/>
      <c r="N701" s="6" t="s">
        <v>42</v>
      </c>
      <c r="O701" s="3"/>
      <c r="P701" s="3"/>
      <c r="Q701" s="6" t="s">
        <v>39</v>
      </c>
      <c r="R701" s="4"/>
      <c r="S701" s="6" t="s">
        <v>42</v>
      </c>
      <c r="T701" s="6" t="s">
        <v>43</v>
      </c>
      <c r="U701" s="6">
        <v>0.0</v>
      </c>
      <c r="V701" s="3" t="str">
        <f t="shared" si="2"/>
        <v>93.838</v>
      </c>
      <c r="W701" s="5" t="str">
        <f t="shared" ref="W701:X701" si="701">UPPER(TRIM(H701))</f>
        <v/>
      </c>
      <c r="X701" s="5" t="str">
        <f t="shared" si="701"/>
        <v/>
      </c>
      <c r="Y701" s="5" t="str">
        <f t="array" ref="Y701">IF(V701&lt;&gt;"",IFERROR(INDEX(federal_program_name_lookup,MATCH(V701,aln_lookup,0)),""),"")</f>
        <v>LUNG DISEASES RESEARCH</v>
      </c>
    </row>
    <row r="702" ht="15.75" customHeight="1">
      <c r="A702" s="5" t="s">
        <v>1120</v>
      </c>
      <c r="B702" s="3" t="s">
        <v>56</v>
      </c>
      <c r="C702" s="3" t="s">
        <v>224</v>
      </c>
      <c r="D702" s="3"/>
      <c r="E702" s="6" t="s">
        <v>225</v>
      </c>
      <c r="F702" s="4">
        <v>-1422.0</v>
      </c>
      <c r="G702" s="6" t="s">
        <v>38</v>
      </c>
      <c r="H702" s="6"/>
      <c r="I702" s="6"/>
      <c r="J702" s="4">
        <v>3451758.0</v>
      </c>
      <c r="K702" s="4">
        <v>3.59306095E8</v>
      </c>
      <c r="L702" s="6" t="s">
        <v>39</v>
      </c>
      <c r="M702" s="3"/>
      <c r="N702" s="6" t="s">
        <v>42</v>
      </c>
      <c r="O702" s="3"/>
      <c r="P702" s="3"/>
      <c r="Q702" s="6" t="s">
        <v>39</v>
      </c>
      <c r="R702" s="4"/>
      <c r="S702" s="6" t="s">
        <v>42</v>
      </c>
      <c r="T702" s="6" t="s">
        <v>43</v>
      </c>
      <c r="U702" s="6">
        <v>0.0</v>
      </c>
      <c r="V702" s="3" t="str">
        <f t="shared" si="2"/>
        <v>93.839</v>
      </c>
      <c r="W702" s="5" t="str">
        <f t="shared" ref="W702:X702" si="702">UPPER(TRIM(H702))</f>
        <v/>
      </c>
      <c r="X702" s="5" t="str">
        <f t="shared" si="702"/>
        <v/>
      </c>
      <c r="Y702" s="5" t="str">
        <f t="array" ref="Y702">IF(V702&lt;&gt;"",IFERROR(INDEX(federal_program_name_lookup,MATCH(V702,aln_lookup,0)),""),"")</f>
        <v>BLOOD DISEASES AND RESOURCES RESEARCH</v>
      </c>
    </row>
    <row r="703" ht="15.75" customHeight="1">
      <c r="A703" s="5" t="s">
        <v>1121</v>
      </c>
      <c r="B703" s="3" t="s">
        <v>492</v>
      </c>
      <c r="C703" s="3" t="s">
        <v>445</v>
      </c>
      <c r="D703" s="3" t="s">
        <v>1122</v>
      </c>
      <c r="E703" s="6" t="s">
        <v>292</v>
      </c>
      <c r="F703" s="4">
        <v>42309.0</v>
      </c>
      <c r="G703" s="6" t="s">
        <v>38</v>
      </c>
      <c r="H703" s="6"/>
      <c r="I703" s="6"/>
      <c r="J703" s="4">
        <v>1.5877823E7</v>
      </c>
      <c r="K703" s="4">
        <v>3.59306095E8</v>
      </c>
      <c r="L703" s="6" t="s">
        <v>39</v>
      </c>
      <c r="M703" s="3"/>
      <c r="N703" s="6" t="s">
        <v>39</v>
      </c>
      <c r="O703" s="3" t="s">
        <v>1107</v>
      </c>
      <c r="P703" s="3" t="s">
        <v>1122</v>
      </c>
      <c r="Q703" s="6" t="s">
        <v>39</v>
      </c>
      <c r="R703" s="4"/>
      <c r="S703" s="6" t="s">
        <v>42</v>
      </c>
      <c r="T703" s="6" t="s">
        <v>43</v>
      </c>
      <c r="U703" s="6">
        <v>0.0</v>
      </c>
      <c r="V703" s="3" t="str">
        <f t="shared" si="2"/>
        <v>12.RD</v>
      </c>
      <c r="W703" s="5" t="str">
        <f t="shared" ref="W703:X703" si="703">UPPER(TRIM(H703))</f>
        <v/>
      </c>
      <c r="X703" s="5" t="str">
        <f t="shared" si="703"/>
        <v/>
      </c>
      <c r="Y703" s="5" t="str">
        <f t="array" ref="Y703">IF(V703&lt;&gt;"",IFERROR(INDEX(federal_program_name_lookup,MATCH(V703,aln_lookup,0)),""),"")</f>
        <v/>
      </c>
    </row>
    <row r="704" ht="15.75" customHeight="1">
      <c r="A704" s="5" t="s">
        <v>1123</v>
      </c>
      <c r="B704" s="3" t="s">
        <v>56</v>
      </c>
      <c r="C704" s="3" t="s">
        <v>224</v>
      </c>
      <c r="D704" s="3"/>
      <c r="E704" s="6" t="s">
        <v>225</v>
      </c>
      <c r="F704" s="4">
        <v>129291.0</v>
      </c>
      <c r="G704" s="6" t="s">
        <v>38</v>
      </c>
      <c r="H704" s="6"/>
      <c r="I704" s="6"/>
      <c r="J704" s="4">
        <v>3451758.0</v>
      </c>
      <c r="K704" s="4">
        <v>3.59306095E8</v>
      </c>
      <c r="L704" s="6" t="s">
        <v>39</v>
      </c>
      <c r="M704" s="3"/>
      <c r="N704" s="6" t="s">
        <v>42</v>
      </c>
      <c r="O704" s="3"/>
      <c r="P704" s="3"/>
      <c r="Q704" s="6" t="s">
        <v>39</v>
      </c>
      <c r="R704" s="4"/>
      <c r="S704" s="6" t="s">
        <v>42</v>
      </c>
      <c r="T704" s="6" t="s">
        <v>43</v>
      </c>
      <c r="U704" s="6">
        <v>0.0</v>
      </c>
      <c r="V704" s="3" t="str">
        <f t="shared" si="2"/>
        <v>93.839</v>
      </c>
      <c r="W704" s="5" t="str">
        <f t="shared" ref="W704:X704" si="704">UPPER(TRIM(H704))</f>
        <v/>
      </c>
      <c r="X704" s="5" t="str">
        <f t="shared" si="704"/>
        <v/>
      </c>
      <c r="Y704" s="5" t="str">
        <f t="array" ref="Y704">IF(V704&lt;&gt;"",IFERROR(INDEX(federal_program_name_lookup,MATCH(V704,aln_lookup,0)),""),"")</f>
        <v>BLOOD DISEASES AND RESOURCES RESEARCH</v>
      </c>
    </row>
    <row r="705" ht="15.75" customHeight="1">
      <c r="A705" s="5" t="s">
        <v>1124</v>
      </c>
      <c r="B705" s="3" t="s">
        <v>56</v>
      </c>
      <c r="C705" s="3" t="s">
        <v>224</v>
      </c>
      <c r="D705" s="3"/>
      <c r="E705" s="6" t="s">
        <v>225</v>
      </c>
      <c r="F705" s="4">
        <v>460956.0</v>
      </c>
      <c r="G705" s="6" t="s">
        <v>38</v>
      </c>
      <c r="H705" s="6"/>
      <c r="I705" s="6"/>
      <c r="J705" s="4">
        <v>3451758.0</v>
      </c>
      <c r="K705" s="4">
        <v>3.59306095E8</v>
      </c>
      <c r="L705" s="6" t="s">
        <v>39</v>
      </c>
      <c r="M705" s="3"/>
      <c r="N705" s="6" t="s">
        <v>42</v>
      </c>
      <c r="O705" s="3"/>
      <c r="P705" s="3"/>
      <c r="Q705" s="6" t="s">
        <v>39</v>
      </c>
      <c r="R705" s="4"/>
      <c r="S705" s="6" t="s">
        <v>42</v>
      </c>
      <c r="T705" s="6" t="s">
        <v>43</v>
      </c>
      <c r="U705" s="6">
        <v>0.0</v>
      </c>
      <c r="V705" s="3" t="str">
        <f t="shared" si="2"/>
        <v>93.839</v>
      </c>
      <c r="W705" s="5" t="str">
        <f t="shared" ref="W705:X705" si="705">UPPER(TRIM(H705))</f>
        <v/>
      </c>
      <c r="X705" s="5" t="str">
        <f t="shared" si="705"/>
        <v/>
      </c>
      <c r="Y705" s="5" t="str">
        <f t="array" ref="Y705">IF(V705&lt;&gt;"",IFERROR(INDEX(federal_program_name_lookup,MATCH(V705,aln_lookup,0)),""),"")</f>
        <v>BLOOD DISEASES AND RESOURCES RESEARCH</v>
      </c>
    </row>
    <row r="706" ht="15.75" customHeight="1">
      <c r="A706" s="5" t="s">
        <v>1125</v>
      </c>
      <c r="B706" s="3" t="s">
        <v>56</v>
      </c>
      <c r="C706" s="3" t="s">
        <v>224</v>
      </c>
      <c r="D706" s="3"/>
      <c r="E706" s="6" t="s">
        <v>225</v>
      </c>
      <c r="F706" s="4">
        <v>11955.0</v>
      </c>
      <c r="G706" s="6" t="s">
        <v>38</v>
      </c>
      <c r="H706" s="6"/>
      <c r="I706" s="6"/>
      <c r="J706" s="4">
        <v>3451758.0</v>
      </c>
      <c r="K706" s="4">
        <v>3.59306095E8</v>
      </c>
      <c r="L706" s="6" t="s">
        <v>39</v>
      </c>
      <c r="M706" s="3"/>
      <c r="N706" s="6" t="s">
        <v>42</v>
      </c>
      <c r="O706" s="3"/>
      <c r="P706" s="3"/>
      <c r="Q706" s="6" t="s">
        <v>39</v>
      </c>
      <c r="R706" s="4"/>
      <c r="S706" s="6" t="s">
        <v>42</v>
      </c>
      <c r="T706" s="6" t="s">
        <v>43</v>
      </c>
      <c r="U706" s="6">
        <v>0.0</v>
      </c>
      <c r="V706" s="3" t="str">
        <f t="shared" si="2"/>
        <v>93.839</v>
      </c>
      <c r="W706" s="5" t="str">
        <f t="shared" ref="W706:X706" si="706">UPPER(TRIM(H706))</f>
        <v/>
      </c>
      <c r="X706" s="5" t="str">
        <f t="shared" si="706"/>
        <v/>
      </c>
      <c r="Y706" s="5" t="str">
        <f t="array" ref="Y706">IF(V706&lt;&gt;"",IFERROR(INDEX(federal_program_name_lookup,MATCH(V706,aln_lookup,0)),""),"")</f>
        <v>BLOOD DISEASES AND RESOURCES RESEARCH</v>
      </c>
    </row>
    <row r="707" ht="15.75" customHeight="1">
      <c r="A707" s="5" t="s">
        <v>1126</v>
      </c>
      <c r="B707" s="3" t="s">
        <v>56</v>
      </c>
      <c r="C707" s="3" t="s">
        <v>224</v>
      </c>
      <c r="D707" s="3"/>
      <c r="E707" s="6" t="s">
        <v>225</v>
      </c>
      <c r="F707" s="4">
        <v>2665142.0</v>
      </c>
      <c r="G707" s="6" t="s">
        <v>38</v>
      </c>
      <c r="H707" s="6"/>
      <c r="I707" s="6"/>
      <c r="J707" s="4">
        <v>3451758.0</v>
      </c>
      <c r="K707" s="4">
        <v>3.59306095E8</v>
      </c>
      <c r="L707" s="6" t="s">
        <v>39</v>
      </c>
      <c r="M707" s="3"/>
      <c r="N707" s="6" t="s">
        <v>42</v>
      </c>
      <c r="O707" s="3"/>
      <c r="P707" s="3"/>
      <c r="Q707" s="6" t="s">
        <v>42</v>
      </c>
      <c r="R707" s="4">
        <v>1870179.0</v>
      </c>
      <c r="S707" s="6" t="s">
        <v>42</v>
      </c>
      <c r="T707" s="6" t="s">
        <v>43</v>
      </c>
      <c r="U707" s="6">
        <v>0.0</v>
      </c>
      <c r="V707" s="3" t="str">
        <f t="shared" si="2"/>
        <v>93.839</v>
      </c>
      <c r="W707" s="5" t="str">
        <f t="shared" ref="W707:X707" si="707">UPPER(TRIM(H707))</f>
        <v/>
      </c>
      <c r="X707" s="5" t="str">
        <f t="shared" si="707"/>
        <v/>
      </c>
      <c r="Y707" s="5" t="str">
        <f t="array" ref="Y707">IF(V707&lt;&gt;"",IFERROR(INDEX(federal_program_name_lookup,MATCH(V707,aln_lookup,0)),""),"")</f>
        <v>BLOOD DISEASES AND RESOURCES RESEARCH</v>
      </c>
    </row>
    <row r="708" ht="15.75" customHeight="1">
      <c r="A708" s="5" t="s">
        <v>1127</v>
      </c>
      <c r="B708" s="3" t="s">
        <v>56</v>
      </c>
      <c r="C708" s="3" t="s">
        <v>229</v>
      </c>
      <c r="D708" s="3"/>
      <c r="E708" s="6" t="s">
        <v>230</v>
      </c>
      <c r="F708" s="4">
        <v>26063.0</v>
      </c>
      <c r="G708" s="6" t="s">
        <v>38</v>
      </c>
      <c r="H708" s="6"/>
      <c r="I708" s="6"/>
      <c r="J708" s="4">
        <v>78060.0</v>
      </c>
      <c r="K708" s="4">
        <v>3.59306095E8</v>
      </c>
      <c r="L708" s="6" t="s">
        <v>39</v>
      </c>
      <c r="M708" s="3"/>
      <c r="N708" s="6" t="s">
        <v>42</v>
      </c>
      <c r="O708" s="3"/>
      <c r="P708" s="3"/>
      <c r="Q708" s="6" t="s">
        <v>39</v>
      </c>
      <c r="R708" s="4"/>
      <c r="S708" s="6" t="s">
        <v>42</v>
      </c>
      <c r="T708" s="6" t="s">
        <v>43</v>
      </c>
      <c r="U708" s="6">
        <v>0.0</v>
      </c>
      <c r="V708" s="3" t="str">
        <f t="shared" si="2"/>
        <v>93.840</v>
      </c>
      <c r="W708" s="5" t="str">
        <f t="shared" ref="W708:X708" si="708">UPPER(TRIM(H708))</f>
        <v/>
      </c>
      <c r="X708" s="5" t="str">
        <f t="shared" si="708"/>
        <v/>
      </c>
      <c r="Y708" s="5" t="str">
        <f t="array" ref="Y708">IF(V708&lt;&gt;"",IFERROR(INDEX(federal_program_name_lookup,MATCH(V708,aln_lookup,0)),""),"")</f>
        <v>TRANSLATION AND IMPLEMENTATION SCIENCE RESEARCH FOR HEART, LUNG, BLOOD DISEASES, AND SLEEP DISORDERS</v>
      </c>
    </row>
    <row r="709" ht="15.75" customHeight="1">
      <c r="A709" s="5" t="s">
        <v>1128</v>
      </c>
      <c r="B709" s="3" t="s">
        <v>56</v>
      </c>
      <c r="C709" s="3" t="s">
        <v>232</v>
      </c>
      <c r="D709" s="3"/>
      <c r="E709" s="6" t="s">
        <v>233</v>
      </c>
      <c r="F709" s="4">
        <v>334.0</v>
      </c>
      <c r="G709" s="6" t="s">
        <v>38</v>
      </c>
      <c r="H709" s="6"/>
      <c r="I709" s="6"/>
      <c r="J709" s="4">
        <v>3217970.0</v>
      </c>
      <c r="K709" s="4">
        <v>3.59306095E8</v>
      </c>
      <c r="L709" s="6" t="s">
        <v>39</v>
      </c>
      <c r="M709" s="3"/>
      <c r="N709" s="6" t="s">
        <v>42</v>
      </c>
      <c r="O709" s="3"/>
      <c r="P709" s="3"/>
      <c r="Q709" s="6" t="s">
        <v>42</v>
      </c>
      <c r="R709" s="4">
        <v>-24694.0</v>
      </c>
      <c r="S709" s="6" t="s">
        <v>42</v>
      </c>
      <c r="T709" s="6" t="s">
        <v>43</v>
      </c>
      <c r="U709" s="6">
        <v>0.0</v>
      </c>
      <c r="V709" s="3" t="str">
        <f t="shared" si="2"/>
        <v>93.846</v>
      </c>
      <c r="W709" s="5" t="str">
        <f t="shared" ref="W709:X709" si="709">UPPER(TRIM(H709))</f>
        <v/>
      </c>
      <c r="X709" s="5" t="str">
        <f t="shared" si="709"/>
        <v/>
      </c>
      <c r="Y709" s="5" t="str">
        <f t="array" ref="Y709">IF(V709&lt;&gt;"",IFERROR(INDEX(federal_program_name_lookup,MATCH(V709,aln_lookup,0)),""),"")</f>
        <v>ARTHRITIS, MUSCULOSKELETAL AND SKIN DISEASES RESEARCH</v>
      </c>
    </row>
    <row r="710" ht="15.75" customHeight="1">
      <c r="A710" s="5" t="s">
        <v>1129</v>
      </c>
      <c r="B710" s="3" t="s">
        <v>56</v>
      </c>
      <c r="C710" s="3" t="s">
        <v>232</v>
      </c>
      <c r="D710" s="3"/>
      <c r="E710" s="6" t="s">
        <v>233</v>
      </c>
      <c r="F710" s="4">
        <v>79861.0</v>
      </c>
      <c r="G710" s="6" t="s">
        <v>38</v>
      </c>
      <c r="H710" s="6"/>
      <c r="I710" s="6"/>
      <c r="J710" s="4">
        <v>3217970.0</v>
      </c>
      <c r="K710" s="4">
        <v>3.59306095E8</v>
      </c>
      <c r="L710" s="6" t="s">
        <v>39</v>
      </c>
      <c r="M710" s="3"/>
      <c r="N710" s="6" t="s">
        <v>42</v>
      </c>
      <c r="O710" s="3"/>
      <c r="P710" s="3"/>
      <c r="Q710" s="6" t="s">
        <v>39</v>
      </c>
      <c r="R710" s="4"/>
      <c r="S710" s="6" t="s">
        <v>42</v>
      </c>
      <c r="T710" s="6" t="s">
        <v>43</v>
      </c>
      <c r="U710" s="6">
        <v>0.0</v>
      </c>
      <c r="V710" s="3" t="str">
        <f t="shared" si="2"/>
        <v>93.846</v>
      </c>
      <c r="W710" s="5" t="str">
        <f t="shared" ref="W710:X710" si="710">UPPER(TRIM(H710))</f>
        <v/>
      </c>
      <c r="X710" s="5" t="str">
        <f t="shared" si="710"/>
        <v/>
      </c>
      <c r="Y710" s="5" t="str">
        <f t="array" ref="Y710">IF(V710&lt;&gt;"",IFERROR(INDEX(federal_program_name_lookup,MATCH(V710,aln_lookup,0)),""),"")</f>
        <v>ARTHRITIS, MUSCULOSKELETAL AND SKIN DISEASES RESEARCH</v>
      </c>
    </row>
    <row r="711" ht="15.75" customHeight="1">
      <c r="A711" s="5" t="s">
        <v>1130</v>
      </c>
      <c r="B711" s="3" t="s">
        <v>56</v>
      </c>
      <c r="C711" s="3" t="s">
        <v>232</v>
      </c>
      <c r="D711" s="3"/>
      <c r="E711" s="6" t="s">
        <v>233</v>
      </c>
      <c r="F711" s="4">
        <v>3303.0</v>
      </c>
      <c r="G711" s="6" t="s">
        <v>38</v>
      </c>
      <c r="H711" s="6"/>
      <c r="I711" s="6"/>
      <c r="J711" s="4">
        <v>3217970.0</v>
      </c>
      <c r="K711" s="4">
        <v>3.59306095E8</v>
      </c>
      <c r="L711" s="6" t="s">
        <v>39</v>
      </c>
      <c r="M711" s="3"/>
      <c r="N711" s="6" t="s">
        <v>42</v>
      </c>
      <c r="O711" s="3"/>
      <c r="P711" s="3"/>
      <c r="Q711" s="6" t="s">
        <v>39</v>
      </c>
      <c r="R711" s="4"/>
      <c r="S711" s="6" t="s">
        <v>42</v>
      </c>
      <c r="T711" s="6" t="s">
        <v>43</v>
      </c>
      <c r="U711" s="6">
        <v>0.0</v>
      </c>
      <c r="V711" s="3" t="str">
        <f t="shared" si="2"/>
        <v>93.846</v>
      </c>
      <c r="W711" s="5" t="str">
        <f t="shared" ref="W711:X711" si="711">UPPER(TRIM(H711))</f>
        <v/>
      </c>
      <c r="X711" s="5" t="str">
        <f t="shared" si="711"/>
        <v/>
      </c>
      <c r="Y711" s="5" t="str">
        <f t="array" ref="Y711">IF(V711&lt;&gt;"",IFERROR(INDEX(federal_program_name_lookup,MATCH(V711,aln_lookup,0)),""),"")</f>
        <v>ARTHRITIS, MUSCULOSKELETAL AND SKIN DISEASES RESEARCH</v>
      </c>
    </row>
    <row r="712" ht="15.75" customHeight="1">
      <c r="A712" s="5" t="s">
        <v>1131</v>
      </c>
      <c r="B712" s="3" t="s">
        <v>56</v>
      </c>
      <c r="C712" s="3" t="s">
        <v>232</v>
      </c>
      <c r="D712" s="3"/>
      <c r="E712" s="6" t="s">
        <v>233</v>
      </c>
      <c r="F712" s="4">
        <v>22148.0</v>
      </c>
      <c r="G712" s="6" t="s">
        <v>38</v>
      </c>
      <c r="H712" s="6"/>
      <c r="I712" s="6"/>
      <c r="J712" s="4">
        <v>3217970.0</v>
      </c>
      <c r="K712" s="4">
        <v>3.59306095E8</v>
      </c>
      <c r="L712" s="6" t="s">
        <v>39</v>
      </c>
      <c r="M712" s="3"/>
      <c r="N712" s="6" t="s">
        <v>42</v>
      </c>
      <c r="O712" s="3"/>
      <c r="P712" s="3"/>
      <c r="Q712" s="6" t="s">
        <v>39</v>
      </c>
      <c r="R712" s="4"/>
      <c r="S712" s="6" t="s">
        <v>42</v>
      </c>
      <c r="T712" s="6" t="s">
        <v>43</v>
      </c>
      <c r="U712" s="6">
        <v>0.0</v>
      </c>
      <c r="V712" s="3" t="str">
        <f t="shared" si="2"/>
        <v>93.846</v>
      </c>
      <c r="W712" s="5" t="str">
        <f t="shared" ref="W712:X712" si="712">UPPER(TRIM(H712))</f>
        <v/>
      </c>
      <c r="X712" s="5" t="str">
        <f t="shared" si="712"/>
        <v/>
      </c>
      <c r="Y712" s="5" t="str">
        <f t="array" ref="Y712">IF(V712&lt;&gt;"",IFERROR(INDEX(federal_program_name_lookup,MATCH(V712,aln_lookup,0)),""),"")</f>
        <v>ARTHRITIS, MUSCULOSKELETAL AND SKIN DISEASES RESEARCH</v>
      </c>
    </row>
    <row r="713" ht="15.75" customHeight="1">
      <c r="A713" s="5" t="s">
        <v>1132</v>
      </c>
      <c r="B713" s="3" t="s">
        <v>56</v>
      </c>
      <c r="C713" s="3" t="s">
        <v>232</v>
      </c>
      <c r="D713" s="3"/>
      <c r="E713" s="6" t="s">
        <v>233</v>
      </c>
      <c r="F713" s="4">
        <v>3728.0</v>
      </c>
      <c r="G713" s="6" t="s">
        <v>38</v>
      </c>
      <c r="H713" s="6"/>
      <c r="I713" s="6"/>
      <c r="J713" s="4">
        <v>3217970.0</v>
      </c>
      <c r="K713" s="4">
        <v>3.59306095E8</v>
      </c>
      <c r="L713" s="6" t="s">
        <v>39</v>
      </c>
      <c r="M713" s="3"/>
      <c r="N713" s="6" t="s">
        <v>42</v>
      </c>
      <c r="O713" s="3"/>
      <c r="P713" s="3"/>
      <c r="Q713" s="6" t="s">
        <v>39</v>
      </c>
      <c r="R713" s="4"/>
      <c r="S713" s="6" t="s">
        <v>42</v>
      </c>
      <c r="T713" s="6" t="s">
        <v>43</v>
      </c>
      <c r="U713" s="6">
        <v>0.0</v>
      </c>
      <c r="V713" s="3" t="str">
        <f t="shared" si="2"/>
        <v>93.846</v>
      </c>
      <c r="W713" s="5" t="str">
        <f t="shared" ref="W713:X713" si="713">UPPER(TRIM(H713))</f>
        <v/>
      </c>
      <c r="X713" s="5" t="str">
        <f t="shared" si="713"/>
        <v/>
      </c>
      <c r="Y713" s="5" t="str">
        <f t="array" ref="Y713">IF(V713&lt;&gt;"",IFERROR(INDEX(federal_program_name_lookup,MATCH(V713,aln_lookup,0)),""),"")</f>
        <v>ARTHRITIS, MUSCULOSKELETAL AND SKIN DISEASES RESEARCH</v>
      </c>
    </row>
    <row r="714" ht="15.75" customHeight="1">
      <c r="A714" s="5" t="s">
        <v>1133</v>
      </c>
      <c r="B714" s="3" t="s">
        <v>1134</v>
      </c>
      <c r="C714" s="3" t="s">
        <v>1135</v>
      </c>
      <c r="D714" s="3"/>
      <c r="E714" s="6" t="s">
        <v>1136</v>
      </c>
      <c r="F714" s="4">
        <v>34331.0</v>
      </c>
      <c r="G714" s="6" t="s">
        <v>38</v>
      </c>
      <c r="H714" s="6"/>
      <c r="I714" s="6"/>
      <c r="J714" s="4">
        <v>34331.0</v>
      </c>
      <c r="K714" s="4">
        <v>3.59306095E8</v>
      </c>
      <c r="L714" s="6" t="s">
        <v>39</v>
      </c>
      <c r="M714" s="3"/>
      <c r="N714" s="6" t="s">
        <v>39</v>
      </c>
      <c r="O714" s="3" t="s">
        <v>1137</v>
      </c>
      <c r="P714" s="3" t="s">
        <v>1138</v>
      </c>
      <c r="Q714" s="6" t="s">
        <v>42</v>
      </c>
      <c r="R714" s="4">
        <v>22007.0</v>
      </c>
      <c r="S714" s="6" t="s">
        <v>42</v>
      </c>
      <c r="T714" s="6" t="s">
        <v>43</v>
      </c>
      <c r="U714" s="6">
        <v>0.0</v>
      </c>
      <c r="V714" s="3" t="str">
        <f t="shared" si="2"/>
        <v>14.272</v>
      </c>
      <c r="W714" s="5" t="str">
        <f t="shared" ref="W714:X714" si="714">UPPER(TRIM(H714))</f>
        <v/>
      </c>
      <c r="X714" s="5" t="str">
        <f t="shared" si="714"/>
        <v/>
      </c>
      <c r="Y714" s="5" t="str">
        <f t="array" ref="Y714">IF(V714&lt;&gt;"",IFERROR(INDEX(federal_program_name_lookup,MATCH(V714,aln_lookup,0)),""),"")</f>
        <v>NATIONAL RESILIENT DISASTER RECOVERY COMPETITION</v>
      </c>
    </row>
    <row r="715" ht="15.75" customHeight="1">
      <c r="A715" s="5" t="s">
        <v>1139</v>
      </c>
      <c r="B715" s="3" t="s">
        <v>56</v>
      </c>
      <c r="C715" s="3" t="s">
        <v>232</v>
      </c>
      <c r="D715" s="3"/>
      <c r="E715" s="6" t="s">
        <v>233</v>
      </c>
      <c r="F715" s="4">
        <v>420141.0</v>
      </c>
      <c r="G715" s="6" t="s">
        <v>38</v>
      </c>
      <c r="H715" s="6"/>
      <c r="I715" s="6"/>
      <c r="J715" s="4">
        <v>3217970.0</v>
      </c>
      <c r="K715" s="4">
        <v>3.59306095E8</v>
      </c>
      <c r="L715" s="6" t="s">
        <v>39</v>
      </c>
      <c r="M715" s="3"/>
      <c r="N715" s="6" t="s">
        <v>42</v>
      </c>
      <c r="O715" s="3"/>
      <c r="P715" s="3"/>
      <c r="Q715" s="6" t="s">
        <v>39</v>
      </c>
      <c r="R715" s="4"/>
      <c r="S715" s="6" t="s">
        <v>42</v>
      </c>
      <c r="T715" s="6" t="s">
        <v>43</v>
      </c>
      <c r="U715" s="6">
        <v>0.0</v>
      </c>
      <c r="V715" s="3" t="str">
        <f t="shared" si="2"/>
        <v>93.846</v>
      </c>
      <c r="W715" s="5" t="str">
        <f t="shared" ref="W715:X715" si="715">UPPER(TRIM(H715))</f>
        <v/>
      </c>
      <c r="X715" s="5" t="str">
        <f t="shared" si="715"/>
        <v/>
      </c>
      <c r="Y715" s="5" t="str">
        <f t="array" ref="Y715">IF(V715&lt;&gt;"",IFERROR(INDEX(federal_program_name_lookup,MATCH(V715,aln_lookup,0)),""),"")</f>
        <v>ARTHRITIS, MUSCULOSKELETAL AND SKIN DISEASES RESEARCH</v>
      </c>
    </row>
    <row r="716" ht="15.75" customHeight="1">
      <c r="A716" s="5" t="s">
        <v>1140</v>
      </c>
      <c r="B716" s="3" t="s">
        <v>56</v>
      </c>
      <c r="C716" s="3" t="s">
        <v>232</v>
      </c>
      <c r="D716" s="3"/>
      <c r="E716" s="6" t="s">
        <v>233</v>
      </c>
      <c r="F716" s="4">
        <v>514446.0</v>
      </c>
      <c r="G716" s="6" t="s">
        <v>38</v>
      </c>
      <c r="H716" s="6"/>
      <c r="I716" s="6"/>
      <c r="J716" s="4">
        <v>3217970.0</v>
      </c>
      <c r="K716" s="4">
        <v>3.59306095E8</v>
      </c>
      <c r="L716" s="6" t="s">
        <v>39</v>
      </c>
      <c r="M716" s="3"/>
      <c r="N716" s="6" t="s">
        <v>42</v>
      </c>
      <c r="O716" s="3"/>
      <c r="P716" s="3"/>
      <c r="Q716" s="6" t="s">
        <v>42</v>
      </c>
      <c r="R716" s="4">
        <v>69887.0</v>
      </c>
      <c r="S716" s="6" t="s">
        <v>42</v>
      </c>
      <c r="T716" s="6" t="s">
        <v>43</v>
      </c>
      <c r="U716" s="6">
        <v>0.0</v>
      </c>
      <c r="V716" s="3" t="str">
        <f t="shared" si="2"/>
        <v>93.846</v>
      </c>
      <c r="W716" s="5" t="str">
        <f t="shared" ref="W716:X716" si="716">UPPER(TRIM(H716))</f>
        <v/>
      </c>
      <c r="X716" s="5" t="str">
        <f t="shared" si="716"/>
        <v/>
      </c>
      <c r="Y716" s="5" t="str">
        <f t="array" ref="Y716">IF(V716&lt;&gt;"",IFERROR(INDEX(federal_program_name_lookup,MATCH(V716,aln_lookup,0)),""),"")</f>
        <v>ARTHRITIS, MUSCULOSKELETAL AND SKIN DISEASES RESEARCH</v>
      </c>
    </row>
    <row r="717" ht="15.75" customHeight="1">
      <c r="A717" s="5" t="s">
        <v>1141</v>
      </c>
      <c r="B717" s="3" t="s">
        <v>56</v>
      </c>
      <c r="C717" s="3" t="s">
        <v>232</v>
      </c>
      <c r="D717" s="3"/>
      <c r="E717" s="6" t="s">
        <v>233</v>
      </c>
      <c r="F717" s="4">
        <v>335983.0</v>
      </c>
      <c r="G717" s="6" t="s">
        <v>38</v>
      </c>
      <c r="H717" s="6"/>
      <c r="I717" s="6"/>
      <c r="J717" s="4">
        <v>3217970.0</v>
      </c>
      <c r="K717" s="4">
        <v>3.59306095E8</v>
      </c>
      <c r="L717" s="6" t="s">
        <v>39</v>
      </c>
      <c r="M717" s="3"/>
      <c r="N717" s="6" t="s">
        <v>42</v>
      </c>
      <c r="O717" s="3"/>
      <c r="P717" s="3"/>
      <c r="Q717" s="6" t="s">
        <v>42</v>
      </c>
      <c r="R717" s="4">
        <v>302108.0</v>
      </c>
      <c r="S717" s="6" t="s">
        <v>42</v>
      </c>
      <c r="T717" s="6" t="s">
        <v>43</v>
      </c>
      <c r="U717" s="6">
        <v>0.0</v>
      </c>
      <c r="V717" s="3" t="str">
        <f t="shared" si="2"/>
        <v>93.846</v>
      </c>
      <c r="W717" s="5" t="str">
        <f t="shared" ref="W717:X717" si="717">UPPER(TRIM(H717))</f>
        <v/>
      </c>
      <c r="X717" s="5" t="str">
        <f t="shared" si="717"/>
        <v/>
      </c>
      <c r="Y717" s="5" t="str">
        <f t="array" ref="Y717">IF(V717&lt;&gt;"",IFERROR(INDEX(federal_program_name_lookup,MATCH(V717,aln_lookup,0)),""),"")</f>
        <v>ARTHRITIS, MUSCULOSKELETAL AND SKIN DISEASES RESEARCH</v>
      </c>
    </row>
    <row r="718" ht="15.75" customHeight="1">
      <c r="A718" s="5" t="s">
        <v>1142</v>
      </c>
      <c r="B718" s="3" t="s">
        <v>56</v>
      </c>
      <c r="C718" s="3" t="s">
        <v>232</v>
      </c>
      <c r="D718" s="3"/>
      <c r="E718" s="6" t="s">
        <v>233</v>
      </c>
      <c r="F718" s="4">
        <v>7272.0</v>
      </c>
      <c r="G718" s="6" t="s">
        <v>38</v>
      </c>
      <c r="H718" s="6"/>
      <c r="I718" s="6"/>
      <c r="J718" s="4">
        <v>3217970.0</v>
      </c>
      <c r="K718" s="4">
        <v>3.59306095E8</v>
      </c>
      <c r="L718" s="6" t="s">
        <v>39</v>
      </c>
      <c r="M718" s="3"/>
      <c r="N718" s="6" t="s">
        <v>42</v>
      </c>
      <c r="O718" s="3"/>
      <c r="P718" s="3"/>
      <c r="Q718" s="6" t="s">
        <v>39</v>
      </c>
      <c r="R718" s="4"/>
      <c r="S718" s="6" t="s">
        <v>42</v>
      </c>
      <c r="T718" s="6" t="s">
        <v>43</v>
      </c>
      <c r="U718" s="6">
        <v>0.0</v>
      </c>
      <c r="V718" s="3" t="str">
        <f t="shared" si="2"/>
        <v>93.846</v>
      </c>
      <c r="W718" s="5" t="str">
        <f t="shared" ref="W718:X718" si="718">UPPER(TRIM(H718))</f>
        <v/>
      </c>
      <c r="X718" s="5" t="str">
        <f t="shared" si="718"/>
        <v/>
      </c>
      <c r="Y718" s="5" t="str">
        <f t="array" ref="Y718">IF(V718&lt;&gt;"",IFERROR(INDEX(federal_program_name_lookup,MATCH(V718,aln_lookup,0)),""),"")</f>
        <v>ARTHRITIS, MUSCULOSKELETAL AND SKIN DISEASES RESEARCH</v>
      </c>
    </row>
    <row r="719" ht="15.75" customHeight="1">
      <c r="A719" s="5" t="s">
        <v>1143</v>
      </c>
      <c r="B719" s="3" t="s">
        <v>56</v>
      </c>
      <c r="C719" s="3" t="s">
        <v>232</v>
      </c>
      <c r="D719" s="3"/>
      <c r="E719" s="6" t="s">
        <v>233</v>
      </c>
      <c r="F719" s="4">
        <v>30556.0</v>
      </c>
      <c r="G719" s="6" t="s">
        <v>38</v>
      </c>
      <c r="H719" s="6"/>
      <c r="I719" s="6"/>
      <c r="J719" s="4">
        <v>3217970.0</v>
      </c>
      <c r="K719" s="4">
        <v>3.59306095E8</v>
      </c>
      <c r="L719" s="6" t="s">
        <v>39</v>
      </c>
      <c r="M719" s="3"/>
      <c r="N719" s="6" t="s">
        <v>42</v>
      </c>
      <c r="O719" s="3"/>
      <c r="P719" s="3"/>
      <c r="Q719" s="6" t="s">
        <v>39</v>
      </c>
      <c r="R719" s="4"/>
      <c r="S719" s="6" t="s">
        <v>42</v>
      </c>
      <c r="T719" s="6" t="s">
        <v>43</v>
      </c>
      <c r="U719" s="6">
        <v>0.0</v>
      </c>
      <c r="V719" s="3" t="str">
        <f t="shared" si="2"/>
        <v>93.846</v>
      </c>
      <c r="W719" s="5" t="str">
        <f t="shared" ref="W719:X719" si="719">UPPER(TRIM(H719))</f>
        <v/>
      </c>
      <c r="X719" s="5" t="str">
        <f t="shared" si="719"/>
        <v/>
      </c>
      <c r="Y719" s="5" t="str">
        <f t="array" ref="Y719">IF(V719&lt;&gt;"",IFERROR(INDEX(federal_program_name_lookup,MATCH(V719,aln_lookup,0)),""),"")</f>
        <v>ARTHRITIS, MUSCULOSKELETAL AND SKIN DISEASES RESEARCH</v>
      </c>
    </row>
    <row r="720" ht="15.75" customHeight="1">
      <c r="A720" s="5" t="s">
        <v>1144</v>
      </c>
      <c r="B720" s="3" t="s">
        <v>56</v>
      </c>
      <c r="C720" s="3" t="s">
        <v>232</v>
      </c>
      <c r="D720" s="3"/>
      <c r="E720" s="6" t="s">
        <v>233</v>
      </c>
      <c r="F720" s="4">
        <v>35626.0</v>
      </c>
      <c r="G720" s="6" t="s">
        <v>38</v>
      </c>
      <c r="H720" s="6"/>
      <c r="I720" s="6"/>
      <c r="J720" s="4">
        <v>3217970.0</v>
      </c>
      <c r="K720" s="4">
        <v>3.59306095E8</v>
      </c>
      <c r="L720" s="6" t="s">
        <v>39</v>
      </c>
      <c r="M720" s="3"/>
      <c r="N720" s="6" t="s">
        <v>42</v>
      </c>
      <c r="O720" s="3"/>
      <c r="P720" s="3"/>
      <c r="Q720" s="6" t="s">
        <v>39</v>
      </c>
      <c r="R720" s="4"/>
      <c r="S720" s="6" t="s">
        <v>42</v>
      </c>
      <c r="T720" s="6" t="s">
        <v>43</v>
      </c>
      <c r="U720" s="6">
        <v>0.0</v>
      </c>
      <c r="V720" s="3" t="str">
        <f t="shared" si="2"/>
        <v>93.846</v>
      </c>
      <c r="W720" s="5" t="str">
        <f t="shared" ref="W720:X720" si="720">UPPER(TRIM(H720))</f>
        <v/>
      </c>
      <c r="X720" s="5" t="str">
        <f t="shared" si="720"/>
        <v/>
      </c>
      <c r="Y720" s="5" t="str">
        <f t="array" ref="Y720">IF(V720&lt;&gt;"",IFERROR(INDEX(federal_program_name_lookup,MATCH(V720,aln_lookup,0)),""),"")</f>
        <v>ARTHRITIS, MUSCULOSKELETAL AND SKIN DISEASES RESEARCH</v>
      </c>
    </row>
    <row r="721" ht="15.75" customHeight="1">
      <c r="A721" s="5" t="s">
        <v>1145</v>
      </c>
      <c r="B721" s="3" t="s">
        <v>56</v>
      </c>
      <c r="C721" s="3" t="s">
        <v>232</v>
      </c>
      <c r="D721" s="3"/>
      <c r="E721" s="6" t="s">
        <v>233</v>
      </c>
      <c r="F721" s="4">
        <v>7018.0</v>
      </c>
      <c r="G721" s="6" t="s">
        <v>38</v>
      </c>
      <c r="H721" s="6"/>
      <c r="I721" s="6"/>
      <c r="J721" s="4">
        <v>3217970.0</v>
      </c>
      <c r="K721" s="4">
        <v>3.59306095E8</v>
      </c>
      <c r="L721" s="6" t="s">
        <v>39</v>
      </c>
      <c r="M721" s="3"/>
      <c r="N721" s="6" t="s">
        <v>42</v>
      </c>
      <c r="O721" s="3"/>
      <c r="P721" s="3"/>
      <c r="Q721" s="6" t="s">
        <v>39</v>
      </c>
      <c r="R721" s="4"/>
      <c r="S721" s="6" t="s">
        <v>42</v>
      </c>
      <c r="T721" s="6" t="s">
        <v>43</v>
      </c>
      <c r="U721" s="6">
        <v>0.0</v>
      </c>
      <c r="V721" s="3" t="str">
        <f t="shared" si="2"/>
        <v>93.846</v>
      </c>
      <c r="W721" s="5" t="str">
        <f t="shared" ref="W721:X721" si="721">UPPER(TRIM(H721))</f>
        <v/>
      </c>
      <c r="X721" s="5" t="str">
        <f t="shared" si="721"/>
        <v/>
      </c>
      <c r="Y721" s="5" t="str">
        <f t="array" ref="Y721">IF(V721&lt;&gt;"",IFERROR(INDEX(federal_program_name_lookup,MATCH(V721,aln_lookup,0)),""),"")</f>
        <v>ARTHRITIS, MUSCULOSKELETAL AND SKIN DISEASES RESEARCH</v>
      </c>
    </row>
    <row r="722" ht="15.75" customHeight="1">
      <c r="A722" s="5" t="s">
        <v>1146</v>
      </c>
      <c r="B722" s="3" t="s">
        <v>56</v>
      </c>
      <c r="C722" s="3" t="s">
        <v>232</v>
      </c>
      <c r="D722" s="3"/>
      <c r="E722" s="6" t="s">
        <v>233</v>
      </c>
      <c r="F722" s="4">
        <v>9563.0</v>
      </c>
      <c r="G722" s="6" t="s">
        <v>38</v>
      </c>
      <c r="H722" s="6"/>
      <c r="I722" s="6"/>
      <c r="J722" s="4">
        <v>3217970.0</v>
      </c>
      <c r="K722" s="4">
        <v>3.59306095E8</v>
      </c>
      <c r="L722" s="6" t="s">
        <v>39</v>
      </c>
      <c r="M722" s="3"/>
      <c r="N722" s="6" t="s">
        <v>42</v>
      </c>
      <c r="O722" s="3"/>
      <c r="P722" s="3"/>
      <c r="Q722" s="6" t="s">
        <v>39</v>
      </c>
      <c r="R722" s="4"/>
      <c r="S722" s="6" t="s">
        <v>42</v>
      </c>
      <c r="T722" s="6" t="s">
        <v>43</v>
      </c>
      <c r="U722" s="6">
        <v>0.0</v>
      </c>
      <c r="V722" s="3" t="str">
        <f t="shared" si="2"/>
        <v>93.846</v>
      </c>
      <c r="W722" s="5" t="str">
        <f t="shared" ref="W722:X722" si="722">UPPER(TRIM(H722))</f>
        <v/>
      </c>
      <c r="X722" s="5" t="str">
        <f t="shared" si="722"/>
        <v/>
      </c>
      <c r="Y722" s="5" t="str">
        <f t="array" ref="Y722">IF(V722&lt;&gt;"",IFERROR(INDEX(federal_program_name_lookup,MATCH(V722,aln_lookup,0)),""),"")</f>
        <v>ARTHRITIS, MUSCULOSKELETAL AND SKIN DISEASES RESEARCH</v>
      </c>
    </row>
    <row r="723" ht="15.75" customHeight="1">
      <c r="A723" s="5" t="s">
        <v>1147</v>
      </c>
      <c r="B723" s="3" t="s">
        <v>56</v>
      </c>
      <c r="C723" s="3" t="s">
        <v>232</v>
      </c>
      <c r="D723" s="3"/>
      <c r="E723" s="6" t="s">
        <v>233</v>
      </c>
      <c r="F723" s="4">
        <v>70475.0</v>
      </c>
      <c r="G723" s="6" t="s">
        <v>38</v>
      </c>
      <c r="H723" s="6"/>
      <c r="I723" s="6"/>
      <c r="J723" s="4">
        <v>3217970.0</v>
      </c>
      <c r="K723" s="4">
        <v>3.59306095E8</v>
      </c>
      <c r="L723" s="6" t="s">
        <v>39</v>
      </c>
      <c r="M723" s="3"/>
      <c r="N723" s="6" t="s">
        <v>42</v>
      </c>
      <c r="O723" s="3"/>
      <c r="P723" s="3"/>
      <c r="Q723" s="6" t="s">
        <v>39</v>
      </c>
      <c r="R723" s="4"/>
      <c r="S723" s="6" t="s">
        <v>42</v>
      </c>
      <c r="T723" s="6" t="s">
        <v>43</v>
      </c>
      <c r="U723" s="6">
        <v>0.0</v>
      </c>
      <c r="V723" s="3" t="str">
        <f t="shared" si="2"/>
        <v>93.846</v>
      </c>
      <c r="W723" s="5" t="str">
        <f t="shared" ref="W723:X723" si="723">UPPER(TRIM(H723))</f>
        <v/>
      </c>
      <c r="X723" s="5" t="str">
        <f t="shared" si="723"/>
        <v/>
      </c>
      <c r="Y723" s="5" t="str">
        <f t="array" ref="Y723">IF(V723&lt;&gt;"",IFERROR(INDEX(federal_program_name_lookup,MATCH(V723,aln_lookup,0)),""),"")</f>
        <v>ARTHRITIS, MUSCULOSKELETAL AND SKIN DISEASES RESEARCH</v>
      </c>
    </row>
    <row r="724" ht="15.75" customHeight="1">
      <c r="A724" s="5" t="s">
        <v>1148</v>
      </c>
      <c r="B724" s="3" t="s">
        <v>56</v>
      </c>
      <c r="C724" s="3" t="s">
        <v>232</v>
      </c>
      <c r="D724" s="3"/>
      <c r="E724" s="6" t="s">
        <v>233</v>
      </c>
      <c r="F724" s="4">
        <v>514980.0</v>
      </c>
      <c r="G724" s="6" t="s">
        <v>38</v>
      </c>
      <c r="H724" s="6"/>
      <c r="I724" s="6"/>
      <c r="J724" s="4">
        <v>3217970.0</v>
      </c>
      <c r="K724" s="4">
        <v>3.59306095E8</v>
      </c>
      <c r="L724" s="6" t="s">
        <v>39</v>
      </c>
      <c r="M724" s="3"/>
      <c r="N724" s="6" t="s">
        <v>42</v>
      </c>
      <c r="O724" s="3"/>
      <c r="P724" s="3"/>
      <c r="Q724" s="6" t="s">
        <v>39</v>
      </c>
      <c r="R724" s="4"/>
      <c r="S724" s="6" t="s">
        <v>42</v>
      </c>
      <c r="T724" s="6" t="s">
        <v>43</v>
      </c>
      <c r="U724" s="6">
        <v>0.0</v>
      </c>
      <c r="V724" s="3" t="str">
        <f t="shared" si="2"/>
        <v>93.846</v>
      </c>
      <c r="W724" s="5" t="str">
        <f t="shared" ref="W724:X724" si="724">UPPER(TRIM(H724))</f>
        <v/>
      </c>
      <c r="X724" s="5" t="str">
        <f t="shared" si="724"/>
        <v/>
      </c>
      <c r="Y724" s="5" t="str">
        <f t="array" ref="Y724">IF(V724&lt;&gt;"",IFERROR(INDEX(federal_program_name_lookup,MATCH(V724,aln_lookup,0)),""),"")</f>
        <v>ARTHRITIS, MUSCULOSKELETAL AND SKIN DISEASES RESEARCH</v>
      </c>
    </row>
    <row r="725" ht="15.75" customHeight="1">
      <c r="A725" s="5" t="s">
        <v>1149</v>
      </c>
      <c r="B725" s="3" t="s">
        <v>1150</v>
      </c>
      <c r="C725" s="3" t="s">
        <v>1151</v>
      </c>
      <c r="D725" s="3"/>
      <c r="E725" s="6" t="s">
        <v>1152</v>
      </c>
      <c r="F725" s="4">
        <v>364.0</v>
      </c>
      <c r="G725" s="6" t="s">
        <v>38</v>
      </c>
      <c r="H725" s="6"/>
      <c r="I725" s="6"/>
      <c r="J725" s="4">
        <v>364.0</v>
      </c>
      <c r="K725" s="4">
        <v>3.59306095E8</v>
      </c>
      <c r="L725" s="6" t="s">
        <v>39</v>
      </c>
      <c r="M725" s="3"/>
      <c r="N725" s="6" t="s">
        <v>39</v>
      </c>
      <c r="O725" s="3" t="s">
        <v>1153</v>
      </c>
      <c r="P725" s="3" t="s">
        <v>1154</v>
      </c>
      <c r="Q725" s="6" t="s">
        <v>39</v>
      </c>
      <c r="R725" s="4"/>
      <c r="S725" s="6" t="s">
        <v>42</v>
      </c>
      <c r="T725" s="6" t="s">
        <v>43</v>
      </c>
      <c r="U725" s="6">
        <v>0.0</v>
      </c>
      <c r="V725" s="3" t="str">
        <f t="shared" si="2"/>
        <v>15.427</v>
      </c>
      <c r="W725" s="5" t="str">
        <f t="shared" ref="W725:X725" si="725">UPPER(TRIM(H725))</f>
        <v/>
      </c>
      <c r="X725" s="5" t="str">
        <f t="shared" si="725"/>
        <v/>
      </c>
      <c r="Y725" s="5" t="str">
        <f t="array" ref="Y725">IF(V725&lt;&gt;"",IFERROR(INDEX(federal_program_name_lookup,MATCH(V725,aln_lookup,0)),""),"")</f>
        <v>FEDERAL OIL AND GAS ROYALTY MANAGEMENT STATE AND TRIBAL COORDINATION</v>
      </c>
    </row>
    <row r="726" ht="15.75" customHeight="1">
      <c r="A726" s="5" t="s">
        <v>1155</v>
      </c>
      <c r="B726" s="3" t="s">
        <v>56</v>
      </c>
      <c r="C726" s="3" t="s">
        <v>232</v>
      </c>
      <c r="D726" s="3"/>
      <c r="E726" s="6" t="s">
        <v>233</v>
      </c>
      <c r="F726" s="4">
        <v>529223.0</v>
      </c>
      <c r="G726" s="6" t="s">
        <v>38</v>
      </c>
      <c r="H726" s="6"/>
      <c r="I726" s="6"/>
      <c r="J726" s="4">
        <v>3217970.0</v>
      </c>
      <c r="K726" s="4">
        <v>3.59306095E8</v>
      </c>
      <c r="L726" s="6" t="s">
        <v>39</v>
      </c>
      <c r="M726" s="3"/>
      <c r="N726" s="6" t="s">
        <v>42</v>
      </c>
      <c r="O726" s="3"/>
      <c r="P726" s="3"/>
      <c r="Q726" s="6" t="s">
        <v>39</v>
      </c>
      <c r="R726" s="4"/>
      <c r="S726" s="6" t="s">
        <v>42</v>
      </c>
      <c r="T726" s="6" t="s">
        <v>43</v>
      </c>
      <c r="U726" s="6">
        <v>0.0</v>
      </c>
      <c r="V726" s="3" t="str">
        <f t="shared" si="2"/>
        <v>93.846</v>
      </c>
      <c r="W726" s="5" t="str">
        <f t="shared" ref="W726:X726" si="726">UPPER(TRIM(H726))</f>
        <v/>
      </c>
      <c r="X726" s="5" t="str">
        <f t="shared" si="726"/>
        <v/>
      </c>
      <c r="Y726" s="5" t="str">
        <f t="array" ref="Y726">IF(V726&lt;&gt;"",IFERROR(INDEX(federal_program_name_lookup,MATCH(V726,aln_lookup,0)),""),"")</f>
        <v>ARTHRITIS, MUSCULOSKELETAL AND SKIN DISEASES RESEARCH</v>
      </c>
    </row>
    <row r="727" ht="15.75" customHeight="1">
      <c r="A727" s="5" t="s">
        <v>1156</v>
      </c>
      <c r="B727" s="3" t="s">
        <v>56</v>
      </c>
      <c r="C727" s="3" t="s">
        <v>232</v>
      </c>
      <c r="D727" s="3"/>
      <c r="E727" s="6" t="s">
        <v>233</v>
      </c>
      <c r="F727" s="4">
        <v>45771.0</v>
      </c>
      <c r="G727" s="6" t="s">
        <v>38</v>
      </c>
      <c r="H727" s="6"/>
      <c r="I727" s="6"/>
      <c r="J727" s="4">
        <v>3217970.0</v>
      </c>
      <c r="K727" s="4">
        <v>3.59306095E8</v>
      </c>
      <c r="L727" s="6" t="s">
        <v>39</v>
      </c>
      <c r="M727" s="3"/>
      <c r="N727" s="6" t="s">
        <v>42</v>
      </c>
      <c r="O727" s="3"/>
      <c r="P727" s="3"/>
      <c r="Q727" s="6" t="s">
        <v>39</v>
      </c>
      <c r="R727" s="4"/>
      <c r="S727" s="6" t="s">
        <v>42</v>
      </c>
      <c r="T727" s="6" t="s">
        <v>43</v>
      </c>
      <c r="U727" s="6">
        <v>0.0</v>
      </c>
      <c r="V727" s="3" t="str">
        <f t="shared" si="2"/>
        <v>93.846</v>
      </c>
      <c r="W727" s="5" t="str">
        <f t="shared" ref="W727:X727" si="727">UPPER(TRIM(H727))</f>
        <v/>
      </c>
      <c r="X727" s="5" t="str">
        <f t="shared" si="727"/>
        <v/>
      </c>
      <c r="Y727" s="5" t="str">
        <f t="array" ref="Y727">IF(V727&lt;&gt;"",IFERROR(INDEX(federal_program_name_lookup,MATCH(V727,aln_lookup,0)),""),"")</f>
        <v>ARTHRITIS, MUSCULOSKELETAL AND SKIN DISEASES RESEARCH</v>
      </c>
    </row>
    <row r="728" ht="15.75" customHeight="1">
      <c r="A728" s="5" t="s">
        <v>1157</v>
      </c>
      <c r="B728" s="3" t="s">
        <v>56</v>
      </c>
      <c r="C728" s="3" t="s">
        <v>232</v>
      </c>
      <c r="D728" s="3"/>
      <c r="E728" s="6" t="s">
        <v>233</v>
      </c>
      <c r="F728" s="4">
        <v>4375.0</v>
      </c>
      <c r="G728" s="6" t="s">
        <v>38</v>
      </c>
      <c r="H728" s="6"/>
      <c r="I728" s="6"/>
      <c r="J728" s="4">
        <v>3217970.0</v>
      </c>
      <c r="K728" s="4">
        <v>3.59306095E8</v>
      </c>
      <c r="L728" s="6" t="s">
        <v>39</v>
      </c>
      <c r="M728" s="3"/>
      <c r="N728" s="6" t="s">
        <v>42</v>
      </c>
      <c r="O728" s="3"/>
      <c r="P728" s="3"/>
      <c r="Q728" s="6" t="s">
        <v>39</v>
      </c>
      <c r="R728" s="4"/>
      <c r="S728" s="6" t="s">
        <v>42</v>
      </c>
      <c r="T728" s="6" t="s">
        <v>43</v>
      </c>
      <c r="U728" s="6">
        <v>0.0</v>
      </c>
      <c r="V728" s="3" t="str">
        <f t="shared" si="2"/>
        <v>93.846</v>
      </c>
      <c r="W728" s="5" t="str">
        <f t="shared" ref="W728:X728" si="728">UPPER(TRIM(H728))</f>
        <v/>
      </c>
      <c r="X728" s="5" t="str">
        <f t="shared" si="728"/>
        <v/>
      </c>
      <c r="Y728" s="5" t="str">
        <f t="array" ref="Y728">IF(V728&lt;&gt;"",IFERROR(INDEX(federal_program_name_lookup,MATCH(V728,aln_lookup,0)),""),"")</f>
        <v>ARTHRITIS, MUSCULOSKELETAL AND SKIN DISEASES RESEARCH</v>
      </c>
    </row>
    <row r="729" ht="15.75" customHeight="1">
      <c r="A729" s="5" t="s">
        <v>1158</v>
      </c>
      <c r="B729" s="3" t="s">
        <v>56</v>
      </c>
      <c r="C729" s="3" t="s">
        <v>232</v>
      </c>
      <c r="D729" s="3"/>
      <c r="E729" s="6" t="s">
        <v>233</v>
      </c>
      <c r="F729" s="4">
        <v>307121.0</v>
      </c>
      <c r="G729" s="6" t="s">
        <v>38</v>
      </c>
      <c r="H729" s="6"/>
      <c r="I729" s="6"/>
      <c r="J729" s="4">
        <v>3217970.0</v>
      </c>
      <c r="K729" s="4">
        <v>3.59306095E8</v>
      </c>
      <c r="L729" s="6" t="s">
        <v>39</v>
      </c>
      <c r="M729" s="3"/>
      <c r="N729" s="6" t="s">
        <v>42</v>
      </c>
      <c r="O729" s="3"/>
      <c r="P729" s="3"/>
      <c r="Q729" s="6" t="s">
        <v>39</v>
      </c>
      <c r="R729" s="4"/>
      <c r="S729" s="6" t="s">
        <v>42</v>
      </c>
      <c r="T729" s="6" t="s">
        <v>43</v>
      </c>
      <c r="U729" s="6">
        <v>0.0</v>
      </c>
      <c r="V729" s="3" t="str">
        <f t="shared" si="2"/>
        <v>93.846</v>
      </c>
      <c r="W729" s="5" t="str">
        <f t="shared" ref="W729:X729" si="729">UPPER(TRIM(H729))</f>
        <v/>
      </c>
      <c r="X729" s="5" t="str">
        <f t="shared" si="729"/>
        <v/>
      </c>
      <c r="Y729" s="5" t="str">
        <f t="array" ref="Y729">IF(V729&lt;&gt;"",IFERROR(INDEX(federal_program_name_lookup,MATCH(V729,aln_lookup,0)),""),"")</f>
        <v>ARTHRITIS, MUSCULOSKELETAL AND SKIN DISEASES RESEARCH</v>
      </c>
    </row>
    <row r="730" ht="15.75" customHeight="1">
      <c r="A730" s="5" t="s">
        <v>1159</v>
      </c>
      <c r="B730" s="3" t="s">
        <v>56</v>
      </c>
      <c r="C730" s="3" t="s">
        <v>232</v>
      </c>
      <c r="D730" s="3"/>
      <c r="E730" s="6" t="s">
        <v>233</v>
      </c>
      <c r="F730" s="4">
        <v>190472.0</v>
      </c>
      <c r="G730" s="6" t="s">
        <v>38</v>
      </c>
      <c r="H730" s="6"/>
      <c r="I730" s="6"/>
      <c r="J730" s="4">
        <v>3217970.0</v>
      </c>
      <c r="K730" s="4">
        <v>3.59306095E8</v>
      </c>
      <c r="L730" s="6" t="s">
        <v>39</v>
      </c>
      <c r="M730" s="3"/>
      <c r="N730" s="6" t="s">
        <v>42</v>
      </c>
      <c r="O730" s="3"/>
      <c r="P730" s="3"/>
      <c r="Q730" s="6" t="s">
        <v>39</v>
      </c>
      <c r="R730" s="4"/>
      <c r="S730" s="6" t="s">
        <v>42</v>
      </c>
      <c r="T730" s="6" t="s">
        <v>43</v>
      </c>
      <c r="U730" s="6">
        <v>0.0</v>
      </c>
      <c r="V730" s="3" t="str">
        <f t="shared" si="2"/>
        <v>93.846</v>
      </c>
      <c r="W730" s="5" t="str">
        <f t="shared" ref="W730:X730" si="730">UPPER(TRIM(H730))</f>
        <v/>
      </c>
      <c r="X730" s="5" t="str">
        <f t="shared" si="730"/>
        <v/>
      </c>
      <c r="Y730" s="5" t="str">
        <f t="array" ref="Y730">IF(V730&lt;&gt;"",IFERROR(INDEX(federal_program_name_lookup,MATCH(V730,aln_lookup,0)),""),"")</f>
        <v>ARTHRITIS, MUSCULOSKELETAL AND SKIN DISEASES RESEARCH</v>
      </c>
    </row>
    <row r="731" ht="15.75" customHeight="1">
      <c r="A731" s="5" t="s">
        <v>1160</v>
      </c>
      <c r="B731" s="3" t="s">
        <v>56</v>
      </c>
      <c r="C731" s="3" t="s">
        <v>232</v>
      </c>
      <c r="D731" s="3"/>
      <c r="E731" s="6" t="s">
        <v>233</v>
      </c>
      <c r="F731" s="4">
        <v>78860.0</v>
      </c>
      <c r="G731" s="6" t="s">
        <v>38</v>
      </c>
      <c r="H731" s="6"/>
      <c r="I731" s="6"/>
      <c r="J731" s="4">
        <v>3217970.0</v>
      </c>
      <c r="K731" s="4">
        <v>3.59306095E8</v>
      </c>
      <c r="L731" s="6" t="s">
        <v>39</v>
      </c>
      <c r="M731" s="3"/>
      <c r="N731" s="6" t="s">
        <v>42</v>
      </c>
      <c r="O731" s="3"/>
      <c r="P731" s="3"/>
      <c r="Q731" s="6" t="s">
        <v>39</v>
      </c>
      <c r="R731" s="4"/>
      <c r="S731" s="6" t="s">
        <v>42</v>
      </c>
      <c r="T731" s="6" t="s">
        <v>43</v>
      </c>
      <c r="U731" s="6">
        <v>0.0</v>
      </c>
      <c r="V731" s="3" t="str">
        <f t="shared" si="2"/>
        <v>93.846</v>
      </c>
      <c r="W731" s="5" t="str">
        <f t="shared" ref="W731:X731" si="731">UPPER(TRIM(H731))</f>
        <v/>
      </c>
      <c r="X731" s="5" t="str">
        <f t="shared" si="731"/>
        <v/>
      </c>
      <c r="Y731" s="5" t="str">
        <f t="array" ref="Y731">IF(V731&lt;&gt;"",IFERROR(INDEX(federal_program_name_lookup,MATCH(V731,aln_lookup,0)),""),"")</f>
        <v>ARTHRITIS, MUSCULOSKELETAL AND SKIN DISEASES RESEARCH</v>
      </c>
    </row>
    <row r="732" ht="15.75" customHeight="1">
      <c r="A732" s="5" t="s">
        <v>1161</v>
      </c>
      <c r="B732" s="3" t="s">
        <v>56</v>
      </c>
      <c r="C732" s="3" t="s">
        <v>237</v>
      </c>
      <c r="D732" s="3"/>
      <c r="E732" s="6" t="s">
        <v>238</v>
      </c>
      <c r="F732" s="4">
        <v>110062.0</v>
      </c>
      <c r="G732" s="6" t="s">
        <v>38</v>
      </c>
      <c r="H732" s="6"/>
      <c r="I732" s="6"/>
      <c r="J732" s="4">
        <v>8184233.0</v>
      </c>
      <c r="K732" s="4">
        <v>3.59306095E8</v>
      </c>
      <c r="L732" s="6" t="s">
        <v>39</v>
      </c>
      <c r="M732" s="3"/>
      <c r="N732" s="6" t="s">
        <v>42</v>
      </c>
      <c r="O732" s="3"/>
      <c r="P732" s="3"/>
      <c r="Q732" s="6" t="s">
        <v>39</v>
      </c>
      <c r="R732" s="4"/>
      <c r="S732" s="6" t="s">
        <v>42</v>
      </c>
      <c r="T732" s="6" t="s">
        <v>43</v>
      </c>
      <c r="U732" s="6">
        <v>0.0</v>
      </c>
      <c r="V732" s="3" t="str">
        <f t="shared" si="2"/>
        <v>93.847</v>
      </c>
      <c r="W732" s="5" t="str">
        <f t="shared" ref="W732:X732" si="732">UPPER(TRIM(H732))</f>
        <v/>
      </c>
      <c r="X732" s="5" t="str">
        <f t="shared" si="732"/>
        <v/>
      </c>
      <c r="Y732" s="5" t="str">
        <f t="array" ref="Y732">IF(V732&lt;&gt;"",IFERROR(INDEX(federal_program_name_lookup,MATCH(V732,aln_lookup,0)),""),"")</f>
        <v>DIABETES, DIGESTIVE, AND KIDNEY DISEASES EXTRAMURAL RESEARCH</v>
      </c>
    </row>
    <row r="733" ht="15.75" customHeight="1">
      <c r="A733" s="5" t="s">
        <v>1162</v>
      </c>
      <c r="B733" s="3" t="s">
        <v>56</v>
      </c>
      <c r="C733" s="3" t="s">
        <v>237</v>
      </c>
      <c r="D733" s="3"/>
      <c r="E733" s="6" t="s">
        <v>238</v>
      </c>
      <c r="F733" s="4">
        <v>-1753.0</v>
      </c>
      <c r="G733" s="6" t="s">
        <v>38</v>
      </c>
      <c r="H733" s="6"/>
      <c r="I733" s="6"/>
      <c r="J733" s="4">
        <v>8184233.0</v>
      </c>
      <c r="K733" s="4">
        <v>3.59306095E8</v>
      </c>
      <c r="L733" s="6" t="s">
        <v>39</v>
      </c>
      <c r="M733" s="3"/>
      <c r="N733" s="6" t="s">
        <v>42</v>
      </c>
      <c r="O733" s="3"/>
      <c r="P733" s="3"/>
      <c r="Q733" s="6" t="s">
        <v>39</v>
      </c>
      <c r="R733" s="4"/>
      <c r="S733" s="6" t="s">
        <v>42</v>
      </c>
      <c r="T733" s="6" t="s">
        <v>43</v>
      </c>
      <c r="U733" s="6">
        <v>0.0</v>
      </c>
      <c r="V733" s="3" t="str">
        <f t="shared" si="2"/>
        <v>93.847</v>
      </c>
      <c r="W733" s="5" t="str">
        <f t="shared" ref="W733:X733" si="733">UPPER(TRIM(H733))</f>
        <v/>
      </c>
      <c r="X733" s="5" t="str">
        <f t="shared" si="733"/>
        <v/>
      </c>
      <c r="Y733" s="5" t="str">
        <f t="array" ref="Y733">IF(V733&lt;&gt;"",IFERROR(INDEX(federal_program_name_lookup,MATCH(V733,aln_lookup,0)),""),"")</f>
        <v>DIABETES, DIGESTIVE, AND KIDNEY DISEASES EXTRAMURAL RESEARCH</v>
      </c>
    </row>
    <row r="734" ht="15.75" customHeight="1">
      <c r="A734" s="5" t="s">
        <v>1163</v>
      </c>
      <c r="B734" s="3" t="s">
        <v>56</v>
      </c>
      <c r="C734" s="3" t="s">
        <v>237</v>
      </c>
      <c r="D734" s="3"/>
      <c r="E734" s="6" t="s">
        <v>238</v>
      </c>
      <c r="F734" s="4">
        <v>43902.0</v>
      </c>
      <c r="G734" s="6" t="s">
        <v>38</v>
      </c>
      <c r="H734" s="6"/>
      <c r="I734" s="6"/>
      <c r="J734" s="4">
        <v>8184233.0</v>
      </c>
      <c r="K734" s="4">
        <v>3.59306095E8</v>
      </c>
      <c r="L734" s="6" t="s">
        <v>39</v>
      </c>
      <c r="M734" s="3"/>
      <c r="N734" s="6" t="s">
        <v>42</v>
      </c>
      <c r="O734" s="3"/>
      <c r="P734" s="3"/>
      <c r="Q734" s="6" t="s">
        <v>39</v>
      </c>
      <c r="R734" s="4"/>
      <c r="S734" s="6" t="s">
        <v>42</v>
      </c>
      <c r="T734" s="6" t="s">
        <v>43</v>
      </c>
      <c r="U734" s="6">
        <v>0.0</v>
      </c>
      <c r="V734" s="3" t="str">
        <f t="shared" si="2"/>
        <v>93.847</v>
      </c>
      <c r="W734" s="5" t="str">
        <f t="shared" ref="W734:X734" si="734">UPPER(TRIM(H734))</f>
        <v/>
      </c>
      <c r="X734" s="5" t="str">
        <f t="shared" si="734"/>
        <v/>
      </c>
      <c r="Y734" s="5" t="str">
        <f t="array" ref="Y734">IF(V734&lt;&gt;"",IFERROR(INDEX(federal_program_name_lookup,MATCH(V734,aln_lookup,0)),""),"")</f>
        <v>DIABETES, DIGESTIVE, AND KIDNEY DISEASES EXTRAMURAL RESEARCH</v>
      </c>
    </row>
    <row r="735" ht="15.75" customHeight="1">
      <c r="A735" s="5" t="s">
        <v>1164</v>
      </c>
      <c r="B735" s="3" t="s">
        <v>56</v>
      </c>
      <c r="C735" s="3" t="s">
        <v>237</v>
      </c>
      <c r="D735" s="3"/>
      <c r="E735" s="6" t="s">
        <v>238</v>
      </c>
      <c r="F735" s="4">
        <v>-214.0</v>
      </c>
      <c r="G735" s="6" t="s">
        <v>38</v>
      </c>
      <c r="H735" s="6"/>
      <c r="I735" s="6"/>
      <c r="J735" s="4">
        <v>8184233.0</v>
      </c>
      <c r="K735" s="4">
        <v>3.59306095E8</v>
      </c>
      <c r="L735" s="6" t="s">
        <v>39</v>
      </c>
      <c r="M735" s="3"/>
      <c r="N735" s="6" t="s">
        <v>42</v>
      </c>
      <c r="O735" s="3"/>
      <c r="P735" s="3"/>
      <c r="Q735" s="6" t="s">
        <v>39</v>
      </c>
      <c r="R735" s="4"/>
      <c r="S735" s="6" t="s">
        <v>42</v>
      </c>
      <c r="T735" s="6" t="s">
        <v>43</v>
      </c>
      <c r="U735" s="6">
        <v>0.0</v>
      </c>
      <c r="V735" s="3" t="str">
        <f t="shared" si="2"/>
        <v>93.847</v>
      </c>
      <c r="W735" s="5" t="str">
        <f t="shared" ref="W735:X735" si="735">UPPER(TRIM(H735))</f>
        <v/>
      </c>
      <c r="X735" s="5" t="str">
        <f t="shared" si="735"/>
        <v/>
      </c>
      <c r="Y735" s="5" t="str">
        <f t="array" ref="Y735">IF(V735&lt;&gt;"",IFERROR(INDEX(federal_program_name_lookup,MATCH(V735,aln_lookup,0)),""),"")</f>
        <v>DIABETES, DIGESTIVE, AND KIDNEY DISEASES EXTRAMURAL RESEARCH</v>
      </c>
    </row>
    <row r="736" ht="15.75" customHeight="1">
      <c r="A736" s="5" t="s">
        <v>1165</v>
      </c>
      <c r="B736" s="3" t="s">
        <v>1150</v>
      </c>
      <c r="C736" s="3" t="s">
        <v>1166</v>
      </c>
      <c r="D736" s="3"/>
      <c r="E736" s="6" t="s">
        <v>1167</v>
      </c>
      <c r="F736" s="4">
        <v>31142.0</v>
      </c>
      <c r="G736" s="6" t="s">
        <v>38</v>
      </c>
      <c r="H736" s="6"/>
      <c r="I736" s="6"/>
      <c r="J736" s="4">
        <v>31142.0</v>
      </c>
      <c r="K736" s="4">
        <v>3.59306095E8</v>
      </c>
      <c r="L736" s="6" t="s">
        <v>39</v>
      </c>
      <c r="M736" s="3"/>
      <c r="N736" s="6" t="s">
        <v>39</v>
      </c>
      <c r="O736" s="3" t="s">
        <v>1137</v>
      </c>
      <c r="P736" s="3" t="s">
        <v>1168</v>
      </c>
      <c r="Q736" s="6" t="s">
        <v>39</v>
      </c>
      <c r="R736" s="4"/>
      <c r="S736" s="6" t="s">
        <v>42</v>
      </c>
      <c r="T736" s="6" t="s">
        <v>43</v>
      </c>
      <c r="U736" s="6">
        <v>0.0</v>
      </c>
      <c r="V736" s="3" t="str">
        <f t="shared" si="2"/>
        <v>15.611</v>
      </c>
      <c r="W736" s="5" t="str">
        <f t="shared" ref="W736:X736" si="736">UPPER(TRIM(H736))</f>
        <v/>
      </c>
      <c r="X736" s="5" t="str">
        <f t="shared" si="736"/>
        <v/>
      </c>
      <c r="Y736" s="5" t="str">
        <f t="array" ref="Y736">IF(V736&lt;&gt;"",IFERROR(INDEX(federal_program_name_lookup,MATCH(V736,aln_lookup,0)),""),"")</f>
        <v>WILDLIFE RESTORATION AND BASIC HUNTER EDUCATION</v>
      </c>
    </row>
    <row r="737" ht="15.75" customHeight="1">
      <c r="A737" s="5" t="s">
        <v>1169</v>
      </c>
      <c r="B737" s="3" t="s">
        <v>56</v>
      </c>
      <c r="C737" s="3" t="s">
        <v>237</v>
      </c>
      <c r="D737" s="3"/>
      <c r="E737" s="6" t="s">
        <v>238</v>
      </c>
      <c r="F737" s="4">
        <v>41830.0</v>
      </c>
      <c r="G737" s="6" t="s">
        <v>38</v>
      </c>
      <c r="H737" s="6"/>
      <c r="I737" s="6"/>
      <c r="J737" s="4">
        <v>8184233.0</v>
      </c>
      <c r="K737" s="4">
        <v>3.59306095E8</v>
      </c>
      <c r="L737" s="6" t="s">
        <v>39</v>
      </c>
      <c r="M737" s="3"/>
      <c r="N737" s="6" t="s">
        <v>42</v>
      </c>
      <c r="O737" s="3"/>
      <c r="P737" s="3"/>
      <c r="Q737" s="6" t="s">
        <v>42</v>
      </c>
      <c r="R737" s="4">
        <v>20920.0</v>
      </c>
      <c r="S737" s="6" t="s">
        <v>42</v>
      </c>
      <c r="T737" s="6" t="s">
        <v>43</v>
      </c>
      <c r="U737" s="6">
        <v>0.0</v>
      </c>
      <c r="V737" s="3" t="str">
        <f t="shared" si="2"/>
        <v>93.847</v>
      </c>
      <c r="W737" s="5" t="str">
        <f t="shared" ref="W737:X737" si="737">UPPER(TRIM(H737))</f>
        <v/>
      </c>
      <c r="X737" s="5" t="str">
        <f t="shared" si="737"/>
        <v/>
      </c>
      <c r="Y737" s="5" t="str">
        <f t="array" ref="Y737">IF(V737&lt;&gt;"",IFERROR(INDEX(federal_program_name_lookup,MATCH(V737,aln_lookup,0)),""),"")</f>
        <v>DIABETES, DIGESTIVE, AND KIDNEY DISEASES EXTRAMURAL RESEARCH</v>
      </c>
    </row>
    <row r="738" ht="15.75" customHeight="1">
      <c r="A738" s="5" t="s">
        <v>1170</v>
      </c>
      <c r="B738" s="3" t="s">
        <v>56</v>
      </c>
      <c r="C738" s="3" t="s">
        <v>237</v>
      </c>
      <c r="D738" s="3"/>
      <c r="E738" s="6" t="s">
        <v>238</v>
      </c>
      <c r="F738" s="4">
        <v>88681.0</v>
      </c>
      <c r="G738" s="6" t="s">
        <v>38</v>
      </c>
      <c r="H738" s="6"/>
      <c r="I738" s="6"/>
      <c r="J738" s="4">
        <v>8184233.0</v>
      </c>
      <c r="K738" s="4">
        <v>3.59306095E8</v>
      </c>
      <c r="L738" s="6" t="s">
        <v>39</v>
      </c>
      <c r="M738" s="3"/>
      <c r="N738" s="6" t="s">
        <v>42</v>
      </c>
      <c r="O738" s="3"/>
      <c r="P738" s="3"/>
      <c r="Q738" s="6" t="s">
        <v>42</v>
      </c>
      <c r="R738" s="4">
        <v>63470.0</v>
      </c>
      <c r="S738" s="6" t="s">
        <v>42</v>
      </c>
      <c r="T738" s="6" t="s">
        <v>43</v>
      </c>
      <c r="U738" s="6">
        <v>0.0</v>
      </c>
      <c r="V738" s="3" t="str">
        <f t="shared" si="2"/>
        <v>93.847</v>
      </c>
      <c r="W738" s="5" t="str">
        <f t="shared" ref="W738:X738" si="738">UPPER(TRIM(H738))</f>
        <v/>
      </c>
      <c r="X738" s="5" t="str">
        <f t="shared" si="738"/>
        <v/>
      </c>
      <c r="Y738" s="5" t="str">
        <f t="array" ref="Y738">IF(V738&lt;&gt;"",IFERROR(INDEX(federal_program_name_lookup,MATCH(V738,aln_lookup,0)),""),"")</f>
        <v>DIABETES, DIGESTIVE, AND KIDNEY DISEASES EXTRAMURAL RESEARCH</v>
      </c>
    </row>
    <row r="739" ht="15.75" customHeight="1">
      <c r="A739" s="5" t="s">
        <v>1171</v>
      </c>
      <c r="B739" s="3" t="s">
        <v>56</v>
      </c>
      <c r="C739" s="3" t="s">
        <v>237</v>
      </c>
      <c r="D739" s="3"/>
      <c r="E739" s="6" t="s">
        <v>238</v>
      </c>
      <c r="F739" s="4">
        <v>6.0</v>
      </c>
      <c r="G739" s="6" t="s">
        <v>38</v>
      </c>
      <c r="H739" s="6"/>
      <c r="I739" s="6"/>
      <c r="J739" s="4">
        <v>8184233.0</v>
      </c>
      <c r="K739" s="4">
        <v>3.59306095E8</v>
      </c>
      <c r="L739" s="6" t="s">
        <v>39</v>
      </c>
      <c r="M739" s="3"/>
      <c r="N739" s="6" t="s">
        <v>42</v>
      </c>
      <c r="O739" s="3"/>
      <c r="P739" s="3"/>
      <c r="Q739" s="6" t="s">
        <v>39</v>
      </c>
      <c r="R739" s="4"/>
      <c r="S739" s="6" t="s">
        <v>42</v>
      </c>
      <c r="T739" s="6" t="s">
        <v>43</v>
      </c>
      <c r="U739" s="6">
        <v>0.0</v>
      </c>
      <c r="V739" s="3" t="str">
        <f t="shared" si="2"/>
        <v>93.847</v>
      </c>
      <c r="W739" s="5" t="str">
        <f t="shared" ref="W739:X739" si="739">UPPER(TRIM(H739))</f>
        <v/>
      </c>
      <c r="X739" s="5" t="str">
        <f t="shared" si="739"/>
        <v/>
      </c>
      <c r="Y739" s="5" t="str">
        <f t="array" ref="Y739">IF(V739&lt;&gt;"",IFERROR(INDEX(federal_program_name_lookup,MATCH(V739,aln_lookup,0)),""),"")</f>
        <v>DIABETES, DIGESTIVE, AND KIDNEY DISEASES EXTRAMURAL RESEARCH</v>
      </c>
    </row>
    <row r="740" ht="15.75" customHeight="1">
      <c r="A740" s="5" t="s">
        <v>1172</v>
      </c>
      <c r="B740" s="3" t="s">
        <v>56</v>
      </c>
      <c r="C740" s="3" t="s">
        <v>237</v>
      </c>
      <c r="D740" s="3"/>
      <c r="E740" s="6" t="s">
        <v>238</v>
      </c>
      <c r="F740" s="4">
        <v>109794.0</v>
      </c>
      <c r="G740" s="6" t="s">
        <v>38</v>
      </c>
      <c r="H740" s="6"/>
      <c r="I740" s="6"/>
      <c r="J740" s="4">
        <v>8184233.0</v>
      </c>
      <c r="K740" s="4">
        <v>3.59306095E8</v>
      </c>
      <c r="L740" s="6" t="s">
        <v>39</v>
      </c>
      <c r="M740" s="3"/>
      <c r="N740" s="6" t="s">
        <v>42</v>
      </c>
      <c r="O740" s="3"/>
      <c r="P740" s="3"/>
      <c r="Q740" s="6" t="s">
        <v>42</v>
      </c>
      <c r="R740" s="4">
        <v>38821.0</v>
      </c>
      <c r="S740" s="6" t="s">
        <v>42</v>
      </c>
      <c r="T740" s="6" t="s">
        <v>43</v>
      </c>
      <c r="U740" s="6">
        <v>0.0</v>
      </c>
      <c r="V740" s="3" t="str">
        <f t="shared" si="2"/>
        <v>93.847</v>
      </c>
      <c r="W740" s="5" t="str">
        <f t="shared" ref="W740:X740" si="740">UPPER(TRIM(H740))</f>
        <v/>
      </c>
      <c r="X740" s="5" t="str">
        <f t="shared" si="740"/>
        <v/>
      </c>
      <c r="Y740" s="5" t="str">
        <f t="array" ref="Y740">IF(V740&lt;&gt;"",IFERROR(INDEX(federal_program_name_lookup,MATCH(V740,aln_lookup,0)),""),"")</f>
        <v>DIABETES, DIGESTIVE, AND KIDNEY DISEASES EXTRAMURAL RESEARCH</v>
      </c>
    </row>
    <row r="741" ht="15.75" customHeight="1">
      <c r="A741" s="5" t="s">
        <v>1173</v>
      </c>
      <c r="B741" s="3" t="s">
        <v>56</v>
      </c>
      <c r="C741" s="3" t="s">
        <v>237</v>
      </c>
      <c r="D741" s="3"/>
      <c r="E741" s="6" t="s">
        <v>238</v>
      </c>
      <c r="F741" s="4">
        <v>247296.0</v>
      </c>
      <c r="G741" s="6" t="s">
        <v>38</v>
      </c>
      <c r="H741" s="6"/>
      <c r="I741" s="6"/>
      <c r="J741" s="4">
        <v>8184233.0</v>
      </c>
      <c r="K741" s="4">
        <v>3.59306095E8</v>
      </c>
      <c r="L741" s="6" t="s">
        <v>39</v>
      </c>
      <c r="M741" s="3"/>
      <c r="N741" s="6" t="s">
        <v>42</v>
      </c>
      <c r="O741" s="3"/>
      <c r="P741" s="3"/>
      <c r="Q741" s="6" t="s">
        <v>39</v>
      </c>
      <c r="R741" s="4"/>
      <c r="S741" s="6" t="s">
        <v>42</v>
      </c>
      <c r="T741" s="6" t="s">
        <v>43</v>
      </c>
      <c r="U741" s="6">
        <v>0.0</v>
      </c>
      <c r="V741" s="3" t="str">
        <f t="shared" si="2"/>
        <v>93.847</v>
      </c>
      <c r="W741" s="5" t="str">
        <f t="shared" ref="W741:X741" si="741">UPPER(TRIM(H741))</f>
        <v/>
      </c>
      <c r="X741" s="5" t="str">
        <f t="shared" si="741"/>
        <v/>
      </c>
      <c r="Y741" s="5" t="str">
        <f t="array" ref="Y741">IF(V741&lt;&gt;"",IFERROR(INDEX(federal_program_name_lookup,MATCH(V741,aln_lookup,0)),""),"")</f>
        <v>DIABETES, DIGESTIVE, AND KIDNEY DISEASES EXTRAMURAL RESEARCH</v>
      </c>
    </row>
    <row r="742" ht="15.75" customHeight="1">
      <c r="A742" s="5" t="s">
        <v>1174</v>
      </c>
      <c r="B742" s="3" t="s">
        <v>56</v>
      </c>
      <c r="C742" s="3" t="s">
        <v>237</v>
      </c>
      <c r="D742" s="3"/>
      <c r="E742" s="6" t="s">
        <v>238</v>
      </c>
      <c r="F742" s="4">
        <v>210997.0</v>
      </c>
      <c r="G742" s="6" t="s">
        <v>38</v>
      </c>
      <c r="H742" s="6"/>
      <c r="I742" s="6"/>
      <c r="J742" s="4">
        <v>8184233.0</v>
      </c>
      <c r="K742" s="4">
        <v>3.59306095E8</v>
      </c>
      <c r="L742" s="6" t="s">
        <v>39</v>
      </c>
      <c r="M742" s="3"/>
      <c r="N742" s="6" t="s">
        <v>42</v>
      </c>
      <c r="O742" s="3"/>
      <c r="P742" s="3"/>
      <c r="Q742" s="6" t="s">
        <v>42</v>
      </c>
      <c r="R742" s="4">
        <v>14901.0</v>
      </c>
      <c r="S742" s="6" t="s">
        <v>42</v>
      </c>
      <c r="T742" s="6" t="s">
        <v>43</v>
      </c>
      <c r="U742" s="6">
        <v>0.0</v>
      </c>
      <c r="V742" s="3" t="str">
        <f t="shared" si="2"/>
        <v>93.847</v>
      </c>
      <c r="W742" s="5" t="str">
        <f t="shared" ref="W742:X742" si="742">UPPER(TRIM(H742))</f>
        <v/>
      </c>
      <c r="X742" s="5" t="str">
        <f t="shared" si="742"/>
        <v/>
      </c>
      <c r="Y742" s="5" t="str">
        <f t="array" ref="Y742">IF(V742&lt;&gt;"",IFERROR(INDEX(federal_program_name_lookup,MATCH(V742,aln_lookup,0)),""),"")</f>
        <v>DIABETES, DIGESTIVE, AND KIDNEY DISEASES EXTRAMURAL RESEARCH</v>
      </c>
    </row>
    <row r="743" ht="15.75" customHeight="1">
      <c r="A743" s="5" t="s">
        <v>1175</v>
      </c>
      <c r="B743" s="3" t="s">
        <v>56</v>
      </c>
      <c r="C743" s="3" t="s">
        <v>237</v>
      </c>
      <c r="D743" s="3"/>
      <c r="E743" s="6" t="s">
        <v>238</v>
      </c>
      <c r="F743" s="4">
        <v>18454.0</v>
      </c>
      <c r="G743" s="6" t="s">
        <v>38</v>
      </c>
      <c r="H743" s="6"/>
      <c r="I743" s="6"/>
      <c r="J743" s="4">
        <v>8184233.0</v>
      </c>
      <c r="K743" s="4">
        <v>3.59306095E8</v>
      </c>
      <c r="L743" s="6" t="s">
        <v>39</v>
      </c>
      <c r="M743" s="3"/>
      <c r="N743" s="6" t="s">
        <v>42</v>
      </c>
      <c r="O743" s="3"/>
      <c r="P743" s="3"/>
      <c r="Q743" s="6" t="s">
        <v>39</v>
      </c>
      <c r="R743" s="4"/>
      <c r="S743" s="6" t="s">
        <v>42</v>
      </c>
      <c r="T743" s="6" t="s">
        <v>43</v>
      </c>
      <c r="U743" s="6">
        <v>0.0</v>
      </c>
      <c r="V743" s="3" t="str">
        <f t="shared" si="2"/>
        <v>93.847</v>
      </c>
      <c r="W743" s="5" t="str">
        <f t="shared" ref="W743:X743" si="743">UPPER(TRIM(H743))</f>
        <v/>
      </c>
      <c r="X743" s="5" t="str">
        <f t="shared" si="743"/>
        <v/>
      </c>
      <c r="Y743" s="5" t="str">
        <f t="array" ref="Y743">IF(V743&lt;&gt;"",IFERROR(INDEX(federal_program_name_lookup,MATCH(V743,aln_lookup,0)),""),"")</f>
        <v>DIABETES, DIGESTIVE, AND KIDNEY DISEASES EXTRAMURAL RESEARCH</v>
      </c>
    </row>
    <row r="744" ht="15.75" customHeight="1">
      <c r="A744" s="5" t="s">
        <v>1176</v>
      </c>
      <c r="B744" s="3" t="s">
        <v>56</v>
      </c>
      <c r="C744" s="3" t="s">
        <v>237</v>
      </c>
      <c r="D744" s="3"/>
      <c r="E744" s="6" t="s">
        <v>238</v>
      </c>
      <c r="F744" s="4">
        <v>346362.0</v>
      </c>
      <c r="G744" s="6" t="s">
        <v>38</v>
      </c>
      <c r="H744" s="6"/>
      <c r="I744" s="6"/>
      <c r="J744" s="4">
        <v>8184233.0</v>
      </c>
      <c r="K744" s="4">
        <v>3.59306095E8</v>
      </c>
      <c r="L744" s="6" t="s">
        <v>39</v>
      </c>
      <c r="M744" s="3"/>
      <c r="N744" s="6" t="s">
        <v>42</v>
      </c>
      <c r="O744" s="3"/>
      <c r="P744" s="3"/>
      <c r="Q744" s="6" t="s">
        <v>39</v>
      </c>
      <c r="R744" s="4"/>
      <c r="S744" s="6" t="s">
        <v>42</v>
      </c>
      <c r="T744" s="6" t="s">
        <v>43</v>
      </c>
      <c r="U744" s="6">
        <v>0.0</v>
      </c>
      <c r="V744" s="3" t="str">
        <f t="shared" si="2"/>
        <v>93.847</v>
      </c>
      <c r="W744" s="5" t="str">
        <f t="shared" ref="W744:X744" si="744">UPPER(TRIM(H744))</f>
        <v/>
      </c>
      <c r="X744" s="5" t="str">
        <f t="shared" si="744"/>
        <v/>
      </c>
      <c r="Y744" s="5" t="str">
        <f t="array" ref="Y744">IF(V744&lt;&gt;"",IFERROR(INDEX(federal_program_name_lookup,MATCH(V744,aln_lookup,0)),""),"")</f>
        <v>DIABETES, DIGESTIVE, AND KIDNEY DISEASES EXTRAMURAL RESEARCH</v>
      </c>
    </row>
    <row r="745" ht="15.75" customHeight="1">
      <c r="A745" s="5" t="s">
        <v>1177</v>
      </c>
      <c r="B745" s="3" t="s">
        <v>56</v>
      </c>
      <c r="C745" s="3" t="s">
        <v>237</v>
      </c>
      <c r="D745" s="3"/>
      <c r="E745" s="6" t="s">
        <v>238</v>
      </c>
      <c r="F745" s="4">
        <v>504326.0</v>
      </c>
      <c r="G745" s="6" t="s">
        <v>38</v>
      </c>
      <c r="H745" s="6"/>
      <c r="I745" s="6"/>
      <c r="J745" s="4">
        <v>8184233.0</v>
      </c>
      <c r="K745" s="4">
        <v>3.59306095E8</v>
      </c>
      <c r="L745" s="6" t="s">
        <v>39</v>
      </c>
      <c r="M745" s="3"/>
      <c r="N745" s="6" t="s">
        <v>42</v>
      </c>
      <c r="O745" s="3"/>
      <c r="P745" s="3"/>
      <c r="Q745" s="6" t="s">
        <v>39</v>
      </c>
      <c r="R745" s="4"/>
      <c r="S745" s="6" t="s">
        <v>42</v>
      </c>
      <c r="T745" s="6" t="s">
        <v>43</v>
      </c>
      <c r="U745" s="6">
        <v>0.0</v>
      </c>
      <c r="V745" s="3" t="str">
        <f t="shared" si="2"/>
        <v>93.847</v>
      </c>
      <c r="W745" s="5" t="str">
        <f t="shared" ref="W745:X745" si="745">UPPER(TRIM(H745))</f>
        <v/>
      </c>
      <c r="X745" s="5" t="str">
        <f t="shared" si="745"/>
        <v/>
      </c>
      <c r="Y745" s="5" t="str">
        <f t="array" ref="Y745">IF(V745&lt;&gt;"",IFERROR(INDEX(federal_program_name_lookup,MATCH(V745,aln_lookup,0)),""),"")</f>
        <v>DIABETES, DIGESTIVE, AND KIDNEY DISEASES EXTRAMURAL RESEARCH</v>
      </c>
    </row>
    <row r="746" ht="15.75" customHeight="1">
      <c r="A746" s="5" t="s">
        <v>1178</v>
      </c>
      <c r="B746" s="3" t="s">
        <v>56</v>
      </c>
      <c r="C746" s="3" t="s">
        <v>237</v>
      </c>
      <c r="D746" s="3"/>
      <c r="E746" s="6" t="s">
        <v>238</v>
      </c>
      <c r="F746" s="4">
        <v>375625.0</v>
      </c>
      <c r="G746" s="6" t="s">
        <v>38</v>
      </c>
      <c r="H746" s="6"/>
      <c r="I746" s="6"/>
      <c r="J746" s="4">
        <v>8184233.0</v>
      </c>
      <c r="K746" s="4">
        <v>3.59306095E8</v>
      </c>
      <c r="L746" s="6" t="s">
        <v>39</v>
      </c>
      <c r="M746" s="3"/>
      <c r="N746" s="6" t="s">
        <v>42</v>
      </c>
      <c r="O746" s="3"/>
      <c r="P746" s="3"/>
      <c r="Q746" s="6" t="s">
        <v>42</v>
      </c>
      <c r="R746" s="4">
        <v>203394.0</v>
      </c>
      <c r="S746" s="6" t="s">
        <v>42</v>
      </c>
      <c r="T746" s="6" t="s">
        <v>43</v>
      </c>
      <c r="U746" s="6">
        <v>0.0</v>
      </c>
      <c r="V746" s="3" t="str">
        <f t="shared" si="2"/>
        <v>93.847</v>
      </c>
      <c r="W746" s="5" t="str">
        <f t="shared" ref="W746:X746" si="746">UPPER(TRIM(H746))</f>
        <v/>
      </c>
      <c r="X746" s="5" t="str">
        <f t="shared" si="746"/>
        <v/>
      </c>
      <c r="Y746" s="5" t="str">
        <f t="array" ref="Y746">IF(V746&lt;&gt;"",IFERROR(INDEX(federal_program_name_lookup,MATCH(V746,aln_lookup,0)),""),"")</f>
        <v>DIABETES, DIGESTIVE, AND KIDNEY DISEASES EXTRAMURAL RESEARCH</v>
      </c>
    </row>
    <row r="747" ht="15.75" customHeight="1">
      <c r="A747" s="5" t="s">
        <v>1179</v>
      </c>
      <c r="B747" s="3" t="s">
        <v>1150</v>
      </c>
      <c r="C747" s="3" t="s">
        <v>1180</v>
      </c>
      <c r="D747" s="3"/>
      <c r="E747" s="6" t="s">
        <v>1181</v>
      </c>
      <c r="F747" s="4">
        <v>20068.0</v>
      </c>
      <c r="G747" s="6" t="s">
        <v>38</v>
      </c>
      <c r="H747" s="6"/>
      <c r="I747" s="6"/>
      <c r="J747" s="4">
        <v>20068.0</v>
      </c>
      <c r="K747" s="4">
        <v>3.59306095E8</v>
      </c>
      <c r="L747" s="6" t="s">
        <v>39</v>
      </c>
      <c r="M747" s="3"/>
      <c r="N747" s="6" t="s">
        <v>39</v>
      </c>
      <c r="O747" s="3" t="s">
        <v>1182</v>
      </c>
      <c r="P747" s="3" t="s">
        <v>1183</v>
      </c>
      <c r="Q747" s="6" t="s">
        <v>39</v>
      </c>
      <c r="R747" s="4"/>
      <c r="S747" s="6" t="s">
        <v>42</v>
      </c>
      <c r="T747" s="6" t="s">
        <v>43</v>
      </c>
      <c r="U747" s="6">
        <v>0.0</v>
      </c>
      <c r="V747" s="3" t="str">
        <f t="shared" si="2"/>
        <v>15.635</v>
      </c>
      <c r="W747" s="5" t="str">
        <f t="shared" ref="W747:X747" si="747">UPPER(TRIM(H747))</f>
        <v/>
      </c>
      <c r="X747" s="5" t="str">
        <f t="shared" si="747"/>
        <v/>
      </c>
      <c r="Y747" s="5" t="str">
        <f t="array" ref="Y747">IF(V747&lt;&gt;"",IFERROR(INDEX(federal_program_name_lookup,MATCH(V747,aln_lookup,0)),""),"")</f>
        <v>NEOTROPICAL MIGRATORY BIRD CONSERVATION</v>
      </c>
    </row>
    <row r="748" ht="15.75" customHeight="1">
      <c r="A748" s="5" t="s">
        <v>1184</v>
      </c>
      <c r="B748" s="3" t="s">
        <v>56</v>
      </c>
      <c r="C748" s="3" t="s">
        <v>237</v>
      </c>
      <c r="D748" s="3"/>
      <c r="E748" s="6" t="s">
        <v>238</v>
      </c>
      <c r="F748" s="4">
        <v>259391.0</v>
      </c>
      <c r="G748" s="6" t="s">
        <v>38</v>
      </c>
      <c r="H748" s="6"/>
      <c r="I748" s="6"/>
      <c r="J748" s="4">
        <v>8184233.0</v>
      </c>
      <c r="K748" s="4">
        <v>3.59306095E8</v>
      </c>
      <c r="L748" s="6" t="s">
        <v>39</v>
      </c>
      <c r="M748" s="3"/>
      <c r="N748" s="6" t="s">
        <v>42</v>
      </c>
      <c r="O748" s="3"/>
      <c r="P748" s="3"/>
      <c r="Q748" s="6" t="s">
        <v>39</v>
      </c>
      <c r="R748" s="4"/>
      <c r="S748" s="6" t="s">
        <v>42</v>
      </c>
      <c r="T748" s="6" t="s">
        <v>43</v>
      </c>
      <c r="U748" s="6">
        <v>0.0</v>
      </c>
      <c r="V748" s="3" t="str">
        <f t="shared" si="2"/>
        <v>93.847</v>
      </c>
      <c r="W748" s="5" t="str">
        <f t="shared" ref="W748:X748" si="748">UPPER(TRIM(H748))</f>
        <v/>
      </c>
      <c r="X748" s="5" t="str">
        <f t="shared" si="748"/>
        <v/>
      </c>
      <c r="Y748" s="5" t="str">
        <f t="array" ref="Y748">IF(V748&lt;&gt;"",IFERROR(INDEX(federal_program_name_lookup,MATCH(V748,aln_lookup,0)),""),"")</f>
        <v>DIABETES, DIGESTIVE, AND KIDNEY DISEASES EXTRAMURAL RESEARCH</v>
      </c>
    </row>
    <row r="749" ht="15.75" customHeight="1">
      <c r="A749" s="5" t="s">
        <v>1185</v>
      </c>
      <c r="B749" s="3" t="s">
        <v>56</v>
      </c>
      <c r="C749" s="3" t="s">
        <v>237</v>
      </c>
      <c r="D749" s="3"/>
      <c r="E749" s="6" t="s">
        <v>238</v>
      </c>
      <c r="F749" s="4">
        <v>-5609.0</v>
      </c>
      <c r="G749" s="6" t="s">
        <v>38</v>
      </c>
      <c r="H749" s="6"/>
      <c r="I749" s="6"/>
      <c r="J749" s="4">
        <v>8184233.0</v>
      </c>
      <c r="K749" s="4">
        <v>3.59306095E8</v>
      </c>
      <c r="L749" s="6" t="s">
        <v>39</v>
      </c>
      <c r="M749" s="3"/>
      <c r="N749" s="6" t="s">
        <v>42</v>
      </c>
      <c r="O749" s="3"/>
      <c r="P749" s="3"/>
      <c r="Q749" s="6" t="s">
        <v>39</v>
      </c>
      <c r="R749" s="4"/>
      <c r="S749" s="6" t="s">
        <v>42</v>
      </c>
      <c r="T749" s="6" t="s">
        <v>43</v>
      </c>
      <c r="U749" s="6">
        <v>0.0</v>
      </c>
      <c r="V749" s="3" t="str">
        <f t="shared" si="2"/>
        <v>93.847</v>
      </c>
      <c r="W749" s="5" t="str">
        <f t="shared" ref="W749:X749" si="749">UPPER(TRIM(H749))</f>
        <v/>
      </c>
      <c r="X749" s="5" t="str">
        <f t="shared" si="749"/>
        <v/>
      </c>
      <c r="Y749" s="5" t="str">
        <f t="array" ref="Y749">IF(V749&lt;&gt;"",IFERROR(INDEX(federal_program_name_lookup,MATCH(V749,aln_lookup,0)),""),"")</f>
        <v>DIABETES, DIGESTIVE, AND KIDNEY DISEASES EXTRAMURAL RESEARCH</v>
      </c>
    </row>
    <row r="750" ht="15.75" customHeight="1">
      <c r="A750" s="5" t="s">
        <v>1186</v>
      </c>
      <c r="B750" s="3" t="s">
        <v>56</v>
      </c>
      <c r="C750" s="3" t="s">
        <v>237</v>
      </c>
      <c r="D750" s="3"/>
      <c r="E750" s="6" t="s">
        <v>238</v>
      </c>
      <c r="F750" s="4">
        <v>292392.0</v>
      </c>
      <c r="G750" s="6" t="s">
        <v>38</v>
      </c>
      <c r="H750" s="6"/>
      <c r="I750" s="6"/>
      <c r="J750" s="4">
        <v>8184233.0</v>
      </c>
      <c r="K750" s="4">
        <v>3.59306095E8</v>
      </c>
      <c r="L750" s="6" t="s">
        <v>39</v>
      </c>
      <c r="M750" s="3"/>
      <c r="N750" s="6" t="s">
        <v>42</v>
      </c>
      <c r="O750" s="3"/>
      <c r="P750" s="3"/>
      <c r="Q750" s="6" t="s">
        <v>39</v>
      </c>
      <c r="R750" s="4"/>
      <c r="S750" s="6" t="s">
        <v>42</v>
      </c>
      <c r="T750" s="6" t="s">
        <v>43</v>
      </c>
      <c r="U750" s="6">
        <v>0.0</v>
      </c>
      <c r="V750" s="3" t="str">
        <f t="shared" si="2"/>
        <v>93.847</v>
      </c>
      <c r="W750" s="5" t="str">
        <f t="shared" ref="W750:X750" si="750">UPPER(TRIM(H750))</f>
        <v/>
      </c>
      <c r="X750" s="5" t="str">
        <f t="shared" si="750"/>
        <v/>
      </c>
      <c r="Y750" s="5" t="str">
        <f t="array" ref="Y750">IF(V750&lt;&gt;"",IFERROR(INDEX(federal_program_name_lookup,MATCH(V750,aln_lookup,0)),""),"")</f>
        <v>DIABETES, DIGESTIVE, AND KIDNEY DISEASES EXTRAMURAL RESEARCH</v>
      </c>
    </row>
    <row r="751" ht="15.75" customHeight="1">
      <c r="A751" s="5" t="s">
        <v>1187</v>
      </c>
      <c r="B751" s="3" t="s">
        <v>56</v>
      </c>
      <c r="C751" s="3" t="s">
        <v>237</v>
      </c>
      <c r="D751" s="3"/>
      <c r="E751" s="6" t="s">
        <v>238</v>
      </c>
      <c r="F751" s="4">
        <v>531157.0</v>
      </c>
      <c r="G751" s="6" t="s">
        <v>38</v>
      </c>
      <c r="H751" s="6"/>
      <c r="I751" s="6"/>
      <c r="J751" s="4">
        <v>8184233.0</v>
      </c>
      <c r="K751" s="4">
        <v>3.59306095E8</v>
      </c>
      <c r="L751" s="6" t="s">
        <v>39</v>
      </c>
      <c r="M751" s="3"/>
      <c r="N751" s="6" t="s">
        <v>42</v>
      </c>
      <c r="O751" s="3"/>
      <c r="P751" s="3"/>
      <c r="Q751" s="6" t="s">
        <v>39</v>
      </c>
      <c r="R751" s="4"/>
      <c r="S751" s="6" t="s">
        <v>42</v>
      </c>
      <c r="T751" s="6" t="s">
        <v>43</v>
      </c>
      <c r="U751" s="6">
        <v>0.0</v>
      </c>
      <c r="V751" s="3" t="str">
        <f t="shared" si="2"/>
        <v>93.847</v>
      </c>
      <c r="W751" s="5" t="str">
        <f t="shared" ref="W751:X751" si="751">UPPER(TRIM(H751))</f>
        <v/>
      </c>
      <c r="X751" s="5" t="str">
        <f t="shared" si="751"/>
        <v/>
      </c>
      <c r="Y751" s="5" t="str">
        <f t="array" ref="Y751">IF(V751&lt;&gt;"",IFERROR(INDEX(federal_program_name_lookup,MATCH(V751,aln_lookup,0)),""),"")</f>
        <v>DIABETES, DIGESTIVE, AND KIDNEY DISEASES EXTRAMURAL RESEARCH</v>
      </c>
    </row>
    <row r="752" ht="15.75" customHeight="1">
      <c r="A752" s="5" t="s">
        <v>1188</v>
      </c>
      <c r="B752" s="3" t="s">
        <v>56</v>
      </c>
      <c r="C752" s="3" t="s">
        <v>237</v>
      </c>
      <c r="D752" s="3"/>
      <c r="E752" s="6" t="s">
        <v>238</v>
      </c>
      <c r="F752" s="4">
        <v>-14350.0</v>
      </c>
      <c r="G752" s="6" t="s">
        <v>38</v>
      </c>
      <c r="H752" s="6"/>
      <c r="I752" s="6"/>
      <c r="J752" s="4">
        <v>8184233.0</v>
      </c>
      <c r="K752" s="4">
        <v>3.59306095E8</v>
      </c>
      <c r="L752" s="6" t="s">
        <v>39</v>
      </c>
      <c r="M752" s="3"/>
      <c r="N752" s="6" t="s">
        <v>42</v>
      </c>
      <c r="O752" s="3"/>
      <c r="P752" s="3"/>
      <c r="Q752" s="6" t="s">
        <v>39</v>
      </c>
      <c r="R752" s="4"/>
      <c r="S752" s="6" t="s">
        <v>42</v>
      </c>
      <c r="T752" s="6" t="s">
        <v>43</v>
      </c>
      <c r="U752" s="6">
        <v>0.0</v>
      </c>
      <c r="V752" s="3" t="str">
        <f t="shared" si="2"/>
        <v>93.847</v>
      </c>
      <c r="W752" s="5" t="str">
        <f t="shared" ref="W752:X752" si="752">UPPER(TRIM(H752))</f>
        <v/>
      </c>
      <c r="X752" s="5" t="str">
        <f t="shared" si="752"/>
        <v/>
      </c>
      <c r="Y752" s="5" t="str">
        <f t="array" ref="Y752">IF(V752&lt;&gt;"",IFERROR(INDEX(federal_program_name_lookup,MATCH(V752,aln_lookup,0)),""),"")</f>
        <v>DIABETES, DIGESTIVE, AND KIDNEY DISEASES EXTRAMURAL RESEARCH</v>
      </c>
    </row>
    <row r="753" ht="15.75" customHeight="1">
      <c r="A753" s="5" t="s">
        <v>1189</v>
      </c>
      <c r="B753" s="3" t="s">
        <v>56</v>
      </c>
      <c r="C753" s="3" t="s">
        <v>237</v>
      </c>
      <c r="D753" s="3"/>
      <c r="E753" s="6" t="s">
        <v>238</v>
      </c>
      <c r="F753" s="4">
        <v>405398.0</v>
      </c>
      <c r="G753" s="6" t="s">
        <v>38</v>
      </c>
      <c r="H753" s="6"/>
      <c r="I753" s="6"/>
      <c r="J753" s="4">
        <v>8184233.0</v>
      </c>
      <c r="K753" s="4">
        <v>3.59306095E8</v>
      </c>
      <c r="L753" s="6" t="s">
        <v>39</v>
      </c>
      <c r="M753" s="3"/>
      <c r="N753" s="6" t="s">
        <v>42</v>
      </c>
      <c r="O753" s="3"/>
      <c r="P753" s="3"/>
      <c r="Q753" s="6" t="s">
        <v>39</v>
      </c>
      <c r="R753" s="4"/>
      <c r="S753" s="6" t="s">
        <v>42</v>
      </c>
      <c r="T753" s="6" t="s">
        <v>43</v>
      </c>
      <c r="U753" s="6">
        <v>0.0</v>
      </c>
      <c r="V753" s="3" t="str">
        <f t="shared" si="2"/>
        <v>93.847</v>
      </c>
      <c r="W753" s="5" t="str">
        <f t="shared" ref="W753:X753" si="753">UPPER(TRIM(H753))</f>
        <v/>
      </c>
      <c r="X753" s="5" t="str">
        <f t="shared" si="753"/>
        <v/>
      </c>
      <c r="Y753" s="5" t="str">
        <f t="array" ref="Y753">IF(V753&lt;&gt;"",IFERROR(INDEX(federal_program_name_lookup,MATCH(V753,aln_lookup,0)),""),"")</f>
        <v>DIABETES, DIGESTIVE, AND KIDNEY DISEASES EXTRAMURAL RESEARCH</v>
      </c>
    </row>
    <row r="754" ht="15.75" customHeight="1">
      <c r="A754" s="5" t="s">
        <v>1190</v>
      </c>
      <c r="B754" s="3" t="s">
        <v>56</v>
      </c>
      <c r="C754" s="3" t="s">
        <v>237</v>
      </c>
      <c r="D754" s="3"/>
      <c r="E754" s="6" t="s">
        <v>238</v>
      </c>
      <c r="F754" s="4">
        <v>358195.0</v>
      </c>
      <c r="G754" s="6" t="s">
        <v>38</v>
      </c>
      <c r="H754" s="6"/>
      <c r="I754" s="6"/>
      <c r="J754" s="4">
        <v>8184233.0</v>
      </c>
      <c r="K754" s="4">
        <v>3.59306095E8</v>
      </c>
      <c r="L754" s="6" t="s">
        <v>39</v>
      </c>
      <c r="M754" s="3"/>
      <c r="N754" s="6" t="s">
        <v>42</v>
      </c>
      <c r="O754" s="3"/>
      <c r="P754" s="3"/>
      <c r="Q754" s="6" t="s">
        <v>39</v>
      </c>
      <c r="R754" s="4"/>
      <c r="S754" s="6" t="s">
        <v>42</v>
      </c>
      <c r="T754" s="6" t="s">
        <v>43</v>
      </c>
      <c r="U754" s="6">
        <v>0.0</v>
      </c>
      <c r="V754" s="3" t="str">
        <f t="shared" si="2"/>
        <v>93.847</v>
      </c>
      <c r="W754" s="5" t="str">
        <f t="shared" ref="W754:X754" si="754">UPPER(TRIM(H754))</f>
        <v/>
      </c>
      <c r="X754" s="5" t="str">
        <f t="shared" si="754"/>
        <v/>
      </c>
      <c r="Y754" s="5" t="str">
        <f t="array" ref="Y754">IF(V754&lt;&gt;"",IFERROR(INDEX(federal_program_name_lookup,MATCH(V754,aln_lookup,0)),""),"")</f>
        <v>DIABETES, DIGESTIVE, AND KIDNEY DISEASES EXTRAMURAL RESEARCH</v>
      </c>
    </row>
    <row r="755" ht="15.75" customHeight="1">
      <c r="A755" s="5" t="s">
        <v>1191</v>
      </c>
      <c r="B755" s="3" t="s">
        <v>56</v>
      </c>
      <c r="C755" s="3" t="s">
        <v>237</v>
      </c>
      <c r="D755" s="3"/>
      <c r="E755" s="6" t="s">
        <v>238</v>
      </c>
      <c r="F755" s="4">
        <v>369844.0</v>
      </c>
      <c r="G755" s="6" t="s">
        <v>38</v>
      </c>
      <c r="H755" s="6"/>
      <c r="I755" s="6"/>
      <c r="J755" s="4">
        <v>8184233.0</v>
      </c>
      <c r="K755" s="4">
        <v>3.59306095E8</v>
      </c>
      <c r="L755" s="6" t="s">
        <v>39</v>
      </c>
      <c r="M755" s="3"/>
      <c r="N755" s="6" t="s">
        <v>42</v>
      </c>
      <c r="O755" s="3"/>
      <c r="P755" s="3"/>
      <c r="Q755" s="6" t="s">
        <v>42</v>
      </c>
      <c r="R755" s="4">
        <v>10588.0</v>
      </c>
      <c r="S755" s="6" t="s">
        <v>42</v>
      </c>
      <c r="T755" s="6" t="s">
        <v>43</v>
      </c>
      <c r="U755" s="6">
        <v>0.0</v>
      </c>
      <c r="V755" s="3" t="str">
        <f t="shared" si="2"/>
        <v>93.847</v>
      </c>
      <c r="W755" s="5" t="str">
        <f t="shared" ref="W755:X755" si="755">UPPER(TRIM(H755))</f>
        <v/>
      </c>
      <c r="X755" s="5" t="str">
        <f t="shared" si="755"/>
        <v/>
      </c>
      <c r="Y755" s="5" t="str">
        <f t="array" ref="Y755">IF(V755&lt;&gt;"",IFERROR(INDEX(federal_program_name_lookup,MATCH(V755,aln_lookup,0)),""),"")</f>
        <v>DIABETES, DIGESTIVE, AND KIDNEY DISEASES EXTRAMURAL RESEARCH</v>
      </c>
    </row>
    <row r="756" ht="15.75" customHeight="1">
      <c r="A756" s="5" t="s">
        <v>1192</v>
      </c>
      <c r="B756" s="3" t="s">
        <v>56</v>
      </c>
      <c r="C756" s="3" t="s">
        <v>237</v>
      </c>
      <c r="D756" s="3"/>
      <c r="E756" s="6" t="s">
        <v>238</v>
      </c>
      <c r="F756" s="4">
        <v>209000.0</v>
      </c>
      <c r="G756" s="6" t="s">
        <v>38</v>
      </c>
      <c r="H756" s="6"/>
      <c r="I756" s="6"/>
      <c r="J756" s="4">
        <v>8184233.0</v>
      </c>
      <c r="K756" s="4">
        <v>3.59306095E8</v>
      </c>
      <c r="L756" s="6" t="s">
        <v>39</v>
      </c>
      <c r="M756" s="3"/>
      <c r="N756" s="6" t="s">
        <v>42</v>
      </c>
      <c r="O756" s="3"/>
      <c r="P756" s="3"/>
      <c r="Q756" s="6" t="s">
        <v>39</v>
      </c>
      <c r="R756" s="4"/>
      <c r="S756" s="6" t="s">
        <v>42</v>
      </c>
      <c r="T756" s="6" t="s">
        <v>43</v>
      </c>
      <c r="U756" s="6">
        <v>0.0</v>
      </c>
      <c r="V756" s="3" t="str">
        <f t="shared" si="2"/>
        <v>93.847</v>
      </c>
      <c r="W756" s="5" t="str">
        <f t="shared" ref="W756:X756" si="756">UPPER(TRIM(H756))</f>
        <v/>
      </c>
      <c r="X756" s="5" t="str">
        <f t="shared" si="756"/>
        <v/>
      </c>
      <c r="Y756" s="5" t="str">
        <f t="array" ref="Y756">IF(V756&lt;&gt;"",IFERROR(INDEX(federal_program_name_lookup,MATCH(V756,aln_lookup,0)),""),"")</f>
        <v>DIABETES, DIGESTIVE, AND KIDNEY DISEASES EXTRAMURAL RESEARCH</v>
      </c>
    </row>
    <row r="757" ht="15.75" customHeight="1">
      <c r="A757" s="5" t="s">
        <v>1193</v>
      </c>
      <c r="B757" s="3" t="s">
        <v>56</v>
      </c>
      <c r="C757" s="3" t="s">
        <v>237</v>
      </c>
      <c r="D757" s="3"/>
      <c r="E757" s="6" t="s">
        <v>238</v>
      </c>
      <c r="F757" s="4">
        <v>522333.0</v>
      </c>
      <c r="G757" s="6" t="s">
        <v>38</v>
      </c>
      <c r="H757" s="6"/>
      <c r="I757" s="6"/>
      <c r="J757" s="4">
        <v>8184233.0</v>
      </c>
      <c r="K757" s="4">
        <v>3.59306095E8</v>
      </c>
      <c r="L757" s="6" t="s">
        <v>39</v>
      </c>
      <c r="M757" s="3"/>
      <c r="N757" s="6" t="s">
        <v>42</v>
      </c>
      <c r="O757" s="3"/>
      <c r="P757" s="3"/>
      <c r="Q757" s="6" t="s">
        <v>42</v>
      </c>
      <c r="R757" s="4">
        <v>156282.0</v>
      </c>
      <c r="S757" s="6" t="s">
        <v>42</v>
      </c>
      <c r="T757" s="6" t="s">
        <v>43</v>
      </c>
      <c r="U757" s="6">
        <v>0.0</v>
      </c>
      <c r="V757" s="3" t="str">
        <f t="shared" si="2"/>
        <v>93.847</v>
      </c>
      <c r="W757" s="5" t="str">
        <f t="shared" ref="W757:X757" si="757">UPPER(TRIM(H757))</f>
        <v/>
      </c>
      <c r="X757" s="5" t="str">
        <f t="shared" si="757"/>
        <v/>
      </c>
      <c r="Y757" s="5" t="str">
        <f t="array" ref="Y757">IF(V757&lt;&gt;"",IFERROR(INDEX(federal_program_name_lookup,MATCH(V757,aln_lookup,0)),""),"")</f>
        <v>DIABETES, DIGESTIVE, AND KIDNEY DISEASES EXTRAMURAL RESEARCH</v>
      </c>
    </row>
    <row r="758" ht="15.75" customHeight="1">
      <c r="A758" s="5" t="s">
        <v>1194</v>
      </c>
      <c r="B758" s="3" t="s">
        <v>1150</v>
      </c>
      <c r="C758" s="3" t="s">
        <v>1195</v>
      </c>
      <c r="D758" s="3"/>
      <c r="E758" s="6" t="s">
        <v>1196</v>
      </c>
      <c r="F758" s="4">
        <v>18786.0</v>
      </c>
      <c r="G758" s="6" t="s">
        <v>38</v>
      </c>
      <c r="H758" s="6"/>
      <c r="I758" s="6"/>
      <c r="J758" s="4">
        <v>18786.0</v>
      </c>
      <c r="K758" s="4">
        <v>3.59306095E8</v>
      </c>
      <c r="L758" s="6" t="s">
        <v>39</v>
      </c>
      <c r="M758" s="3"/>
      <c r="N758" s="6" t="s">
        <v>39</v>
      </c>
      <c r="O758" s="3" t="s">
        <v>416</v>
      </c>
      <c r="P758" s="3" t="s">
        <v>1197</v>
      </c>
      <c r="Q758" s="6" t="s">
        <v>39</v>
      </c>
      <c r="R758" s="4"/>
      <c r="S758" s="6" t="s">
        <v>42</v>
      </c>
      <c r="T758" s="6" t="s">
        <v>43</v>
      </c>
      <c r="U758" s="6">
        <v>0.0</v>
      </c>
      <c r="V758" s="3" t="str">
        <f t="shared" si="2"/>
        <v>15.657</v>
      </c>
      <c r="W758" s="5" t="str">
        <f t="shared" ref="W758:X758" si="758">UPPER(TRIM(H758))</f>
        <v/>
      </c>
      <c r="X758" s="5" t="str">
        <f t="shared" si="758"/>
        <v/>
      </c>
      <c r="Y758" s="5" t="str">
        <f t="array" ref="Y758">IF(V758&lt;&gt;"",IFERROR(INDEX(federal_program_name_lookup,MATCH(V758,aln_lookup,0)),""),"")</f>
        <v>ENDANGERED SPECIES CONSERVATION Ð RECOVERY IMPLEMENTATION FUNDS</v>
      </c>
    </row>
    <row r="759" ht="15.75" customHeight="1">
      <c r="A759" s="5" t="s">
        <v>1198</v>
      </c>
      <c r="B759" s="3" t="s">
        <v>56</v>
      </c>
      <c r="C759" s="3" t="s">
        <v>237</v>
      </c>
      <c r="D759" s="3"/>
      <c r="E759" s="6" t="s">
        <v>238</v>
      </c>
      <c r="F759" s="4">
        <v>124582.0</v>
      </c>
      <c r="G759" s="6" t="s">
        <v>38</v>
      </c>
      <c r="H759" s="6"/>
      <c r="I759" s="6"/>
      <c r="J759" s="4">
        <v>8184233.0</v>
      </c>
      <c r="K759" s="4">
        <v>3.59306095E8</v>
      </c>
      <c r="L759" s="6" t="s">
        <v>39</v>
      </c>
      <c r="M759" s="3"/>
      <c r="N759" s="6" t="s">
        <v>42</v>
      </c>
      <c r="O759" s="3"/>
      <c r="P759" s="3"/>
      <c r="Q759" s="6" t="s">
        <v>39</v>
      </c>
      <c r="R759" s="4"/>
      <c r="S759" s="6" t="s">
        <v>42</v>
      </c>
      <c r="T759" s="6" t="s">
        <v>43</v>
      </c>
      <c r="U759" s="6">
        <v>0.0</v>
      </c>
      <c r="V759" s="3" t="str">
        <f t="shared" si="2"/>
        <v>93.847</v>
      </c>
      <c r="W759" s="5" t="str">
        <f t="shared" ref="W759:X759" si="759">UPPER(TRIM(H759))</f>
        <v/>
      </c>
      <c r="X759" s="5" t="str">
        <f t="shared" si="759"/>
        <v/>
      </c>
      <c r="Y759" s="5" t="str">
        <f t="array" ref="Y759">IF(V759&lt;&gt;"",IFERROR(INDEX(federal_program_name_lookup,MATCH(V759,aln_lookup,0)),""),"")</f>
        <v>DIABETES, DIGESTIVE, AND KIDNEY DISEASES EXTRAMURAL RESEARCH</v>
      </c>
    </row>
    <row r="760" ht="15.75" customHeight="1">
      <c r="A760" s="5" t="s">
        <v>1199</v>
      </c>
      <c r="B760" s="3" t="s">
        <v>56</v>
      </c>
      <c r="C760" s="3" t="s">
        <v>237</v>
      </c>
      <c r="D760" s="3"/>
      <c r="E760" s="6" t="s">
        <v>238</v>
      </c>
      <c r="F760" s="4">
        <v>14461.0</v>
      </c>
      <c r="G760" s="6" t="s">
        <v>38</v>
      </c>
      <c r="H760" s="6"/>
      <c r="I760" s="6"/>
      <c r="J760" s="4">
        <v>8184233.0</v>
      </c>
      <c r="K760" s="4">
        <v>3.59306095E8</v>
      </c>
      <c r="L760" s="6" t="s">
        <v>39</v>
      </c>
      <c r="M760" s="3"/>
      <c r="N760" s="6" t="s">
        <v>42</v>
      </c>
      <c r="O760" s="3"/>
      <c r="P760" s="3"/>
      <c r="Q760" s="6" t="s">
        <v>39</v>
      </c>
      <c r="R760" s="4"/>
      <c r="S760" s="6" t="s">
        <v>42</v>
      </c>
      <c r="T760" s="6" t="s">
        <v>43</v>
      </c>
      <c r="U760" s="6">
        <v>0.0</v>
      </c>
      <c r="V760" s="3" t="str">
        <f t="shared" si="2"/>
        <v>93.847</v>
      </c>
      <c r="W760" s="5" t="str">
        <f t="shared" ref="W760:X760" si="760">UPPER(TRIM(H760))</f>
        <v/>
      </c>
      <c r="X760" s="5" t="str">
        <f t="shared" si="760"/>
        <v/>
      </c>
      <c r="Y760" s="5" t="str">
        <f t="array" ref="Y760">IF(V760&lt;&gt;"",IFERROR(INDEX(federal_program_name_lookup,MATCH(V760,aln_lookup,0)),""),"")</f>
        <v>DIABETES, DIGESTIVE, AND KIDNEY DISEASES EXTRAMURAL RESEARCH</v>
      </c>
    </row>
    <row r="761" ht="15.75" customHeight="1">
      <c r="A761" s="5" t="s">
        <v>1200</v>
      </c>
      <c r="B761" s="3" t="s">
        <v>56</v>
      </c>
      <c r="C761" s="3" t="s">
        <v>237</v>
      </c>
      <c r="D761" s="3"/>
      <c r="E761" s="6" t="s">
        <v>238</v>
      </c>
      <c r="F761" s="4">
        <v>317503.0</v>
      </c>
      <c r="G761" s="6" t="s">
        <v>38</v>
      </c>
      <c r="H761" s="6"/>
      <c r="I761" s="6"/>
      <c r="J761" s="4">
        <v>8184233.0</v>
      </c>
      <c r="K761" s="4">
        <v>3.59306095E8</v>
      </c>
      <c r="L761" s="6" t="s">
        <v>39</v>
      </c>
      <c r="M761" s="3"/>
      <c r="N761" s="6" t="s">
        <v>42</v>
      </c>
      <c r="O761" s="3"/>
      <c r="P761" s="3"/>
      <c r="Q761" s="6" t="s">
        <v>42</v>
      </c>
      <c r="R761" s="4">
        <v>227718.0</v>
      </c>
      <c r="S761" s="6" t="s">
        <v>42</v>
      </c>
      <c r="T761" s="6" t="s">
        <v>43</v>
      </c>
      <c r="U761" s="6">
        <v>0.0</v>
      </c>
      <c r="V761" s="3" t="str">
        <f t="shared" si="2"/>
        <v>93.847</v>
      </c>
      <c r="W761" s="5" t="str">
        <f t="shared" ref="W761:X761" si="761">UPPER(TRIM(H761))</f>
        <v/>
      </c>
      <c r="X761" s="5" t="str">
        <f t="shared" si="761"/>
        <v/>
      </c>
      <c r="Y761" s="5" t="str">
        <f t="array" ref="Y761">IF(V761&lt;&gt;"",IFERROR(INDEX(federal_program_name_lookup,MATCH(V761,aln_lookup,0)),""),"")</f>
        <v>DIABETES, DIGESTIVE, AND KIDNEY DISEASES EXTRAMURAL RESEARCH</v>
      </c>
    </row>
    <row r="762" ht="15.75" customHeight="1">
      <c r="A762" s="5" t="s">
        <v>1201</v>
      </c>
      <c r="B762" s="3" t="s">
        <v>56</v>
      </c>
      <c r="C762" s="3" t="s">
        <v>237</v>
      </c>
      <c r="D762" s="3"/>
      <c r="E762" s="6" t="s">
        <v>238</v>
      </c>
      <c r="F762" s="4">
        <v>42645.0</v>
      </c>
      <c r="G762" s="6" t="s">
        <v>38</v>
      </c>
      <c r="H762" s="6"/>
      <c r="I762" s="6"/>
      <c r="J762" s="4">
        <v>8184233.0</v>
      </c>
      <c r="K762" s="4">
        <v>3.59306095E8</v>
      </c>
      <c r="L762" s="6" t="s">
        <v>39</v>
      </c>
      <c r="M762" s="3"/>
      <c r="N762" s="6" t="s">
        <v>42</v>
      </c>
      <c r="O762" s="3"/>
      <c r="P762" s="3"/>
      <c r="Q762" s="6" t="s">
        <v>39</v>
      </c>
      <c r="R762" s="4"/>
      <c r="S762" s="6" t="s">
        <v>42</v>
      </c>
      <c r="T762" s="6" t="s">
        <v>43</v>
      </c>
      <c r="U762" s="6">
        <v>0.0</v>
      </c>
      <c r="V762" s="3" t="str">
        <f t="shared" si="2"/>
        <v>93.847</v>
      </c>
      <c r="W762" s="5" t="str">
        <f t="shared" ref="W762:X762" si="762">UPPER(TRIM(H762))</f>
        <v/>
      </c>
      <c r="X762" s="5" t="str">
        <f t="shared" si="762"/>
        <v/>
      </c>
      <c r="Y762" s="5" t="str">
        <f t="array" ref="Y762">IF(V762&lt;&gt;"",IFERROR(INDEX(federal_program_name_lookup,MATCH(V762,aln_lookup,0)),""),"")</f>
        <v>DIABETES, DIGESTIVE, AND KIDNEY DISEASES EXTRAMURAL RESEARCH</v>
      </c>
    </row>
    <row r="763" ht="15.75" customHeight="1">
      <c r="A763" s="5" t="s">
        <v>1202</v>
      </c>
      <c r="B763" s="3" t="s">
        <v>56</v>
      </c>
      <c r="C763" s="3" t="s">
        <v>237</v>
      </c>
      <c r="D763" s="3"/>
      <c r="E763" s="6" t="s">
        <v>238</v>
      </c>
      <c r="F763" s="4">
        <v>143445.0</v>
      </c>
      <c r="G763" s="6" t="s">
        <v>38</v>
      </c>
      <c r="H763" s="6"/>
      <c r="I763" s="6"/>
      <c r="J763" s="4">
        <v>8184233.0</v>
      </c>
      <c r="K763" s="4">
        <v>3.59306095E8</v>
      </c>
      <c r="L763" s="6" t="s">
        <v>39</v>
      </c>
      <c r="M763" s="3"/>
      <c r="N763" s="6" t="s">
        <v>42</v>
      </c>
      <c r="O763" s="3"/>
      <c r="P763" s="3"/>
      <c r="Q763" s="6" t="s">
        <v>42</v>
      </c>
      <c r="R763" s="4">
        <v>25193.0</v>
      </c>
      <c r="S763" s="6" t="s">
        <v>42</v>
      </c>
      <c r="T763" s="6" t="s">
        <v>43</v>
      </c>
      <c r="U763" s="6">
        <v>0.0</v>
      </c>
      <c r="V763" s="3" t="str">
        <f t="shared" si="2"/>
        <v>93.847</v>
      </c>
      <c r="W763" s="5" t="str">
        <f t="shared" ref="W763:X763" si="763">UPPER(TRIM(H763))</f>
        <v/>
      </c>
      <c r="X763" s="5" t="str">
        <f t="shared" si="763"/>
        <v/>
      </c>
      <c r="Y763" s="5" t="str">
        <f t="array" ref="Y763">IF(V763&lt;&gt;"",IFERROR(INDEX(federal_program_name_lookup,MATCH(V763,aln_lookup,0)),""),"")</f>
        <v>DIABETES, DIGESTIVE, AND KIDNEY DISEASES EXTRAMURAL RESEARCH</v>
      </c>
    </row>
    <row r="764" ht="15.75" customHeight="1">
      <c r="A764" s="5" t="s">
        <v>1203</v>
      </c>
      <c r="B764" s="3" t="s">
        <v>56</v>
      </c>
      <c r="C764" s="3" t="s">
        <v>237</v>
      </c>
      <c r="D764" s="3"/>
      <c r="E764" s="6" t="s">
        <v>238</v>
      </c>
      <c r="F764" s="4">
        <v>440787.0</v>
      </c>
      <c r="G764" s="6" t="s">
        <v>38</v>
      </c>
      <c r="H764" s="6"/>
      <c r="I764" s="6"/>
      <c r="J764" s="4">
        <v>8184233.0</v>
      </c>
      <c r="K764" s="4">
        <v>3.59306095E8</v>
      </c>
      <c r="L764" s="6" t="s">
        <v>39</v>
      </c>
      <c r="M764" s="3"/>
      <c r="N764" s="6" t="s">
        <v>42</v>
      </c>
      <c r="O764" s="3"/>
      <c r="P764" s="3"/>
      <c r="Q764" s="6" t="s">
        <v>39</v>
      </c>
      <c r="R764" s="4"/>
      <c r="S764" s="6" t="s">
        <v>42</v>
      </c>
      <c r="T764" s="6" t="s">
        <v>43</v>
      </c>
      <c r="U764" s="6">
        <v>0.0</v>
      </c>
      <c r="V764" s="3" t="str">
        <f t="shared" si="2"/>
        <v>93.847</v>
      </c>
      <c r="W764" s="5" t="str">
        <f t="shared" ref="W764:X764" si="764">UPPER(TRIM(H764))</f>
        <v/>
      </c>
      <c r="X764" s="5" t="str">
        <f t="shared" si="764"/>
        <v/>
      </c>
      <c r="Y764" s="5" t="str">
        <f t="array" ref="Y764">IF(V764&lt;&gt;"",IFERROR(INDEX(federal_program_name_lookup,MATCH(V764,aln_lookup,0)),""),"")</f>
        <v>DIABETES, DIGESTIVE, AND KIDNEY DISEASES EXTRAMURAL RESEARCH</v>
      </c>
    </row>
    <row r="765" ht="15.75" customHeight="1">
      <c r="A765" s="5" t="s">
        <v>1204</v>
      </c>
      <c r="B765" s="3" t="s">
        <v>56</v>
      </c>
      <c r="C765" s="3" t="s">
        <v>237</v>
      </c>
      <c r="D765" s="3"/>
      <c r="E765" s="6" t="s">
        <v>238</v>
      </c>
      <c r="F765" s="4">
        <v>27475.0</v>
      </c>
      <c r="G765" s="6" t="s">
        <v>38</v>
      </c>
      <c r="H765" s="6"/>
      <c r="I765" s="6"/>
      <c r="J765" s="4">
        <v>8184233.0</v>
      </c>
      <c r="K765" s="4">
        <v>3.59306095E8</v>
      </c>
      <c r="L765" s="6" t="s">
        <v>39</v>
      </c>
      <c r="M765" s="3"/>
      <c r="N765" s="6" t="s">
        <v>42</v>
      </c>
      <c r="O765" s="3"/>
      <c r="P765" s="3"/>
      <c r="Q765" s="6" t="s">
        <v>39</v>
      </c>
      <c r="R765" s="4"/>
      <c r="S765" s="6" t="s">
        <v>42</v>
      </c>
      <c r="T765" s="6" t="s">
        <v>43</v>
      </c>
      <c r="U765" s="6">
        <v>0.0</v>
      </c>
      <c r="V765" s="3" t="str">
        <f t="shared" si="2"/>
        <v>93.847</v>
      </c>
      <c r="W765" s="5" t="str">
        <f t="shared" ref="W765:X765" si="765">UPPER(TRIM(H765))</f>
        <v/>
      </c>
      <c r="X765" s="5" t="str">
        <f t="shared" si="765"/>
        <v/>
      </c>
      <c r="Y765" s="5" t="str">
        <f t="array" ref="Y765">IF(V765&lt;&gt;"",IFERROR(INDEX(federal_program_name_lookup,MATCH(V765,aln_lookup,0)),""),"")</f>
        <v>DIABETES, DIGESTIVE, AND KIDNEY DISEASES EXTRAMURAL RESEARCH</v>
      </c>
    </row>
    <row r="766" ht="15.75" customHeight="1">
      <c r="A766" s="5" t="s">
        <v>1205</v>
      </c>
      <c r="B766" s="3" t="s">
        <v>56</v>
      </c>
      <c r="C766" s="3" t="s">
        <v>237</v>
      </c>
      <c r="D766" s="3"/>
      <c r="E766" s="6" t="s">
        <v>238</v>
      </c>
      <c r="F766" s="4">
        <v>184022.0</v>
      </c>
      <c r="G766" s="6" t="s">
        <v>38</v>
      </c>
      <c r="H766" s="6"/>
      <c r="I766" s="6"/>
      <c r="J766" s="4">
        <v>8184233.0</v>
      </c>
      <c r="K766" s="4">
        <v>3.59306095E8</v>
      </c>
      <c r="L766" s="6" t="s">
        <v>39</v>
      </c>
      <c r="M766" s="3"/>
      <c r="N766" s="6" t="s">
        <v>42</v>
      </c>
      <c r="O766" s="3"/>
      <c r="P766" s="3"/>
      <c r="Q766" s="6" t="s">
        <v>39</v>
      </c>
      <c r="R766" s="4"/>
      <c r="S766" s="6" t="s">
        <v>42</v>
      </c>
      <c r="T766" s="6" t="s">
        <v>43</v>
      </c>
      <c r="U766" s="6">
        <v>0.0</v>
      </c>
      <c r="V766" s="3" t="str">
        <f t="shared" si="2"/>
        <v>93.847</v>
      </c>
      <c r="W766" s="5" t="str">
        <f t="shared" ref="W766:X766" si="766">UPPER(TRIM(H766))</f>
        <v/>
      </c>
      <c r="X766" s="5" t="str">
        <f t="shared" si="766"/>
        <v/>
      </c>
      <c r="Y766" s="5" t="str">
        <f t="array" ref="Y766">IF(V766&lt;&gt;"",IFERROR(INDEX(federal_program_name_lookup,MATCH(V766,aln_lookup,0)),""),"")</f>
        <v>DIABETES, DIGESTIVE, AND KIDNEY DISEASES EXTRAMURAL RESEARCH</v>
      </c>
    </row>
    <row r="767" ht="15.75" customHeight="1">
      <c r="A767" s="5" t="s">
        <v>1206</v>
      </c>
      <c r="B767" s="3" t="s">
        <v>56</v>
      </c>
      <c r="C767" s="3" t="s">
        <v>240</v>
      </c>
      <c r="D767" s="3"/>
      <c r="E767" s="6" t="s">
        <v>241</v>
      </c>
      <c r="F767" s="4">
        <v>21.0</v>
      </c>
      <c r="G767" s="6" t="s">
        <v>38</v>
      </c>
      <c r="H767" s="6"/>
      <c r="I767" s="6"/>
      <c r="J767" s="4">
        <v>1.8435789E7</v>
      </c>
      <c r="K767" s="4">
        <v>3.59306095E8</v>
      </c>
      <c r="L767" s="6" t="s">
        <v>39</v>
      </c>
      <c r="M767" s="3"/>
      <c r="N767" s="6" t="s">
        <v>42</v>
      </c>
      <c r="O767" s="3"/>
      <c r="P767" s="3"/>
      <c r="Q767" s="6" t="s">
        <v>39</v>
      </c>
      <c r="R767" s="4"/>
      <c r="S767" s="6" t="s">
        <v>42</v>
      </c>
      <c r="T767" s="6" t="s">
        <v>43</v>
      </c>
      <c r="U767" s="6">
        <v>0.0</v>
      </c>
      <c r="V767" s="3" t="str">
        <f t="shared" si="2"/>
        <v>93.853</v>
      </c>
      <c r="W767" s="5" t="str">
        <f t="shared" ref="W767:X767" si="767">UPPER(TRIM(H767))</f>
        <v/>
      </c>
      <c r="X767" s="5" t="str">
        <f t="shared" si="767"/>
        <v/>
      </c>
      <c r="Y767" s="5" t="str">
        <f t="array" ref="Y767">IF(V767&lt;&gt;"",IFERROR(INDEX(federal_program_name_lookup,MATCH(V767,aln_lookup,0)),""),"")</f>
        <v>EXTRAMURAL RESEARCH PROGRAMS IN THE NEUROSCIENCES AND NEUROLOGICAL DISORDERS</v>
      </c>
    </row>
    <row r="768" ht="15.75" customHeight="1">
      <c r="A768" s="5" t="s">
        <v>1207</v>
      </c>
      <c r="B768" s="3" t="s">
        <v>56</v>
      </c>
      <c r="C768" s="3" t="s">
        <v>237</v>
      </c>
      <c r="D768" s="3"/>
      <c r="E768" s="6" t="s">
        <v>238</v>
      </c>
      <c r="F768" s="4">
        <v>18343.0</v>
      </c>
      <c r="G768" s="6" t="s">
        <v>38</v>
      </c>
      <c r="H768" s="6"/>
      <c r="I768" s="6"/>
      <c r="J768" s="4">
        <v>8184233.0</v>
      </c>
      <c r="K768" s="4">
        <v>3.59306095E8</v>
      </c>
      <c r="L768" s="6" t="s">
        <v>39</v>
      </c>
      <c r="M768" s="3"/>
      <c r="N768" s="6" t="s">
        <v>42</v>
      </c>
      <c r="O768" s="3"/>
      <c r="P768" s="3"/>
      <c r="Q768" s="6" t="s">
        <v>39</v>
      </c>
      <c r="R768" s="4"/>
      <c r="S768" s="6" t="s">
        <v>42</v>
      </c>
      <c r="T768" s="6" t="s">
        <v>43</v>
      </c>
      <c r="U768" s="6">
        <v>0.0</v>
      </c>
      <c r="V768" s="3" t="str">
        <f t="shared" si="2"/>
        <v>93.847</v>
      </c>
      <c r="W768" s="5" t="str">
        <f t="shared" ref="W768:X768" si="768">UPPER(TRIM(H768))</f>
        <v/>
      </c>
      <c r="X768" s="5" t="str">
        <f t="shared" si="768"/>
        <v/>
      </c>
      <c r="Y768" s="5" t="str">
        <f t="array" ref="Y768">IF(V768&lt;&gt;"",IFERROR(INDEX(federal_program_name_lookup,MATCH(V768,aln_lookup,0)),""),"")</f>
        <v>DIABETES, DIGESTIVE, AND KIDNEY DISEASES EXTRAMURAL RESEARCH</v>
      </c>
    </row>
    <row r="769" ht="15.75" customHeight="1">
      <c r="A769" s="5" t="s">
        <v>1208</v>
      </c>
      <c r="B769" s="3" t="s">
        <v>56</v>
      </c>
      <c r="C769" s="3" t="s">
        <v>237</v>
      </c>
      <c r="D769" s="3"/>
      <c r="E769" s="6" t="s">
        <v>238</v>
      </c>
      <c r="F769" s="4">
        <v>18041.0</v>
      </c>
      <c r="G769" s="6" t="s">
        <v>38</v>
      </c>
      <c r="H769" s="6"/>
      <c r="I769" s="6"/>
      <c r="J769" s="4">
        <v>8184233.0</v>
      </c>
      <c r="K769" s="4">
        <v>3.59306095E8</v>
      </c>
      <c r="L769" s="6" t="s">
        <v>39</v>
      </c>
      <c r="M769" s="3"/>
      <c r="N769" s="6" t="s">
        <v>42</v>
      </c>
      <c r="O769" s="3"/>
      <c r="P769" s="3"/>
      <c r="Q769" s="6" t="s">
        <v>39</v>
      </c>
      <c r="R769" s="4"/>
      <c r="S769" s="6" t="s">
        <v>42</v>
      </c>
      <c r="T769" s="6" t="s">
        <v>43</v>
      </c>
      <c r="U769" s="6">
        <v>0.0</v>
      </c>
      <c r="V769" s="3" t="str">
        <f t="shared" si="2"/>
        <v>93.847</v>
      </c>
      <c r="W769" s="5" t="str">
        <f t="shared" ref="W769:X769" si="769">UPPER(TRIM(H769))</f>
        <v/>
      </c>
      <c r="X769" s="5" t="str">
        <f t="shared" si="769"/>
        <v/>
      </c>
      <c r="Y769" s="5" t="str">
        <f t="array" ref="Y769">IF(V769&lt;&gt;"",IFERROR(INDEX(federal_program_name_lookup,MATCH(V769,aln_lookup,0)),""),"")</f>
        <v>DIABETES, DIGESTIVE, AND KIDNEY DISEASES EXTRAMURAL RESEARCH</v>
      </c>
    </row>
    <row r="770" ht="15.75" customHeight="1">
      <c r="A770" s="5" t="s">
        <v>1209</v>
      </c>
      <c r="B770" s="3" t="s">
        <v>1150</v>
      </c>
      <c r="C770" s="3" t="s">
        <v>1210</v>
      </c>
      <c r="D770" s="3"/>
      <c r="E770" s="6" t="s">
        <v>1211</v>
      </c>
      <c r="F770" s="4">
        <v>11498.0</v>
      </c>
      <c r="G770" s="6" t="s">
        <v>38</v>
      </c>
      <c r="H770" s="6"/>
      <c r="I770" s="6"/>
      <c r="J770" s="4">
        <v>11498.0</v>
      </c>
      <c r="K770" s="4">
        <v>3.59306095E8</v>
      </c>
      <c r="L770" s="6" t="s">
        <v>39</v>
      </c>
      <c r="M770" s="3"/>
      <c r="N770" s="6" t="s">
        <v>39</v>
      </c>
      <c r="O770" s="3" t="s">
        <v>1212</v>
      </c>
      <c r="P770" s="3" t="s">
        <v>1213</v>
      </c>
      <c r="Q770" s="6" t="s">
        <v>39</v>
      </c>
      <c r="R770" s="4"/>
      <c r="S770" s="6" t="s">
        <v>42</v>
      </c>
      <c r="T770" s="6" t="s">
        <v>43</v>
      </c>
      <c r="U770" s="6">
        <v>0.0</v>
      </c>
      <c r="V770" s="3" t="str">
        <f t="shared" si="2"/>
        <v>15.677</v>
      </c>
      <c r="W770" s="5" t="str">
        <f t="shared" ref="W770:X770" si="770">UPPER(TRIM(H770))</f>
        <v/>
      </c>
      <c r="X770" s="5" t="str">
        <f t="shared" si="770"/>
        <v/>
      </c>
      <c r="Y770" s="5" t="str">
        <f t="array" ref="Y770">IF(V770&lt;&gt;"",IFERROR(INDEX(federal_program_name_lookup,MATCH(V770,aln_lookup,0)),""),"")</f>
        <v>HURRICANE SANDY DISASTER RELIEF ACTIVITIES-FWS</v>
      </c>
    </row>
    <row r="771" ht="15.75" customHeight="1">
      <c r="A771" s="5" t="s">
        <v>1214</v>
      </c>
      <c r="B771" s="3" t="s">
        <v>56</v>
      </c>
      <c r="C771" s="3" t="s">
        <v>240</v>
      </c>
      <c r="D771" s="3"/>
      <c r="E771" s="6" t="s">
        <v>241</v>
      </c>
      <c r="F771" s="4">
        <v>-2332.0</v>
      </c>
      <c r="G771" s="6" t="s">
        <v>38</v>
      </c>
      <c r="H771" s="6"/>
      <c r="I771" s="6"/>
      <c r="J771" s="4">
        <v>1.8435789E7</v>
      </c>
      <c r="K771" s="4">
        <v>3.59306095E8</v>
      </c>
      <c r="L771" s="6" t="s">
        <v>39</v>
      </c>
      <c r="M771" s="3"/>
      <c r="N771" s="6" t="s">
        <v>42</v>
      </c>
      <c r="O771" s="3"/>
      <c r="P771" s="3"/>
      <c r="Q771" s="6" t="s">
        <v>39</v>
      </c>
      <c r="R771" s="4"/>
      <c r="S771" s="6" t="s">
        <v>42</v>
      </c>
      <c r="T771" s="6" t="s">
        <v>43</v>
      </c>
      <c r="U771" s="6">
        <v>0.0</v>
      </c>
      <c r="V771" s="3" t="str">
        <f t="shared" si="2"/>
        <v>93.853</v>
      </c>
      <c r="W771" s="5" t="str">
        <f t="shared" ref="W771:X771" si="771">UPPER(TRIM(H771))</f>
        <v/>
      </c>
      <c r="X771" s="5" t="str">
        <f t="shared" si="771"/>
        <v/>
      </c>
      <c r="Y771" s="5" t="str">
        <f t="array" ref="Y771">IF(V771&lt;&gt;"",IFERROR(INDEX(federal_program_name_lookup,MATCH(V771,aln_lookup,0)),""),"")</f>
        <v>EXTRAMURAL RESEARCH PROGRAMS IN THE NEUROSCIENCES AND NEUROLOGICAL DISORDERS</v>
      </c>
    </row>
    <row r="772" ht="15.75" customHeight="1">
      <c r="A772" s="5" t="s">
        <v>1215</v>
      </c>
      <c r="B772" s="3" t="s">
        <v>56</v>
      </c>
      <c r="C772" s="3" t="s">
        <v>240</v>
      </c>
      <c r="D772" s="3"/>
      <c r="E772" s="6" t="s">
        <v>241</v>
      </c>
      <c r="F772" s="4">
        <v>-1019.0</v>
      </c>
      <c r="G772" s="6" t="s">
        <v>38</v>
      </c>
      <c r="H772" s="6"/>
      <c r="I772" s="6"/>
      <c r="J772" s="4">
        <v>1.8435789E7</v>
      </c>
      <c r="K772" s="4">
        <v>3.59306095E8</v>
      </c>
      <c r="L772" s="6" t="s">
        <v>39</v>
      </c>
      <c r="M772" s="3"/>
      <c r="N772" s="6" t="s">
        <v>42</v>
      </c>
      <c r="O772" s="3"/>
      <c r="P772" s="3"/>
      <c r="Q772" s="6" t="s">
        <v>39</v>
      </c>
      <c r="R772" s="4"/>
      <c r="S772" s="6" t="s">
        <v>42</v>
      </c>
      <c r="T772" s="6" t="s">
        <v>43</v>
      </c>
      <c r="U772" s="6">
        <v>0.0</v>
      </c>
      <c r="V772" s="3" t="str">
        <f t="shared" si="2"/>
        <v>93.853</v>
      </c>
      <c r="W772" s="5" t="str">
        <f t="shared" ref="W772:X772" si="772">UPPER(TRIM(H772))</f>
        <v/>
      </c>
      <c r="X772" s="5" t="str">
        <f t="shared" si="772"/>
        <v/>
      </c>
      <c r="Y772" s="5" t="str">
        <f t="array" ref="Y772">IF(V772&lt;&gt;"",IFERROR(INDEX(federal_program_name_lookup,MATCH(V772,aln_lookup,0)),""),"")</f>
        <v>EXTRAMURAL RESEARCH PROGRAMS IN THE NEUROSCIENCES AND NEUROLOGICAL DISORDERS</v>
      </c>
    </row>
    <row r="773" ht="15.75" customHeight="1">
      <c r="A773" s="5" t="s">
        <v>1216</v>
      </c>
      <c r="B773" s="3" t="s">
        <v>56</v>
      </c>
      <c r="C773" s="3" t="s">
        <v>240</v>
      </c>
      <c r="D773" s="3"/>
      <c r="E773" s="6" t="s">
        <v>241</v>
      </c>
      <c r="F773" s="4">
        <v>-9.0</v>
      </c>
      <c r="G773" s="6" t="s">
        <v>38</v>
      </c>
      <c r="H773" s="6"/>
      <c r="I773" s="6"/>
      <c r="J773" s="4">
        <v>1.8435789E7</v>
      </c>
      <c r="K773" s="4">
        <v>3.59306095E8</v>
      </c>
      <c r="L773" s="6" t="s">
        <v>39</v>
      </c>
      <c r="M773" s="3"/>
      <c r="N773" s="6" t="s">
        <v>42</v>
      </c>
      <c r="O773" s="3"/>
      <c r="P773" s="3"/>
      <c r="Q773" s="6" t="s">
        <v>39</v>
      </c>
      <c r="R773" s="4"/>
      <c r="S773" s="6" t="s">
        <v>42</v>
      </c>
      <c r="T773" s="6" t="s">
        <v>43</v>
      </c>
      <c r="U773" s="6">
        <v>0.0</v>
      </c>
      <c r="V773" s="3" t="str">
        <f t="shared" si="2"/>
        <v>93.853</v>
      </c>
      <c r="W773" s="5" t="str">
        <f t="shared" ref="W773:X773" si="773">UPPER(TRIM(H773))</f>
        <v/>
      </c>
      <c r="X773" s="5" t="str">
        <f t="shared" si="773"/>
        <v/>
      </c>
      <c r="Y773" s="5" t="str">
        <f t="array" ref="Y773">IF(V773&lt;&gt;"",IFERROR(INDEX(federal_program_name_lookup,MATCH(V773,aln_lookup,0)),""),"")</f>
        <v>EXTRAMURAL RESEARCH PROGRAMS IN THE NEUROSCIENCES AND NEUROLOGICAL DISORDERS</v>
      </c>
    </row>
    <row r="774" ht="15.75" customHeight="1">
      <c r="A774" s="5" t="s">
        <v>1217</v>
      </c>
      <c r="B774" s="3" t="s">
        <v>56</v>
      </c>
      <c r="C774" s="3" t="s">
        <v>240</v>
      </c>
      <c r="D774" s="3"/>
      <c r="E774" s="6" t="s">
        <v>241</v>
      </c>
      <c r="F774" s="4">
        <v>166414.0</v>
      </c>
      <c r="G774" s="6" t="s">
        <v>38</v>
      </c>
      <c r="H774" s="6"/>
      <c r="I774" s="6"/>
      <c r="J774" s="4">
        <v>1.8435789E7</v>
      </c>
      <c r="K774" s="4">
        <v>3.59306095E8</v>
      </c>
      <c r="L774" s="6" t="s">
        <v>39</v>
      </c>
      <c r="M774" s="3"/>
      <c r="N774" s="6" t="s">
        <v>42</v>
      </c>
      <c r="O774" s="3"/>
      <c r="P774" s="3"/>
      <c r="Q774" s="6" t="s">
        <v>39</v>
      </c>
      <c r="R774" s="4"/>
      <c r="S774" s="6" t="s">
        <v>42</v>
      </c>
      <c r="T774" s="6" t="s">
        <v>43</v>
      </c>
      <c r="U774" s="6">
        <v>0.0</v>
      </c>
      <c r="V774" s="3" t="str">
        <f t="shared" si="2"/>
        <v>93.853</v>
      </c>
      <c r="W774" s="5" t="str">
        <f t="shared" ref="W774:X774" si="774">UPPER(TRIM(H774))</f>
        <v/>
      </c>
      <c r="X774" s="5" t="str">
        <f t="shared" si="774"/>
        <v/>
      </c>
      <c r="Y774" s="5" t="str">
        <f t="array" ref="Y774">IF(V774&lt;&gt;"",IFERROR(INDEX(federal_program_name_lookup,MATCH(V774,aln_lookup,0)),""),"")</f>
        <v>EXTRAMURAL RESEARCH PROGRAMS IN THE NEUROSCIENCES AND NEUROLOGICAL DISORDERS</v>
      </c>
    </row>
    <row r="775" ht="15.75" customHeight="1">
      <c r="A775" s="5" t="s">
        <v>1218</v>
      </c>
      <c r="B775" s="3" t="s">
        <v>56</v>
      </c>
      <c r="C775" s="3" t="s">
        <v>240</v>
      </c>
      <c r="D775" s="3"/>
      <c r="E775" s="6" t="s">
        <v>241</v>
      </c>
      <c r="F775" s="4">
        <v>440286.0</v>
      </c>
      <c r="G775" s="6" t="s">
        <v>38</v>
      </c>
      <c r="H775" s="6"/>
      <c r="I775" s="6"/>
      <c r="J775" s="4">
        <v>1.8435789E7</v>
      </c>
      <c r="K775" s="4">
        <v>3.59306095E8</v>
      </c>
      <c r="L775" s="6" t="s">
        <v>39</v>
      </c>
      <c r="M775" s="3"/>
      <c r="N775" s="6" t="s">
        <v>42</v>
      </c>
      <c r="O775" s="3"/>
      <c r="P775" s="3"/>
      <c r="Q775" s="6" t="s">
        <v>39</v>
      </c>
      <c r="R775" s="4"/>
      <c r="S775" s="6" t="s">
        <v>42</v>
      </c>
      <c r="T775" s="6" t="s">
        <v>43</v>
      </c>
      <c r="U775" s="6">
        <v>0.0</v>
      </c>
      <c r="V775" s="3" t="str">
        <f t="shared" si="2"/>
        <v>93.853</v>
      </c>
      <c r="W775" s="5" t="str">
        <f t="shared" ref="W775:X775" si="775">UPPER(TRIM(H775))</f>
        <v/>
      </c>
      <c r="X775" s="5" t="str">
        <f t="shared" si="775"/>
        <v/>
      </c>
      <c r="Y775" s="5" t="str">
        <f t="array" ref="Y775">IF(V775&lt;&gt;"",IFERROR(INDEX(federal_program_name_lookup,MATCH(V775,aln_lookup,0)),""),"")</f>
        <v>EXTRAMURAL RESEARCH PROGRAMS IN THE NEUROSCIENCES AND NEUROLOGICAL DISORDERS</v>
      </c>
    </row>
    <row r="776" ht="15.75" customHeight="1">
      <c r="A776" s="5" t="s">
        <v>1219</v>
      </c>
      <c r="B776" s="3" t="s">
        <v>56</v>
      </c>
      <c r="C776" s="3" t="s">
        <v>240</v>
      </c>
      <c r="D776" s="3"/>
      <c r="E776" s="6" t="s">
        <v>241</v>
      </c>
      <c r="F776" s="4">
        <v>147689.0</v>
      </c>
      <c r="G776" s="6" t="s">
        <v>38</v>
      </c>
      <c r="H776" s="6"/>
      <c r="I776" s="6"/>
      <c r="J776" s="4">
        <v>1.8435789E7</v>
      </c>
      <c r="K776" s="4">
        <v>3.59306095E8</v>
      </c>
      <c r="L776" s="6" t="s">
        <v>39</v>
      </c>
      <c r="M776" s="3"/>
      <c r="N776" s="6" t="s">
        <v>42</v>
      </c>
      <c r="O776" s="3"/>
      <c r="P776" s="3"/>
      <c r="Q776" s="6" t="s">
        <v>39</v>
      </c>
      <c r="R776" s="4"/>
      <c r="S776" s="6" t="s">
        <v>42</v>
      </c>
      <c r="T776" s="6" t="s">
        <v>43</v>
      </c>
      <c r="U776" s="6">
        <v>0.0</v>
      </c>
      <c r="V776" s="3" t="str">
        <f t="shared" si="2"/>
        <v>93.853</v>
      </c>
      <c r="W776" s="5" t="str">
        <f t="shared" ref="W776:X776" si="776">UPPER(TRIM(H776))</f>
        <v/>
      </c>
      <c r="X776" s="5" t="str">
        <f t="shared" si="776"/>
        <v/>
      </c>
      <c r="Y776" s="5" t="str">
        <f t="array" ref="Y776">IF(V776&lt;&gt;"",IFERROR(INDEX(federal_program_name_lookup,MATCH(V776,aln_lookup,0)),""),"")</f>
        <v>EXTRAMURAL RESEARCH PROGRAMS IN THE NEUROSCIENCES AND NEUROLOGICAL DISORDERS</v>
      </c>
    </row>
    <row r="777" ht="15.75" customHeight="1">
      <c r="A777" s="5" t="s">
        <v>1220</v>
      </c>
      <c r="B777" s="3" t="s">
        <v>56</v>
      </c>
      <c r="C777" s="3" t="s">
        <v>240</v>
      </c>
      <c r="D777" s="3"/>
      <c r="E777" s="6" t="s">
        <v>241</v>
      </c>
      <c r="F777" s="4">
        <v>328223.0</v>
      </c>
      <c r="G777" s="6" t="s">
        <v>38</v>
      </c>
      <c r="H777" s="6"/>
      <c r="I777" s="6"/>
      <c r="J777" s="4">
        <v>1.8435789E7</v>
      </c>
      <c r="K777" s="4">
        <v>3.59306095E8</v>
      </c>
      <c r="L777" s="6" t="s">
        <v>39</v>
      </c>
      <c r="M777" s="3"/>
      <c r="N777" s="6" t="s">
        <v>42</v>
      </c>
      <c r="O777" s="3"/>
      <c r="P777" s="3"/>
      <c r="Q777" s="6" t="s">
        <v>39</v>
      </c>
      <c r="R777" s="4"/>
      <c r="S777" s="6" t="s">
        <v>42</v>
      </c>
      <c r="T777" s="6" t="s">
        <v>43</v>
      </c>
      <c r="U777" s="6">
        <v>0.0</v>
      </c>
      <c r="V777" s="3" t="str">
        <f t="shared" si="2"/>
        <v>93.853</v>
      </c>
      <c r="W777" s="5" t="str">
        <f t="shared" ref="W777:X777" si="777">UPPER(TRIM(H777))</f>
        <v/>
      </c>
      <c r="X777" s="5" t="str">
        <f t="shared" si="777"/>
        <v/>
      </c>
      <c r="Y777" s="5" t="str">
        <f t="array" ref="Y777">IF(V777&lt;&gt;"",IFERROR(INDEX(federal_program_name_lookup,MATCH(V777,aln_lookup,0)),""),"")</f>
        <v>EXTRAMURAL RESEARCH PROGRAMS IN THE NEUROSCIENCES AND NEUROLOGICAL DISORDERS</v>
      </c>
    </row>
    <row r="778" ht="15.75" customHeight="1">
      <c r="A778" s="5" t="s">
        <v>1221</v>
      </c>
      <c r="B778" s="3" t="s">
        <v>56</v>
      </c>
      <c r="C778" s="3" t="s">
        <v>240</v>
      </c>
      <c r="D778" s="3"/>
      <c r="E778" s="6" t="s">
        <v>241</v>
      </c>
      <c r="F778" s="4">
        <v>348497.0</v>
      </c>
      <c r="G778" s="6" t="s">
        <v>38</v>
      </c>
      <c r="H778" s="6"/>
      <c r="I778" s="6"/>
      <c r="J778" s="4">
        <v>1.8435789E7</v>
      </c>
      <c r="K778" s="4">
        <v>3.59306095E8</v>
      </c>
      <c r="L778" s="6" t="s">
        <v>39</v>
      </c>
      <c r="M778" s="3"/>
      <c r="N778" s="6" t="s">
        <v>42</v>
      </c>
      <c r="O778" s="3"/>
      <c r="P778" s="3"/>
      <c r="Q778" s="6" t="s">
        <v>42</v>
      </c>
      <c r="R778" s="4">
        <v>20331.0</v>
      </c>
      <c r="S778" s="6" t="s">
        <v>42</v>
      </c>
      <c r="T778" s="6" t="s">
        <v>43</v>
      </c>
      <c r="U778" s="6">
        <v>0.0</v>
      </c>
      <c r="V778" s="3" t="str">
        <f t="shared" si="2"/>
        <v>93.853</v>
      </c>
      <c r="W778" s="5" t="str">
        <f t="shared" ref="W778:X778" si="778">UPPER(TRIM(H778))</f>
        <v/>
      </c>
      <c r="X778" s="5" t="str">
        <f t="shared" si="778"/>
        <v/>
      </c>
      <c r="Y778" s="5" t="str">
        <f t="array" ref="Y778">IF(V778&lt;&gt;"",IFERROR(INDEX(federal_program_name_lookup,MATCH(V778,aln_lookup,0)),""),"")</f>
        <v>EXTRAMURAL RESEARCH PROGRAMS IN THE NEUROSCIENCES AND NEUROLOGICAL DISORDERS</v>
      </c>
    </row>
    <row r="779" ht="15.75" customHeight="1">
      <c r="A779" s="5" t="s">
        <v>1222</v>
      </c>
      <c r="B779" s="3" t="s">
        <v>56</v>
      </c>
      <c r="C779" s="3" t="s">
        <v>240</v>
      </c>
      <c r="D779" s="3"/>
      <c r="E779" s="6" t="s">
        <v>241</v>
      </c>
      <c r="F779" s="4">
        <v>63570.0</v>
      </c>
      <c r="G779" s="6" t="s">
        <v>38</v>
      </c>
      <c r="H779" s="6"/>
      <c r="I779" s="6"/>
      <c r="J779" s="4">
        <v>1.8435789E7</v>
      </c>
      <c r="K779" s="4">
        <v>3.59306095E8</v>
      </c>
      <c r="L779" s="6" t="s">
        <v>39</v>
      </c>
      <c r="M779" s="3"/>
      <c r="N779" s="6" t="s">
        <v>42</v>
      </c>
      <c r="O779" s="3"/>
      <c r="P779" s="3"/>
      <c r="Q779" s="6" t="s">
        <v>39</v>
      </c>
      <c r="R779" s="4"/>
      <c r="S779" s="6" t="s">
        <v>42</v>
      </c>
      <c r="T779" s="6" t="s">
        <v>43</v>
      </c>
      <c r="U779" s="6">
        <v>0.0</v>
      </c>
      <c r="V779" s="3" t="str">
        <f t="shared" si="2"/>
        <v>93.853</v>
      </c>
      <c r="W779" s="5" t="str">
        <f t="shared" ref="W779:X779" si="779">UPPER(TRIM(H779))</f>
        <v/>
      </c>
      <c r="X779" s="5" t="str">
        <f t="shared" si="779"/>
        <v/>
      </c>
      <c r="Y779" s="5" t="str">
        <f t="array" ref="Y779">IF(V779&lt;&gt;"",IFERROR(INDEX(federal_program_name_lookup,MATCH(V779,aln_lookup,0)),""),"")</f>
        <v>EXTRAMURAL RESEARCH PROGRAMS IN THE NEUROSCIENCES AND NEUROLOGICAL DISORDERS</v>
      </c>
    </row>
    <row r="780" ht="15.75" customHeight="1">
      <c r="A780" s="5" t="s">
        <v>1223</v>
      </c>
      <c r="B780" s="3" t="s">
        <v>45</v>
      </c>
      <c r="C780" s="3" t="s">
        <v>672</v>
      </c>
      <c r="D780" s="3"/>
      <c r="E780" s="6" t="s">
        <v>673</v>
      </c>
      <c r="F780" s="4">
        <v>45500.0</v>
      </c>
      <c r="G780" s="6" t="s">
        <v>38</v>
      </c>
      <c r="H780" s="6"/>
      <c r="I780" s="6"/>
      <c r="J780" s="4">
        <v>534489.0</v>
      </c>
      <c r="K780" s="4">
        <v>3.59306095E8</v>
      </c>
      <c r="L780" s="6" t="s">
        <v>39</v>
      </c>
      <c r="M780" s="3"/>
      <c r="N780" s="6" t="s">
        <v>39</v>
      </c>
      <c r="O780" s="3" t="s">
        <v>787</v>
      </c>
      <c r="P780" s="3" t="s">
        <v>1224</v>
      </c>
      <c r="Q780" s="6" t="s">
        <v>39</v>
      </c>
      <c r="R780" s="4"/>
      <c r="S780" s="6" t="s">
        <v>42</v>
      </c>
      <c r="T780" s="6" t="s">
        <v>43</v>
      </c>
      <c r="U780" s="6">
        <v>0.0</v>
      </c>
      <c r="V780" s="3" t="str">
        <f t="shared" si="2"/>
        <v>10.200</v>
      </c>
      <c r="W780" s="5" t="str">
        <f t="shared" ref="W780:X780" si="780">UPPER(TRIM(H780))</f>
        <v/>
      </c>
      <c r="X780" s="5" t="str">
        <f t="shared" si="780"/>
        <v/>
      </c>
      <c r="Y780" s="5" t="str">
        <f t="array" ref="Y780">IF(V780&lt;&gt;"",IFERROR(INDEX(federal_program_name_lookup,MATCH(V780,aln_lookup,0)),""),"")</f>
        <v>GRANTS FOR AGRICULTURAL RESEARCH, SPECIAL RESEARCH GRANTS</v>
      </c>
    </row>
    <row r="781" ht="15.75" customHeight="1">
      <c r="A781" s="5" t="s">
        <v>1225</v>
      </c>
      <c r="B781" s="3" t="s">
        <v>1226</v>
      </c>
      <c r="C781" s="3" t="s">
        <v>1227</v>
      </c>
      <c r="D781" s="3"/>
      <c r="E781" s="6" t="s">
        <v>1228</v>
      </c>
      <c r="F781" s="4">
        <v>25857.0</v>
      </c>
      <c r="G781" s="6" t="s">
        <v>38</v>
      </c>
      <c r="H781" s="6"/>
      <c r="I781" s="6"/>
      <c r="J781" s="4">
        <v>25857.0</v>
      </c>
      <c r="K781" s="4">
        <v>3.59306095E8</v>
      </c>
      <c r="L781" s="6" t="s">
        <v>39</v>
      </c>
      <c r="M781" s="3"/>
      <c r="N781" s="6" t="s">
        <v>39</v>
      </c>
      <c r="O781" s="3" t="s">
        <v>1229</v>
      </c>
      <c r="P781" s="3" t="s">
        <v>1230</v>
      </c>
      <c r="Q781" s="6" t="s">
        <v>42</v>
      </c>
      <c r="R781" s="4">
        <v>13475.0</v>
      </c>
      <c r="S781" s="6" t="s">
        <v>42</v>
      </c>
      <c r="T781" s="6" t="s">
        <v>43</v>
      </c>
      <c r="U781" s="6">
        <v>0.0</v>
      </c>
      <c r="V781" s="3" t="str">
        <f t="shared" si="2"/>
        <v>16.540</v>
      </c>
      <c r="W781" s="5" t="str">
        <f t="shared" ref="W781:X781" si="781">UPPER(TRIM(H781))</f>
        <v/>
      </c>
      <c r="X781" s="5" t="str">
        <f t="shared" si="781"/>
        <v/>
      </c>
      <c r="Y781" s="5" t="str">
        <f t="array" ref="Y781">IF(V781&lt;&gt;"",IFERROR(INDEX(federal_program_name_lookup,MATCH(V781,aln_lookup,0)),""),"")</f>
        <v>JUVENILE JUSTICE AND DELINQUENCY PREVENTION_ALLOCATION TO STATES</v>
      </c>
    </row>
    <row r="782" ht="15.75" customHeight="1">
      <c r="A782" s="5" t="s">
        <v>1231</v>
      </c>
      <c r="B782" s="3" t="s">
        <v>56</v>
      </c>
      <c r="C782" s="3" t="s">
        <v>240</v>
      </c>
      <c r="D782" s="3"/>
      <c r="E782" s="6" t="s">
        <v>241</v>
      </c>
      <c r="F782" s="4">
        <v>254760.0</v>
      </c>
      <c r="G782" s="6" t="s">
        <v>38</v>
      </c>
      <c r="H782" s="6"/>
      <c r="I782" s="6"/>
      <c r="J782" s="4">
        <v>1.8435789E7</v>
      </c>
      <c r="K782" s="4">
        <v>3.59306095E8</v>
      </c>
      <c r="L782" s="6" t="s">
        <v>39</v>
      </c>
      <c r="M782" s="3"/>
      <c r="N782" s="6" t="s">
        <v>42</v>
      </c>
      <c r="O782" s="3"/>
      <c r="P782" s="3"/>
      <c r="Q782" s="6" t="s">
        <v>39</v>
      </c>
      <c r="R782" s="4"/>
      <c r="S782" s="6" t="s">
        <v>42</v>
      </c>
      <c r="T782" s="6" t="s">
        <v>43</v>
      </c>
      <c r="U782" s="6">
        <v>0.0</v>
      </c>
      <c r="V782" s="3" t="str">
        <f t="shared" si="2"/>
        <v>93.853</v>
      </c>
      <c r="W782" s="5" t="str">
        <f t="shared" ref="W782:X782" si="782">UPPER(TRIM(H782))</f>
        <v/>
      </c>
      <c r="X782" s="5" t="str">
        <f t="shared" si="782"/>
        <v/>
      </c>
      <c r="Y782" s="5" t="str">
        <f t="array" ref="Y782">IF(V782&lt;&gt;"",IFERROR(INDEX(federal_program_name_lookup,MATCH(V782,aln_lookup,0)),""),"")</f>
        <v>EXTRAMURAL RESEARCH PROGRAMS IN THE NEUROSCIENCES AND NEUROLOGICAL DISORDERS</v>
      </c>
    </row>
    <row r="783" ht="15.75" customHeight="1">
      <c r="A783" s="5" t="s">
        <v>1232</v>
      </c>
      <c r="B783" s="3" t="s">
        <v>56</v>
      </c>
      <c r="C783" s="3" t="s">
        <v>240</v>
      </c>
      <c r="D783" s="3"/>
      <c r="E783" s="6" t="s">
        <v>241</v>
      </c>
      <c r="F783" s="4">
        <v>633352.0</v>
      </c>
      <c r="G783" s="6" t="s">
        <v>38</v>
      </c>
      <c r="H783" s="6"/>
      <c r="I783" s="6"/>
      <c r="J783" s="4">
        <v>1.8435789E7</v>
      </c>
      <c r="K783" s="4">
        <v>3.59306095E8</v>
      </c>
      <c r="L783" s="6" t="s">
        <v>39</v>
      </c>
      <c r="M783" s="3"/>
      <c r="N783" s="6" t="s">
        <v>42</v>
      </c>
      <c r="O783" s="3"/>
      <c r="P783" s="3"/>
      <c r="Q783" s="6" t="s">
        <v>39</v>
      </c>
      <c r="R783" s="4"/>
      <c r="S783" s="6" t="s">
        <v>42</v>
      </c>
      <c r="T783" s="6" t="s">
        <v>43</v>
      </c>
      <c r="U783" s="6">
        <v>0.0</v>
      </c>
      <c r="V783" s="3" t="str">
        <f t="shared" si="2"/>
        <v>93.853</v>
      </c>
      <c r="W783" s="5" t="str">
        <f t="shared" ref="W783:X783" si="783">UPPER(TRIM(H783))</f>
        <v/>
      </c>
      <c r="X783" s="5" t="str">
        <f t="shared" si="783"/>
        <v/>
      </c>
      <c r="Y783" s="5" t="str">
        <f t="array" ref="Y783">IF(V783&lt;&gt;"",IFERROR(INDEX(federal_program_name_lookup,MATCH(V783,aln_lookup,0)),""),"")</f>
        <v>EXTRAMURAL RESEARCH PROGRAMS IN THE NEUROSCIENCES AND NEUROLOGICAL DISORDERS</v>
      </c>
    </row>
    <row r="784" ht="15.75" customHeight="1">
      <c r="A784" s="5" t="s">
        <v>1233</v>
      </c>
      <c r="B784" s="3" t="s">
        <v>56</v>
      </c>
      <c r="C784" s="3" t="s">
        <v>240</v>
      </c>
      <c r="D784" s="3"/>
      <c r="E784" s="6" t="s">
        <v>241</v>
      </c>
      <c r="F784" s="4">
        <v>10548.0</v>
      </c>
      <c r="G784" s="6" t="s">
        <v>38</v>
      </c>
      <c r="H784" s="6"/>
      <c r="I784" s="6"/>
      <c r="J784" s="4">
        <v>1.8435789E7</v>
      </c>
      <c r="K784" s="4">
        <v>3.59306095E8</v>
      </c>
      <c r="L784" s="6" t="s">
        <v>39</v>
      </c>
      <c r="M784" s="3"/>
      <c r="N784" s="6" t="s">
        <v>42</v>
      </c>
      <c r="O784" s="3"/>
      <c r="P784" s="3"/>
      <c r="Q784" s="6" t="s">
        <v>39</v>
      </c>
      <c r="R784" s="4"/>
      <c r="S784" s="6" t="s">
        <v>42</v>
      </c>
      <c r="T784" s="6" t="s">
        <v>43</v>
      </c>
      <c r="U784" s="6">
        <v>0.0</v>
      </c>
      <c r="V784" s="3" t="str">
        <f t="shared" si="2"/>
        <v>93.853</v>
      </c>
      <c r="W784" s="5" t="str">
        <f t="shared" ref="W784:X784" si="784">UPPER(TRIM(H784))</f>
        <v/>
      </c>
      <c r="X784" s="5" t="str">
        <f t="shared" si="784"/>
        <v/>
      </c>
      <c r="Y784" s="5" t="str">
        <f t="array" ref="Y784">IF(V784&lt;&gt;"",IFERROR(INDEX(federal_program_name_lookup,MATCH(V784,aln_lookup,0)),""),"")</f>
        <v>EXTRAMURAL RESEARCH PROGRAMS IN THE NEUROSCIENCES AND NEUROLOGICAL DISORDERS</v>
      </c>
    </row>
    <row r="785" ht="15.75" customHeight="1">
      <c r="A785" s="5" t="s">
        <v>1234</v>
      </c>
      <c r="B785" s="3" t="s">
        <v>56</v>
      </c>
      <c r="C785" s="3" t="s">
        <v>240</v>
      </c>
      <c r="D785" s="3"/>
      <c r="E785" s="6" t="s">
        <v>241</v>
      </c>
      <c r="F785" s="4">
        <v>369700.0</v>
      </c>
      <c r="G785" s="6" t="s">
        <v>38</v>
      </c>
      <c r="H785" s="6"/>
      <c r="I785" s="6"/>
      <c r="J785" s="4">
        <v>1.8435789E7</v>
      </c>
      <c r="K785" s="4">
        <v>3.59306095E8</v>
      </c>
      <c r="L785" s="6" t="s">
        <v>39</v>
      </c>
      <c r="M785" s="3"/>
      <c r="N785" s="6" t="s">
        <v>42</v>
      </c>
      <c r="O785" s="3"/>
      <c r="P785" s="3"/>
      <c r="Q785" s="6" t="s">
        <v>39</v>
      </c>
      <c r="R785" s="4"/>
      <c r="S785" s="6" t="s">
        <v>42</v>
      </c>
      <c r="T785" s="6" t="s">
        <v>43</v>
      </c>
      <c r="U785" s="6">
        <v>0.0</v>
      </c>
      <c r="V785" s="3" t="str">
        <f t="shared" si="2"/>
        <v>93.853</v>
      </c>
      <c r="W785" s="5" t="str">
        <f t="shared" ref="W785:X785" si="785">UPPER(TRIM(H785))</f>
        <v/>
      </c>
      <c r="X785" s="5" t="str">
        <f t="shared" si="785"/>
        <v/>
      </c>
      <c r="Y785" s="5" t="str">
        <f t="array" ref="Y785">IF(V785&lt;&gt;"",IFERROR(INDEX(federal_program_name_lookup,MATCH(V785,aln_lookup,0)),""),"")</f>
        <v>EXTRAMURAL RESEARCH PROGRAMS IN THE NEUROSCIENCES AND NEUROLOGICAL DISORDERS</v>
      </c>
    </row>
    <row r="786" ht="15.75" customHeight="1">
      <c r="A786" s="5" t="s">
        <v>1235</v>
      </c>
      <c r="B786" s="3" t="s">
        <v>56</v>
      </c>
      <c r="C786" s="3" t="s">
        <v>240</v>
      </c>
      <c r="D786" s="3"/>
      <c r="E786" s="6" t="s">
        <v>241</v>
      </c>
      <c r="F786" s="4">
        <v>326215.0</v>
      </c>
      <c r="G786" s="6" t="s">
        <v>38</v>
      </c>
      <c r="H786" s="6"/>
      <c r="I786" s="6"/>
      <c r="J786" s="4">
        <v>1.8435789E7</v>
      </c>
      <c r="K786" s="4">
        <v>3.59306095E8</v>
      </c>
      <c r="L786" s="6" t="s">
        <v>39</v>
      </c>
      <c r="M786" s="3"/>
      <c r="N786" s="6" t="s">
        <v>42</v>
      </c>
      <c r="O786" s="3"/>
      <c r="P786" s="3"/>
      <c r="Q786" s="6" t="s">
        <v>39</v>
      </c>
      <c r="R786" s="4"/>
      <c r="S786" s="6" t="s">
        <v>42</v>
      </c>
      <c r="T786" s="6" t="s">
        <v>43</v>
      </c>
      <c r="U786" s="6">
        <v>0.0</v>
      </c>
      <c r="V786" s="3" t="str">
        <f t="shared" si="2"/>
        <v>93.853</v>
      </c>
      <c r="W786" s="5" t="str">
        <f t="shared" ref="W786:X786" si="786">UPPER(TRIM(H786))</f>
        <v/>
      </c>
      <c r="X786" s="5" t="str">
        <f t="shared" si="786"/>
        <v/>
      </c>
      <c r="Y786" s="5" t="str">
        <f t="array" ref="Y786">IF(V786&lt;&gt;"",IFERROR(INDEX(federal_program_name_lookup,MATCH(V786,aln_lookup,0)),""),"")</f>
        <v>EXTRAMURAL RESEARCH PROGRAMS IN THE NEUROSCIENCES AND NEUROLOGICAL DISORDERS</v>
      </c>
    </row>
    <row r="787" ht="15.75" customHeight="1">
      <c r="A787" s="5" t="s">
        <v>1236</v>
      </c>
      <c r="B787" s="3" t="s">
        <v>56</v>
      </c>
      <c r="C787" s="3" t="s">
        <v>240</v>
      </c>
      <c r="D787" s="3"/>
      <c r="E787" s="6" t="s">
        <v>241</v>
      </c>
      <c r="F787" s="4">
        <v>532159.0</v>
      </c>
      <c r="G787" s="6" t="s">
        <v>38</v>
      </c>
      <c r="H787" s="6"/>
      <c r="I787" s="6"/>
      <c r="J787" s="4">
        <v>1.8435789E7</v>
      </c>
      <c r="K787" s="4">
        <v>3.59306095E8</v>
      </c>
      <c r="L787" s="6" t="s">
        <v>39</v>
      </c>
      <c r="M787" s="3"/>
      <c r="N787" s="6" t="s">
        <v>42</v>
      </c>
      <c r="O787" s="3"/>
      <c r="P787" s="3"/>
      <c r="Q787" s="6" t="s">
        <v>42</v>
      </c>
      <c r="R787" s="4">
        <v>58342.0</v>
      </c>
      <c r="S787" s="6" t="s">
        <v>42</v>
      </c>
      <c r="T787" s="6" t="s">
        <v>43</v>
      </c>
      <c r="U787" s="6">
        <v>0.0</v>
      </c>
      <c r="V787" s="3" t="str">
        <f t="shared" si="2"/>
        <v>93.853</v>
      </c>
      <c r="W787" s="5" t="str">
        <f t="shared" ref="W787:X787" si="787">UPPER(TRIM(H787))</f>
        <v/>
      </c>
      <c r="X787" s="5" t="str">
        <f t="shared" si="787"/>
        <v/>
      </c>
      <c r="Y787" s="5" t="str">
        <f t="array" ref="Y787">IF(V787&lt;&gt;"",IFERROR(INDEX(federal_program_name_lookup,MATCH(V787,aln_lookup,0)),""),"")</f>
        <v>EXTRAMURAL RESEARCH PROGRAMS IN THE NEUROSCIENCES AND NEUROLOGICAL DISORDERS</v>
      </c>
    </row>
    <row r="788" ht="15.75" customHeight="1">
      <c r="A788" s="5" t="s">
        <v>1237</v>
      </c>
      <c r="B788" s="3" t="s">
        <v>56</v>
      </c>
      <c r="C788" s="3" t="s">
        <v>240</v>
      </c>
      <c r="D788" s="3"/>
      <c r="E788" s="6" t="s">
        <v>241</v>
      </c>
      <c r="F788" s="4">
        <v>-5928.0</v>
      </c>
      <c r="G788" s="6" t="s">
        <v>38</v>
      </c>
      <c r="H788" s="6"/>
      <c r="I788" s="6"/>
      <c r="J788" s="4">
        <v>1.8435789E7</v>
      </c>
      <c r="K788" s="4">
        <v>3.59306095E8</v>
      </c>
      <c r="L788" s="6" t="s">
        <v>39</v>
      </c>
      <c r="M788" s="3"/>
      <c r="N788" s="6" t="s">
        <v>42</v>
      </c>
      <c r="O788" s="3"/>
      <c r="P788" s="3"/>
      <c r="Q788" s="6" t="s">
        <v>39</v>
      </c>
      <c r="R788" s="4"/>
      <c r="S788" s="6" t="s">
        <v>42</v>
      </c>
      <c r="T788" s="6" t="s">
        <v>43</v>
      </c>
      <c r="U788" s="6">
        <v>0.0</v>
      </c>
      <c r="V788" s="3" t="str">
        <f t="shared" si="2"/>
        <v>93.853</v>
      </c>
      <c r="W788" s="5" t="str">
        <f t="shared" ref="W788:X788" si="788">UPPER(TRIM(H788))</f>
        <v/>
      </c>
      <c r="X788" s="5" t="str">
        <f t="shared" si="788"/>
        <v/>
      </c>
      <c r="Y788" s="5" t="str">
        <f t="array" ref="Y788">IF(V788&lt;&gt;"",IFERROR(INDEX(federal_program_name_lookup,MATCH(V788,aln_lookup,0)),""),"")</f>
        <v>EXTRAMURAL RESEARCH PROGRAMS IN THE NEUROSCIENCES AND NEUROLOGICAL DISORDERS</v>
      </c>
    </row>
    <row r="789" ht="15.75" customHeight="1">
      <c r="A789" s="5" t="s">
        <v>1238</v>
      </c>
      <c r="B789" s="3" t="s">
        <v>56</v>
      </c>
      <c r="C789" s="3" t="s">
        <v>240</v>
      </c>
      <c r="D789" s="3"/>
      <c r="E789" s="6" t="s">
        <v>241</v>
      </c>
      <c r="F789" s="4">
        <v>-1437.0</v>
      </c>
      <c r="G789" s="6" t="s">
        <v>38</v>
      </c>
      <c r="H789" s="6"/>
      <c r="I789" s="6"/>
      <c r="J789" s="4">
        <v>1.8435789E7</v>
      </c>
      <c r="K789" s="4">
        <v>3.59306095E8</v>
      </c>
      <c r="L789" s="6" t="s">
        <v>39</v>
      </c>
      <c r="M789" s="3"/>
      <c r="N789" s="6" t="s">
        <v>42</v>
      </c>
      <c r="O789" s="3"/>
      <c r="P789" s="3"/>
      <c r="Q789" s="6" t="s">
        <v>39</v>
      </c>
      <c r="R789" s="4"/>
      <c r="S789" s="6" t="s">
        <v>42</v>
      </c>
      <c r="T789" s="6" t="s">
        <v>43</v>
      </c>
      <c r="U789" s="6">
        <v>0.0</v>
      </c>
      <c r="V789" s="3" t="str">
        <f t="shared" si="2"/>
        <v>93.853</v>
      </c>
      <c r="W789" s="5" t="str">
        <f t="shared" ref="W789:X789" si="789">UPPER(TRIM(H789))</f>
        <v/>
      </c>
      <c r="X789" s="5" t="str">
        <f t="shared" si="789"/>
        <v/>
      </c>
      <c r="Y789" s="5" t="str">
        <f t="array" ref="Y789">IF(V789&lt;&gt;"",IFERROR(INDEX(federal_program_name_lookup,MATCH(V789,aln_lookup,0)),""),"")</f>
        <v>EXTRAMURAL RESEARCH PROGRAMS IN THE NEUROSCIENCES AND NEUROLOGICAL DISORDERS</v>
      </c>
    </row>
    <row r="790" ht="15.75" customHeight="1">
      <c r="A790" s="5" t="s">
        <v>1239</v>
      </c>
      <c r="B790" s="3" t="s">
        <v>56</v>
      </c>
      <c r="C790" s="3" t="s">
        <v>240</v>
      </c>
      <c r="D790" s="3"/>
      <c r="E790" s="6" t="s">
        <v>241</v>
      </c>
      <c r="F790" s="4">
        <v>6721.0</v>
      </c>
      <c r="G790" s="6" t="s">
        <v>38</v>
      </c>
      <c r="H790" s="6"/>
      <c r="I790" s="6"/>
      <c r="J790" s="4">
        <v>1.8435789E7</v>
      </c>
      <c r="K790" s="4">
        <v>3.59306095E8</v>
      </c>
      <c r="L790" s="6" t="s">
        <v>39</v>
      </c>
      <c r="M790" s="3"/>
      <c r="N790" s="6" t="s">
        <v>42</v>
      </c>
      <c r="O790" s="3"/>
      <c r="P790" s="3"/>
      <c r="Q790" s="6" t="s">
        <v>39</v>
      </c>
      <c r="R790" s="4"/>
      <c r="S790" s="6" t="s">
        <v>42</v>
      </c>
      <c r="T790" s="6" t="s">
        <v>43</v>
      </c>
      <c r="U790" s="6">
        <v>0.0</v>
      </c>
      <c r="V790" s="3" t="str">
        <f t="shared" si="2"/>
        <v>93.853</v>
      </c>
      <c r="W790" s="5" t="str">
        <f t="shared" ref="W790:X790" si="790">UPPER(TRIM(H790))</f>
        <v/>
      </c>
      <c r="X790" s="5" t="str">
        <f t="shared" si="790"/>
        <v/>
      </c>
      <c r="Y790" s="5" t="str">
        <f t="array" ref="Y790">IF(V790&lt;&gt;"",IFERROR(INDEX(federal_program_name_lookup,MATCH(V790,aln_lookup,0)),""),"")</f>
        <v>EXTRAMURAL RESEARCH PROGRAMS IN THE NEUROSCIENCES AND NEUROLOGICAL DISORDERS</v>
      </c>
    </row>
    <row r="791" ht="15.75" customHeight="1">
      <c r="A791" s="5" t="s">
        <v>1240</v>
      </c>
      <c r="B791" s="3" t="s">
        <v>56</v>
      </c>
      <c r="C791" s="3" t="s">
        <v>240</v>
      </c>
      <c r="D791" s="3"/>
      <c r="E791" s="6" t="s">
        <v>241</v>
      </c>
      <c r="F791" s="4">
        <v>82810.0</v>
      </c>
      <c r="G791" s="6" t="s">
        <v>38</v>
      </c>
      <c r="H791" s="6"/>
      <c r="I791" s="6"/>
      <c r="J791" s="4">
        <v>1.8435789E7</v>
      </c>
      <c r="K791" s="4">
        <v>3.59306095E8</v>
      </c>
      <c r="L791" s="6" t="s">
        <v>39</v>
      </c>
      <c r="M791" s="3"/>
      <c r="N791" s="6" t="s">
        <v>42</v>
      </c>
      <c r="O791" s="3"/>
      <c r="P791" s="3"/>
      <c r="Q791" s="6" t="s">
        <v>42</v>
      </c>
      <c r="R791" s="4">
        <v>66564.0</v>
      </c>
      <c r="S791" s="6" t="s">
        <v>42</v>
      </c>
      <c r="T791" s="6" t="s">
        <v>43</v>
      </c>
      <c r="U791" s="6">
        <v>0.0</v>
      </c>
      <c r="V791" s="3" t="str">
        <f t="shared" si="2"/>
        <v>93.853</v>
      </c>
      <c r="W791" s="5" t="str">
        <f t="shared" ref="W791:X791" si="791">UPPER(TRIM(H791))</f>
        <v/>
      </c>
      <c r="X791" s="5" t="str">
        <f t="shared" si="791"/>
        <v/>
      </c>
      <c r="Y791" s="5" t="str">
        <f t="array" ref="Y791">IF(V791&lt;&gt;"",IFERROR(INDEX(federal_program_name_lookup,MATCH(V791,aln_lookup,0)),""),"")</f>
        <v>EXTRAMURAL RESEARCH PROGRAMS IN THE NEUROSCIENCES AND NEUROLOGICAL DISORDERS</v>
      </c>
    </row>
    <row r="792" ht="15.75" customHeight="1">
      <c r="A792" s="5" t="s">
        <v>1241</v>
      </c>
      <c r="B792" s="3" t="s">
        <v>1226</v>
      </c>
      <c r="C792" s="3" t="s">
        <v>1242</v>
      </c>
      <c r="D792" s="3"/>
      <c r="E792" s="6" t="s">
        <v>1243</v>
      </c>
      <c r="F792" s="4">
        <v>36333.0</v>
      </c>
      <c r="G792" s="6" t="s">
        <v>38</v>
      </c>
      <c r="H792" s="6"/>
      <c r="I792" s="6"/>
      <c r="J792" s="4">
        <v>36333.0</v>
      </c>
      <c r="K792" s="4">
        <v>3.59306095E8</v>
      </c>
      <c r="L792" s="6" t="s">
        <v>39</v>
      </c>
      <c r="M792" s="3"/>
      <c r="N792" s="6" t="s">
        <v>39</v>
      </c>
      <c r="O792" s="3" t="s">
        <v>1244</v>
      </c>
      <c r="P792" s="3" t="s">
        <v>1245</v>
      </c>
      <c r="Q792" s="6" t="s">
        <v>39</v>
      </c>
      <c r="R792" s="4"/>
      <c r="S792" s="6" t="s">
        <v>42</v>
      </c>
      <c r="T792" s="6" t="s">
        <v>43</v>
      </c>
      <c r="U792" s="6">
        <v>0.0</v>
      </c>
      <c r="V792" s="3" t="str">
        <f t="shared" si="2"/>
        <v>16.817</v>
      </c>
      <c r="W792" s="5" t="str">
        <f t="shared" ref="W792:X792" si="792">UPPER(TRIM(H792))</f>
        <v/>
      </c>
      <c r="X792" s="5" t="str">
        <f t="shared" si="792"/>
        <v/>
      </c>
      <c r="Y792" s="5" t="str">
        <f t="array" ref="Y792">IF(V792&lt;&gt;"",IFERROR(INDEX(federal_program_name_lookup,MATCH(V792,aln_lookup,0)),""),"")</f>
        <v>BYRNE CRIMINAL JUSTICE INNOVATION PROGRAM</v>
      </c>
    </row>
    <row r="793" ht="15.75" customHeight="1">
      <c r="A793" s="5" t="s">
        <v>1246</v>
      </c>
      <c r="B793" s="3" t="s">
        <v>56</v>
      </c>
      <c r="C793" s="3" t="s">
        <v>240</v>
      </c>
      <c r="D793" s="3"/>
      <c r="E793" s="6" t="s">
        <v>241</v>
      </c>
      <c r="F793" s="4">
        <v>-5960.0</v>
      </c>
      <c r="G793" s="6" t="s">
        <v>38</v>
      </c>
      <c r="H793" s="6"/>
      <c r="I793" s="6"/>
      <c r="J793" s="4">
        <v>1.8435789E7</v>
      </c>
      <c r="K793" s="4">
        <v>3.59306095E8</v>
      </c>
      <c r="L793" s="6" t="s">
        <v>39</v>
      </c>
      <c r="M793" s="3"/>
      <c r="N793" s="6" t="s">
        <v>42</v>
      </c>
      <c r="O793" s="3"/>
      <c r="P793" s="3"/>
      <c r="Q793" s="6" t="s">
        <v>39</v>
      </c>
      <c r="R793" s="4"/>
      <c r="S793" s="6" t="s">
        <v>42</v>
      </c>
      <c r="T793" s="6" t="s">
        <v>43</v>
      </c>
      <c r="U793" s="6">
        <v>0.0</v>
      </c>
      <c r="V793" s="3" t="str">
        <f t="shared" si="2"/>
        <v>93.853</v>
      </c>
      <c r="W793" s="5" t="str">
        <f t="shared" ref="W793:X793" si="793">UPPER(TRIM(H793))</f>
        <v/>
      </c>
      <c r="X793" s="5" t="str">
        <f t="shared" si="793"/>
        <v/>
      </c>
      <c r="Y793" s="5" t="str">
        <f t="array" ref="Y793">IF(V793&lt;&gt;"",IFERROR(INDEX(federal_program_name_lookup,MATCH(V793,aln_lookup,0)),""),"")</f>
        <v>EXTRAMURAL RESEARCH PROGRAMS IN THE NEUROSCIENCES AND NEUROLOGICAL DISORDERS</v>
      </c>
    </row>
    <row r="794" ht="15.75" customHeight="1">
      <c r="A794" s="5" t="s">
        <v>1247</v>
      </c>
      <c r="B794" s="3" t="s">
        <v>56</v>
      </c>
      <c r="C794" s="3" t="s">
        <v>240</v>
      </c>
      <c r="D794" s="3"/>
      <c r="E794" s="6" t="s">
        <v>241</v>
      </c>
      <c r="F794" s="4">
        <v>5525.0</v>
      </c>
      <c r="G794" s="6" t="s">
        <v>38</v>
      </c>
      <c r="H794" s="6"/>
      <c r="I794" s="6"/>
      <c r="J794" s="4">
        <v>1.8435789E7</v>
      </c>
      <c r="K794" s="4">
        <v>3.59306095E8</v>
      </c>
      <c r="L794" s="6" t="s">
        <v>39</v>
      </c>
      <c r="M794" s="3"/>
      <c r="N794" s="6" t="s">
        <v>42</v>
      </c>
      <c r="O794" s="3"/>
      <c r="P794" s="3"/>
      <c r="Q794" s="6" t="s">
        <v>39</v>
      </c>
      <c r="R794" s="4"/>
      <c r="S794" s="6" t="s">
        <v>42</v>
      </c>
      <c r="T794" s="6" t="s">
        <v>43</v>
      </c>
      <c r="U794" s="6">
        <v>0.0</v>
      </c>
      <c r="V794" s="3" t="str">
        <f t="shared" si="2"/>
        <v>93.853</v>
      </c>
      <c r="W794" s="5" t="str">
        <f t="shared" ref="W794:X794" si="794">UPPER(TRIM(H794))</f>
        <v/>
      </c>
      <c r="X794" s="5" t="str">
        <f t="shared" si="794"/>
        <v/>
      </c>
      <c r="Y794" s="5" t="str">
        <f t="array" ref="Y794">IF(V794&lt;&gt;"",IFERROR(INDEX(federal_program_name_lookup,MATCH(V794,aln_lookup,0)),""),"")</f>
        <v>EXTRAMURAL RESEARCH PROGRAMS IN THE NEUROSCIENCES AND NEUROLOGICAL DISORDERS</v>
      </c>
    </row>
    <row r="795" ht="15.75" customHeight="1">
      <c r="A795" s="5" t="s">
        <v>1248</v>
      </c>
      <c r="B795" s="3" t="s">
        <v>56</v>
      </c>
      <c r="C795" s="3" t="s">
        <v>240</v>
      </c>
      <c r="D795" s="3"/>
      <c r="E795" s="6" t="s">
        <v>241</v>
      </c>
      <c r="F795" s="4">
        <v>388799.0</v>
      </c>
      <c r="G795" s="6" t="s">
        <v>38</v>
      </c>
      <c r="H795" s="6"/>
      <c r="I795" s="6"/>
      <c r="J795" s="4">
        <v>1.8435789E7</v>
      </c>
      <c r="K795" s="4">
        <v>3.59306095E8</v>
      </c>
      <c r="L795" s="6" t="s">
        <v>39</v>
      </c>
      <c r="M795" s="3"/>
      <c r="N795" s="6" t="s">
        <v>42</v>
      </c>
      <c r="O795" s="3"/>
      <c r="P795" s="3"/>
      <c r="Q795" s="6" t="s">
        <v>39</v>
      </c>
      <c r="R795" s="4"/>
      <c r="S795" s="6" t="s">
        <v>42</v>
      </c>
      <c r="T795" s="6" t="s">
        <v>43</v>
      </c>
      <c r="U795" s="6">
        <v>0.0</v>
      </c>
      <c r="V795" s="3" t="str">
        <f t="shared" si="2"/>
        <v>93.853</v>
      </c>
      <c r="W795" s="5" t="str">
        <f t="shared" ref="W795:X795" si="795">UPPER(TRIM(H795))</f>
        <v/>
      </c>
      <c r="X795" s="5" t="str">
        <f t="shared" si="795"/>
        <v/>
      </c>
      <c r="Y795" s="5" t="str">
        <f t="array" ref="Y795">IF(V795&lt;&gt;"",IFERROR(INDEX(federal_program_name_lookup,MATCH(V795,aln_lookup,0)),""),"")</f>
        <v>EXTRAMURAL RESEARCH PROGRAMS IN THE NEUROSCIENCES AND NEUROLOGICAL DISORDERS</v>
      </c>
    </row>
    <row r="796" ht="15.75" customHeight="1">
      <c r="A796" s="5" t="s">
        <v>1249</v>
      </c>
      <c r="B796" s="3" t="s">
        <v>56</v>
      </c>
      <c r="C796" s="3" t="s">
        <v>240</v>
      </c>
      <c r="D796" s="3"/>
      <c r="E796" s="6" t="s">
        <v>241</v>
      </c>
      <c r="F796" s="4">
        <v>416778.0</v>
      </c>
      <c r="G796" s="6" t="s">
        <v>38</v>
      </c>
      <c r="H796" s="6"/>
      <c r="I796" s="6"/>
      <c r="J796" s="4">
        <v>1.8435789E7</v>
      </c>
      <c r="K796" s="4">
        <v>3.59306095E8</v>
      </c>
      <c r="L796" s="6" t="s">
        <v>39</v>
      </c>
      <c r="M796" s="3"/>
      <c r="N796" s="6" t="s">
        <v>42</v>
      </c>
      <c r="O796" s="3"/>
      <c r="P796" s="3"/>
      <c r="Q796" s="6" t="s">
        <v>39</v>
      </c>
      <c r="R796" s="4"/>
      <c r="S796" s="6" t="s">
        <v>42</v>
      </c>
      <c r="T796" s="6" t="s">
        <v>43</v>
      </c>
      <c r="U796" s="6">
        <v>0.0</v>
      </c>
      <c r="V796" s="3" t="str">
        <f t="shared" si="2"/>
        <v>93.853</v>
      </c>
      <c r="W796" s="5" t="str">
        <f t="shared" ref="W796:X796" si="796">UPPER(TRIM(H796))</f>
        <v/>
      </c>
      <c r="X796" s="5" t="str">
        <f t="shared" si="796"/>
        <v/>
      </c>
      <c r="Y796" s="5" t="str">
        <f t="array" ref="Y796">IF(V796&lt;&gt;"",IFERROR(INDEX(federal_program_name_lookup,MATCH(V796,aln_lookup,0)),""),"")</f>
        <v>EXTRAMURAL RESEARCH PROGRAMS IN THE NEUROSCIENCES AND NEUROLOGICAL DISORDERS</v>
      </c>
    </row>
    <row r="797" ht="15.75" customHeight="1">
      <c r="A797" s="5" t="s">
        <v>1250</v>
      </c>
      <c r="B797" s="3" t="s">
        <v>56</v>
      </c>
      <c r="C797" s="3" t="s">
        <v>240</v>
      </c>
      <c r="D797" s="3"/>
      <c r="E797" s="6" t="s">
        <v>241</v>
      </c>
      <c r="F797" s="4">
        <v>475149.0</v>
      </c>
      <c r="G797" s="6" t="s">
        <v>38</v>
      </c>
      <c r="H797" s="6"/>
      <c r="I797" s="6"/>
      <c r="J797" s="4">
        <v>1.8435789E7</v>
      </c>
      <c r="K797" s="4">
        <v>3.59306095E8</v>
      </c>
      <c r="L797" s="6" t="s">
        <v>39</v>
      </c>
      <c r="M797" s="3"/>
      <c r="N797" s="6" t="s">
        <v>42</v>
      </c>
      <c r="O797" s="3"/>
      <c r="P797" s="3"/>
      <c r="Q797" s="6" t="s">
        <v>42</v>
      </c>
      <c r="R797" s="4">
        <v>26077.0</v>
      </c>
      <c r="S797" s="6" t="s">
        <v>42</v>
      </c>
      <c r="T797" s="6" t="s">
        <v>43</v>
      </c>
      <c r="U797" s="6">
        <v>0.0</v>
      </c>
      <c r="V797" s="3" t="str">
        <f t="shared" si="2"/>
        <v>93.853</v>
      </c>
      <c r="W797" s="5" t="str">
        <f t="shared" ref="W797:X797" si="797">UPPER(TRIM(H797))</f>
        <v/>
      </c>
      <c r="X797" s="5" t="str">
        <f t="shared" si="797"/>
        <v/>
      </c>
      <c r="Y797" s="5" t="str">
        <f t="array" ref="Y797">IF(V797&lt;&gt;"",IFERROR(INDEX(federal_program_name_lookup,MATCH(V797,aln_lookup,0)),""),"")</f>
        <v>EXTRAMURAL RESEARCH PROGRAMS IN THE NEUROSCIENCES AND NEUROLOGICAL DISORDERS</v>
      </c>
    </row>
    <row r="798" ht="15.75" customHeight="1">
      <c r="A798" s="5" t="s">
        <v>1251</v>
      </c>
      <c r="B798" s="3" t="s">
        <v>56</v>
      </c>
      <c r="C798" s="3" t="s">
        <v>240</v>
      </c>
      <c r="D798" s="3"/>
      <c r="E798" s="6" t="s">
        <v>241</v>
      </c>
      <c r="F798" s="4">
        <v>38.0</v>
      </c>
      <c r="G798" s="6" t="s">
        <v>38</v>
      </c>
      <c r="H798" s="6"/>
      <c r="I798" s="6"/>
      <c r="J798" s="4">
        <v>1.8435789E7</v>
      </c>
      <c r="K798" s="4">
        <v>3.59306095E8</v>
      </c>
      <c r="L798" s="6" t="s">
        <v>39</v>
      </c>
      <c r="M798" s="3"/>
      <c r="N798" s="6" t="s">
        <v>42</v>
      </c>
      <c r="O798" s="3"/>
      <c r="P798" s="3"/>
      <c r="Q798" s="6" t="s">
        <v>39</v>
      </c>
      <c r="R798" s="4"/>
      <c r="S798" s="6" t="s">
        <v>42</v>
      </c>
      <c r="T798" s="6" t="s">
        <v>43</v>
      </c>
      <c r="U798" s="6">
        <v>0.0</v>
      </c>
      <c r="V798" s="3" t="str">
        <f t="shared" si="2"/>
        <v>93.853</v>
      </c>
      <c r="W798" s="5" t="str">
        <f t="shared" ref="W798:X798" si="798">UPPER(TRIM(H798))</f>
        <v/>
      </c>
      <c r="X798" s="5" t="str">
        <f t="shared" si="798"/>
        <v/>
      </c>
      <c r="Y798" s="5" t="str">
        <f t="array" ref="Y798">IF(V798&lt;&gt;"",IFERROR(INDEX(federal_program_name_lookup,MATCH(V798,aln_lookup,0)),""),"")</f>
        <v>EXTRAMURAL RESEARCH PROGRAMS IN THE NEUROSCIENCES AND NEUROLOGICAL DISORDERS</v>
      </c>
    </row>
    <row r="799" ht="15.75" customHeight="1">
      <c r="A799" s="5" t="s">
        <v>1252</v>
      </c>
      <c r="B799" s="3" t="s">
        <v>56</v>
      </c>
      <c r="C799" s="3" t="s">
        <v>240</v>
      </c>
      <c r="D799" s="3"/>
      <c r="E799" s="6" t="s">
        <v>241</v>
      </c>
      <c r="F799" s="4">
        <v>357813.0</v>
      </c>
      <c r="G799" s="6" t="s">
        <v>38</v>
      </c>
      <c r="H799" s="6"/>
      <c r="I799" s="6"/>
      <c r="J799" s="4">
        <v>1.8435789E7</v>
      </c>
      <c r="K799" s="4">
        <v>3.59306095E8</v>
      </c>
      <c r="L799" s="6" t="s">
        <v>39</v>
      </c>
      <c r="M799" s="3"/>
      <c r="N799" s="6" t="s">
        <v>42</v>
      </c>
      <c r="O799" s="3"/>
      <c r="P799" s="3"/>
      <c r="Q799" s="6" t="s">
        <v>42</v>
      </c>
      <c r="R799" s="4">
        <v>32052.0</v>
      </c>
      <c r="S799" s="6" t="s">
        <v>42</v>
      </c>
      <c r="T799" s="6" t="s">
        <v>43</v>
      </c>
      <c r="U799" s="6">
        <v>0.0</v>
      </c>
      <c r="V799" s="3" t="str">
        <f t="shared" si="2"/>
        <v>93.853</v>
      </c>
      <c r="W799" s="5" t="str">
        <f t="shared" ref="W799:X799" si="799">UPPER(TRIM(H799))</f>
        <v/>
      </c>
      <c r="X799" s="5" t="str">
        <f t="shared" si="799"/>
        <v/>
      </c>
      <c r="Y799" s="5" t="str">
        <f t="array" ref="Y799">IF(V799&lt;&gt;"",IFERROR(INDEX(federal_program_name_lookup,MATCH(V799,aln_lookup,0)),""),"")</f>
        <v>EXTRAMURAL RESEARCH PROGRAMS IN THE NEUROSCIENCES AND NEUROLOGICAL DISORDERS</v>
      </c>
    </row>
    <row r="800" ht="15.75" customHeight="1">
      <c r="A800" s="5" t="s">
        <v>1253</v>
      </c>
      <c r="B800" s="3" t="s">
        <v>56</v>
      </c>
      <c r="C800" s="3" t="s">
        <v>240</v>
      </c>
      <c r="D800" s="3"/>
      <c r="E800" s="6" t="s">
        <v>241</v>
      </c>
      <c r="F800" s="4">
        <v>503605.0</v>
      </c>
      <c r="G800" s="6" t="s">
        <v>38</v>
      </c>
      <c r="H800" s="6"/>
      <c r="I800" s="6"/>
      <c r="J800" s="4">
        <v>1.8435789E7</v>
      </c>
      <c r="K800" s="4">
        <v>3.59306095E8</v>
      </c>
      <c r="L800" s="6" t="s">
        <v>39</v>
      </c>
      <c r="M800" s="3"/>
      <c r="N800" s="6" t="s">
        <v>42</v>
      </c>
      <c r="O800" s="3"/>
      <c r="P800" s="3"/>
      <c r="Q800" s="6" t="s">
        <v>39</v>
      </c>
      <c r="R800" s="4"/>
      <c r="S800" s="6" t="s">
        <v>42</v>
      </c>
      <c r="T800" s="6" t="s">
        <v>43</v>
      </c>
      <c r="U800" s="6">
        <v>0.0</v>
      </c>
      <c r="V800" s="3" t="str">
        <f t="shared" si="2"/>
        <v>93.853</v>
      </c>
      <c r="W800" s="5" t="str">
        <f t="shared" ref="W800:X800" si="800">UPPER(TRIM(H800))</f>
        <v/>
      </c>
      <c r="X800" s="5" t="str">
        <f t="shared" si="800"/>
        <v/>
      </c>
      <c r="Y800" s="5" t="str">
        <f t="array" ref="Y800">IF(V800&lt;&gt;"",IFERROR(INDEX(federal_program_name_lookup,MATCH(V800,aln_lookup,0)),""),"")</f>
        <v>EXTRAMURAL RESEARCH PROGRAMS IN THE NEUROSCIENCES AND NEUROLOGICAL DISORDERS</v>
      </c>
    </row>
    <row r="801" ht="15.75" customHeight="1">
      <c r="A801" s="5" t="s">
        <v>1254</v>
      </c>
      <c r="B801" s="3" t="s">
        <v>56</v>
      </c>
      <c r="C801" s="3" t="s">
        <v>240</v>
      </c>
      <c r="D801" s="3"/>
      <c r="E801" s="6" t="s">
        <v>241</v>
      </c>
      <c r="F801" s="4">
        <v>420164.0</v>
      </c>
      <c r="G801" s="6" t="s">
        <v>38</v>
      </c>
      <c r="H801" s="6"/>
      <c r="I801" s="6"/>
      <c r="J801" s="4">
        <v>1.8435789E7</v>
      </c>
      <c r="K801" s="4">
        <v>3.59306095E8</v>
      </c>
      <c r="L801" s="6" t="s">
        <v>39</v>
      </c>
      <c r="M801" s="3"/>
      <c r="N801" s="6" t="s">
        <v>42</v>
      </c>
      <c r="O801" s="3"/>
      <c r="P801" s="3"/>
      <c r="Q801" s="6" t="s">
        <v>39</v>
      </c>
      <c r="R801" s="4"/>
      <c r="S801" s="6" t="s">
        <v>42</v>
      </c>
      <c r="T801" s="6" t="s">
        <v>43</v>
      </c>
      <c r="U801" s="6">
        <v>0.0</v>
      </c>
      <c r="V801" s="3" t="str">
        <f t="shared" si="2"/>
        <v>93.853</v>
      </c>
      <c r="W801" s="5" t="str">
        <f t="shared" ref="W801:X801" si="801">UPPER(TRIM(H801))</f>
        <v/>
      </c>
      <c r="X801" s="5" t="str">
        <f t="shared" si="801"/>
        <v/>
      </c>
      <c r="Y801" s="5" t="str">
        <f t="array" ref="Y801">IF(V801&lt;&gt;"",IFERROR(INDEX(federal_program_name_lookup,MATCH(V801,aln_lookup,0)),""),"")</f>
        <v>EXTRAMURAL RESEARCH PROGRAMS IN THE NEUROSCIENCES AND NEUROLOGICAL DISORDERS</v>
      </c>
    </row>
    <row r="802" ht="15.75" customHeight="1">
      <c r="A802" s="5" t="s">
        <v>1255</v>
      </c>
      <c r="B802" s="3" t="s">
        <v>56</v>
      </c>
      <c r="C802" s="3" t="s">
        <v>240</v>
      </c>
      <c r="D802" s="3"/>
      <c r="E802" s="6" t="s">
        <v>241</v>
      </c>
      <c r="F802" s="4">
        <v>512737.0</v>
      </c>
      <c r="G802" s="6" t="s">
        <v>38</v>
      </c>
      <c r="H802" s="6"/>
      <c r="I802" s="6"/>
      <c r="J802" s="4">
        <v>1.8435789E7</v>
      </c>
      <c r="K802" s="4">
        <v>3.59306095E8</v>
      </c>
      <c r="L802" s="6" t="s">
        <v>39</v>
      </c>
      <c r="M802" s="3"/>
      <c r="N802" s="6" t="s">
        <v>42</v>
      </c>
      <c r="O802" s="3"/>
      <c r="P802" s="3"/>
      <c r="Q802" s="6" t="s">
        <v>42</v>
      </c>
      <c r="R802" s="4">
        <v>75763.0</v>
      </c>
      <c r="S802" s="6" t="s">
        <v>42</v>
      </c>
      <c r="T802" s="6" t="s">
        <v>43</v>
      </c>
      <c r="U802" s="6">
        <v>0.0</v>
      </c>
      <c r="V802" s="3" t="str">
        <f t="shared" si="2"/>
        <v>93.853</v>
      </c>
      <c r="W802" s="5" t="str">
        <f t="shared" ref="W802:X802" si="802">UPPER(TRIM(H802))</f>
        <v/>
      </c>
      <c r="X802" s="5" t="str">
        <f t="shared" si="802"/>
        <v/>
      </c>
      <c r="Y802" s="5" t="str">
        <f t="array" ref="Y802">IF(V802&lt;&gt;"",IFERROR(INDEX(federal_program_name_lookup,MATCH(V802,aln_lookup,0)),""),"")</f>
        <v>EXTRAMURAL RESEARCH PROGRAMS IN THE NEUROSCIENCES AND NEUROLOGICAL DISORDERS</v>
      </c>
    </row>
    <row r="803" ht="15.75" customHeight="1">
      <c r="A803" s="5" t="s">
        <v>1256</v>
      </c>
      <c r="B803" s="3" t="s">
        <v>1226</v>
      </c>
      <c r="C803" s="3" t="s">
        <v>219</v>
      </c>
      <c r="D803" s="3"/>
      <c r="E803" s="6" t="s">
        <v>1257</v>
      </c>
      <c r="F803" s="4">
        <v>98967.0</v>
      </c>
      <c r="G803" s="6" t="s">
        <v>38</v>
      </c>
      <c r="H803" s="6"/>
      <c r="I803" s="6"/>
      <c r="J803" s="4">
        <v>101372.0</v>
      </c>
      <c r="K803" s="4">
        <v>3.59306095E8</v>
      </c>
      <c r="L803" s="6" t="s">
        <v>39</v>
      </c>
      <c r="M803" s="3"/>
      <c r="N803" s="6" t="s">
        <v>39</v>
      </c>
      <c r="O803" s="3" t="s">
        <v>1258</v>
      </c>
      <c r="P803" s="3" t="s">
        <v>1259</v>
      </c>
      <c r="Q803" s="6" t="s">
        <v>39</v>
      </c>
      <c r="R803" s="4"/>
      <c r="S803" s="6" t="s">
        <v>42</v>
      </c>
      <c r="T803" s="6" t="s">
        <v>43</v>
      </c>
      <c r="U803" s="6">
        <v>0.0</v>
      </c>
      <c r="V803" s="3" t="str">
        <f t="shared" si="2"/>
        <v>16.838</v>
      </c>
      <c r="W803" s="5" t="str">
        <f t="shared" ref="W803:X803" si="803">UPPER(TRIM(H803))</f>
        <v/>
      </c>
      <c r="X803" s="5" t="str">
        <f t="shared" si="803"/>
        <v/>
      </c>
      <c r="Y803" s="5" t="str">
        <f t="array" ref="Y803">IF(V803&lt;&gt;"",IFERROR(INDEX(federal_program_name_lookup,MATCH(V803,aln_lookup,0)),""),"")</f>
        <v>COMPREHENSIVE OPIOID ABUSE SITE-BASED PROGRAM</v>
      </c>
    </row>
    <row r="804" ht="15.75" customHeight="1">
      <c r="A804" s="5" t="s">
        <v>1260</v>
      </c>
      <c r="B804" s="3" t="s">
        <v>56</v>
      </c>
      <c r="C804" s="3" t="s">
        <v>240</v>
      </c>
      <c r="D804" s="3"/>
      <c r="E804" s="6" t="s">
        <v>241</v>
      </c>
      <c r="F804" s="4">
        <v>498082.0</v>
      </c>
      <c r="G804" s="6" t="s">
        <v>38</v>
      </c>
      <c r="H804" s="6"/>
      <c r="I804" s="6"/>
      <c r="J804" s="4">
        <v>1.8435789E7</v>
      </c>
      <c r="K804" s="4">
        <v>3.59306095E8</v>
      </c>
      <c r="L804" s="6" t="s">
        <v>39</v>
      </c>
      <c r="M804" s="3"/>
      <c r="N804" s="6" t="s">
        <v>42</v>
      </c>
      <c r="O804" s="3"/>
      <c r="P804" s="3"/>
      <c r="Q804" s="6" t="s">
        <v>39</v>
      </c>
      <c r="R804" s="4"/>
      <c r="S804" s="6" t="s">
        <v>42</v>
      </c>
      <c r="T804" s="6" t="s">
        <v>43</v>
      </c>
      <c r="U804" s="6">
        <v>0.0</v>
      </c>
      <c r="V804" s="3" t="str">
        <f t="shared" si="2"/>
        <v>93.853</v>
      </c>
      <c r="W804" s="5" t="str">
        <f t="shared" ref="W804:X804" si="804">UPPER(TRIM(H804))</f>
        <v/>
      </c>
      <c r="X804" s="5" t="str">
        <f t="shared" si="804"/>
        <v/>
      </c>
      <c r="Y804" s="5" t="str">
        <f t="array" ref="Y804">IF(V804&lt;&gt;"",IFERROR(INDEX(federal_program_name_lookup,MATCH(V804,aln_lookup,0)),""),"")</f>
        <v>EXTRAMURAL RESEARCH PROGRAMS IN THE NEUROSCIENCES AND NEUROLOGICAL DISORDERS</v>
      </c>
    </row>
    <row r="805" ht="15.75" customHeight="1">
      <c r="A805" s="5" t="s">
        <v>1261</v>
      </c>
      <c r="B805" s="3" t="s">
        <v>56</v>
      </c>
      <c r="C805" s="3" t="s">
        <v>240</v>
      </c>
      <c r="D805" s="3"/>
      <c r="E805" s="6" t="s">
        <v>241</v>
      </c>
      <c r="F805" s="4">
        <v>301907.0</v>
      </c>
      <c r="G805" s="6" t="s">
        <v>38</v>
      </c>
      <c r="H805" s="6"/>
      <c r="I805" s="6"/>
      <c r="J805" s="4">
        <v>1.8435789E7</v>
      </c>
      <c r="K805" s="4">
        <v>3.59306095E8</v>
      </c>
      <c r="L805" s="6" t="s">
        <v>39</v>
      </c>
      <c r="M805" s="3"/>
      <c r="N805" s="6" t="s">
        <v>42</v>
      </c>
      <c r="O805" s="3"/>
      <c r="P805" s="3"/>
      <c r="Q805" s="6" t="s">
        <v>39</v>
      </c>
      <c r="R805" s="4"/>
      <c r="S805" s="6" t="s">
        <v>42</v>
      </c>
      <c r="T805" s="6" t="s">
        <v>43</v>
      </c>
      <c r="U805" s="6">
        <v>0.0</v>
      </c>
      <c r="V805" s="3" t="str">
        <f t="shared" si="2"/>
        <v>93.853</v>
      </c>
      <c r="W805" s="5" t="str">
        <f t="shared" ref="W805:X805" si="805">UPPER(TRIM(H805))</f>
        <v/>
      </c>
      <c r="X805" s="5" t="str">
        <f t="shared" si="805"/>
        <v/>
      </c>
      <c r="Y805" s="5" t="str">
        <f t="array" ref="Y805">IF(V805&lt;&gt;"",IFERROR(INDEX(federal_program_name_lookup,MATCH(V805,aln_lookup,0)),""),"")</f>
        <v>EXTRAMURAL RESEARCH PROGRAMS IN THE NEUROSCIENCES AND NEUROLOGICAL DISORDERS</v>
      </c>
    </row>
    <row r="806" ht="15.75" customHeight="1">
      <c r="A806" s="5" t="s">
        <v>1262</v>
      </c>
      <c r="B806" s="3" t="s">
        <v>56</v>
      </c>
      <c r="C806" s="3" t="s">
        <v>240</v>
      </c>
      <c r="D806" s="3"/>
      <c r="E806" s="6" t="s">
        <v>241</v>
      </c>
      <c r="F806" s="4">
        <v>-16772.0</v>
      </c>
      <c r="G806" s="6" t="s">
        <v>38</v>
      </c>
      <c r="H806" s="6"/>
      <c r="I806" s="6"/>
      <c r="J806" s="4">
        <v>1.8435789E7</v>
      </c>
      <c r="K806" s="4">
        <v>3.59306095E8</v>
      </c>
      <c r="L806" s="6" t="s">
        <v>39</v>
      </c>
      <c r="M806" s="3"/>
      <c r="N806" s="6" t="s">
        <v>42</v>
      </c>
      <c r="O806" s="3"/>
      <c r="P806" s="3"/>
      <c r="Q806" s="6" t="s">
        <v>39</v>
      </c>
      <c r="R806" s="4"/>
      <c r="S806" s="6" t="s">
        <v>42</v>
      </c>
      <c r="T806" s="6" t="s">
        <v>43</v>
      </c>
      <c r="U806" s="6">
        <v>0.0</v>
      </c>
      <c r="V806" s="3" t="str">
        <f t="shared" si="2"/>
        <v>93.853</v>
      </c>
      <c r="W806" s="5" t="str">
        <f t="shared" ref="W806:X806" si="806">UPPER(TRIM(H806))</f>
        <v/>
      </c>
      <c r="X806" s="5" t="str">
        <f t="shared" si="806"/>
        <v/>
      </c>
      <c r="Y806" s="5" t="str">
        <f t="array" ref="Y806">IF(V806&lt;&gt;"",IFERROR(INDEX(federal_program_name_lookup,MATCH(V806,aln_lookup,0)),""),"")</f>
        <v>EXTRAMURAL RESEARCH PROGRAMS IN THE NEUROSCIENCES AND NEUROLOGICAL DISORDERS</v>
      </c>
    </row>
    <row r="807" ht="15.75" customHeight="1">
      <c r="A807" s="5" t="s">
        <v>1263</v>
      </c>
      <c r="B807" s="3" t="s">
        <v>56</v>
      </c>
      <c r="C807" s="3" t="s">
        <v>240</v>
      </c>
      <c r="D807" s="3"/>
      <c r="E807" s="6" t="s">
        <v>241</v>
      </c>
      <c r="F807" s="4">
        <v>920163.0</v>
      </c>
      <c r="G807" s="6" t="s">
        <v>38</v>
      </c>
      <c r="H807" s="6"/>
      <c r="I807" s="6"/>
      <c r="J807" s="4">
        <v>1.8435789E7</v>
      </c>
      <c r="K807" s="4">
        <v>3.59306095E8</v>
      </c>
      <c r="L807" s="6" t="s">
        <v>39</v>
      </c>
      <c r="M807" s="3"/>
      <c r="N807" s="6" t="s">
        <v>42</v>
      </c>
      <c r="O807" s="3"/>
      <c r="P807" s="3"/>
      <c r="Q807" s="6" t="s">
        <v>42</v>
      </c>
      <c r="R807" s="4">
        <v>776980.0</v>
      </c>
      <c r="S807" s="6" t="s">
        <v>42</v>
      </c>
      <c r="T807" s="6" t="s">
        <v>43</v>
      </c>
      <c r="U807" s="6">
        <v>0.0</v>
      </c>
      <c r="V807" s="3" t="str">
        <f t="shared" si="2"/>
        <v>93.853</v>
      </c>
      <c r="W807" s="5" t="str">
        <f t="shared" ref="W807:X807" si="807">UPPER(TRIM(H807))</f>
        <v/>
      </c>
      <c r="X807" s="5" t="str">
        <f t="shared" si="807"/>
        <v/>
      </c>
      <c r="Y807" s="5" t="str">
        <f t="array" ref="Y807">IF(V807&lt;&gt;"",IFERROR(INDEX(federal_program_name_lookup,MATCH(V807,aln_lookup,0)),""),"")</f>
        <v>EXTRAMURAL RESEARCH PROGRAMS IN THE NEUROSCIENCES AND NEUROLOGICAL DISORDERS</v>
      </c>
    </row>
    <row r="808" ht="15.75" customHeight="1">
      <c r="A808" s="5" t="s">
        <v>1264</v>
      </c>
      <c r="B808" s="3" t="s">
        <v>56</v>
      </c>
      <c r="C808" s="3" t="s">
        <v>240</v>
      </c>
      <c r="D808" s="3"/>
      <c r="E808" s="6" t="s">
        <v>241</v>
      </c>
      <c r="F808" s="4">
        <v>192714.0</v>
      </c>
      <c r="G808" s="6" t="s">
        <v>38</v>
      </c>
      <c r="H808" s="6"/>
      <c r="I808" s="6"/>
      <c r="J808" s="4">
        <v>1.8435789E7</v>
      </c>
      <c r="K808" s="4">
        <v>3.59306095E8</v>
      </c>
      <c r="L808" s="6" t="s">
        <v>39</v>
      </c>
      <c r="M808" s="3"/>
      <c r="N808" s="6" t="s">
        <v>42</v>
      </c>
      <c r="O808" s="3"/>
      <c r="P808" s="3"/>
      <c r="Q808" s="6" t="s">
        <v>39</v>
      </c>
      <c r="R808" s="4"/>
      <c r="S808" s="6" t="s">
        <v>42</v>
      </c>
      <c r="T808" s="6" t="s">
        <v>43</v>
      </c>
      <c r="U808" s="6">
        <v>0.0</v>
      </c>
      <c r="V808" s="3" t="str">
        <f t="shared" si="2"/>
        <v>93.853</v>
      </c>
      <c r="W808" s="5" t="str">
        <f t="shared" ref="W808:X808" si="808">UPPER(TRIM(H808))</f>
        <v/>
      </c>
      <c r="X808" s="5" t="str">
        <f t="shared" si="808"/>
        <v/>
      </c>
      <c r="Y808" s="5" t="str">
        <f t="array" ref="Y808">IF(V808&lt;&gt;"",IFERROR(INDEX(federal_program_name_lookup,MATCH(V808,aln_lookup,0)),""),"")</f>
        <v>EXTRAMURAL RESEARCH PROGRAMS IN THE NEUROSCIENCES AND NEUROLOGICAL DISORDERS</v>
      </c>
    </row>
    <row r="809" ht="15.75" customHeight="1">
      <c r="A809" s="5" t="s">
        <v>1265</v>
      </c>
      <c r="B809" s="3" t="s">
        <v>56</v>
      </c>
      <c r="C809" s="3" t="s">
        <v>240</v>
      </c>
      <c r="D809" s="3"/>
      <c r="E809" s="6" t="s">
        <v>241</v>
      </c>
      <c r="F809" s="4">
        <v>387432.0</v>
      </c>
      <c r="G809" s="6" t="s">
        <v>38</v>
      </c>
      <c r="H809" s="6"/>
      <c r="I809" s="6"/>
      <c r="J809" s="4">
        <v>1.8435789E7</v>
      </c>
      <c r="K809" s="4">
        <v>3.59306095E8</v>
      </c>
      <c r="L809" s="6" t="s">
        <v>39</v>
      </c>
      <c r="M809" s="3"/>
      <c r="N809" s="6" t="s">
        <v>42</v>
      </c>
      <c r="O809" s="3"/>
      <c r="P809" s="3"/>
      <c r="Q809" s="6" t="s">
        <v>42</v>
      </c>
      <c r="R809" s="4">
        <v>185124.0</v>
      </c>
      <c r="S809" s="6" t="s">
        <v>42</v>
      </c>
      <c r="T809" s="6" t="s">
        <v>43</v>
      </c>
      <c r="U809" s="6">
        <v>0.0</v>
      </c>
      <c r="V809" s="3" t="str">
        <f t="shared" si="2"/>
        <v>93.853</v>
      </c>
      <c r="W809" s="5" t="str">
        <f t="shared" ref="W809:X809" si="809">UPPER(TRIM(H809))</f>
        <v/>
      </c>
      <c r="X809" s="5" t="str">
        <f t="shared" si="809"/>
        <v/>
      </c>
      <c r="Y809" s="5" t="str">
        <f t="array" ref="Y809">IF(V809&lt;&gt;"",IFERROR(INDEX(federal_program_name_lookup,MATCH(V809,aln_lookup,0)),""),"")</f>
        <v>EXTRAMURAL RESEARCH PROGRAMS IN THE NEUROSCIENCES AND NEUROLOGICAL DISORDERS</v>
      </c>
    </row>
    <row r="810" ht="15.75" customHeight="1">
      <c r="A810" s="5" t="s">
        <v>1266</v>
      </c>
      <c r="B810" s="3" t="s">
        <v>56</v>
      </c>
      <c r="C810" s="3" t="s">
        <v>240</v>
      </c>
      <c r="D810" s="3"/>
      <c r="E810" s="6" t="s">
        <v>241</v>
      </c>
      <c r="F810" s="4">
        <v>534841.0</v>
      </c>
      <c r="G810" s="6" t="s">
        <v>38</v>
      </c>
      <c r="H810" s="6"/>
      <c r="I810" s="6"/>
      <c r="J810" s="4">
        <v>1.8435789E7</v>
      </c>
      <c r="K810" s="4">
        <v>3.59306095E8</v>
      </c>
      <c r="L810" s="6" t="s">
        <v>39</v>
      </c>
      <c r="M810" s="3"/>
      <c r="N810" s="6" t="s">
        <v>42</v>
      </c>
      <c r="O810" s="3"/>
      <c r="P810" s="3"/>
      <c r="Q810" s="6" t="s">
        <v>39</v>
      </c>
      <c r="R810" s="4"/>
      <c r="S810" s="6" t="s">
        <v>42</v>
      </c>
      <c r="T810" s="6" t="s">
        <v>43</v>
      </c>
      <c r="U810" s="6">
        <v>0.0</v>
      </c>
      <c r="V810" s="3" t="str">
        <f t="shared" si="2"/>
        <v>93.853</v>
      </c>
      <c r="W810" s="5" t="str">
        <f t="shared" ref="W810:X810" si="810">UPPER(TRIM(H810))</f>
        <v/>
      </c>
      <c r="X810" s="5" t="str">
        <f t="shared" si="810"/>
        <v/>
      </c>
      <c r="Y810" s="5" t="str">
        <f t="array" ref="Y810">IF(V810&lt;&gt;"",IFERROR(INDEX(federal_program_name_lookup,MATCH(V810,aln_lookup,0)),""),"")</f>
        <v>EXTRAMURAL RESEARCH PROGRAMS IN THE NEUROSCIENCES AND NEUROLOGICAL DISORDERS</v>
      </c>
    </row>
    <row r="811" ht="15.75" customHeight="1">
      <c r="A811" s="5" t="s">
        <v>1267</v>
      </c>
      <c r="B811" s="3" t="s">
        <v>1226</v>
      </c>
      <c r="C811" s="3" t="s">
        <v>445</v>
      </c>
      <c r="D811" s="3" t="s">
        <v>1268</v>
      </c>
      <c r="E811" s="6" t="s">
        <v>292</v>
      </c>
      <c r="F811" s="4">
        <v>6326.0</v>
      </c>
      <c r="G811" s="6" t="s">
        <v>38</v>
      </c>
      <c r="H811" s="6"/>
      <c r="I811" s="6"/>
      <c r="J811" s="4">
        <v>738927.0</v>
      </c>
      <c r="K811" s="4">
        <v>3.59306095E8</v>
      </c>
      <c r="L811" s="6" t="s">
        <v>39</v>
      </c>
      <c r="M811" s="3"/>
      <c r="N811" s="6" t="s">
        <v>39</v>
      </c>
      <c r="O811" s="3" t="s">
        <v>872</v>
      </c>
      <c r="P811" s="3" t="s">
        <v>1268</v>
      </c>
      <c r="Q811" s="6" t="s">
        <v>39</v>
      </c>
      <c r="R811" s="4"/>
      <c r="S811" s="6" t="s">
        <v>42</v>
      </c>
      <c r="T811" s="6" t="s">
        <v>43</v>
      </c>
      <c r="U811" s="6">
        <v>0.0</v>
      </c>
      <c r="V811" s="3" t="str">
        <f t="shared" si="2"/>
        <v>16.RD</v>
      </c>
      <c r="W811" s="5" t="str">
        <f t="shared" ref="W811:X811" si="811">UPPER(TRIM(H811))</f>
        <v/>
      </c>
      <c r="X811" s="5" t="str">
        <f t="shared" si="811"/>
        <v/>
      </c>
      <c r="Y811" s="5" t="str">
        <f t="array" ref="Y811">IF(V811&lt;&gt;"",IFERROR(INDEX(federal_program_name_lookup,MATCH(V811,aln_lookup,0)),""),"")</f>
        <v/>
      </c>
    </row>
    <row r="812" ht="15.75" customHeight="1">
      <c r="A812" s="5" t="s">
        <v>1269</v>
      </c>
      <c r="B812" s="3" t="s">
        <v>56</v>
      </c>
      <c r="C812" s="3" t="s">
        <v>240</v>
      </c>
      <c r="D812" s="3"/>
      <c r="E812" s="6" t="s">
        <v>241</v>
      </c>
      <c r="F812" s="4">
        <v>418598.0</v>
      </c>
      <c r="G812" s="6" t="s">
        <v>38</v>
      </c>
      <c r="H812" s="6"/>
      <c r="I812" s="6"/>
      <c r="J812" s="4">
        <v>1.8435789E7</v>
      </c>
      <c r="K812" s="4">
        <v>3.59306095E8</v>
      </c>
      <c r="L812" s="6" t="s">
        <v>39</v>
      </c>
      <c r="M812" s="3"/>
      <c r="N812" s="6" t="s">
        <v>42</v>
      </c>
      <c r="O812" s="3"/>
      <c r="P812" s="3"/>
      <c r="Q812" s="6" t="s">
        <v>39</v>
      </c>
      <c r="R812" s="4"/>
      <c r="S812" s="6" t="s">
        <v>42</v>
      </c>
      <c r="T812" s="6" t="s">
        <v>43</v>
      </c>
      <c r="U812" s="6">
        <v>0.0</v>
      </c>
      <c r="V812" s="3" t="str">
        <f t="shared" si="2"/>
        <v>93.853</v>
      </c>
      <c r="W812" s="5" t="str">
        <f t="shared" ref="W812:X812" si="812">UPPER(TRIM(H812))</f>
        <v/>
      </c>
      <c r="X812" s="5" t="str">
        <f t="shared" si="812"/>
        <v/>
      </c>
      <c r="Y812" s="5" t="str">
        <f t="array" ref="Y812">IF(V812&lt;&gt;"",IFERROR(INDEX(federal_program_name_lookup,MATCH(V812,aln_lookup,0)),""),"")</f>
        <v>EXTRAMURAL RESEARCH PROGRAMS IN THE NEUROSCIENCES AND NEUROLOGICAL DISORDERS</v>
      </c>
    </row>
    <row r="813" ht="15.75" customHeight="1">
      <c r="A813" s="5" t="s">
        <v>1270</v>
      </c>
      <c r="B813" s="3" t="s">
        <v>56</v>
      </c>
      <c r="C813" s="3" t="s">
        <v>240</v>
      </c>
      <c r="D813" s="3"/>
      <c r="E813" s="6" t="s">
        <v>241</v>
      </c>
      <c r="F813" s="4">
        <v>408182.0</v>
      </c>
      <c r="G813" s="6" t="s">
        <v>38</v>
      </c>
      <c r="H813" s="6"/>
      <c r="I813" s="6"/>
      <c r="J813" s="4">
        <v>1.8435789E7</v>
      </c>
      <c r="K813" s="4">
        <v>3.59306095E8</v>
      </c>
      <c r="L813" s="6" t="s">
        <v>39</v>
      </c>
      <c r="M813" s="3"/>
      <c r="N813" s="6" t="s">
        <v>42</v>
      </c>
      <c r="O813" s="3"/>
      <c r="P813" s="3"/>
      <c r="Q813" s="6" t="s">
        <v>39</v>
      </c>
      <c r="R813" s="4"/>
      <c r="S813" s="6" t="s">
        <v>42</v>
      </c>
      <c r="T813" s="6" t="s">
        <v>43</v>
      </c>
      <c r="U813" s="6">
        <v>0.0</v>
      </c>
      <c r="V813" s="3" t="str">
        <f t="shared" si="2"/>
        <v>93.853</v>
      </c>
      <c r="W813" s="5" t="str">
        <f t="shared" ref="W813:X813" si="813">UPPER(TRIM(H813))</f>
        <v/>
      </c>
      <c r="X813" s="5" t="str">
        <f t="shared" si="813"/>
        <v/>
      </c>
      <c r="Y813" s="5" t="str">
        <f t="array" ref="Y813">IF(V813&lt;&gt;"",IFERROR(INDEX(federal_program_name_lookup,MATCH(V813,aln_lookup,0)),""),"")</f>
        <v>EXTRAMURAL RESEARCH PROGRAMS IN THE NEUROSCIENCES AND NEUROLOGICAL DISORDERS</v>
      </c>
    </row>
    <row r="814" ht="15.75" customHeight="1">
      <c r="A814" s="5" t="s">
        <v>1271</v>
      </c>
      <c r="B814" s="3" t="s">
        <v>56</v>
      </c>
      <c r="C814" s="3" t="s">
        <v>240</v>
      </c>
      <c r="D814" s="3"/>
      <c r="E814" s="6" t="s">
        <v>241</v>
      </c>
      <c r="F814" s="4">
        <v>218463.0</v>
      </c>
      <c r="G814" s="6" t="s">
        <v>38</v>
      </c>
      <c r="H814" s="6"/>
      <c r="I814" s="6"/>
      <c r="J814" s="4">
        <v>1.8435789E7</v>
      </c>
      <c r="K814" s="4">
        <v>3.59306095E8</v>
      </c>
      <c r="L814" s="6" t="s">
        <v>39</v>
      </c>
      <c r="M814" s="3"/>
      <c r="N814" s="6" t="s">
        <v>42</v>
      </c>
      <c r="O814" s="3"/>
      <c r="P814" s="3"/>
      <c r="Q814" s="6" t="s">
        <v>39</v>
      </c>
      <c r="R814" s="4"/>
      <c r="S814" s="6" t="s">
        <v>42</v>
      </c>
      <c r="T814" s="6" t="s">
        <v>43</v>
      </c>
      <c r="U814" s="6">
        <v>0.0</v>
      </c>
      <c r="V814" s="3" t="str">
        <f t="shared" si="2"/>
        <v>93.853</v>
      </c>
      <c r="W814" s="5" t="str">
        <f t="shared" ref="W814:X814" si="814">UPPER(TRIM(H814))</f>
        <v/>
      </c>
      <c r="X814" s="5" t="str">
        <f t="shared" si="814"/>
        <v/>
      </c>
      <c r="Y814" s="5" t="str">
        <f t="array" ref="Y814">IF(V814&lt;&gt;"",IFERROR(INDEX(federal_program_name_lookup,MATCH(V814,aln_lookup,0)),""),"")</f>
        <v>EXTRAMURAL RESEARCH PROGRAMS IN THE NEUROSCIENCES AND NEUROLOGICAL DISORDERS</v>
      </c>
    </row>
    <row r="815" ht="15.75" customHeight="1">
      <c r="A815" s="5" t="s">
        <v>1272</v>
      </c>
      <c r="B815" s="3" t="s">
        <v>56</v>
      </c>
      <c r="C815" s="3" t="s">
        <v>240</v>
      </c>
      <c r="D815" s="3"/>
      <c r="E815" s="6" t="s">
        <v>241</v>
      </c>
      <c r="F815" s="4">
        <v>302087.0</v>
      </c>
      <c r="G815" s="6" t="s">
        <v>38</v>
      </c>
      <c r="H815" s="6"/>
      <c r="I815" s="6"/>
      <c r="J815" s="4">
        <v>1.8435789E7</v>
      </c>
      <c r="K815" s="4">
        <v>3.59306095E8</v>
      </c>
      <c r="L815" s="6" t="s">
        <v>39</v>
      </c>
      <c r="M815" s="3"/>
      <c r="N815" s="6" t="s">
        <v>42</v>
      </c>
      <c r="O815" s="3"/>
      <c r="P815" s="3"/>
      <c r="Q815" s="6" t="s">
        <v>42</v>
      </c>
      <c r="R815" s="4">
        <v>49231.0</v>
      </c>
      <c r="S815" s="6" t="s">
        <v>42</v>
      </c>
      <c r="T815" s="6" t="s">
        <v>43</v>
      </c>
      <c r="U815" s="6">
        <v>0.0</v>
      </c>
      <c r="V815" s="3" t="str">
        <f t="shared" si="2"/>
        <v>93.853</v>
      </c>
      <c r="W815" s="5" t="str">
        <f t="shared" ref="W815:X815" si="815">UPPER(TRIM(H815))</f>
        <v/>
      </c>
      <c r="X815" s="5" t="str">
        <f t="shared" si="815"/>
        <v/>
      </c>
      <c r="Y815" s="5" t="str">
        <f t="array" ref="Y815">IF(V815&lt;&gt;"",IFERROR(INDEX(federal_program_name_lookup,MATCH(V815,aln_lookup,0)),""),"")</f>
        <v>EXTRAMURAL RESEARCH PROGRAMS IN THE NEUROSCIENCES AND NEUROLOGICAL DISORDERS</v>
      </c>
    </row>
    <row r="816" ht="15.75" customHeight="1">
      <c r="A816" s="5" t="s">
        <v>1273</v>
      </c>
      <c r="B816" s="3" t="s">
        <v>56</v>
      </c>
      <c r="C816" s="3" t="s">
        <v>240</v>
      </c>
      <c r="D816" s="3"/>
      <c r="E816" s="6" t="s">
        <v>241</v>
      </c>
      <c r="F816" s="4">
        <v>281028.0</v>
      </c>
      <c r="G816" s="6" t="s">
        <v>38</v>
      </c>
      <c r="H816" s="6"/>
      <c r="I816" s="6"/>
      <c r="J816" s="4">
        <v>1.8435789E7</v>
      </c>
      <c r="K816" s="4">
        <v>3.59306095E8</v>
      </c>
      <c r="L816" s="6" t="s">
        <v>39</v>
      </c>
      <c r="M816" s="3"/>
      <c r="N816" s="6" t="s">
        <v>42</v>
      </c>
      <c r="O816" s="3"/>
      <c r="P816" s="3"/>
      <c r="Q816" s="6" t="s">
        <v>42</v>
      </c>
      <c r="R816" s="4">
        <v>6327.0</v>
      </c>
      <c r="S816" s="6" t="s">
        <v>42</v>
      </c>
      <c r="T816" s="6" t="s">
        <v>43</v>
      </c>
      <c r="U816" s="6">
        <v>0.0</v>
      </c>
      <c r="V816" s="3" t="str">
        <f t="shared" si="2"/>
        <v>93.853</v>
      </c>
      <c r="W816" s="5" t="str">
        <f t="shared" ref="W816:X816" si="816">UPPER(TRIM(H816))</f>
        <v/>
      </c>
      <c r="X816" s="5" t="str">
        <f t="shared" si="816"/>
        <v/>
      </c>
      <c r="Y816" s="5" t="str">
        <f t="array" ref="Y816">IF(V816&lt;&gt;"",IFERROR(INDEX(federal_program_name_lookup,MATCH(V816,aln_lookup,0)),""),"")</f>
        <v>EXTRAMURAL RESEARCH PROGRAMS IN THE NEUROSCIENCES AND NEUROLOGICAL DISORDERS</v>
      </c>
    </row>
    <row r="817" ht="15.75" customHeight="1">
      <c r="A817" s="5" t="s">
        <v>1274</v>
      </c>
      <c r="B817" s="3" t="s">
        <v>56</v>
      </c>
      <c r="C817" s="3" t="s">
        <v>240</v>
      </c>
      <c r="D817" s="3"/>
      <c r="E817" s="6" t="s">
        <v>241</v>
      </c>
      <c r="F817" s="4">
        <v>69403.0</v>
      </c>
      <c r="G817" s="6" t="s">
        <v>38</v>
      </c>
      <c r="H817" s="6"/>
      <c r="I817" s="6"/>
      <c r="J817" s="4">
        <v>1.8435789E7</v>
      </c>
      <c r="K817" s="4">
        <v>3.59306095E8</v>
      </c>
      <c r="L817" s="6" t="s">
        <v>39</v>
      </c>
      <c r="M817" s="3"/>
      <c r="N817" s="6" t="s">
        <v>42</v>
      </c>
      <c r="O817" s="3"/>
      <c r="P817" s="3"/>
      <c r="Q817" s="6" t="s">
        <v>39</v>
      </c>
      <c r="R817" s="4"/>
      <c r="S817" s="6" t="s">
        <v>42</v>
      </c>
      <c r="T817" s="6" t="s">
        <v>43</v>
      </c>
      <c r="U817" s="6">
        <v>0.0</v>
      </c>
      <c r="V817" s="3" t="str">
        <f t="shared" si="2"/>
        <v>93.853</v>
      </c>
      <c r="W817" s="5" t="str">
        <f t="shared" ref="W817:X817" si="817">UPPER(TRIM(H817))</f>
        <v/>
      </c>
      <c r="X817" s="5" t="str">
        <f t="shared" si="817"/>
        <v/>
      </c>
      <c r="Y817" s="5" t="str">
        <f t="array" ref="Y817">IF(V817&lt;&gt;"",IFERROR(INDEX(federal_program_name_lookup,MATCH(V817,aln_lookup,0)),""),"")</f>
        <v>EXTRAMURAL RESEARCH PROGRAMS IN THE NEUROSCIENCES AND NEUROLOGICAL DISORDERS</v>
      </c>
    </row>
    <row r="818" ht="15.75" customHeight="1">
      <c r="A818" s="5" t="s">
        <v>1275</v>
      </c>
      <c r="B818" s="3" t="s">
        <v>56</v>
      </c>
      <c r="C818" s="3" t="s">
        <v>240</v>
      </c>
      <c r="D818" s="3"/>
      <c r="E818" s="6" t="s">
        <v>241</v>
      </c>
      <c r="F818" s="4">
        <v>356905.0</v>
      </c>
      <c r="G818" s="6" t="s">
        <v>38</v>
      </c>
      <c r="H818" s="6"/>
      <c r="I818" s="6"/>
      <c r="J818" s="4">
        <v>1.8435789E7</v>
      </c>
      <c r="K818" s="4">
        <v>3.59306095E8</v>
      </c>
      <c r="L818" s="6" t="s">
        <v>39</v>
      </c>
      <c r="M818" s="3"/>
      <c r="N818" s="6" t="s">
        <v>42</v>
      </c>
      <c r="O818" s="3"/>
      <c r="P818" s="3"/>
      <c r="Q818" s="6" t="s">
        <v>39</v>
      </c>
      <c r="R818" s="4"/>
      <c r="S818" s="6" t="s">
        <v>42</v>
      </c>
      <c r="T818" s="6" t="s">
        <v>43</v>
      </c>
      <c r="U818" s="6">
        <v>0.0</v>
      </c>
      <c r="V818" s="3" t="str">
        <f t="shared" si="2"/>
        <v>93.853</v>
      </c>
      <c r="W818" s="5" t="str">
        <f t="shared" ref="W818:X818" si="818">UPPER(TRIM(H818))</f>
        <v/>
      </c>
      <c r="X818" s="5" t="str">
        <f t="shared" si="818"/>
        <v/>
      </c>
      <c r="Y818" s="5" t="str">
        <f t="array" ref="Y818">IF(V818&lt;&gt;"",IFERROR(INDEX(federal_program_name_lookup,MATCH(V818,aln_lookup,0)),""),"")</f>
        <v>EXTRAMURAL RESEARCH PROGRAMS IN THE NEUROSCIENCES AND NEUROLOGICAL DISORDERS</v>
      </c>
    </row>
    <row r="819" ht="15.75" customHeight="1">
      <c r="A819" s="5" t="s">
        <v>1276</v>
      </c>
      <c r="B819" s="3" t="s">
        <v>56</v>
      </c>
      <c r="C819" s="3" t="s">
        <v>240</v>
      </c>
      <c r="D819" s="3"/>
      <c r="E819" s="6" t="s">
        <v>241</v>
      </c>
      <c r="F819" s="4">
        <v>183641.0</v>
      </c>
      <c r="G819" s="6" t="s">
        <v>38</v>
      </c>
      <c r="H819" s="6"/>
      <c r="I819" s="6"/>
      <c r="J819" s="4">
        <v>1.8435789E7</v>
      </c>
      <c r="K819" s="4">
        <v>3.59306095E8</v>
      </c>
      <c r="L819" s="6" t="s">
        <v>39</v>
      </c>
      <c r="M819" s="3"/>
      <c r="N819" s="6" t="s">
        <v>42</v>
      </c>
      <c r="O819" s="3"/>
      <c r="P819" s="3"/>
      <c r="Q819" s="6" t="s">
        <v>42</v>
      </c>
      <c r="R819" s="4">
        <v>33329.0</v>
      </c>
      <c r="S819" s="6" t="s">
        <v>42</v>
      </c>
      <c r="T819" s="6" t="s">
        <v>43</v>
      </c>
      <c r="U819" s="6">
        <v>0.0</v>
      </c>
      <c r="V819" s="3" t="str">
        <f t="shared" si="2"/>
        <v>93.853</v>
      </c>
      <c r="W819" s="5" t="str">
        <f t="shared" ref="W819:X819" si="819">UPPER(TRIM(H819))</f>
        <v/>
      </c>
      <c r="X819" s="5" t="str">
        <f t="shared" si="819"/>
        <v/>
      </c>
      <c r="Y819" s="5" t="str">
        <f t="array" ref="Y819">IF(V819&lt;&gt;"",IFERROR(INDEX(federal_program_name_lookup,MATCH(V819,aln_lookup,0)),""),"")</f>
        <v>EXTRAMURAL RESEARCH PROGRAMS IN THE NEUROSCIENCES AND NEUROLOGICAL DISORDERS</v>
      </c>
    </row>
    <row r="820" ht="15.75" customHeight="1">
      <c r="A820" s="5" t="s">
        <v>1277</v>
      </c>
      <c r="B820" s="3" t="s">
        <v>56</v>
      </c>
      <c r="C820" s="3" t="s">
        <v>240</v>
      </c>
      <c r="D820" s="3"/>
      <c r="E820" s="6" t="s">
        <v>241</v>
      </c>
      <c r="F820" s="4">
        <v>498137.0</v>
      </c>
      <c r="G820" s="6" t="s">
        <v>38</v>
      </c>
      <c r="H820" s="6"/>
      <c r="I820" s="6"/>
      <c r="J820" s="4">
        <v>1.8435789E7</v>
      </c>
      <c r="K820" s="4">
        <v>3.59306095E8</v>
      </c>
      <c r="L820" s="6" t="s">
        <v>39</v>
      </c>
      <c r="M820" s="3"/>
      <c r="N820" s="6" t="s">
        <v>42</v>
      </c>
      <c r="O820" s="3"/>
      <c r="P820" s="3"/>
      <c r="Q820" s="6" t="s">
        <v>42</v>
      </c>
      <c r="R820" s="4">
        <v>279414.0</v>
      </c>
      <c r="S820" s="6" t="s">
        <v>42</v>
      </c>
      <c r="T820" s="6" t="s">
        <v>43</v>
      </c>
      <c r="U820" s="6">
        <v>0.0</v>
      </c>
      <c r="V820" s="3" t="str">
        <f t="shared" si="2"/>
        <v>93.853</v>
      </c>
      <c r="W820" s="5" t="str">
        <f t="shared" ref="W820:X820" si="820">UPPER(TRIM(H820))</f>
        <v/>
      </c>
      <c r="X820" s="5" t="str">
        <f t="shared" si="820"/>
        <v/>
      </c>
      <c r="Y820" s="5" t="str">
        <f t="array" ref="Y820">IF(V820&lt;&gt;"",IFERROR(INDEX(federal_program_name_lookup,MATCH(V820,aln_lookup,0)),""),"")</f>
        <v>EXTRAMURAL RESEARCH PROGRAMS IN THE NEUROSCIENCES AND NEUROLOGICAL DISORDERS</v>
      </c>
    </row>
    <row r="821" ht="15.75" customHeight="1">
      <c r="A821" s="5" t="s">
        <v>1278</v>
      </c>
      <c r="B821" s="3" t="s">
        <v>56</v>
      </c>
      <c r="C821" s="3" t="s">
        <v>240</v>
      </c>
      <c r="D821" s="3"/>
      <c r="E821" s="6" t="s">
        <v>241</v>
      </c>
      <c r="F821" s="4">
        <v>296344.0</v>
      </c>
      <c r="G821" s="6" t="s">
        <v>38</v>
      </c>
      <c r="H821" s="6"/>
      <c r="I821" s="6"/>
      <c r="J821" s="4">
        <v>1.8435789E7</v>
      </c>
      <c r="K821" s="4">
        <v>3.59306095E8</v>
      </c>
      <c r="L821" s="6" t="s">
        <v>39</v>
      </c>
      <c r="M821" s="3"/>
      <c r="N821" s="6" t="s">
        <v>42</v>
      </c>
      <c r="O821" s="3"/>
      <c r="P821" s="3"/>
      <c r="Q821" s="6" t="s">
        <v>39</v>
      </c>
      <c r="R821" s="4"/>
      <c r="S821" s="6" t="s">
        <v>42</v>
      </c>
      <c r="T821" s="6" t="s">
        <v>43</v>
      </c>
      <c r="U821" s="6">
        <v>0.0</v>
      </c>
      <c r="V821" s="3" t="str">
        <f t="shared" si="2"/>
        <v>93.853</v>
      </c>
      <c r="W821" s="5" t="str">
        <f t="shared" ref="W821:X821" si="821">UPPER(TRIM(H821))</f>
        <v/>
      </c>
      <c r="X821" s="5" t="str">
        <f t="shared" si="821"/>
        <v/>
      </c>
      <c r="Y821" s="5" t="str">
        <f t="array" ref="Y821">IF(V821&lt;&gt;"",IFERROR(INDEX(federal_program_name_lookup,MATCH(V821,aln_lookup,0)),""),"")</f>
        <v>EXTRAMURAL RESEARCH PROGRAMS IN THE NEUROSCIENCES AND NEUROLOGICAL DISORDERS</v>
      </c>
    </row>
    <row r="822" ht="15.75" customHeight="1">
      <c r="A822" s="5" t="s">
        <v>1279</v>
      </c>
      <c r="B822" s="3" t="s">
        <v>56</v>
      </c>
      <c r="C822" s="3" t="s">
        <v>240</v>
      </c>
      <c r="D822" s="3"/>
      <c r="E822" s="6" t="s">
        <v>241</v>
      </c>
      <c r="F822" s="4">
        <v>152750.0</v>
      </c>
      <c r="G822" s="6" t="s">
        <v>38</v>
      </c>
      <c r="H822" s="6"/>
      <c r="I822" s="6"/>
      <c r="J822" s="4">
        <v>1.8435789E7</v>
      </c>
      <c r="K822" s="4">
        <v>3.59306095E8</v>
      </c>
      <c r="L822" s="6" t="s">
        <v>39</v>
      </c>
      <c r="M822" s="3"/>
      <c r="N822" s="6" t="s">
        <v>42</v>
      </c>
      <c r="O822" s="3"/>
      <c r="P822" s="3"/>
      <c r="Q822" s="6" t="s">
        <v>39</v>
      </c>
      <c r="R822" s="4"/>
      <c r="S822" s="6" t="s">
        <v>42</v>
      </c>
      <c r="T822" s="6" t="s">
        <v>43</v>
      </c>
      <c r="U822" s="6">
        <v>0.0</v>
      </c>
      <c r="V822" s="3" t="str">
        <f t="shared" si="2"/>
        <v>93.853</v>
      </c>
      <c r="W822" s="5" t="str">
        <f t="shared" ref="W822:X822" si="822">UPPER(TRIM(H822))</f>
        <v/>
      </c>
      <c r="X822" s="5" t="str">
        <f t="shared" si="822"/>
        <v/>
      </c>
      <c r="Y822" s="5" t="str">
        <f t="array" ref="Y822">IF(V822&lt;&gt;"",IFERROR(INDEX(federal_program_name_lookup,MATCH(V822,aln_lookup,0)),""),"")</f>
        <v>EXTRAMURAL RESEARCH PROGRAMS IN THE NEUROSCIENCES AND NEUROLOGICAL DISORDERS</v>
      </c>
    </row>
    <row r="823" ht="15.75" customHeight="1">
      <c r="A823" s="5" t="s">
        <v>1280</v>
      </c>
      <c r="B823" s="3" t="s">
        <v>56</v>
      </c>
      <c r="C823" s="3" t="s">
        <v>240</v>
      </c>
      <c r="D823" s="3"/>
      <c r="E823" s="6" t="s">
        <v>241</v>
      </c>
      <c r="F823" s="4">
        <v>139822.0</v>
      </c>
      <c r="G823" s="6" t="s">
        <v>38</v>
      </c>
      <c r="H823" s="6"/>
      <c r="I823" s="6"/>
      <c r="J823" s="4">
        <v>1.8435789E7</v>
      </c>
      <c r="K823" s="4">
        <v>3.59306095E8</v>
      </c>
      <c r="L823" s="6" t="s">
        <v>39</v>
      </c>
      <c r="M823" s="3"/>
      <c r="N823" s="6" t="s">
        <v>42</v>
      </c>
      <c r="O823" s="3"/>
      <c r="P823" s="3"/>
      <c r="Q823" s="6" t="s">
        <v>39</v>
      </c>
      <c r="R823" s="4"/>
      <c r="S823" s="6" t="s">
        <v>42</v>
      </c>
      <c r="T823" s="6" t="s">
        <v>43</v>
      </c>
      <c r="U823" s="6">
        <v>0.0</v>
      </c>
      <c r="V823" s="3" t="str">
        <f t="shared" si="2"/>
        <v>93.853</v>
      </c>
      <c r="W823" s="5" t="str">
        <f t="shared" ref="W823:X823" si="823">UPPER(TRIM(H823))</f>
        <v/>
      </c>
      <c r="X823" s="5" t="str">
        <f t="shared" si="823"/>
        <v/>
      </c>
      <c r="Y823" s="5" t="str">
        <f t="array" ref="Y823">IF(V823&lt;&gt;"",IFERROR(INDEX(federal_program_name_lookup,MATCH(V823,aln_lookup,0)),""),"")</f>
        <v>EXTRAMURAL RESEARCH PROGRAMS IN THE NEUROSCIENCES AND NEUROLOGICAL DISORDERS</v>
      </c>
    </row>
    <row r="824" ht="15.75" customHeight="1">
      <c r="A824" s="5" t="s">
        <v>1281</v>
      </c>
      <c r="B824" s="3" t="s">
        <v>56</v>
      </c>
      <c r="C824" s="3" t="s">
        <v>240</v>
      </c>
      <c r="D824" s="3"/>
      <c r="E824" s="6" t="s">
        <v>241</v>
      </c>
      <c r="F824" s="4">
        <v>22295.0</v>
      </c>
      <c r="G824" s="6" t="s">
        <v>38</v>
      </c>
      <c r="H824" s="6"/>
      <c r="I824" s="6"/>
      <c r="J824" s="4">
        <v>1.8435789E7</v>
      </c>
      <c r="K824" s="4">
        <v>3.59306095E8</v>
      </c>
      <c r="L824" s="6" t="s">
        <v>39</v>
      </c>
      <c r="M824" s="3"/>
      <c r="N824" s="6" t="s">
        <v>42</v>
      </c>
      <c r="O824" s="3"/>
      <c r="P824" s="3"/>
      <c r="Q824" s="6" t="s">
        <v>39</v>
      </c>
      <c r="R824" s="4"/>
      <c r="S824" s="6" t="s">
        <v>42</v>
      </c>
      <c r="T824" s="6" t="s">
        <v>43</v>
      </c>
      <c r="U824" s="6">
        <v>0.0</v>
      </c>
      <c r="V824" s="3" t="str">
        <f t="shared" si="2"/>
        <v>93.853</v>
      </c>
      <c r="W824" s="5" t="str">
        <f t="shared" ref="W824:X824" si="824">UPPER(TRIM(H824))</f>
        <v/>
      </c>
      <c r="X824" s="5" t="str">
        <f t="shared" si="824"/>
        <v/>
      </c>
      <c r="Y824" s="5" t="str">
        <f t="array" ref="Y824">IF(V824&lt;&gt;"",IFERROR(INDEX(federal_program_name_lookup,MATCH(V824,aln_lookup,0)),""),"")</f>
        <v>EXTRAMURAL RESEARCH PROGRAMS IN THE NEUROSCIENCES AND NEUROLOGICAL DISORDERS</v>
      </c>
    </row>
    <row r="825" ht="15.75" customHeight="1">
      <c r="A825" s="5" t="s">
        <v>1282</v>
      </c>
      <c r="B825" s="3" t="s">
        <v>1283</v>
      </c>
      <c r="C825" s="3" t="s">
        <v>1284</v>
      </c>
      <c r="D825" s="3"/>
      <c r="E825" s="6" t="s">
        <v>1285</v>
      </c>
      <c r="F825" s="4">
        <v>93509.0</v>
      </c>
      <c r="G825" s="6" t="s">
        <v>38</v>
      </c>
      <c r="H825" s="6"/>
      <c r="I825" s="6"/>
      <c r="J825" s="4">
        <v>93509.0</v>
      </c>
      <c r="K825" s="4">
        <v>3.59306095E8</v>
      </c>
      <c r="L825" s="6" t="s">
        <v>39</v>
      </c>
      <c r="M825" s="3"/>
      <c r="N825" s="6" t="s">
        <v>39</v>
      </c>
      <c r="O825" s="3" t="s">
        <v>1286</v>
      </c>
      <c r="P825" s="3" t="s">
        <v>1287</v>
      </c>
      <c r="Q825" s="6" t="s">
        <v>39</v>
      </c>
      <c r="R825" s="4"/>
      <c r="S825" s="6" t="s">
        <v>42</v>
      </c>
      <c r="T825" s="6" t="s">
        <v>43</v>
      </c>
      <c r="U825" s="6">
        <v>0.0</v>
      </c>
      <c r="V825" s="3" t="str">
        <f t="shared" si="2"/>
        <v>17.285</v>
      </c>
      <c r="W825" s="5" t="str">
        <f t="shared" ref="W825:X825" si="825">UPPER(TRIM(H825))</f>
        <v/>
      </c>
      <c r="X825" s="5" t="str">
        <f t="shared" si="825"/>
        <v/>
      </c>
      <c r="Y825" s="5" t="str">
        <f t="array" ref="Y825">IF(V825&lt;&gt;"",IFERROR(INDEX(federal_program_name_lookup,MATCH(V825,aln_lookup,0)),""),"")</f>
        <v>APPRENTICESHIP USA GRANTS</v>
      </c>
    </row>
    <row r="826" ht="15.75" customHeight="1">
      <c r="A826" s="5" t="s">
        <v>1288</v>
      </c>
      <c r="B826" s="3" t="s">
        <v>56</v>
      </c>
      <c r="C826" s="3" t="s">
        <v>240</v>
      </c>
      <c r="D826" s="3"/>
      <c r="E826" s="6" t="s">
        <v>241</v>
      </c>
      <c r="F826" s="4">
        <v>51909.0</v>
      </c>
      <c r="G826" s="6" t="s">
        <v>38</v>
      </c>
      <c r="H826" s="6"/>
      <c r="I826" s="6"/>
      <c r="J826" s="4">
        <v>1.8435789E7</v>
      </c>
      <c r="K826" s="4">
        <v>3.59306095E8</v>
      </c>
      <c r="L826" s="6" t="s">
        <v>39</v>
      </c>
      <c r="M826" s="3"/>
      <c r="N826" s="6" t="s">
        <v>42</v>
      </c>
      <c r="O826" s="3"/>
      <c r="P826" s="3"/>
      <c r="Q826" s="6" t="s">
        <v>39</v>
      </c>
      <c r="R826" s="4"/>
      <c r="S826" s="6" t="s">
        <v>42</v>
      </c>
      <c r="T826" s="6" t="s">
        <v>43</v>
      </c>
      <c r="U826" s="6">
        <v>0.0</v>
      </c>
      <c r="V826" s="3" t="str">
        <f t="shared" si="2"/>
        <v>93.853</v>
      </c>
      <c r="W826" s="5" t="str">
        <f t="shared" ref="W826:X826" si="826">UPPER(TRIM(H826))</f>
        <v/>
      </c>
      <c r="X826" s="5" t="str">
        <f t="shared" si="826"/>
        <v/>
      </c>
      <c r="Y826" s="5" t="str">
        <f t="array" ref="Y826">IF(V826&lt;&gt;"",IFERROR(INDEX(federal_program_name_lookup,MATCH(V826,aln_lookup,0)),""),"")</f>
        <v>EXTRAMURAL RESEARCH PROGRAMS IN THE NEUROSCIENCES AND NEUROLOGICAL DISORDERS</v>
      </c>
    </row>
    <row r="827" ht="15.75" customHeight="1">
      <c r="A827" s="5" t="s">
        <v>1289</v>
      </c>
      <c r="B827" s="3" t="s">
        <v>56</v>
      </c>
      <c r="C827" s="3" t="s">
        <v>240</v>
      </c>
      <c r="D827" s="3"/>
      <c r="E827" s="6" t="s">
        <v>241</v>
      </c>
      <c r="F827" s="4">
        <v>35551.0</v>
      </c>
      <c r="G827" s="6" t="s">
        <v>38</v>
      </c>
      <c r="H827" s="6"/>
      <c r="I827" s="6"/>
      <c r="J827" s="4">
        <v>1.8435789E7</v>
      </c>
      <c r="K827" s="4">
        <v>3.59306095E8</v>
      </c>
      <c r="L827" s="6" t="s">
        <v>39</v>
      </c>
      <c r="M827" s="3"/>
      <c r="N827" s="6" t="s">
        <v>42</v>
      </c>
      <c r="O827" s="3"/>
      <c r="P827" s="3"/>
      <c r="Q827" s="6" t="s">
        <v>39</v>
      </c>
      <c r="R827" s="4"/>
      <c r="S827" s="6" t="s">
        <v>42</v>
      </c>
      <c r="T827" s="6" t="s">
        <v>43</v>
      </c>
      <c r="U827" s="6">
        <v>0.0</v>
      </c>
      <c r="V827" s="3" t="str">
        <f t="shared" si="2"/>
        <v>93.853</v>
      </c>
      <c r="W827" s="5" t="str">
        <f t="shared" ref="W827:X827" si="827">UPPER(TRIM(H827))</f>
        <v/>
      </c>
      <c r="X827" s="5" t="str">
        <f t="shared" si="827"/>
        <v/>
      </c>
      <c r="Y827" s="5" t="str">
        <f t="array" ref="Y827">IF(V827&lt;&gt;"",IFERROR(INDEX(federal_program_name_lookup,MATCH(V827,aln_lookup,0)),""),"")</f>
        <v>EXTRAMURAL RESEARCH PROGRAMS IN THE NEUROSCIENCES AND NEUROLOGICAL DISORDERS</v>
      </c>
    </row>
    <row r="828" ht="15.75" customHeight="1">
      <c r="A828" s="5" t="s">
        <v>1290</v>
      </c>
      <c r="B828" s="3" t="s">
        <v>56</v>
      </c>
      <c r="C828" s="3" t="s">
        <v>240</v>
      </c>
      <c r="D828" s="3"/>
      <c r="E828" s="6" t="s">
        <v>241</v>
      </c>
      <c r="F828" s="4">
        <v>113982.0</v>
      </c>
      <c r="G828" s="6" t="s">
        <v>38</v>
      </c>
      <c r="H828" s="6"/>
      <c r="I828" s="6"/>
      <c r="J828" s="4">
        <v>1.8435789E7</v>
      </c>
      <c r="K828" s="4">
        <v>3.59306095E8</v>
      </c>
      <c r="L828" s="6" t="s">
        <v>39</v>
      </c>
      <c r="M828" s="3"/>
      <c r="N828" s="6" t="s">
        <v>42</v>
      </c>
      <c r="O828" s="3"/>
      <c r="P828" s="3"/>
      <c r="Q828" s="6" t="s">
        <v>39</v>
      </c>
      <c r="R828" s="4"/>
      <c r="S828" s="6" t="s">
        <v>42</v>
      </c>
      <c r="T828" s="6" t="s">
        <v>43</v>
      </c>
      <c r="U828" s="6">
        <v>0.0</v>
      </c>
      <c r="V828" s="3" t="str">
        <f t="shared" si="2"/>
        <v>93.853</v>
      </c>
      <c r="W828" s="5" t="str">
        <f t="shared" ref="W828:X828" si="828">UPPER(TRIM(H828))</f>
        <v/>
      </c>
      <c r="X828" s="5" t="str">
        <f t="shared" si="828"/>
        <v/>
      </c>
      <c r="Y828" s="5" t="str">
        <f t="array" ref="Y828">IF(V828&lt;&gt;"",IFERROR(INDEX(federal_program_name_lookup,MATCH(V828,aln_lookup,0)),""),"")</f>
        <v>EXTRAMURAL RESEARCH PROGRAMS IN THE NEUROSCIENCES AND NEUROLOGICAL DISORDERS</v>
      </c>
    </row>
    <row r="829" ht="15.75" customHeight="1">
      <c r="A829" s="5" t="s">
        <v>1291</v>
      </c>
      <c r="B829" s="3" t="s">
        <v>56</v>
      </c>
      <c r="C829" s="3" t="s">
        <v>240</v>
      </c>
      <c r="D829" s="3"/>
      <c r="E829" s="6" t="s">
        <v>241</v>
      </c>
      <c r="F829" s="4">
        <v>69773.0</v>
      </c>
      <c r="G829" s="6" t="s">
        <v>38</v>
      </c>
      <c r="H829" s="6"/>
      <c r="I829" s="6"/>
      <c r="J829" s="4">
        <v>1.8435789E7</v>
      </c>
      <c r="K829" s="4">
        <v>3.59306095E8</v>
      </c>
      <c r="L829" s="6" t="s">
        <v>39</v>
      </c>
      <c r="M829" s="3"/>
      <c r="N829" s="6" t="s">
        <v>42</v>
      </c>
      <c r="O829" s="3"/>
      <c r="P829" s="3"/>
      <c r="Q829" s="6" t="s">
        <v>39</v>
      </c>
      <c r="R829" s="4"/>
      <c r="S829" s="6" t="s">
        <v>42</v>
      </c>
      <c r="T829" s="6" t="s">
        <v>43</v>
      </c>
      <c r="U829" s="6">
        <v>0.0</v>
      </c>
      <c r="V829" s="3" t="str">
        <f t="shared" si="2"/>
        <v>93.853</v>
      </c>
      <c r="W829" s="5" t="str">
        <f t="shared" ref="W829:X829" si="829">UPPER(TRIM(H829))</f>
        <v/>
      </c>
      <c r="X829" s="5" t="str">
        <f t="shared" si="829"/>
        <v/>
      </c>
      <c r="Y829" s="5" t="str">
        <f t="array" ref="Y829">IF(V829&lt;&gt;"",IFERROR(INDEX(federal_program_name_lookup,MATCH(V829,aln_lookup,0)),""),"")</f>
        <v>EXTRAMURAL RESEARCH PROGRAMS IN THE NEUROSCIENCES AND NEUROLOGICAL DISORDERS</v>
      </c>
    </row>
    <row r="830" ht="15.75" customHeight="1">
      <c r="A830" s="5" t="s">
        <v>1292</v>
      </c>
      <c r="B830" s="3" t="s">
        <v>56</v>
      </c>
      <c r="C830" s="3" t="s">
        <v>240</v>
      </c>
      <c r="D830" s="3"/>
      <c r="E830" s="6" t="s">
        <v>241</v>
      </c>
      <c r="F830" s="4">
        <v>475479.0</v>
      </c>
      <c r="G830" s="6" t="s">
        <v>38</v>
      </c>
      <c r="H830" s="6"/>
      <c r="I830" s="6"/>
      <c r="J830" s="4">
        <v>1.8435789E7</v>
      </c>
      <c r="K830" s="4">
        <v>3.59306095E8</v>
      </c>
      <c r="L830" s="6" t="s">
        <v>39</v>
      </c>
      <c r="M830" s="3"/>
      <c r="N830" s="6" t="s">
        <v>42</v>
      </c>
      <c r="O830" s="3"/>
      <c r="P830" s="3"/>
      <c r="Q830" s="6" t="s">
        <v>42</v>
      </c>
      <c r="R830" s="4">
        <v>211382.0</v>
      </c>
      <c r="S830" s="6" t="s">
        <v>42</v>
      </c>
      <c r="T830" s="6" t="s">
        <v>43</v>
      </c>
      <c r="U830" s="6">
        <v>0.0</v>
      </c>
      <c r="V830" s="3" t="str">
        <f t="shared" si="2"/>
        <v>93.853</v>
      </c>
      <c r="W830" s="5" t="str">
        <f t="shared" ref="W830:X830" si="830">UPPER(TRIM(H830))</f>
        <v/>
      </c>
      <c r="X830" s="5" t="str">
        <f t="shared" si="830"/>
        <v/>
      </c>
      <c r="Y830" s="5" t="str">
        <f t="array" ref="Y830">IF(V830&lt;&gt;"",IFERROR(INDEX(federal_program_name_lookup,MATCH(V830,aln_lookup,0)),""),"")</f>
        <v>EXTRAMURAL RESEARCH PROGRAMS IN THE NEUROSCIENCES AND NEUROLOGICAL DISORDERS</v>
      </c>
    </row>
    <row r="831" ht="15.75" customHeight="1">
      <c r="A831" s="5" t="s">
        <v>1293</v>
      </c>
      <c r="B831" s="3" t="s">
        <v>56</v>
      </c>
      <c r="C831" s="3" t="s">
        <v>240</v>
      </c>
      <c r="D831" s="3"/>
      <c r="E831" s="6" t="s">
        <v>241</v>
      </c>
      <c r="F831" s="4">
        <v>32051.0</v>
      </c>
      <c r="G831" s="6" t="s">
        <v>38</v>
      </c>
      <c r="H831" s="6"/>
      <c r="I831" s="6"/>
      <c r="J831" s="4">
        <v>1.8435789E7</v>
      </c>
      <c r="K831" s="4">
        <v>3.59306095E8</v>
      </c>
      <c r="L831" s="6" t="s">
        <v>39</v>
      </c>
      <c r="M831" s="3"/>
      <c r="N831" s="6" t="s">
        <v>42</v>
      </c>
      <c r="O831" s="3"/>
      <c r="P831" s="3"/>
      <c r="Q831" s="6" t="s">
        <v>39</v>
      </c>
      <c r="R831" s="4"/>
      <c r="S831" s="6" t="s">
        <v>42</v>
      </c>
      <c r="T831" s="6" t="s">
        <v>43</v>
      </c>
      <c r="U831" s="6">
        <v>0.0</v>
      </c>
      <c r="V831" s="3" t="str">
        <f t="shared" si="2"/>
        <v>93.853</v>
      </c>
      <c r="W831" s="5" t="str">
        <f t="shared" ref="W831:X831" si="831">UPPER(TRIM(H831))</f>
        <v/>
      </c>
      <c r="X831" s="5" t="str">
        <f t="shared" si="831"/>
        <v/>
      </c>
      <c r="Y831" s="5" t="str">
        <f t="array" ref="Y831">IF(V831&lt;&gt;"",IFERROR(INDEX(federal_program_name_lookup,MATCH(V831,aln_lookup,0)),""),"")</f>
        <v>EXTRAMURAL RESEARCH PROGRAMS IN THE NEUROSCIENCES AND NEUROLOGICAL DISORDERS</v>
      </c>
    </row>
    <row r="832" ht="15.75" customHeight="1">
      <c r="A832" s="5" t="s">
        <v>1294</v>
      </c>
      <c r="B832" s="3" t="s">
        <v>56</v>
      </c>
      <c r="C832" s="3" t="s">
        <v>240</v>
      </c>
      <c r="D832" s="3"/>
      <c r="E832" s="6" t="s">
        <v>241</v>
      </c>
      <c r="F832" s="4">
        <v>517318.0</v>
      </c>
      <c r="G832" s="6" t="s">
        <v>38</v>
      </c>
      <c r="H832" s="6"/>
      <c r="I832" s="6"/>
      <c r="J832" s="4">
        <v>1.8435789E7</v>
      </c>
      <c r="K832" s="4">
        <v>3.59306095E8</v>
      </c>
      <c r="L832" s="6" t="s">
        <v>39</v>
      </c>
      <c r="M832" s="3"/>
      <c r="N832" s="6" t="s">
        <v>42</v>
      </c>
      <c r="O832" s="3"/>
      <c r="P832" s="3"/>
      <c r="Q832" s="6" t="s">
        <v>42</v>
      </c>
      <c r="R832" s="4">
        <v>237981.0</v>
      </c>
      <c r="S832" s="6" t="s">
        <v>42</v>
      </c>
      <c r="T832" s="6" t="s">
        <v>43</v>
      </c>
      <c r="U832" s="6">
        <v>0.0</v>
      </c>
      <c r="V832" s="3" t="str">
        <f t="shared" si="2"/>
        <v>93.853</v>
      </c>
      <c r="W832" s="5" t="str">
        <f t="shared" ref="W832:X832" si="832">UPPER(TRIM(H832))</f>
        <v/>
      </c>
      <c r="X832" s="5" t="str">
        <f t="shared" si="832"/>
        <v/>
      </c>
      <c r="Y832" s="5" t="str">
        <f t="array" ref="Y832">IF(V832&lt;&gt;"",IFERROR(INDEX(federal_program_name_lookup,MATCH(V832,aln_lookup,0)),""),"")</f>
        <v>EXTRAMURAL RESEARCH PROGRAMS IN THE NEUROSCIENCES AND NEUROLOGICAL DISORDERS</v>
      </c>
    </row>
    <row r="833" ht="15.75" customHeight="1">
      <c r="A833" s="5" t="s">
        <v>1295</v>
      </c>
      <c r="B833" s="3" t="s">
        <v>56</v>
      </c>
      <c r="C833" s="3" t="s">
        <v>240</v>
      </c>
      <c r="D833" s="3"/>
      <c r="E833" s="6" t="s">
        <v>241</v>
      </c>
      <c r="F833" s="4">
        <v>189474.0</v>
      </c>
      <c r="G833" s="6" t="s">
        <v>38</v>
      </c>
      <c r="H833" s="6"/>
      <c r="I833" s="6"/>
      <c r="J833" s="4">
        <v>1.8435789E7</v>
      </c>
      <c r="K833" s="4">
        <v>3.59306095E8</v>
      </c>
      <c r="L833" s="6" t="s">
        <v>39</v>
      </c>
      <c r="M833" s="3"/>
      <c r="N833" s="6" t="s">
        <v>42</v>
      </c>
      <c r="O833" s="3"/>
      <c r="P833" s="3"/>
      <c r="Q833" s="6" t="s">
        <v>39</v>
      </c>
      <c r="R833" s="4"/>
      <c r="S833" s="6" t="s">
        <v>42</v>
      </c>
      <c r="T833" s="6" t="s">
        <v>43</v>
      </c>
      <c r="U833" s="6">
        <v>0.0</v>
      </c>
      <c r="V833" s="3" t="str">
        <f t="shared" si="2"/>
        <v>93.853</v>
      </c>
      <c r="W833" s="5" t="str">
        <f t="shared" ref="W833:X833" si="833">UPPER(TRIM(H833))</f>
        <v/>
      </c>
      <c r="X833" s="5" t="str">
        <f t="shared" si="833"/>
        <v/>
      </c>
      <c r="Y833" s="5" t="str">
        <f t="array" ref="Y833">IF(V833&lt;&gt;"",IFERROR(INDEX(federal_program_name_lookup,MATCH(V833,aln_lookup,0)),""),"")</f>
        <v>EXTRAMURAL RESEARCH PROGRAMS IN THE NEUROSCIENCES AND NEUROLOGICAL DISORDERS</v>
      </c>
    </row>
    <row r="834" ht="15.75" customHeight="1">
      <c r="A834" s="5" t="s">
        <v>1296</v>
      </c>
      <c r="B834" s="3" t="s">
        <v>56</v>
      </c>
      <c r="C834" s="3" t="s">
        <v>240</v>
      </c>
      <c r="D834" s="3"/>
      <c r="E834" s="6" t="s">
        <v>241</v>
      </c>
      <c r="F834" s="4">
        <v>919211.0</v>
      </c>
      <c r="G834" s="6" t="s">
        <v>38</v>
      </c>
      <c r="H834" s="6"/>
      <c r="I834" s="6"/>
      <c r="J834" s="4">
        <v>1.8435789E7</v>
      </c>
      <c r="K834" s="4">
        <v>3.59306095E8</v>
      </c>
      <c r="L834" s="6" t="s">
        <v>39</v>
      </c>
      <c r="M834" s="3"/>
      <c r="N834" s="6" t="s">
        <v>42</v>
      </c>
      <c r="O834" s="3"/>
      <c r="P834" s="3"/>
      <c r="Q834" s="6" t="s">
        <v>42</v>
      </c>
      <c r="R834" s="4">
        <v>572896.0</v>
      </c>
      <c r="S834" s="6" t="s">
        <v>42</v>
      </c>
      <c r="T834" s="6" t="s">
        <v>43</v>
      </c>
      <c r="U834" s="6">
        <v>0.0</v>
      </c>
      <c r="V834" s="3" t="str">
        <f t="shared" si="2"/>
        <v>93.853</v>
      </c>
      <c r="W834" s="5" t="str">
        <f t="shared" ref="W834:X834" si="834">UPPER(TRIM(H834))</f>
        <v/>
      </c>
      <c r="X834" s="5" t="str">
        <f t="shared" si="834"/>
        <v/>
      </c>
      <c r="Y834" s="5" t="str">
        <f t="array" ref="Y834">IF(V834&lt;&gt;"",IFERROR(INDEX(federal_program_name_lookup,MATCH(V834,aln_lookup,0)),""),"")</f>
        <v>EXTRAMURAL RESEARCH PROGRAMS IN THE NEUROSCIENCES AND NEUROLOGICAL DISORDERS</v>
      </c>
    </row>
    <row r="835" ht="15.75" customHeight="1">
      <c r="A835" s="5" t="s">
        <v>1297</v>
      </c>
      <c r="B835" s="3" t="s">
        <v>56</v>
      </c>
      <c r="C835" s="3" t="s">
        <v>240</v>
      </c>
      <c r="D835" s="3"/>
      <c r="E835" s="6" t="s">
        <v>241</v>
      </c>
      <c r="F835" s="4">
        <v>481703.0</v>
      </c>
      <c r="G835" s="6" t="s">
        <v>38</v>
      </c>
      <c r="H835" s="6"/>
      <c r="I835" s="6"/>
      <c r="J835" s="4">
        <v>1.8435789E7</v>
      </c>
      <c r="K835" s="4">
        <v>3.59306095E8</v>
      </c>
      <c r="L835" s="6" t="s">
        <v>39</v>
      </c>
      <c r="M835" s="3"/>
      <c r="N835" s="6" t="s">
        <v>42</v>
      </c>
      <c r="O835" s="3"/>
      <c r="P835" s="3"/>
      <c r="Q835" s="6" t="s">
        <v>39</v>
      </c>
      <c r="R835" s="4"/>
      <c r="S835" s="6" t="s">
        <v>42</v>
      </c>
      <c r="T835" s="6" t="s">
        <v>43</v>
      </c>
      <c r="U835" s="6">
        <v>0.0</v>
      </c>
      <c r="V835" s="3" t="str">
        <f t="shared" si="2"/>
        <v>93.853</v>
      </c>
      <c r="W835" s="5" t="str">
        <f t="shared" ref="W835:X835" si="835">UPPER(TRIM(H835))</f>
        <v/>
      </c>
      <c r="X835" s="5" t="str">
        <f t="shared" si="835"/>
        <v/>
      </c>
      <c r="Y835" s="5" t="str">
        <f t="array" ref="Y835">IF(V835&lt;&gt;"",IFERROR(INDEX(federal_program_name_lookup,MATCH(V835,aln_lookup,0)),""),"")</f>
        <v>EXTRAMURAL RESEARCH PROGRAMS IN THE NEUROSCIENCES AND NEUROLOGICAL DISORDERS</v>
      </c>
    </row>
    <row r="836" ht="15.75" customHeight="1">
      <c r="A836" s="5" t="s">
        <v>1298</v>
      </c>
      <c r="B836" s="3" t="s">
        <v>1283</v>
      </c>
      <c r="C836" s="3" t="s">
        <v>1299</v>
      </c>
      <c r="D836" s="3"/>
      <c r="E836" s="6" t="s">
        <v>1300</v>
      </c>
      <c r="F836" s="4">
        <v>195934.0</v>
      </c>
      <c r="G836" s="6" t="s">
        <v>38</v>
      </c>
      <c r="H836" s="6"/>
      <c r="I836" s="6"/>
      <c r="J836" s="4">
        <v>195934.0</v>
      </c>
      <c r="K836" s="4">
        <v>3.59306095E8</v>
      </c>
      <c r="L836" s="6" t="s">
        <v>39</v>
      </c>
      <c r="M836" s="3"/>
      <c r="N836" s="6" t="s">
        <v>39</v>
      </c>
      <c r="O836" s="3" t="s">
        <v>250</v>
      </c>
      <c r="P836" s="3" t="s">
        <v>1301</v>
      </c>
      <c r="Q836" s="6" t="s">
        <v>39</v>
      </c>
      <c r="R836" s="4"/>
      <c r="S836" s="6" t="s">
        <v>42</v>
      </c>
      <c r="T836" s="6" t="s">
        <v>43</v>
      </c>
      <c r="U836" s="6">
        <v>0.0</v>
      </c>
      <c r="V836" s="3" t="str">
        <f t="shared" si="2"/>
        <v>17.720</v>
      </c>
      <c r="W836" s="5" t="str">
        <f t="shared" ref="W836:X836" si="836">UPPER(TRIM(H836))</f>
        <v/>
      </c>
      <c r="X836" s="5" t="str">
        <f t="shared" si="836"/>
        <v/>
      </c>
      <c r="Y836" s="5" t="str">
        <f t="array" ref="Y836">IF(V836&lt;&gt;"",IFERROR(INDEX(federal_program_name_lookup,MATCH(V836,aln_lookup,0)),""),"")</f>
        <v>DISABILITY EMPLOYMENT POLICY DEVELOPMENT</v>
      </c>
    </row>
    <row r="837" ht="15.75" customHeight="1">
      <c r="A837" s="5" t="s">
        <v>1302</v>
      </c>
      <c r="B837" s="3" t="s">
        <v>56</v>
      </c>
      <c r="C837" s="3" t="s">
        <v>240</v>
      </c>
      <c r="D837" s="3"/>
      <c r="E837" s="6" t="s">
        <v>241</v>
      </c>
      <c r="F837" s="4">
        <v>232257.0</v>
      </c>
      <c r="G837" s="6" t="s">
        <v>38</v>
      </c>
      <c r="H837" s="6"/>
      <c r="I837" s="6"/>
      <c r="J837" s="4">
        <v>1.8435789E7</v>
      </c>
      <c r="K837" s="4">
        <v>3.59306095E8</v>
      </c>
      <c r="L837" s="6" t="s">
        <v>39</v>
      </c>
      <c r="M837" s="3"/>
      <c r="N837" s="6" t="s">
        <v>42</v>
      </c>
      <c r="O837" s="3"/>
      <c r="P837" s="3"/>
      <c r="Q837" s="6" t="s">
        <v>42</v>
      </c>
      <c r="R837" s="4">
        <v>198229.0</v>
      </c>
      <c r="S837" s="6" t="s">
        <v>42</v>
      </c>
      <c r="T837" s="6" t="s">
        <v>43</v>
      </c>
      <c r="U837" s="6">
        <v>0.0</v>
      </c>
      <c r="V837" s="3" t="str">
        <f t="shared" si="2"/>
        <v>93.853</v>
      </c>
      <c r="W837" s="5" t="str">
        <f t="shared" ref="W837:X837" si="837">UPPER(TRIM(H837))</f>
        <v/>
      </c>
      <c r="X837" s="5" t="str">
        <f t="shared" si="837"/>
        <v/>
      </c>
      <c r="Y837" s="5" t="str">
        <f t="array" ref="Y837">IF(V837&lt;&gt;"",IFERROR(INDEX(federal_program_name_lookup,MATCH(V837,aln_lookup,0)),""),"")</f>
        <v>EXTRAMURAL RESEARCH PROGRAMS IN THE NEUROSCIENCES AND NEUROLOGICAL DISORDERS</v>
      </c>
    </row>
    <row r="838" ht="15.75" customHeight="1">
      <c r="A838" s="5" t="s">
        <v>1303</v>
      </c>
      <c r="B838" s="3" t="s">
        <v>56</v>
      </c>
      <c r="C838" s="3" t="s">
        <v>240</v>
      </c>
      <c r="D838" s="3"/>
      <c r="E838" s="6" t="s">
        <v>241</v>
      </c>
      <c r="F838" s="4">
        <v>26394.0</v>
      </c>
      <c r="G838" s="6" t="s">
        <v>38</v>
      </c>
      <c r="H838" s="6"/>
      <c r="I838" s="6"/>
      <c r="J838" s="4">
        <v>1.8435789E7</v>
      </c>
      <c r="K838" s="4">
        <v>3.59306095E8</v>
      </c>
      <c r="L838" s="6" t="s">
        <v>39</v>
      </c>
      <c r="M838" s="3"/>
      <c r="N838" s="6" t="s">
        <v>42</v>
      </c>
      <c r="O838" s="3"/>
      <c r="P838" s="3"/>
      <c r="Q838" s="6" t="s">
        <v>39</v>
      </c>
      <c r="R838" s="4"/>
      <c r="S838" s="6" t="s">
        <v>42</v>
      </c>
      <c r="T838" s="6" t="s">
        <v>43</v>
      </c>
      <c r="U838" s="6">
        <v>0.0</v>
      </c>
      <c r="V838" s="3" t="str">
        <f t="shared" si="2"/>
        <v>93.853</v>
      </c>
      <c r="W838" s="5" t="str">
        <f t="shared" ref="W838:X838" si="838">UPPER(TRIM(H838))</f>
        <v/>
      </c>
      <c r="X838" s="5" t="str">
        <f t="shared" si="838"/>
        <v/>
      </c>
      <c r="Y838" s="5" t="str">
        <f t="array" ref="Y838">IF(V838&lt;&gt;"",IFERROR(INDEX(federal_program_name_lookup,MATCH(V838,aln_lookup,0)),""),"")</f>
        <v>EXTRAMURAL RESEARCH PROGRAMS IN THE NEUROSCIENCES AND NEUROLOGICAL DISORDERS</v>
      </c>
    </row>
    <row r="839" ht="15.75" customHeight="1">
      <c r="A839" s="5" t="s">
        <v>1304</v>
      </c>
      <c r="B839" s="3" t="s">
        <v>56</v>
      </c>
      <c r="C839" s="3" t="s">
        <v>240</v>
      </c>
      <c r="D839" s="3"/>
      <c r="E839" s="6" t="s">
        <v>241</v>
      </c>
      <c r="F839" s="4">
        <v>34823.0</v>
      </c>
      <c r="G839" s="6" t="s">
        <v>38</v>
      </c>
      <c r="H839" s="6"/>
      <c r="I839" s="6"/>
      <c r="J839" s="4">
        <v>1.8435789E7</v>
      </c>
      <c r="K839" s="4">
        <v>3.59306095E8</v>
      </c>
      <c r="L839" s="6" t="s">
        <v>39</v>
      </c>
      <c r="M839" s="3"/>
      <c r="N839" s="6" t="s">
        <v>42</v>
      </c>
      <c r="O839" s="3"/>
      <c r="P839" s="3"/>
      <c r="Q839" s="6" t="s">
        <v>39</v>
      </c>
      <c r="R839" s="4"/>
      <c r="S839" s="6" t="s">
        <v>42</v>
      </c>
      <c r="T839" s="6" t="s">
        <v>43</v>
      </c>
      <c r="U839" s="6">
        <v>0.0</v>
      </c>
      <c r="V839" s="3" t="str">
        <f t="shared" si="2"/>
        <v>93.853</v>
      </c>
      <c r="W839" s="5" t="str">
        <f t="shared" ref="W839:X839" si="839">UPPER(TRIM(H839))</f>
        <v/>
      </c>
      <c r="X839" s="5" t="str">
        <f t="shared" si="839"/>
        <v/>
      </c>
      <c r="Y839" s="5" t="str">
        <f t="array" ref="Y839">IF(V839&lt;&gt;"",IFERROR(INDEX(federal_program_name_lookup,MATCH(V839,aln_lookup,0)),""),"")</f>
        <v>EXTRAMURAL RESEARCH PROGRAMS IN THE NEUROSCIENCES AND NEUROLOGICAL DISORDERS</v>
      </c>
    </row>
    <row r="840" ht="15.75" customHeight="1">
      <c r="A840" s="5" t="s">
        <v>1305</v>
      </c>
      <c r="B840" s="3" t="s">
        <v>56</v>
      </c>
      <c r="C840" s="3" t="s">
        <v>240</v>
      </c>
      <c r="D840" s="3"/>
      <c r="E840" s="6" t="s">
        <v>241</v>
      </c>
      <c r="F840" s="4">
        <v>29257.0</v>
      </c>
      <c r="G840" s="6" t="s">
        <v>38</v>
      </c>
      <c r="H840" s="6"/>
      <c r="I840" s="6"/>
      <c r="J840" s="4">
        <v>1.8435789E7</v>
      </c>
      <c r="K840" s="4">
        <v>3.59306095E8</v>
      </c>
      <c r="L840" s="6" t="s">
        <v>39</v>
      </c>
      <c r="M840" s="3"/>
      <c r="N840" s="6" t="s">
        <v>42</v>
      </c>
      <c r="O840" s="3"/>
      <c r="P840" s="3"/>
      <c r="Q840" s="6" t="s">
        <v>39</v>
      </c>
      <c r="R840" s="4"/>
      <c r="S840" s="6" t="s">
        <v>42</v>
      </c>
      <c r="T840" s="6" t="s">
        <v>43</v>
      </c>
      <c r="U840" s="6">
        <v>0.0</v>
      </c>
      <c r="V840" s="3" t="str">
        <f t="shared" si="2"/>
        <v>93.853</v>
      </c>
      <c r="W840" s="5" t="str">
        <f t="shared" ref="W840:X840" si="840">UPPER(TRIM(H840))</f>
        <v/>
      </c>
      <c r="X840" s="5" t="str">
        <f t="shared" si="840"/>
        <v/>
      </c>
      <c r="Y840" s="5" t="str">
        <f t="array" ref="Y840">IF(V840&lt;&gt;"",IFERROR(INDEX(federal_program_name_lookup,MATCH(V840,aln_lookup,0)),""),"")</f>
        <v>EXTRAMURAL RESEARCH PROGRAMS IN THE NEUROSCIENCES AND NEUROLOGICAL DISORDERS</v>
      </c>
    </row>
    <row r="841" ht="15.75" customHeight="1">
      <c r="A841" s="5" t="s">
        <v>1306</v>
      </c>
      <c r="B841" s="3" t="s">
        <v>56</v>
      </c>
      <c r="C841" s="3" t="s">
        <v>240</v>
      </c>
      <c r="D841" s="3"/>
      <c r="E841" s="6" t="s">
        <v>241</v>
      </c>
      <c r="F841" s="4">
        <v>26651.0</v>
      </c>
      <c r="G841" s="6" t="s">
        <v>38</v>
      </c>
      <c r="H841" s="6"/>
      <c r="I841" s="6"/>
      <c r="J841" s="4">
        <v>1.8435789E7</v>
      </c>
      <c r="K841" s="4">
        <v>3.59306095E8</v>
      </c>
      <c r="L841" s="6" t="s">
        <v>39</v>
      </c>
      <c r="M841" s="3"/>
      <c r="N841" s="6" t="s">
        <v>42</v>
      </c>
      <c r="O841" s="3"/>
      <c r="P841" s="3"/>
      <c r="Q841" s="6" t="s">
        <v>39</v>
      </c>
      <c r="R841" s="4"/>
      <c r="S841" s="6" t="s">
        <v>42</v>
      </c>
      <c r="T841" s="6" t="s">
        <v>43</v>
      </c>
      <c r="U841" s="6">
        <v>0.0</v>
      </c>
      <c r="V841" s="3" t="str">
        <f t="shared" si="2"/>
        <v>93.853</v>
      </c>
      <c r="W841" s="5" t="str">
        <f t="shared" ref="W841:X841" si="841">UPPER(TRIM(H841))</f>
        <v/>
      </c>
      <c r="X841" s="5" t="str">
        <f t="shared" si="841"/>
        <v/>
      </c>
      <c r="Y841" s="5" t="str">
        <f t="array" ref="Y841">IF(V841&lt;&gt;"",IFERROR(INDEX(federal_program_name_lookup,MATCH(V841,aln_lookup,0)),""),"")</f>
        <v>EXTRAMURAL RESEARCH PROGRAMS IN THE NEUROSCIENCES AND NEUROLOGICAL DISORDERS</v>
      </c>
    </row>
    <row r="842" ht="15.75" customHeight="1">
      <c r="A842" s="5" t="s">
        <v>1307</v>
      </c>
      <c r="B842" s="3" t="s">
        <v>56</v>
      </c>
      <c r="C842" s="3" t="s">
        <v>240</v>
      </c>
      <c r="D842" s="3"/>
      <c r="E842" s="6" t="s">
        <v>241</v>
      </c>
      <c r="F842" s="4">
        <v>25211.0</v>
      </c>
      <c r="G842" s="6" t="s">
        <v>38</v>
      </c>
      <c r="H842" s="6"/>
      <c r="I842" s="6"/>
      <c r="J842" s="4">
        <v>1.8435789E7</v>
      </c>
      <c r="K842" s="4">
        <v>3.59306095E8</v>
      </c>
      <c r="L842" s="6" t="s">
        <v>39</v>
      </c>
      <c r="M842" s="3"/>
      <c r="N842" s="6" t="s">
        <v>42</v>
      </c>
      <c r="O842" s="3"/>
      <c r="P842" s="3"/>
      <c r="Q842" s="6" t="s">
        <v>39</v>
      </c>
      <c r="R842" s="4"/>
      <c r="S842" s="6" t="s">
        <v>42</v>
      </c>
      <c r="T842" s="6" t="s">
        <v>43</v>
      </c>
      <c r="U842" s="6">
        <v>0.0</v>
      </c>
      <c r="V842" s="3" t="str">
        <f t="shared" si="2"/>
        <v>93.853</v>
      </c>
      <c r="W842" s="5" t="str">
        <f t="shared" ref="W842:X842" si="842">UPPER(TRIM(H842))</f>
        <v/>
      </c>
      <c r="X842" s="5" t="str">
        <f t="shared" si="842"/>
        <v/>
      </c>
      <c r="Y842" s="5" t="str">
        <f t="array" ref="Y842">IF(V842&lt;&gt;"",IFERROR(INDEX(federal_program_name_lookup,MATCH(V842,aln_lookup,0)),""),"")</f>
        <v>EXTRAMURAL RESEARCH PROGRAMS IN THE NEUROSCIENCES AND NEUROLOGICAL DISORDERS</v>
      </c>
    </row>
    <row r="843" ht="15.75" customHeight="1">
      <c r="A843" s="5" t="s">
        <v>1308</v>
      </c>
      <c r="B843" s="3" t="s">
        <v>56</v>
      </c>
      <c r="C843" s="3" t="s">
        <v>240</v>
      </c>
      <c r="D843" s="3"/>
      <c r="E843" s="6" t="s">
        <v>241</v>
      </c>
      <c r="F843" s="4">
        <v>186249.0</v>
      </c>
      <c r="G843" s="6" t="s">
        <v>38</v>
      </c>
      <c r="H843" s="6"/>
      <c r="I843" s="6"/>
      <c r="J843" s="4">
        <v>1.8435789E7</v>
      </c>
      <c r="K843" s="4">
        <v>3.59306095E8</v>
      </c>
      <c r="L843" s="6" t="s">
        <v>39</v>
      </c>
      <c r="M843" s="3"/>
      <c r="N843" s="6" t="s">
        <v>42</v>
      </c>
      <c r="O843" s="3"/>
      <c r="P843" s="3"/>
      <c r="Q843" s="6" t="s">
        <v>39</v>
      </c>
      <c r="R843" s="4"/>
      <c r="S843" s="6" t="s">
        <v>42</v>
      </c>
      <c r="T843" s="6" t="s">
        <v>43</v>
      </c>
      <c r="U843" s="6">
        <v>0.0</v>
      </c>
      <c r="V843" s="3" t="str">
        <f t="shared" si="2"/>
        <v>93.853</v>
      </c>
      <c r="W843" s="5" t="str">
        <f t="shared" ref="W843:X843" si="843">UPPER(TRIM(H843))</f>
        <v/>
      </c>
      <c r="X843" s="5" t="str">
        <f t="shared" si="843"/>
        <v/>
      </c>
      <c r="Y843" s="5" t="str">
        <f t="array" ref="Y843">IF(V843&lt;&gt;"",IFERROR(INDEX(federal_program_name_lookup,MATCH(V843,aln_lookup,0)),""),"")</f>
        <v>EXTRAMURAL RESEARCH PROGRAMS IN THE NEUROSCIENCES AND NEUROLOGICAL DISORDERS</v>
      </c>
    </row>
    <row r="844" ht="15.75" customHeight="1">
      <c r="A844" s="5" t="s">
        <v>1309</v>
      </c>
      <c r="B844" s="3" t="s">
        <v>56</v>
      </c>
      <c r="C844" s="3" t="s">
        <v>240</v>
      </c>
      <c r="D844" s="3"/>
      <c r="E844" s="6" t="s">
        <v>241</v>
      </c>
      <c r="F844" s="4">
        <v>22458.0</v>
      </c>
      <c r="G844" s="6" t="s">
        <v>38</v>
      </c>
      <c r="H844" s="6"/>
      <c r="I844" s="6"/>
      <c r="J844" s="4">
        <v>1.8435789E7</v>
      </c>
      <c r="K844" s="4">
        <v>3.59306095E8</v>
      </c>
      <c r="L844" s="6" t="s">
        <v>39</v>
      </c>
      <c r="M844" s="3"/>
      <c r="N844" s="6" t="s">
        <v>42</v>
      </c>
      <c r="O844" s="3"/>
      <c r="P844" s="3"/>
      <c r="Q844" s="6" t="s">
        <v>42</v>
      </c>
      <c r="R844" s="4">
        <v>5404.0</v>
      </c>
      <c r="S844" s="6" t="s">
        <v>42</v>
      </c>
      <c r="T844" s="6" t="s">
        <v>43</v>
      </c>
      <c r="U844" s="6">
        <v>0.0</v>
      </c>
      <c r="V844" s="3" t="str">
        <f t="shared" si="2"/>
        <v>93.853</v>
      </c>
      <c r="W844" s="5" t="str">
        <f t="shared" ref="W844:X844" si="844">UPPER(TRIM(H844))</f>
        <v/>
      </c>
      <c r="X844" s="5" t="str">
        <f t="shared" si="844"/>
        <v/>
      </c>
      <c r="Y844" s="5" t="str">
        <f t="array" ref="Y844">IF(V844&lt;&gt;"",IFERROR(INDEX(federal_program_name_lookup,MATCH(V844,aln_lookup,0)),""),"")</f>
        <v>EXTRAMURAL RESEARCH PROGRAMS IN THE NEUROSCIENCES AND NEUROLOGICAL DISORDERS</v>
      </c>
    </row>
    <row r="845" ht="15.75" customHeight="1">
      <c r="A845" s="5" t="s">
        <v>1310</v>
      </c>
      <c r="B845" s="3" t="s">
        <v>56</v>
      </c>
      <c r="C845" s="3" t="s">
        <v>240</v>
      </c>
      <c r="D845" s="3"/>
      <c r="E845" s="6" t="s">
        <v>241</v>
      </c>
      <c r="F845" s="4">
        <v>180033.0</v>
      </c>
      <c r="G845" s="6" t="s">
        <v>38</v>
      </c>
      <c r="H845" s="6"/>
      <c r="I845" s="6"/>
      <c r="J845" s="4">
        <v>1.8435789E7</v>
      </c>
      <c r="K845" s="4">
        <v>3.59306095E8</v>
      </c>
      <c r="L845" s="6" t="s">
        <v>39</v>
      </c>
      <c r="M845" s="3"/>
      <c r="N845" s="6" t="s">
        <v>42</v>
      </c>
      <c r="O845" s="3"/>
      <c r="P845" s="3"/>
      <c r="Q845" s="6" t="s">
        <v>39</v>
      </c>
      <c r="R845" s="4"/>
      <c r="S845" s="6" t="s">
        <v>42</v>
      </c>
      <c r="T845" s="6" t="s">
        <v>43</v>
      </c>
      <c r="U845" s="6">
        <v>0.0</v>
      </c>
      <c r="V845" s="3" t="str">
        <f t="shared" si="2"/>
        <v>93.853</v>
      </c>
      <c r="W845" s="5" t="str">
        <f t="shared" ref="W845:X845" si="845">UPPER(TRIM(H845))</f>
        <v/>
      </c>
      <c r="X845" s="5" t="str">
        <f t="shared" si="845"/>
        <v/>
      </c>
      <c r="Y845" s="5" t="str">
        <f t="array" ref="Y845">IF(V845&lt;&gt;"",IFERROR(INDEX(federal_program_name_lookup,MATCH(V845,aln_lookup,0)),""),"")</f>
        <v>EXTRAMURAL RESEARCH PROGRAMS IN THE NEUROSCIENCES AND NEUROLOGICAL DISORDERS</v>
      </c>
    </row>
    <row r="846" ht="15.75" customHeight="1">
      <c r="A846" s="5" t="s">
        <v>1311</v>
      </c>
      <c r="B846" s="3" t="s">
        <v>56</v>
      </c>
      <c r="C846" s="3" t="s">
        <v>240</v>
      </c>
      <c r="D846" s="3"/>
      <c r="E846" s="6" t="s">
        <v>241</v>
      </c>
      <c r="F846" s="4">
        <v>19124.0</v>
      </c>
      <c r="G846" s="6" t="s">
        <v>38</v>
      </c>
      <c r="H846" s="6"/>
      <c r="I846" s="6"/>
      <c r="J846" s="4">
        <v>1.8435789E7</v>
      </c>
      <c r="K846" s="4">
        <v>3.59306095E8</v>
      </c>
      <c r="L846" s="6" t="s">
        <v>39</v>
      </c>
      <c r="M846" s="3"/>
      <c r="N846" s="6" t="s">
        <v>42</v>
      </c>
      <c r="O846" s="3"/>
      <c r="P846" s="3"/>
      <c r="Q846" s="6" t="s">
        <v>39</v>
      </c>
      <c r="R846" s="4"/>
      <c r="S846" s="6" t="s">
        <v>42</v>
      </c>
      <c r="T846" s="6" t="s">
        <v>43</v>
      </c>
      <c r="U846" s="6">
        <v>0.0</v>
      </c>
      <c r="V846" s="3" t="str">
        <f t="shared" si="2"/>
        <v>93.853</v>
      </c>
      <c r="W846" s="5" t="str">
        <f t="shared" ref="W846:X846" si="846">UPPER(TRIM(H846))</f>
        <v/>
      </c>
      <c r="X846" s="5" t="str">
        <f t="shared" si="846"/>
        <v/>
      </c>
      <c r="Y846" s="5" t="str">
        <f t="array" ref="Y846">IF(V846&lt;&gt;"",IFERROR(INDEX(federal_program_name_lookup,MATCH(V846,aln_lookup,0)),""),"")</f>
        <v>EXTRAMURAL RESEARCH PROGRAMS IN THE NEUROSCIENCES AND NEUROLOGICAL DISORDERS</v>
      </c>
    </row>
    <row r="847" ht="15.75" customHeight="1">
      <c r="A847" s="5" t="s">
        <v>1312</v>
      </c>
      <c r="B847" s="3" t="s">
        <v>1313</v>
      </c>
      <c r="C847" s="3" t="s">
        <v>1314</v>
      </c>
      <c r="D847" s="3"/>
      <c r="E847" s="6" t="s">
        <v>1315</v>
      </c>
      <c r="F847" s="4">
        <v>6502.0</v>
      </c>
      <c r="G847" s="6" t="s">
        <v>38</v>
      </c>
      <c r="H847" s="6"/>
      <c r="I847" s="6"/>
      <c r="J847" s="4">
        <v>6502.0</v>
      </c>
      <c r="K847" s="4">
        <v>3.59306095E8</v>
      </c>
      <c r="L847" s="6" t="s">
        <v>39</v>
      </c>
      <c r="M847" s="3"/>
      <c r="N847" s="6" t="s">
        <v>39</v>
      </c>
      <c r="O847" s="3" t="s">
        <v>1316</v>
      </c>
      <c r="P847" s="3" t="s">
        <v>1317</v>
      </c>
      <c r="Q847" s="6" t="s">
        <v>39</v>
      </c>
      <c r="R847" s="4"/>
      <c r="S847" s="6" t="s">
        <v>42</v>
      </c>
      <c r="T847" s="6" t="s">
        <v>43</v>
      </c>
      <c r="U847" s="6">
        <v>0.0</v>
      </c>
      <c r="V847" s="3" t="str">
        <f t="shared" si="2"/>
        <v>19.900</v>
      </c>
      <c r="W847" s="5" t="str">
        <f t="shared" ref="W847:X847" si="847">UPPER(TRIM(H847))</f>
        <v/>
      </c>
      <c r="X847" s="5" t="str">
        <f t="shared" si="847"/>
        <v/>
      </c>
      <c r="Y847" s="5" t="str">
        <f t="array" ref="Y847">IF(V847&lt;&gt;"",IFERROR(INDEX(federal_program_name_lookup,MATCH(V847,aln_lookup,0)),""),"")</f>
        <v>AEECA/ESF PD PROGRAMS</v>
      </c>
    </row>
    <row r="848" ht="15.75" customHeight="1">
      <c r="A848" s="5" t="s">
        <v>1318</v>
      </c>
      <c r="B848" s="3" t="s">
        <v>56</v>
      </c>
      <c r="C848" s="3" t="s">
        <v>243</v>
      </c>
      <c r="D848" s="3"/>
      <c r="E848" s="6" t="s">
        <v>244</v>
      </c>
      <c r="F848" s="4">
        <v>4046.0</v>
      </c>
      <c r="G848" s="6" t="s">
        <v>38</v>
      </c>
      <c r="H848" s="6"/>
      <c r="I848" s="6"/>
      <c r="J848" s="4">
        <v>3.7643927E7</v>
      </c>
      <c r="K848" s="4">
        <v>3.59306095E8</v>
      </c>
      <c r="L848" s="6" t="s">
        <v>39</v>
      </c>
      <c r="M848" s="3"/>
      <c r="N848" s="6" t="s">
        <v>42</v>
      </c>
      <c r="O848" s="3"/>
      <c r="P848" s="3"/>
      <c r="Q848" s="6" t="s">
        <v>39</v>
      </c>
      <c r="R848" s="4"/>
      <c r="S848" s="6" t="s">
        <v>42</v>
      </c>
      <c r="T848" s="6" t="s">
        <v>43</v>
      </c>
      <c r="U848" s="6">
        <v>0.0</v>
      </c>
      <c r="V848" s="3" t="str">
        <f t="shared" si="2"/>
        <v>93.855</v>
      </c>
      <c r="W848" s="5" t="str">
        <f t="shared" ref="W848:X848" si="848">UPPER(TRIM(H848))</f>
        <v/>
      </c>
      <c r="X848" s="5" t="str">
        <f t="shared" si="848"/>
        <v/>
      </c>
      <c r="Y848" s="5" t="str">
        <f t="array" ref="Y848">IF(V848&lt;&gt;"",IFERROR(INDEX(federal_program_name_lookup,MATCH(V848,aln_lookup,0)),""),"")</f>
        <v>ALLERGY, IMMUNOLOGY AND TRANSPLANTATION RESEARCH</v>
      </c>
    </row>
    <row r="849" ht="15.75" customHeight="1">
      <c r="A849" s="5" t="s">
        <v>1319</v>
      </c>
      <c r="B849" s="3" t="s">
        <v>56</v>
      </c>
      <c r="C849" s="3" t="s">
        <v>243</v>
      </c>
      <c r="D849" s="3"/>
      <c r="E849" s="6" t="s">
        <v>244</v>
      </c>
      <c r="F849" s="4">
        <v>560.0</v>
      </c>
      <c r="G849" s="6" t="s">
        <v>38</v>
      </c>
      <c r="H849" s="6"/>
      <c r="I849" s="6"/>
      <c r="J849" s="4">
        <v>3.7643927E7</v>
      </c>
      <c r="K849" s="4">
        <v>3.59306095E8</v>
      </c>
      <c r="L849" s="6" t="s">
        <v>39</v>
      </c>
      <c r="M849" s="3"/>
      <c r="N849" s="6" t="s">
        <v>42</v>
      </c>
      <c r="O849" s="3"/>
      <c r="P849" s="3"/>
      <c r="Q849" s="6" t="s">
        <v>39</v>
      </c>
      <c r="R849" s="4"/>
      <c r="S849" s="6" t="s">
        <v>42</v>
      </c>
      <c r="T849" s="6" t="s">
        <v>43</v>
      </c>
      <c r="U849" s="6">
        <v>0.0</v>
      </c>
      <c r="V849" s="3" t="str">
        <f t="shared" si="2"/>
        <v>93.855</v>
      </c>
      <c r="W849" s="5" t="str">
        <f t="shared" ref="W849:X849" si="849">UPPER(TRIM(H849))</f>
        <v/>
      </c>
      <c r="X849" s="5" t="str">
        <f t="shared" si="849"/>
        <v/>
      </c>
      <c r="Y849" s="5" t="str">
        <f t="array" ref="Y849">IF(V849&lt;&gt;"",IFERROR(INDEX(federal_program_name_lookup,MATCH(V849,aln_lookup,0)),""),"")</f>
        <v>ALLERGY, IMMUNOLOGY AND TRANSPLANTATION RESEARCH</v>
      </c>
    </row>
    <row r="850" ht="15.75" customHeight="1">
      <c r="A850" s="5" t="s">
        <v>1320</v>
      </c>
      <c r="B850" s="3" t="s">
        <v>56</v>
      </c>
      <c r="C850" s="3" t="s">
        <v>243</v>
      </c>
      <c r="D850" s="3"/>
      <c r="E850" s="6" t="s">
        <v>244</v>
      </c>
      <c r="F850" s="4">
        <v>-11006.0</v>
      </c>
      <c r="G850" s="6" t="s">
        <v>38</v>
      </c>
      <c r="H850" s="6"/>
      <c r="I850" s="6"/>
      <c r="J850" s="4">
        <v>3.7643927E7</v>
      </c>
      <c r="K850" s="4">
        <v>3.59306095E8</v>
      </c>
      <c r="L850" s="6" t="s">
        <v>39</v>
      </c>
      <c r="M850" s="3"/>
      <c r="N850" s="6" t="s">
        <v>42</v>
      </c>
      <c r="O850" s="3"/>
      <c r="P850" s="3"/>
      <c r="Q850" s="6" t="s">
        <v>39</v>
      </c>
      <c r="R850" s="4"/>
      <c r="S850" s="6" t="s">
        <v>42</v>
      </c>
      <c r="T850" s="6" t="s">
        <v>43</v>
      </c>
      <c r="U850" s="6">
        <v>0.0</v>
      </c>
      <c r="V850" s="3" t="str">
        <f t="shared" si="2"/>
        <v>93.855</v>
      </c>
      <c r="W850" s="5" t="str">
        <f t="shared" ref="W850:X850" si="850">UPPER(TRIM(H850))</f>
        <v/>
      </c>
      <c r="X850" s="5" t="str">
        <f t="shared" si="850"/>
        <v/>
      </c>
      <c r="Y850" s="5" t="str">
        <f t="array" ref="Y850">IF(V850&lt;&gt;"",IFERROR(INDEX(federal_program_name_lookup,MATCH(V850,aln_lookup,0)),""),"")</f>
        <v>ALLERGY, IMMUNOLOGY AND TRANSPLANTATION RESEARCH</v>
      </c>
    </row>
    <row r="851" ht="15.75" customHeight="1">
      <c r="A851" s="5" t="s">
        <v>1321</v>
      </c>
      <c r="B851" s="3" t="s">
        <v>56</v>
      </c>
      <c r="C851" s="3" t="s">
        <v>243</v>
      </c>
      <c r="D851" s="3"/>
      <c r="E851" s="6" t="s">
        <v>244</v>
      </c>
      <c r="F851" s="4">
        <v>-1982.0</v>
      </c>
      <c r="G851" s="6" t="s">
        <v>38</v>
      </c>
      <c r="H851" s="6"/>
      <c r="I851" s="6"/>
      <c r="J851" s="4">
        <v>3.7643927E7</v>
      </c>
      <c r="K851" s="4">
        <v>3.59306095E8</v>
      </c>
      <c r="L851" s="6" t="s">
        <v>39</v>
      </c>
      <c r="M851" s="3"/>
      <c r="N851" s="6" t="s">
        <v>42</v>
      </c>
      <c r="O851" s="3"/>
      <c r="P851" s="3"/>
      <c r="Q851" s="6" t="s">
        <v>39</v>
      </c>
      <c r="R851" s="4"/>
      <c r="S851" s="6" t="s">
        <v>42</v>
      </c>
      <c r="T851" s="6" t="s">
        <v>43</v>
      </c>
      <c r="U851" s="6">
        <v>0.0</v>
      </c>
      <c r="V851" s="3" t="str">
        <f t="shared" si="2"/>
        <v>93.855</v>
      </c>
      <c r="W851" s="5" t="str">
        <f t="shared" ref="W851:X851" si="851">UPPER(TRIM(H851))</f>
        <v/>
      </c>
      <c r="X851" s="5" t="str">
        <f t="shared" si="851"/>
        <v/>
      </c>
      <c r="Y851" s="5" t="str">
        <f t="array" ref="Y851">IF(V851&lt;&gt;"",IFERROR(INDEX(federal_program_name_lookup,MATCH(V851,aln_lookup,0)),""),"")</f>
        <v>ALLERGY, IMMUNOLOGY AND TRANSPLANTATION RESEARCH</v>
      </c>
    </row>
    <row r="852" ht="15.75" customHeight="1">
      <c r="A852" s="5" t="s">
        <v>1322</v>
      </c>
      <c r="B852" s="3" t="s">
        <v>56</v>
      </c>
      <c r="C852" s="3" t="s">
        <v>243</v>
      </c>
      <c r="D852" s="3"/>
      <c r="E852" s="6" t="s">
        <v>244</v>
      </c>
      <c r="F852" s="4">
        <v>-8752.0</v>
      </c>
      <c r="G852" s="6" t="s">
        <v>38</v>
      </c>
      <c r="H852" s="6"/>
      <c r="I852" s="6"/>
      <c r="J852" s="4">
        <v>3.7643927E7</v>
      </c>
      <c r="K852" s="4">
        <v>3.59306095E8</v>
      </c>
      <c r="L852" s="6" t="s">
        <v>39</v>
      </c>
      <c r="M852" s="3"/>
      <c r="N852" s="6" t="s">
        <v>42</v>
      </c>
      <c r="O852" s="3"/>
      <c r="P852" s="3"/>
      <c r="Q852" s="6" t="s">
        <v>39</v>
      </c>
      <c r="R852" s="4"/>
      <c r="S852" s="6" t="s">
        <v>42</v>
      </c>
      <c r="T852" s="6" t="s">
        <v>43</v>
      </c>
      <c r="U852" s="6">
        <v>0.0</v>
      </c>
      <c r="V852" s="3" t="str">
        <f t="shared" si="2"/>
        <v>93.855</v>
      </c>
      <c r="W852" s="5" t="str">
        <f t="shared" ref="W852:X852" si="852">UPPER(TRIM(H852))</f>
        <v/>
      </c>
      <c r="X852" s="5" t="str">
        <f t="shared" si="852"/>
        <v/>
      </c>
      <c r="Y852" s="5" t="str">
        <f t="array" ref="Y852">IF(V852&lt;&gt;"",IFERROR(INDEX(federal_program_name_lookup,MATCH(V852,aln_lookup,0)),""),"")</f>
        <v>ALLERGY, IMMUNOLOGY AND TRANSPLANTATION RESEARCH</v>
      </c>
    </row>
    <row r="853" ht="15.75" customHeight="1">
      <c r="A853" s="5" t="s">
        <v>1323</v>
      </c>
      <c r="B853" s="3" t="s">
        <v>56</v>
      </c>
      <c r="C853" s="3" t="s">
        <v>243</v>
      </c>
      <c r="D853" s="3"/>
      <c r="E853" s="6" t="s">
        <v>244</v>
      </c>
      <c r="F853" s="4">
        <v>-4118.0</v>
      </c>
      <c r="G853" s="6" t="s">
        <v>38</v>
      </c>
      <c r="H853" s="6"/>
      <c r="I853" s="6"/>
      <c r="J853" s="4">
        <v>3.7643927E7</v>
      </c>
      <c r="K853" s="4">
        <v>3.59306095E8</v>
      </c>
      <c r="L853" s="6" t="s">
        <v>39</v>
      </c>
      <c r="M853" s="3"/>
      <c r="N853" s="6" t="s">
        <v>42</v>
      </c>
      <c r="O853" s="3"/>
      <c r="P853" s="3"/>
      <c r="Q853" s="6" t="s">
        <v>39</v>
      </c>
      <c r="R853" s="4"/>
      <c r="S853" s="6" t="s">
        <v>42</v>
      </c>
      <c r="T853" s="6" t="s">
        <v>43</v>
      </c>
      <c r="U853" s="6">
        <v>0.0</v>
      </c>
      <c r="V853" s="3" t="str">
        <f t="shared" si="2"/>
        <v>93.855</v>
      </c>
      <c r="W853" s="5" t="str">
        <f t="shared" ref="W853:X853" si="853">UPPER(TRIM(H853))</f>
        <v/>
      </c>
      <c r="X853" s="5" t="str">
        <f t="shared" si="853"/>
        <v/>
      </c>
      <c r="Y853" s="5" t="str">
        <f t="array" ref="Y853">IF(V853&lt;&gt;"",IFERROR(INDEX(federal_program_name_lookup,MATCH(V853,aln_lookup,0)),""),"")</f>
        <v>ALLERGY, IMMUNOLOGY AND TRANSPLANTATION RESEARCH</v>
      </c>
    </row>
    <row r="854" ht="15.75" customHeight="1">
      <c r="A854" s="5" t="s">
        <v>1324</v>
      </c>
      <c r="B854" s="3" t="s">
        <v>56</v>
      </c>
      <c r="C854" s="3" t="s">
        <v>243</v>
      </c>
      <c r="D854" s="3"/>
      <c r="E854" s="6" t="s">
        <v>244</v>
      </c>
      <c r="F854" s="4">
        <v>-3205.0</v>
      </c>
      <c r="G854" s="6" t="s">
        <v>38</v>
      </c>
      <c r="H854" s="6"/>
      <c r="I854" s="6"/>
      <c r="J854" s="4">
        <v>3.7643927E7</v>
      </c>
      <c r="K854" s="4">
        <v>3.59306095E8</v>
      </c>
      <c r="L854" s="6" t="s">
        <v>39</v>
      </c>
      <c r="M854" s="3"/>
      <c r="N854" s="6" t="s">
        <v>42</v>
      </c>
      <c r="O854" s="3"/>
      <c r="P854" s="3"/>
      <c r="Q854" s="6" t="s">
        <v>39</v>
      </c>
      <c r="R854" s="4"/>
      <c r="S854" s="6" t="s">
        <v>42</v>
      </c>
      <c r="T854" s="6" t="s">
        <v>43</v>
      </c>
      <c r="U854" s="6">
        <v>0.0</v>
      </c>
      <c r="V854" s="3" t="str">
        <f t="shared" si="2"/>
        <v>93.855</v>
      </c>
      <c r="W854" s="5" t="str">
        <f t="shared" ref="W854:X854" si="854">UPPER(TRIM(H854))</f>
        <v/>
      </c>
      <c r="X854" s="5" t="str">
        <f t="shared" si="854"/>
        <v/>
      </c>
      <c r="Y854" s="5" t="str">
        <f t="array" ref="Y854">IF(V854&lt;&gt;"",IFERROR(INDEX(federal_program_name_lookup,MATCH(V854,aln_lookup,0)),""),"")</f>
        <v>ALLERGY, IMMUNOLOGY AND TRANSPLANTATION RESEARCH</v>
      </c>
    </row>
    <row r="855" ht="15.75" customHeight="1">
      <c r="A855" s="5" t="s">
        <v>1325</v>
      </c>
      <c r="B855" s="3" t="s">
        <v>56</v>
      </c>
      <c r="C855" s="3" t="s">
        <v>243</v>
      </c>
      <c r="D855" s="3"/>
      <c r="E855" s="6" t="s">
        <v>244</v>
      </c>
      <c r="F855" s="4">
        <v>-24887.0</v>
      </c>
      <c r="G855" s="6" t="s">
        <v>38</v>
      </c>
      <c r="H855" s="6"/>
      <c r="I855" s="6"/>
      <c r="J855" s="4">
        <v>3.7643927E7</v>
      </c>
      <c r="K855" s="4">
        <v>3.59306095E8</v>
      </c>
      <c r="L855" s="6" t="s">
        <v>39</v>
      </c>
      <c r="M855" s="3"/>
      <c r="N855" s="6" t="s">
        <v>42</v>
      </c>
      <c r="O855" s="3"/>
      <c r="P855" s="3"/>
      <c r="Q855" s="6" t="s">
        <v>39</v>
      </c>
      <c r="R855" s="4"/>
      <c r="S855" s="6" t="s">
        <v>42</v>
      </c>
      <c r="T855" s="6" t="s">
        <v>43</v>
      </c>
      <c r="U855" s="6">
        <v>0.0</v>
      </c>
      <c r="V855" s="3" t="str">
        <f t="shared" si="2"/>
        <v>93.855</v>
      </c>
      <c r="W855" s="5" t="str">
        <f t="shared" ref="W855:X855" si="855">UPPER(TRIM(H855))</f>
        <v/>
      </c>
      <c r="X855" s="5" t="str">
        <f t="shared" si="855"/>
        <v/>
      </c>
      <c r="Y855" s="5" t="str">
        <f t="array" ref="Y855">IF(V855&lt;&gt;"",IFERROR(INDEX(federal_program_name_lookup,MATCH(V855,aln_lookup,0)),""),"")</f>
        <v>ALLERGY, IMMUNOLOGY AND TRANSPLANTATION RESEARCH</v>
      </c>
    </row>
    <row r="856" ht="15.75" customHeight="1">
      <c r="A856" s="5" t="s">
        <v>1326</v>
      </c>
      <c r="B856" s="3" t="s">
        <v>56</v>
      </c>
      <c r="C856" s="3" t="s">
        <v>243</v>
      </c>
      <c r="D856" s="3"/>
      <c r="E856" s="6" t="s">
        <v>244</v>
      </c>
      <c r="F856" s="4">
        <v>-153.0</v>
      </c>
      <c r="G856" s="6" t="s">
        <v>38</v>
      </c>
      <c r="H856" s="6"/>
      <c r="I856" s="6"/>
      <c r="J856" s="4">
        <v>3.7643927E7</v>
      </c>
      <c r="K856" s="4">
        <v>3.59306095E8</v>
      </c>
      <c r="L856" s="6" t="s">
        <v>39</v>
      </c>
      <c r="M856" s="3"/>
      <c r="N856" s="6" t="s">
        <v>42</v>
      </c>
      <c r="O856" s="3"/>
      <c r="P856" s="3"/>
      <c r="Q856" s="6" t="s">
        <v>39</v>
      </c>
      <c r="R856" s="4"/>
      <c r="S856" s="6" t="s">
        <v>42</v>
      </c>
      <c r="T856" s="6" t="s">
        <v>43</v>
      </c>
      <c r="U856" s="6">
        <v>0.0</v>
      </c>
      <c r="V856" s="3" t="str">
        <f t="shared" si="2"/>
        <v>93.855</v>
      </c>
      <c r="W856" s="5" t="str">
        <f t="shared" ref="W856:X856" si="856">UPPER(TRIM(H856))</f>
        <v/>
      </c>
      <c r="X856" s="5" t="str">
        <f t="shared" si="856"/>
        <v/>
      </c>
      <c r="Y856" s="5" t="str">
        <f t="array" ref="Y856">IF(V856&lt;&gt;"",IFERROR(INDEX(federal_program_name_lookup,MATCH(V856,aln_lookup,0)),""),"")</f>
        <v>ALLERGY, IMMUNOLOGY AND TRANSPLANTATION RESEARCH</v>
      </c>
    </row>
    <row r="857" ht="15.75" customHeight="1">
      <c r="A857" s="5" t="s">
        <v>1327</v>
      </c>
      <c r="B857" s="3" t="s">
        <v>56</v>
      </c>
      <c r="C857" s="3" t="s">
        <v>243</v>
      </c>
      <c r="D857" s="3"/>
      <c r="E857" s="6" t="s">
        <v>244</v>
      </c>
      <c r="F857" s="4">
        <v>1299.0</v>
      </c>
      <c r="G857" s="6" t="s">
        <v>38</v>
      </c>
      <c r="H857" s="6"/>
      <c r="I857" s="6"/>
      <c r="J857" s="4">
        <v>3.7643927E7</v>
      </c>
      <c r="K857" s="4">
        <v>3.59306095E8</v>
      </c>
      <c r="L857" s="6" t="s">
        <v>39</v>
      </c>
      <c r="M857" s="3"/>
      <c r="N857" s="6" t="s">
        <v>42</v>
      </c>
      <c r="O857" s="3"/>
      <c r="P857" s="3"/>
      <c r="Q857" s="6" t="s">
        <v>39</v>
      </c>
      <c r="R857" s="4"/>
      <c r="S857" s="6" t="s">
        <v>42</v>
      </c>
      <c r="T857" s="6" t="s">
        <v>43</v>
      </c>
      <c r="U857" s="6">
        <v>0.0</v>
      </c>
      <c r="V857" s="3" t="str">
        <f t="shared" si="2"/>
        <v>93.855</v>
      </c>
      <c r="W857" s="5" t="str">
        <f t="shared" ref="W857:X857" si="857">UPPER(TRIM(H857))</f>
        <v/>
      </c>
      <c r="X857" s="5" t="str">
        <f t="shared" si="857"/>
        <v/>
      </c>
      <c r="Y857" s="5" t="str">
        <f t="array" ref="Y857">IF(V857&lt;&gt;"",IFERROR(INDEX(federal_program_name_lookup,MATCH(V857,aln_lookup,0)),""),"")</f>
        <v>ALLERGY, IMMUNOLOGY AND TRANSPLANTATION RESEARCH</v>
      </c>
    </row>
    <row r="858" ht="15.75" customHeight="1">
      <c r="A858" s="5" t="s">
        <v>1328</v>
      </c>
      <c r="B858" s="3" t="s">
        <v>56</v>
      </c>
      <c r="C858" s="3" t="s">
        <v>243</v>
      </c>
      <c r="D858" s="3"/>
      <c r="E858" s="6" t="s">
        <v>244</v>
      </c>
      <c r="F858" s="4">
        <v>86437.0</v>
      </c>
      <c r="G858" s="6" t="s">
        <v>38</v>
      </c>
      <c r="H858" s="6"/>
      <c r="I858" s="6"/>
      <c r="J858" s="4">
        <v>3.7643927E7</v>
      </c>
      <c r="K858" s="4">
        <v>3.59306095E8</v>
      </c>
      <c r="L858" s="6" t="s">
        <v>39</v>
      </c>
      <c r="M858" s="3"/>
      <c r="N858" s="6" t="s">
        <v>42</v>
      </c>
      <c r="O858" s="3"/>
      <c r="P858" s="3"/>
      <c r="Q858" s="6" t="s">
        <v>39</v>
      </c>
      <c r="R858" s="4"/>
      <c r="S858" s="6" t="s">
        <v>42</v>
      </c>
      <c r="T858" s="6" t="s">
        <v>43</v>
      </c>
      <c r="U858" s="6">
        <v>0.0</v>
      </c>
      <c r="V858" s="3" t="str">
        <f t="shared" si="2"/>
        <v>93.855</v>
      </c>
      <c r="W858" s="5" t="str">
        <f t="shared" ref="W858:X858" si="858">UPPER(TRIM(H858))</f>
        <v/>
      </c>
      <c r="X858" s="5" t="str">
        <f t="shared" si="858"/>
        <v/>
      </c>
      <c r="Y858" s="5" t="str">
        <f t="array" ref="Y858">IF(V858&lt;&gt;"",IFERROR(INDEX(federal_program_name_lookup,MATCH(V858,aln_lookup,0)),""),"")</f>
        <v>ALLERGY, IMMUNOLOGY AND TRANSPLANTATION RESEARCH</v>
      </c>
    </row>
    <row r="859" ht="15.75" customHeight="1">
      <c r="A859" s="5" t="s">
        <v>1329</v>
      </c>
      <c r="B859" s="3" t="s">
        <v>1330</v>
      </c>
      <c r="C859" s="3" t="s">
        <v>672</v>
      </c>
      <c r="D859" s="3"/>
      <c r="E859" s="6" t="s">
        <v>1331</v>
      </c>
      <c r="F859" s="4">
        <v>9214.0</v>
      </c>
      <c r="G859" s="6" t="s">
        <v>38</v>
      </c>
      <c r="H859" s="6"/>
      <c r="I859" s="6"/>
      <c r="J859" s="4">
        <v>324249.0</v>
      </c>
      <c r="K859" s="4">
        <v>3.59306095E8</v>
      </c>
      <c r="L859" s="6" t="s">
        <v>39</v>
      </c>
      <c r="M859" s="3"/>
      <c r="N859" s="6" t="s">
        <v>39</v>
      </c>
      <c r="O859" s="3" t="s">
        <v>742</v>
      </c>
      <c r="P859" s="3" t="s">
        <v>1332</v>
      </c>
      <c r="Q859" s="6" t="s">
        <v>39</v>
      </c>
      <c r="R859" s="4"/>
      <c r="S859" s="6" t="s">
        <v>42</v>
      </c>
      <c r="T859" s="6" t="s">
        <v>43</v>
      </c>
      <c r="U859" s="6">
        <v>0.0</v>
      </c>
      <c r="V859" s="3" t="str">
        <f t="shared" si="2"/>
        <v>20.200</v>
      </c>
      <c r="W859" s="5" t="str">
        <f t="shared" ref="W859:X859" si="859">UPPER(TRIM(H859))</f>
        <v/>
      </c>
      <c r="X859" s="5" t="str">
        <f t="shared" si="859"/>
        <v/>
      </c>
      <c r="Y859" s="5" t="str">
        <f t="array" ref="Y859">IF(V859&lt;&gt;"",IFERROR(INDEX(federal_program_name_lookup,MATCH(V859,aln_lookup,0)),""),"")</f>
        <v>HIGHWAY RESEARCH AND DEVELOPMENT PROGRAM</v>
      </c>
    </row>
    <row r="860" ht="15.75" customHeight="1">
      <c r="A860" s="5" t="s">
        <v>1333</v>
      </c>
      <c r="B860" s="3" t="s">
        <v>56</v>
      </c>
      <c r="C860" s="3" t="s">
        <v>243</v>
      </c>
      <c r="D860" s="3"/>
      <c r="E860" s="6" t="s">
        <v>244</v>
      </c>
      <c r="F860" s="4">
        <v>343061.0</v>
      </c>
      <c r="G860" s="6" t="s">
        <v>38</v>
      </c>
      <c r="H860" s="6"/>
      <c r="I860" s="6"/>
      <c r="J860" s="4">
        <v>3.7643927E7</v>
      </c>
      <c r="K860" s="4">
        <v>3.59306095E8</v>
      </c>
      <c r="L860" s="6" t="s">
        <v>39</v>
      </c>
      <c r="M860" s="3"/>
      <c r="N860" s="6" t="s">
        <v>42</v>
      </c>
      <c r="O860" s="3"/>
      <c r="P860" s="3"/>
      <c r="Q860" s="6" t="s">
        <v>42</v>
      </c>
      <c r="R860" s="4">
        <v>17144.0</v>
      </c>
      <c r="S860" s="6" t="s">
        <v>42</v>
      </c>
      <c r="T860" s="6" t="s">
        <v>43</v>
      </c>
      <c r="U860" s="6">
        <v>0.0</v>
      </c>
      <c r="V860" s="3" t="str">
        <f t="shared" si="2"/>
        <v>93.855</v>
      </c>
      <c r="W860" s="5" t="str">
        <f t="shared" ref="W860:X860" si="860">UPPER(TRIM(H860))</f>
        <v/>
      </c>
      <c r="X860" s="5" t="str">
        <f t="shared" si="860"/>
        <v/>
      </c>
      <c r="Y860" s="5" t="str">
        <f t="array" ref="Y860">IF(V860&lt;&gt;"",IFERROR(INDEX(federal_program_name_lookup,MATCH(V860,aln_lookup,0)),""),"")</f>
        <v>ALLERGY, IMMUNOLOGY AND TRANSPLANTATION RESEARCH</v>
      </c>
    </row>
    <row r="861" ht="15.75" customHeight="1">
      <c r="A861" s="5" t="s">
        <v>1334</v>
      </c>
      <c r="B861" s="3" t="s">
        <v>56</v>
      </c>
      <c r="C861" s="3" t="s">
        <v>243</v>
      </c>
      <c r="D861" s="3"/>
      <c r="E861" s="6" t="s">
        <v>244</v>
      </c>
      <c r="F861" s="4">
        <v>-88207.0</v>
      </c>
      <c r="G861" s="6" t="s">
        <v>38</v>
      </c>
      <c r="H861" s="6"/>
      <c r="I861" s="6"/>
      <c r="J861" s="4">
        <v>3.7643927E7</v>
      </c>
      <c r="K861" s="4">
        <v>3.59306095E8</v>
      </c>
      <c r="L861" s="6" t="s">
        <v>39</v>
      </c>
      <c r="M861" s="3"/>
      <c r="N861" s="6" t="s">
        <v>42</v>
      </c>
      <c r="O861" s="3"/>
      <c r="P861" s="3"/>
      <c r="Q861" s="6" t="s">
        <v>39</v>
      </c>
      <c r="R861" s="4"/>
      <c r="S861" s="6" t="s">
        <v>42</v>
      </c>
      <c r="T861" s="6" t="s">
        <v>43</v>
      </c>
      <c r="U861" s="6">
        <v>0.0</v>
      </c>
      <c r="V861" s="3" t="str">
        <f t="shared" si="2"/>
        <v>93.855</v>
      </c>
      <c r="W861" s="5" t="str">
        <f t="shared" ref="W861:X861" si="861">UPPER(TRIM(H861))</f>
        <v/>
      </c>
      <c r="X861" s="5" t="str">
        <f t="shared" si="861"/>
        <v/>
      </c>
      <c r="Y861" s="5" t="str">
        <f t="array" ref="Y861">IF(V861&lt;&gt;"",IFERROR(INDEX(federal_program_name_lookup,MATCH(V861,aln_lookup,0)),""),"")</f>
        <v>ALLERGY, IMMUNOLOGY AND TRANSPLANTATION RESEARCH</v>
      </c>
    </row>
    <row r="862" ht="15.75" customHeight="1">
      <c r="A862" s="5" t="s">
        <v>1335</v>
      </c>
      <c r="B862" s="3" t="s">
        <v>56</v>
      </c>
      <c r="C862" s="3" t="s">
        <v>243</v>
      </c>
      <c r="D862" s="3"/>
      <c r="E862" s="6" t="s">
        <v>244</v>
      </c>
      <c r="F862" s="4">
        <v>91117.0</v>
      </c>
      <c r="G862" s="6" t="s">
        <v>38</v>
      </c>
      <c r="H862" s="6"/>
      <c r="I862" s="6"/>
      <c r="J862" s="4">
        <v>3.7643927E7</v>
      </c>
      <c r="K862" s="4">
        <v>3.59306095E8</v>
      </c>
      <c r="L862" s="6" t="s">
        <v>39</v>
      </c>
      <c r="M862" s="3"/>
      <c r="N862" s="6" t="s">
        <v>42</v>
      </c>
      <c r="O862" s="3"/>
      <c r="P862" s="3"/>
      <c r="Q862" s="6" t="s">
        <v>39</v>
      </c>
      <c r="R862" s="4"/>
      <c r="S862" s="6" t="s">
        <v>42</v>
      </c>
      <c r="T862" s="6" t="s">
        <v>43</v>
      </c>
      <c r="U862" s="6">
        <v>0.0</v>
      </c>
      <c r="V862" s="3" t="str">
        <f t="shared" si="2"/>
        <v>93.855</v>
      </c>
      <c r="W862" s="5" t="str">
        <f t="shared" ref="W862:X862" si="862">UPPER(TRIM(H862))</f>
        <v/>
      </c>
      <c r="X862" s="5" t="str">
        <f t="shared" si="862"/>
        <v/>
      </c>
      <c r="Y862" s="5" t="str">
        <f t="array" ref="Y862">IF(V862&lt;&gt;"",IFERROR(INDEX(federal_program_name_lookup,MATCH(V862,aln_lookup,0)),""),"")</f>
        <v>ALLERGY, IMMUNOLOGY AND TRANSPLANTATION RESEARCH</v>
      </c>
    </row>
    <row r="863" ht="15.75" customHeight="1">
      <c r="A863" s="5" t="s">
        <v>1336</v>
      </c>
      <c r="B863" s="3" t="s">
        <v>56</v>
      </c>
      <c r="C863" s="3" t="s">
        <v>243</v>
      </c>
      <c r="D863" s="3"/>
      <c r="E863" s="6" t="s">
        <v>244</v>
      </c>
      <c r="F863" s="4">
        <v>51751.0</v>
      </c>
      <c r="G863" s="6" t="s">
        <v>38</v>
      </c>
      <c r="H863" s="6"/>
      <c r="I863" s="6"/>
      <c r="J863" s="4">
        <v>3.7643927E7</v>
      </c>
      <c r="K863" s="4">
        <v>3.59306095E8</v>
      </c>
      <c r="L863" s="6" t="s">
        <v>39</v>
      </c>
      <c r="M863" s="3"/>
      <c r="N863" s="6" t="s">
        <v>42</v>
      </c>
      <c r="O863" s="3"/>
      <c r="P863" s="3"/>
      <c r="Q863" s="6" t="s">
        <v>39</v>
      </c>
      <c r="R863" s="4"/>
      <c r="S863" s="6" t="s">
        <v>42</v>
      </c>
      <c r="T863" s="6" t="s">
        <v>43</v>
      </c>
      <c r="U863" s="6">
        <v>0.0</v>
      </c>
      <c r="V863" s="3" t="str">
        <f t="shared" si="2"/>
        <v>93.855</v>
      </c>
      <c r="W863" s="5" t="str">
        <f t="shared" ref="W863:X863" si="863">UPPER(TRIM(H863))</f>
        <v/>
      </c>
      <c r="X863" s="5" t="str">
        <f t="shared" si="863"/>
        <v/>
      </c>
      <c r="Y863" s="5" t="str">
        <f t="array" ref="Y863">IF(V863&lt;&gt;"",IFERROR(INDEX(federal_program_name_lookup,MATCH(V863,aln_lookup,0)),""),"")</f>
        <v>ALLERGY, IMMUNOLOGY AND TRANSPLANTATION RESEARCH</v>
      </c>
    </row>
    <row r="864" ht="15.75" customHeight="1">
      <c r="A864" s="5" t="s">
        <v>1337</v>
      </c>
      <c r="B864" s="3" t="s">
        <v>56</v>
      </c>
      <c r="C864" s="3" t="s">
        <v>243</v>
      </c>
      <c r="D864" s="3"/>
      <c r="E864" s="6" t="s">
        <v>244</v>
      </c>
      <c r="F864" s="4">
        <v>-23481.0</v>
      </c>
      <c r="G864" s="6" t="s">
        <v>38</v>
      </c>
      <c r="H864" s="6"/>
      <c r="I864" s="6"/>
      <c r="J864" s="4">
        <v>3.7643927E7</v>
      </c>
      <c r="K864" s="4">
        <v>3.59306095E8</v>
      </c>
      <c r="L864" s="6" t="s">
        <v>39</v>
      </c>
      <c r="M864" s="3"/>
      <c r="N864" s="6" t="s">
        <v>42</v>
      </c>
      <c r="O864" s="3"/>
      <c r="P864" s="3"/>
      <c r="Q864" s="6" t="s">
        <v>39</v>
      </c>
      <c r="R864" s="4"/>
      <c r="S864" s="6" t="s">
        <v>42</v>
      </c>
      <c r="T864" s="6" t="s">
        <v>43</v>
      </c>
      <c r="U864" s="6">
        <v>0.0</v>
      </c>
      <c r="V864" s="3" t="str">
        <f t="shared" si="2"/>
        <v>93.855</v>
      </c>
      <c r="W864" s="5" t="str">
        <f t="shared" ref="W864:X864" si="864">UPPER(TRIM(H864))</f>
        <v/>
      </c>
      <c r="X864" s="5" t="str">
        <f t="shared" si="864"/>
        <v/>
      </c>
      <c r="Y864" s="5" t="str">
        <f t="array" ref="Y864">IF(V864&lt;&gt;"",IFERROR(INDEX(federal_program_name_lookup,MATCH(V864,aln_lookup,0)),""),"")</f>
        <v>ALLERGY, IMMUNOLOGY AND TRANSPLANTATION RESEARCH</v>
      </c>
    </row>
    <row r="865" ht="15.75" customHeight="1">
      <c r="A865" s="5" t="s">
        <v>1338</v>
      </c>
      <c r="B865" s="3" t="s">
        <v>56</v>
      </c>
      <c r="C865" s="3" t="s">
        <v>243</v>
      </c>
      <c r="D865" s="3"/>
      <c r="E865" s="6" t="s">
        <v>244</v>
      </c>
      <c r="F865" s="4">
        <v>11407.0</v>
      </c>
      <c r="G865" s="6" t="s">
        <v>38</v>
      </c>
      <c r="H865" s="6"/>
      <c r="I865" s="6"/>
      <c r="J865" s="4">
        <v>3.7643927E7</v>
      </c>
      <c r="K865" s="4">
        <v>3.59306095E8</v>
      </c>
      <c r="L865" s="6" t="s">
        <v>39</v>
      </c>
      <c r="M865" s="3"/>
      <c r="N865" s="6" t="s">
        <v>42</v>
      </c>
      <c r="O865" s="3"/>
      <c r="P865" s="3"/>
      <c r="Q865" s="6" t="s">
        <v>39</v>
      </c>
      <c r="R865" s="4"/>
      <c r="S865" s="6" t="s">
        <v>42</v>
      </c>
      <c r="T865" s="6" t="s">
        <v>43</v>
      </c>
      <c r="U865" s="6">
        <v>0.0</v>
      </c>
      <c r="V865" s="3" t="str">
        <f t="shared" si="2"/>
        <v>93.855</v>
      </c>
      <c r="W865" s="5" t="str">
        <f t="shared" ref="W865:X865" si="865">UPPER(TRIM(H865))</f>
        <v/>
      </c>
      <c r="X865" s="5" t="str">
        <f t="shared" si="865"/>
        <v/>
      </c>
      <c r="Y865" s="5" t="str">
        <f t="array" ref="Y865">IF(V865&lt;&gt;"",IFERROR(INDEX(federal_program_name_lookup,MATCH(V865,aln_lookup,0)),""),"")</f>
        <v>ALLERGY, IMMUNOLOGY AND TRANSPLANTATION RESEARCH</v>
      </c>
    </row>
    <row r="866" ht="15.75" customHeight="1">
      <c r="A866" s="5" t="s">
        <v>1339</v>
      </c>
      <c r="B866" s="3" t="s">
        <v>56</v>
      </c>
      <c r="C866" s="3" t="s">
        <v>243</v>
      </c>
      <c r="D866" s="3"/>
      <c r="E866" s="6" t="s">
        <v>244</v>
      </c>
      <c r="F866" s="4">
        <v>26.0</v>
      </c>
      <c r="G866" s="6" t="s">
        <v>38</v>
      </c>
      <c r="H866" s="6"/>
      <c r="I866" s="6"/>
      <c r="J866" s="4">
        <v>3.7643927E7</v>
      </c>
      <c r="K866" s="4">
        <v>3.59306095E8</v>
      </c>
      <c r="L866" s="6" t="s">
        <v>39</v>
      </c>
      <c r="M866" s="3"/>
      <c r="N866" s="6" t="s">
        <v>42</v>
      </c>
      <c r="O866" s="3"/>
      <c r="P866" s="3"/>
      <c r="Q866" s="6" t="s">
        <v>39</v>
      </c>
      <c r="R866" s="4"/>
      <c r="S866" s="6" t="s">
        <v>42</v>
      </c>
      <c r="T866" s="6" t="s">
        <v>43</v>
      </c>
      <c r="U866" s="6">
        <v>0.0</v>
      </c>
      <c r="V866" s="3" t="str">
        <f t="shared" si="2"/>
        <v>93.855</v>
      </c>
      <c r="W866" s="5" t="str">
        <f t="shared" ref="W866:X866" si="866">UPPER(TRIM(H866))</f>
        <v/>
      </c>
      <c r="X866" s="5" t="str">
        <f t="shared" si="866"/>
        <v/>
      </c>
      <c r="Y866" s="5" t="str">
        <f t="array" ref="Y866">IF(V866&lt;&gt;"",IFERROR(INDEX(federal_program_name_lookup,MATCH(V866,aln_lookup,0)),""),"")</f>
        <v>ALLERGY, IMMUNOLOGY AND TRANSPLANTATION RESEARCH</v>
      </c>
    </row>
    <row r="867" ht="15.75" customHeight="1">
      <c r="A867" s="5" t="s">
        <v>1340</v>
      </c>
      <c r="B867" s="3" t="s">
        <v>56</v>
      </c>
      <c r="C867" s="3" t="s">
        <v>243</v>
      </c>
      <c r="D867" s="3"/>
      <c r="E867" s="6" t="s">
        <v>244</v>
      </c>
      <c r="F867" s="4">
        <v>609520.0</v>
      </c>
      <c r="G867" s="6" t="s">
        <v>38</v>
      </c>
      <c r="H867" s="6"/>
      <c r="I867" s="6"/>
      <c r="J867" s="4">
        <v>3.7643927E7</v>
      </c>
      <c r="K867" s="4">
        <v>3.59306095E8</v>
      </c>
      <c r="L867" s="6" t="s">
        <v>39</v>
      </c>
      <c r="M867" s="3"/>
      <c r="N867" s="6" t="s">
        <v>42</v>
      </c>
      <c r="O867" s="3"/>
      <c r="P867" s="3"/>
      <c r="Q867" s="6" t="s">
        <v>39</v>
      </c>
      <c r="R867" s="4"/>
      <c r="S867" s="6" t="s">
        <v>42</v>
      </c>
      <c r="T867" s="6" t="s">
        <v>43</v>
      </c>
      <c r="U867" s="6">
        <v>0.0</v>
      </c>
      <c r="V867" s="3" t="str">
        <f t="shared" si="2"/>
        <v>93.855</v>
      </c>
      <c r="W867" s="5" t="str">
        <f t="shared" ref="W867:X867" si="867">UPPER(TRIM(H867))</f>
        <v/>
      </c>
      <c r="X867" s="5" t="str">
        <f t="shared" si="867"/>
        <v/>
      </c>
      <c r="Y867" s="5" t="str">
        <f t="array" ref="Y867">IF(V867&lt;&gt;"",IFERROR(INDEX(federal_program_name_lookup,MATCH(V867,aln_lookup,0)),""),"")</f>
        <v>ALLERGY, IMMUNOLOGY AND TRANSPLANTATION RESEARCH</v>
      </c>
    </row>
    <row r="868" ht="15.75" customHeight="1">
      <c r="A868" s="5" t="s">
        <v>1341</v>
      </c>
      <c r="B868" s="3" t="s">
        <v>56</v>
      </c>
      <c r="C868" s="3" t="s">
        <v>243</v>
      </c>
      <c r="D868" s="3"/>
      <c r="E868" s="6" t="s">
        <v>244</v>
      </c>
      <c r="F868" s="4">
        <v>4676.0</v>
      </c>
      <c r="G868" s="6" t="s">
        <v>38</v>
      </c>
      <c r="H868" s="6"/>
      <c r="I868" s="6"/>
      <c r="J868" s="4">
        <v>3.7643927E7</v>
      </c>
      <c r="K868" s="4">
        <v>3.59306095E8</v>
      </c>
      <c r="L868" s="6" t="s">
        <v>39</v>
      </c>
      <c r="M868" s="3"/>
      <c r="N868" s="6" t="s">
        <v>42</v>
      </c>
      <c r="O868" s="3"/>
      <c r="P868" s="3"/>
      <c r="Q868" s="6" t="s">
        <v>39</v>
      </c>
      <c r="R868" s="4"/>
      <c r="S868" s="6" t="s">
        <v>42</v>
      </c>
      <c r="T868" s="6" t="s">
        <v>43</v>
      </c>
      <c r="U868" s="6">
        <v>0.0</v>
      </c>
      <c r="V868" s="3" t="str">
        <f t="shared" si="2"/>
        <v>93.855</v>
      </c>
      <c r="W868" s="5" t="str">
        <f t="shared" ref="W868:X868" si="868">UPPER(TRIM(H868))</f>
        <v/>
      </c>
      <c r="X868" s="5" t="str">
        <f t="shared" si="868"/>
        <v/>
      </c>
      <c r="Y868" s="5" t="str">
        <f t="array" ref="Y868">IF(V868&lt;&gt;"",IFERROR(INDEX(federal_program_name_lookup,MATCH(V868,aln_lookup,0)),""),"")</f>
        <v>ALLERGY, IMMUNOLOGY AND TRANSPLANTATION RESEARCH</v>
      </c>
    </row>
    <row r="869" ht="15.75" customHeight="1">
      <c r="A869" s="5" t="s">
        <v>1342</v>
      </c>
      <c r="B869" s="3" t="s">
        <v>1330</v>
      </c>
      <c r="C869" s="3" t="s">
        <v>672</v>
      </c>
      <c r="D869" s="3"/>
      <c r="E869" s="6" t="s">
        <v>1331</v>
      </c>
      <c r="F869" s="4">
        <v>8761.0</v>
      </c>
      <c r="G869" s="6" t="s">
        <v>38</v>
      </c>
      <c r="H869" s="6"/>
      <c r="I869" s="6"/>
      <c r="J869" s="4">
        <v>324249.0</v>
      </c>
      <c r="K869" s="4">
        <v>3.59306095E8</v>
      </c>
      <c r="L869" s="6" t="s">
        <v>39</v>
      </c>
      <c r="M869" s="3"/>
      <c r="N869" s="6" t="s">
        <v>39</v>
      </c>
      <c r="O869" s="3" t="s">
        <v>1343</v>
      </c>
      <c r="P869" s="3" t="s">
        <v>1344</v>
      </c>
      <c r="Q869" s="6" t="s">
        <v>39</v>
      </c>
      <c r="R869" s="4"/>
      <c r="S869" s="6" t="s">
        <v>42</v>
      </c>
      <c r="T869" s="6" t="s">
        <v>43</v>
      </c>
      <c r="U869" s="6">
        <v>0.0</v>
      </c>
      <c r="V869" s="3" t="str">
        <f t="shared" si="2"/>
        <v>20.200</v>
      </c>
      <c r="W869" s="5" t="str">
        <f t="shared" ref="W869:X869" si="869">UPPER(TRIM(H869))</f>
        <v/>
      </c>
      <c r="X869" s="5" t="str">
        <f t="shared" si="869"/>
        <v/>
      </c>
      <c r="Y869" s="5" t="str">
        <f t="array" ref="Y869">IF(V869&lt;&gt;"",IFERROR(INDEX(federal_program_name_lookup,MATCH(V869,aln_lookup,0)),""),"")</f>
        <v>HIGHWAY RESEARCH AND DEVELOPMENT PROGRAM</v>
      </c>
    </row>
    <row r="870" ht="15.75" customHeight="1">
      <c r="A870" s="5" t="s">
        <v>1345</v>
      </c>
      <c r="B870" s="3" t="s">
        <v>56</v>
      </c>
      <c r="C870" s="3" t="s">
        <v>243</v>
      </c>
      <c r="D870" s="3"/>
      <c r="E870" s="6" t="s">
        <v>244</v>
      </c>
      <c r="F870" s="4">
        <v>375385.0</v>
      </c>
      <c r="G870" s="6" t="s">
        <v>38</v>
      </c>
      <c r="H870" s="6"/>
      <c r="I870" s="6"/>
      <c r="J870" s="4">
        <v>3.7643927E7</v>
      </c>
      <c r="K870" s="4">
        <v>3.59306095E8</v>
      </c>
      <c r="L870" s="6" t="s">
        <v>39</v>
      </c>
      <c r="M870" s="3"/>
      <c r="N870" s="6" t="s">
        <v>42</v>
      </c>
      <c r="O870" s="3"/>
      <c r="P870" s="3"/>
      <c r="Q870" s="6" t="s">
        <v>39</v>
      </c>
      <c r="R870" s="4"/>
      <c r="S870" s="6" t="s">
        <v>42</v>
      </c>
      <c r="T870" s="6" t="s">
        <v>43</v>
      </c>
      <c r="U870" s="6">
        <v>0.0</v>
      </c>
      <c r="V870" s="3" t="str">
        <f t="shared" si="2"/>
        <v>93.855</v>
      </c>
      <c r="W870" s="5" t="str">
        <f t="shared" ref="W870:X870" si="870">UPPER(TRIM(H870))</f>
        <v/>
      </c>
      <c r="X870" s="5" t="str">
        <f t="shared" si="870"/>
        <v/>
      </c>
      <c r="Y870" s="5" t="str">
        <f t="array" ref="Y870">IF(V870&lt;&gt;"",IFERROR(INDEX(federal_program_name_lookup,MATCH(V870,aln_lookup,0)),""),"")</f>
        <v>ALLERGY, IMMUNOLOGY AND TRANSPLANTATION RESEARCH</v>
      </c>
    </row>
    <row r="871" ht="15.75" customHeight="1">
      <c r="A871" s="5" t="s">
        <v>1346</v>
      </c>
      <c r="B871" s="3" t="s">
        <v>56</v>
      </c>
      <c r="C871" s="3" t="s">
        <v>243</v>
      </c>
      <c r="D871" s="3"/>
      <c r="E871" s="6" t="s">
        <v>244</v>
      </c>
      <c r="F871" s="4">
        <v>141132.0</v>
      </c>
      <c r="G871" s="6" t="s">
        <v>38</v>
      </c>
      <c r="H871" s="6"/>
      <c r="I871" s="6"/>
      <c r="J871" s="4">
        <v>3.7643927E7</v>
      </c>
      <c r="K871" s="4">
        <v>3.59306095E8</v>
      </c>
      <c r="L871" s="6" t="s">
        <v>39</v>
      </c>
      <c r="M871" s="3"/>
      <c r="N871" s="6" t="s">
        <v>42</v>
      </c>
      <c r="O871" s="3"/>
      <c r="P871" s="3"/>
      <c r="Q871" s="6" t="s">
        <v>42</v>
      </c>
      <c r="R871" s="4">
        <v>37267.0</v>
      </c>
      <c r="S871" s="6" t="s">
        <v>42</v>
      </c>
      <c r="T871" s="6" t="s">
        <v>43</v>
      </c>
      <c r="U871" s="6">
        <v>0.0</v>
      </c>
      <c r="V871" s="3" t="str">
        <f t="shared" si="2"/>
        <v>93.855</v>
      </c>
      <c r="W871" s="5" t="str">
        <f t="shared" ref="W871:X871" si="871">UPPER(TRIM(H871))</f>
        <v/>
      </c>
      <c r="X871" s="5" t="str">
        <f t="shared" si="871"/>
        <v/>
      </c>
      <c r="Y871" s="5" t="str">
        <f t="array" ref="Y871">IF(V871&lt;&gt;"",IFERROR(INDEX(federal_program_name_lookup,MATCH(V871,aln_lookup,0)),""),"")</f>
        <v>ALLERGY, IMMUNOLOGY AND TRANSPLANTATION RESEARCH</v>
      </c>
    </row>
    <row r="872" ht="15.75" customHeight="1">
      <c r="A872" s="5" t="s">
        <v>1347</v>
      </c>
      <c r="B872" s="3" t="s">
        <v>56</v>
      </c>
      <c r="C872" s="3" t="s">
        <v>243</v>
      </c>
      <c r="D872" s="3"/>
      <c r="E872" s="6" t="s">
        <v>244</v>
      </c>
      <c r="F872" s="4">
        <v>166469.0</v>
      </c>
      <c r="G872" s="6" t="s">
        <v>38</v>
      </c>
      <c r="H872" s="6"/>
      <c r="I872" s="6"/>
      <c r="J872" s="4">
        <v>3.7643927E7</v>
      </c>
      <c r="K872" s="4">
        <v>3.59306095E8</v>
      </c>
      <c r="L872" s="6" t="s">
        <v>39</v>
      </c>
      <c r="M872" s="3"/>
      <c r="N872" s="6" t="s">
        <v>42</v>
      </c>
      <c r="O872" s="3"/>
      <c r="P872" s="3"/>
      <c r="Q872" s="6" t="s">
        <v>39</v>
      </c>
      <c r="R872" s="4"/>
      <c r="S872" s="6" t="s">
        <v>42</v>
      </c>
      <c r="T872" s="6" t="s">
        <v>43</v>
      </c>
      <c r="U872" s="6">
        <v>0.0</v>
      </c>
      <c r="V872" s="3" t="str">
        <f t="shared" si="2"/>
        <v>93.855</v>
      </c>
      <c r="W872" s="5" t="str">
        <f t="shared" ref="W872:X872" si="872">UPPER(TRIM(H872))</f>
        <v/>
      </c>
      <c r="X872" s="5" t="str">
        <f t="shared" si="872"/>
        <v/>
      </c>
      <c r="Y872" s="5" t="str">
        <f t="array" ref="Y872">IF(V872&lt;&gt;"",IFERROR(INDEX(federal_program_name_lookup,MATCH(V872,aln_lookup,0)),""),"")</f>
        <v>ALLERGY, IMMUNOLOGY AND TRANSPLANTATION RESEARCH</v>
      </c>
    </row>
    <row r="873" ht="15.75" customHeight="1">
      <c r="A873" s="5" t="s">
        <v>1348</v>
      </c>
      <c r="B873" s="3" t="s">
        <v>56</v>
      </c>
      <c r="C873" s="3" t="s">
        <v>243</v>
      </c>
      <c r="D873" s="3"/>
      <c r="E873" s="6" t="s">
        <v>244</v>
      </c>
      <c r="F873" s="4">
        <v>589034.0</v>
      </c>
      <c r="G873" s="6" t="s">
        <v>38</v>
      </c>
      <c r="H873" s="6"/>
      <c r="I873" s="6"/>
      <c r="J873" s="4">
        <v>3.7643927E7</v>
      </c>
      <c r="K873" s="4">
        <v>3.59306095E8</v>
      </c>
      <c r="L873" s="6" t="s">
        <v>39</v>
      </c>
      <c r="M873" s="3"/>
      <c r="N873" s="6" t="s">
        <v>42</v>
      </c>
      <c r="O873" s="3"/>
      <c r="P873" s="3"/>
      <c r="Q873" s="6" t="s">
        <v>39</v>
      </c>
      <c r="R873" s="4"/>
      <c r="S873" s="6" t="s">
        <v>42</v>
      </c>
      <c r="T873" s="6" t="s">
        <v>43</v>
      </c>
      <c r="U873" s="6">
        <v>0.0</v>
      </c>
      <c r="V873" s="3" t="str">
        <f t="shared" si="2"/>
        <v>93.855</v>
      </c>
      <c r="W873" s="5" t="str">
        <f t="shared" ref="W873:X873" si="873">UPPER(TRIM(H873))</f>
        <v/>
      </c>
      <c r="X873" s="5" t="str">
        <f t="shared" si="873"/>
        <v/>
      </c>
      <c r="Y873" s="5" t="str">
        <f t="array" ref="Y873">IF(V873&lt;&gt;"",IFERROR(INDEX(federal_program_name_lookup,MATCH(V873,aln_lookup,0)),""),"")</f>
        <v>ALLERGY, IMMUNOLOGY AND TRANSPLANTATION RESEARCH</v>
      </c>
    </row>
    <row r="874" ht="15.75" customHeight="1">
      <c r="A874" s="5" t="s">
        <v>1349</v>
      </c>
      <c r="B874" s="3" t="s">
        <v>56</v>
      </c>
      <c r="C874" s="3" t="s">
        <v>243</v>
      </c>
      <c r="D874" s="3"/>
      <c r="E874" s="6" t="s">
        <v>244</v>
      </c>
      <c r="F874" s="4">
        <v>366255.0</v>
      </c>
      <c r="G874" s="6" t="s">
        <v>38</v>
      </c>
      <c r="H874" s="6"/>
      <c r="I874" s="6"/>
      <c r="J874" s="4">
        <v>3.7643927E7</v>
      </c>
      <c r="K874" s="4">
        <v>3.59306095E8</v>
      </c>
      <c r="L874" s="6" t="s">
        <v>39</v>
      </c>
      <c r="M874" s="3"/>
      <c r="N874" s="6" t="s">
        <v>42</v>
      </c>
      <c r="O874" s="3"/>
      <c r="P874" s="3"/>
      <c r="Q874" s="6" t="s">
        <v>42</v>
      </c>
      <c r="R874" s="4">
        <v>113495.0</v>
      </c>
      <c r="S874" s="6" t="s">
        <v>42</v>
      </c>
      <c r="T874" s="6" t="s">
        <v>43</v>
      </c>
      <c r="U874" s="6">
        <v>0.0</v>
      </c>
      <c r="V874" s="3" t="str">
        <f t="shared" si="2"/>
        <v>93.855</v>
      </c>
      <c r="W874" s="5" t="str">
        <f t="shared" ref="W874:X874" si="874">UPPER(TRIM(H874))</f>
        <v/>
      </c>
      <c r="X874" s="5" t="str">
        <f t="shared" si="874"/>
        <v/>
      </c>
      <c r="Y874" s="5" t="str">
        <f t="array" ref="Y874">IF(V874&lt;&gt;"",IFERROR(INDEX(federal_program_name_lookup,MATCH(V874,aln_lookup,0)),""),"")</f>
        <v>ALLERGY, IMMUNOLOGY AND TRANSPLANTATION RESEARCH</v>
      </c>
    </row>
    <row r="875" ht="15.75" customHeight="1">
      <c r="A875" s="5" t="s">
        <v>1350</v>
      </c>
      <c r="B875" s="3" t="s">
        <v>56</v>
      </c>
      <c r="C875" s="3" t="s">
        <v>243</v>
      </c>
      <c r="D875" s="3"/>
      <c r="E875" s="6" t="s">
        <v>244</v>
      </c>
      <c r="F875" s="4">
        <v>276301.0</v>
      </c>
      <c r="G875" s="6" t="s">
        <v>38</v>
      </c>
      <c r="H875" s="6"/>
      <c r="I875" s="6"/>
      <c r="J875" s="4">
        <v>3.7643927E7</v>
      </c>
      <c r="K875" s="4">
        <v>3.59306095E8</v>
      </c>
      <c r="L875" s="6" t="s">
        <v>39</v>
      </c>
      <c r="M875" s="3"/>
      <c r="N875" s="6" t="s">
        <v>42</v>
      </c>
      <c r="O875" s="3"/>
      <c r="P875" s="3"/>
      <c r="Q875" s="6" t="s">
        <v>42</v>
      </c>
      <c r="R875" s="4">
        <v>27763.0</v>
      </c>
      <c r="S875" s="6" t="s">
        <v>42</v>
      </c>
      <c r="T875" s="6" t="s">
        <v>43</v>
      </c>
      <c r="U875" s="6">
        <v>0.0</v>
      </c>
      <c r="V875" s="3" t="str">
        <f t="shared" si="2"/>
        <v>93.855</v>
      </c>
      <c r="W875" s="5" t="str">
        <f t="shared" ref="W875:X875" si="875">UPPER(TRIM(H875))</f>
        <v/>
      </c>
      <c r="X875" s="5" t="str">
        <f t="shared" si="875"/>
        <v/>
      </c>
      <c r="Y875" s="5" t="str">
        <f t="array" ref="Y875">IF(V875&lt;&gt;"",IFERROR(INDEX(federal_program_name_lookup,MATCH(V875,aln_lookup,0)),""),"")</f>
        <v>ALLERGY, IMMUNOLOGY AND TRANSPLANTATION RESEARCH</v>
      </c>
    </row>
    <row r="876" ht="15.75" customHeight="1">
      <c r="A876" s="5" t="s">
        <v>1351</v>
      </c>
      <c r="B876" s="3" t="s">
        <v>56</v>
      </c>
      <c r="C876" s="3" t="s">
        <v>243</v>
      </c>
      <c r="D876" s="3"/>
      <c r="E876" s="6" t="s">
        <v>244</v>
      </c>
      <c r="F876" s="4">
        <v>243683.0</v>
      </c>
      <c r="G876" s="6" t="s">
        <v>38</v>
      </c>
      <c r="H876" s="6"/>
      <c r="I876" s="6"/>
      <c r="J876" s="4">
        <v>3.7643927E7</v>
      </c>
      <c r="K876" s="4">
        <v>3.59306095E8</v>
      </c>
      <c r="L876" s="6" t="s">
        <v>39</v>
      </c>
      <c r="M876" s="3"/>
      <c r="N876" s="6" t="s">
        <v>42</v>
      </c>
      <c r="O876" s="3"/>
      <c r="P876" s="3"/>
      <c r="Q876" s="6" t="s">
        <v>39</v>
      </c>
      <c r="R876" s="4"/>
      <c r="S876" s="6" t="s">
        <v>42</v>
      </c>
      <c r="T876" s="6" t="s">
        <v>43</v>
      </c>
      <c r="U876" s="6">
        <v>0.0</v>
      </c>
      <c r="V876" s="3" t="str">
        <f t="shared" si="2"/>
        <v>93.855</v>
      </c>
      <c r="W876" s="5" t="str">
        <f t="shared" ref="W876:X876" si="876">UPPER(TRIM(H876))</f>
        <v/>
      </c>
      <c r="X876" s="5" t="str">
        <f t="shared" si="876"/>
        <v/>
      </c>
      <c r="Y876" s="5" t="str">
        <f t="array" ref="Y876">IF(V876&lt;&gt;"",IFERROR(INDEX(federal_program_name_lookup,MATCH(V876,aln_lookup,0)),""),"")</f>
        <v>ALLERGY, IMMUNOLOGY AND TRANSPLANTATION RESEARCH</v>
      </c>
    </row>
    <row r="877" ht="15.75" customHeight="1">
      <c r="A877" s="5" t="s">
        <v>1352</v>
      </c>
      <c r="B877" s="3" t="s">
        <v>56</v>
      </c>
      <c r="C877" s="3" t="s">
        <v>243</v>
      </c>
      <c r="D877" s="3"/>
      <c r="E877" s="6" t="s">
        <v>244</v>
      </c>
      <c r="F877" s="4">
        <v>282617.0</v>
      </c>
      <c r="G877" s="6" t="s">
        <v>38</v>
      </c>
      <c r="H877" s="6"/>
      <c r="I877" s="6"/>
      <c r="J877" s="4">
        <v>3.7643927E7</v>
      </c>
      <c r="K877" s="4">
        <v>3.59306095E8</v>
      </c>
      <c r="L877" s="6" t="s">
        <v>39</v>
      </c>
      <c r="M877" s="3"/>
      <c r="N877" s="6" t="s">
        <v>42</v>
      </c>
      <c r="O877" s="3"/>
      <c r="P877" s="3"/>
      <c r="Q877" s="6" t="s">
        <v>39</v>
      </c>
      <c r="R877" s="4"/>
      <c r="S877" s="6" t="s">
        <v>42</v>
      </c>
      <c r="T877" s="6" t="s">
        <v>43</v>
      </c>
      <c r="U877" s="6">
        <v>0.0</v>
      </c>
      <c r="V877" s="3" t="str">
        <f t="shared" si="2"/>
        <v>93.855</v>
      </c>
      <c r="W877" s="5" t="str">
        <f t="shared" ref="W877:X877" si="877">UPPER(TRIM(H877))</f>
        <v/>
      </c>
      <c r="X877" s="5" t="str">
        <f t="shared" si="877"/>
        <v/>
      </c>
      <c r="Y877" s="5" t="str">
        <f t="array" ref="Y877">IF(V877&lt;&gt;"",IFERROR(INDEX(federal_program_name_lookup,MATCH(V877,aln_lookup,0)),""),"")</f>
        <v>ALLERGY, IMMUNOLOGY AND TRANSPLANTATION RESEARCH</v>
      </c>
    </row>
    <row r="878" ht="15.75" customHeight="1">
      <c r="A878" s="5" t="s">
        <v>1353</v>
      </c>
      <c r="B878" s="3" t="s">
        <v>56</v>
      </c>
      <c r="C878" s="3" t="s">
        <v>243</v>
      </c>
      <c r="D878" s="3"/>
      <c r="E878" s="6" t="s">
        <v>244</v>
      </c>
      <c r="F878" s="4">
        <v>10503.0</v>
      </c>
      <c r="G878" s="6" t="s">
        <v>38</v>
      </c>
      <c r="H878" s="6"/>
      <c r="I878" s="6"/>
      <c r="J878" s="4">
        <v>3.7643927E7</v>
      </c>
      <c r="K878" s="4">
        <v>3.59306095E8</v>
      </c>
      <c r="L878" s="6" t="s">
        <v>39</v>
      </c>
      <c r="M878" s="3"/>
      <c r="N878" s="6" t="s">
        <v>42</v>
      </c>
      <c r="O878" s="3"/>
      <c r="P878" s="3"/>
      <c r="Q878" s="6" t="s">
        <v>42</v>
      </c>
      <c r="R878" s="4">
        <v>-7900.0</v>
      </c>
      <c r="S878" s="6" t="s">
        <v>42</v>
      </c>
      <c r="T878" s="6" t="s">
        <v>43</v>
      </c>
      <c r="U878" s="6">
        <v>0.0</v>
      </c>
      <c r="V878" s="3" t="str">
        <f t="shared" si="2"/>
        <v>93.855</v>
      </c>
      <c r="W878" s="5" t="str">
        <f t="shared" ref="W878:X878" si="878">UPPER(TRIM(H878))</f>
        <v/>
      </c>
      <c r="X878" s="5" t="str">
        <f t="shared" si="878"/>
        <v/>
      </c>
      <c r="Y878" s="5" t="str">
        <f t="array" ref="Y878">IF(V878&lt;&gt;"",IFERROR(INDEX(federal_program_name_lookup,MATCH(V878,aln_lookup,0)),""),"")</f>
        <v>ALLERGY, IMMUNOLOGY AND TRANSPLANTATION RESEARCH</v>
      </c>
    </row>
    <row r="879" ht="15.75" customHeight="1">
      <c r="A879" s="5" t="s">
        <v>1354</v>
      </c>
      <c r="B879" s="3" t="s">
        <v>56</v>
      </c>
      <c r="C879" s="3" t="s">
        <v>243</v>
      </c>
      <c r="D879" s="3"/>
      <c r="E879" s="6" t="s">
        <v>244</v>
      </c>
      <c r="F879" s="4">
        <v>560570.0</v>
      </c>
      <c r="G879" s="6" t="s">
        <v>38</v>
      </c>
      <c r="H879" s="6"/>
      <c r="I879" s="6"/>
      <c r="J879" s="4">
        <v>3.7643927E7</v>
      </c>
      <c r="K879" s="4">
        <v>3.59306095E8</v>
      </c>
      <c r="L879" s="6" t="s">
        <v>39</v>
      </c>
      <c r="M879" s="3"/>
      <c r="N879" s="6" t="s">
        <v>42</v>
      </c>
      <c r="O879" s="3"/>
      <c r="P879" s="3"/>
      <c r="Q879" s="6" t="s">
        <v>42</v>
      </c>
      <c r="R879" s="4">
        <v>379348.0</v>
      </c>
      <c r="S879" s="6" t="s">
        <v>42</v>
      </c>
      <c r="T879" s="6" t="s">
        <v>43</v>
      </c>
      <c r="U879" s="6">
        <v>0.0</v>
      </c>
      <c r="V879" s="3" t="str">
        <f t="shared" si="2"/>
        <v>93.855</v>
      </c>
      <c r="W879" s="5" t="str">
        <f t="shared" ref="W879:X879" si="879">UPPER(TRIM(H879))</f>
        <v/>
      </c>
      <c r="X879" s="5" t="str">
        <f t="shared" si="879"/>
        <v/>
      </c>
      <c r="Y879" s="5" t="str">
        <f t="array" ref="Y879">IF(V879&lt;&gt;"",IFERROR(INDEX(federal_program_name_lookup,MATCH(V879,aln_lookup,0)),""),"")</f>
        <v>ALLERGY, IMMUNOLOGY AND TRANSPLANTATION RESEARCH</v>
      </c>
    </row>
    <row r="880" ht="15.75" customHeight="1">
      <c r="A880" s="5" t="s">
        <v>1355</v>
      </c>
      <c r="B880" s="3" t="s">
        <v>1330</v>
      </c>
      <c r="C880" s="3" t="s">
        <v>672</v>
      </c>
      <c r="D880" s="3"/>
      <c r="E880" s="6" t="s">
        <v>1331</v>
      </c>
      <c r="F880" s="4">
        <v>21489.0</v>
      </c>
      <c r="G880" s="6" t="s">
        <v>38</v>
      </c>
      <c r="H880" s="6"/>
      <c r="I880" s="6"/>
      <c r="J880" s="4">
        <v>324249.0</v>
      </c>
      <c r="K880" s="4">
        <v>3.59306095E8</v>
      </c>
      <c r="L880" s="6" t="s">
        <v>39</v>
      </c>
      <c r="M880" s="3"/>
      <c r="N880" s="6" t="s">
        <v>39</v>
      </c>
      <c r="O880" s="3" t="s">
        <v>1343</v>
      </c>
      <c r="P880" s="3" t="s">
        <v>1356</v>
      </c>
      <c r="Q880" s="6" t="s">
        <v>39</v>
      </c>
      <c r="R880" s="4"/>
      <c r="S880" s="6" t="s">
        <v>42</v>
      </c>
      <c r="T880" s="6" t="s">
        <v>43</v>
      </c>
      <c r="U880" s="6">
        <v>0.0</v>
      </c>
      <c r="V880" s="3" t="str">
        <f t="shared" si="2"/>
        <v>20.200</v>
      </c>
      <c r="W880" s="5" t="str">
        <f t="shared" ref="W880:X880" si="880">UPPER(TRIM(H880))</f>
        <v/>
      </c>
      <c r="X880" s="5" t="str">
        <f t="shared" si="880"/>
        <v/>
      </c>
      <c r="Y880" s="5" t="str">
        <f t="array" ref="Y880">IF(V880&lt;&gt;"",IFERROR(INDEX(federal_program_name_lookup,MATCH(V880,aln_lookup,0)),""),"")</f>
        <v>HIGHWAY RESEARCH AND DEVELOPMENT PROGRAM</v>
      </c>
    </row>
    <row r="881" ht="15.75" customHeight="1">
      <c r="A881" s="5" t="s">
        <v>1357</v>
      </c>
      <c r="B881" s="3" t="s">
        <v>56</v>
      </c>
      <c r="C881" s="3" t="s">
        <v>243</v>
      </c>
      <c r="D881" s="3"/>
      <c r="E881" s="6" t="s">
        <v>244</v>
      </c>
      <c r="F881" s="4">
        <v>10184.0</v>
      </c>
      <c r="G881" s="6" t="s">
        <v>38</v>
      </c>
      <c r="H881" s="6"/>
      <c r="I881" s="6"/>
      <c r="J881" s="4">
        <v>3.7643927E7</v>
      </c>
      <c r="K881" s="4">
        <v>3.59306095E8</v>
      </c>
      <c r="L881" s="6" t="s">
        <v>39</v>
      </c>
      <c r="M881" s="3"/>
      <c r="N881" s="6" t="s">
        <v>42</v>
      </c>
      <c r="O881" s="3"/>
      <c r="P881" s="3"/>
      <c r="Q881" s="6" t="s">
        <v>39</v>
      </c>
      <c r="R881" s="4"/>
      <c r="S881" s="6" t="s">
        <v>42</v>
      </c>
      <c r="T881" s="6" t="s">
        <v>43</v>
      </c>
      <c r="U881" s="6">
        <v>0.0</v>
      </c>
      <c r="V881" s="3" t="str">
        <f t="shared" si="2"/>
        <v>93.855</v>
      </c>
      <c r="W881" s="5" t="str">
        <f t="shared" ref="W881:X881" si="881">UPPER(TRIM(H881))</f>
        <v/>
      </c>
      <c r="X881" s="5" t="str">
        <f t="shared" si="881"/>
        <v/>
      </c>
      <c r="Y881" s="5" t="str">
        <f t="array" ref="Y881">IF(V881&lt;&gt;"",IFERROR(INDEX(federal_program_name_lookup,MATCH(V881,aln_lookup,0)),""),"")</f>
        <v>ALLERGY, IMMUNOLOGY AND TRANSPLANTATION RESEARCH</v>
      </c>
    </row>
    <row r="882" ht="15.75" customHeight="1">
      <c r="A882" s="5" t="s">
        <v>1358</v>
      </c>
      <c r="B882" s="3" t="s">
        <v>56</v>
      </c>
      <c r="C882" s="3" t="s">
        <v>243</v>
      </c>
      <c r="D882" s="3"/>
      <c r="E882" s="6" t="s">
        <v>244</v>
      </c>
      <c r="F882" s="4">
        <v>490183.0</v>
      </c>
      <c r="G882" s="6" t="s">
        <v>38</v>
      </c>
      <c r="H882" s="6"/>
      <c r="I882" s="6"/>
      <c r="J882" s="4">
        <v>3.7643927E7</v>
      </c>
      <c r="K882" s="4">
        <v>3.59306095E8</v>
      </c>
      <c r="L882" s="6" t="s">
        <v>39</v>
      </c>
      <c r="M882" s="3"/>
      <c r="N882" s="6" t="s">
        <v>42</v>
      </c>
      <c r="O882" s="3"/>
      <c r="P882" s="3"/>
      <c r="Q882" s="6" t="s">
        <v>39</v>
      </c>
      <c r="R882" s="4"/>
      <c r="S882" s="6" t="s">
        <v>42</v>
      </c>
      <c r="T882" s="6" t="s">
        <v>43</v>
      </c>
      <c r="U882" s="6">
        <v>0.0</v>
      </c>
      <c r="V882" s="3" t="str">
        <f t="shared" si="2"/>
        <v>93.855</v>
      </c>
      <c r="W882" s="5" t="str">
        <f t="shared" ref="W882:X882" si="882">UPPER(TRIM(H882))</f>
        <v/>
      </c>
      <c r="X882" s="5" t="str">
        <f t="shared" si="882"/>
        <v/>
      </c>
      <c r="Y882" s="5" t="str">
        <f t="array" ref="Y882">IF(V882&lt;&gt;"",IFERROR(INDEX(federal_program_name_lookup,MATCH(V882,aln_lookup,0)),""),"")</f>
        <v>ALLERGY, IMMUNOLOGY AND TRANSPLANTATION RESEARCH</v>
      </c>
    </row>
    <row r="883" ht="15.75" customHeight="1">
      <c r="A883" s="5" t="s">
        <v>1359</v>
      </c>
      <c r="B883" s="3" t="s">
        <v>56</v>
      </c>
      <c r="C883" s="3" t="s">
        <v>243</v>
      </c>
      <c r="D883" s="3"/>
      <c r="E883" s="6" t="s">
        <v>244</v>
      </c>
      <c r="F883" s="4">
        <v>99053.0</v>
      </c>
      <c r="G883" s="6" t="s">
        <v>38</v>
      </c>
      <c r="H883" s="6"/>
      <c r="I883" s="6"/>
      <c r="J883" s="4">
        <v>3.7643927E7</v>
      </c>
      <c r="K883" s="4">
        <v>3.59306095E8</v>
      </c>
      <c r="L883" s="6" t="s">
        <v>39</v>
      </c>
      <c r="M883" s="3"/>
      <c r="N883" s="6" t="s">
        <v>42</v>
      </c>
      <c r="O883" s="3"/>
      <c r="P883" s="3"/>
      <c r="Q883" s="6" t="s">
        <v>39</v>
      </c>
      <c r="R883" s="4"/>
      <c r="S883" s="6" t="s">
        <v>42</v>
      </c>
      <c r="T883" s="6" t="s">
        <v>43</v>
      </c>
      <c r="U883" s="6">
        <v>0.0</v>
      </c>
      <c r="V883" s="3" t="str">
        <f t="shared" si="2"/>
        <v>93.855</v>
      </c>
      <c r="W883" s="5" t="str">
        <f t="shared" ref="W883:X883" si="883">UPPER(TRIM(H883))</f>
        <v/>
      </c>
      <c r="X883" s="5" t="str">
        <f t="shared" si="883"/>
        <v/>
      </c>
      <c r="Y883" s="5" t="str">
        <f t="array" ref="Y883">IF(V883&lt;&gt;"",IFERROR(INDEX(federal_program_name_lookup,MATCH(V883,aln_lookup,0)),""),"")</f>
        <v>ALLERGY, IMMUNOLOGY AND TRANSPLANTATION RESEARCH</v>
      </c>
    </row>
    <row r="884" ht="15.75" customHeight="1">
      <c r="A884" s="5" t="s">
        <v>1360</v>
      </c>
      <c r="B884" s="3" t="s">
        <v>56</v>
      </c>
      <c r="C884" s="3" t="s">
        <v>243</v>
      </c>
      <c r="D884" s="3"/>
      <c r="E884" s="6" t="s">
        <v>244</v>
      </c>
      <c r="F884" s="4">
        <v>53852.0</v>
      </c>
      <c r="G884" s="6" t="s">
        <v>38</v>
      </c>
      <c r="H884" s="6"/>
      <c r="I884" s="6"/>
      <c r="J884" s="4">
        <v>3.7643927E7</v>
      </c>
      <c r="K884" s="4">
        <v>3.59306095E8</v>
      </c>
      <c r="L884" s="6" t="s">
        <v>39</v>
      </c>
      <c r="M884" s="3"/>
      <c r="N884" s="6" t="s">
        <v>42</v>
      </c>
      <c r="O884" s="3"/>
      <c r="P884" s="3"/>
      <c r="Q884" s="6" t="s">
        <v>42</v>
      </c>
      <c r="R884" s="4">
        <v>24229.0</v>
      </c>
      <c r="S884" s="6" t="s">
        <v>42</v>
      </c>
      <c r="T884" s="6" t="s">
        <v>43</v>
      </c>
      <c r="U884" s="6">
        <v>0.0</v>
      </c>
      <c r="V884" s="3" t="str">
        <f t="shared" si="2"/>
        <v>93.855</v>
      </c>
      <c r="W884" s="5" t="str">
        <f t="shared" ref="W884:X884" si="884">UPPER(TRIM(H884))</f>
        <v/>
      </c>
      <c r="X884" s="5" t="str">
        <f t="shared" si="884"/>
        <v/>
      </c>
      <c r="Y884" s="5" t="str">
        <f t="array" ref="Y884">IF(V884&lt;&gt;"",IFERROR(INDEX(federal_program_name_lookup,MATCH(V884,aln_lookup,0)),""),"")</f>
        <v>ALLERGY, IMMUNOLOGY AND TRANSPLANTATION RESEARCH</v>
      </c>
    </row>
    <row r="885" ht="15.75" customHeight="1">
      <c r="A885" s="5" t="s">
        <v>1361</v>
      </c>
      <c r="B885" s="3" t="s">
        <v>56</v>
      </c>
      <c r="C885" s="3" t="s">
        <v>243</v>
      </c>
      <c r="D885" s="3"/>
      <c r="E885" s="6" t="s">
        <v>244</v>
      </c>
      <c r="F885" s="4">
        <v>70733.0</v>
      </c>
      <c r="G885" s="6" t="s">
        <v>38</v>
      </c>
      <c r="H885" s="6"/>
      <c r="I885" s="6"/>
      <c r="J885" s="4">
        <v>3.7643927E7</v>
      </c>
      <c r="K885" s="4">
        <v>3.59306095E8</v>
      </c>
      <c r="L885" s="6" t="s">
        <v>39</v>
      </c>
      <c r="M885" s="3"/>
      <c r="N885" s="6" t="s">
        <v>42</v>
      </c>
      <c r="O885" s="3"/>
      <c r="P885" s="3"/>
      <c r="Q885" s="6" t="s">
        <v>39</v>
      </c>
      <c r="R885" s="4"/>
      <c r="S885" s="6" t="s">
        <v>42</v>
      </c>
      <c r="T885" s="6" t="s">
        <v>43</v>
      </c>
      <c r="U885" s="6">
        <v>0.0</v>
      </c>
      <c r="V885" s="3" t="str">
        <f t="shared" si="2"/>
        <v>93.855</v>
      </c>
      <c r="W885" s="5" t="str">
        <f t="shared" ref="W885:X885" si="885">UPPER(TRIM(H885))</f>
        <v/>
      </c>
      <c r="X885" s="5" t="str">
        <f t="shared" si="885"/>
        <v/>
      </c>
      <c r="Y885" s="5" t="str">
        <f t="array" ref="Y885">IF(V885&lt;&gt;"",IFERROR(INDEX(federal_program_name_lookup,MATCH(V885,aln_lookup,0)),""),"")</f>
        <v>ALLERGY, IMMUNOLOGY AND TRANSPLANTATION RESEARCH</v>
      </c>
    </row>
    <row r="886" ht="15.75" customHeight="1">
      <c r="A886" s="5" t="s">
        <v>1362</v>
      </c>
      <c r="B886" s="3" t="s">
        <v>56</v>
      </c>
      <c r="C886" s="3" t="s">
        <v>243</v>
      </c>
      <c r="D886" s="3"/>
      <c r="E886" s="6" t="s">
        <v>244</v>
      </c>
      <c r="F886" s="4">
        <v>56020.0</v>
      </c>
      <c r="G886" s="6" t="s">
        <v>38</v>
      </c>
      <c r="H886" s="6"/>
      <c r="I886" s="6"/>
      <c r="J886" s="4">
        <v>3.7643927E7</v>
      </c>
      <c r="K886" s="4">
        <v>3.59306095E8</v>
      </c>
      <c r="L886" s="6" t="s">
        <v>39</v>
      </c>
      <c r="M886" s="3"/>
      <c r="N886" s="6" t="s">
        <v>42</v>
      </c>
      <c r="O886" s="3"/>
      <c r="P886" s="3"/>
      <c r="Q886" s="6" t="s">
        <v>39</v>
      </c>
      <c r="R886" s="4"/>
      <c r="S886" s="6" t="s">
        <v>42</v>
      </c>
      <c r="T886" s="6" t="s">
        <v>43</v>
      </c>
      <c r="U886" s="6">
        <v>0.0</v>
      </c>
      <c r="V886" s="3" t="str">
        <f t="shared" si="2"/>
        <v>93.855</v>
      </c>
      <c r="W886" s="5" t="str">
        <f t="shared" ref="W886:X886" si="886">UPPER(TRIM(H886))</f>
        <v/>
      </c>
      <c r="X886" s="5" t="str">
        <f t="shared" si="886"/>
        <v/>
      </c>
      <c r="Y886" s="5" t="str">
        <f t="array" ref="Y886">IF(V886&lt;&gt;"",IFERROR(INDEX(federal_program_name_lookup,MATCH(V886,aln_lookup,0)),""),"")</f>
        <v>ALLERGY, IMMUNOLOGY AND TRANSPLANTATION RESEARCH</v>
      </c>
    </row>
    <row r="887" ht="15.75" customHeight="1">
      <c r="A887" s="5" t="s">
        <v>1363</v>
      </c>
      <c r="B887" s="3" t="s">
        <v>56</v>
      </c>
      <c r="C887" s="3" t="s">
        <v>243</v>
      </c>
      <c r="D887" s="3"/>
      <c r="E887" s="6" t="s">
        <v>244</v>
      </c>
      <c r="F887" s="4">
        <v>122894.0</v>
      </c>
      <c r="G887" s="6" t="s">
        <v>38</v>
      </c>
      <c r="H887" s="6"/>
      <c r="I887" s="6"/>
      <c r="J887" s="4">
        <v>3.7643927E7</v>
      </c>
      <c r="K887" s="4">
        <v>3.59306095E8</v>
      </c>
      <c r="L887" s="6" t="s">
        <v>39</v>
      </c>
      <c r="M887" s="3"/>
      <c r="N887" s="6" t="s">
        <v>42</v>
      </c>
      <c r="O887" s="3"/>
      <c r="P887" s="3"/>
      <c r="Q887" s="6" t="s">
        <v>39</v>
      </c>
      <c r="R887" s="4"/>
      <c r="S887" s="6" t="s">
        <v>42</v>
      </c>
      <c r="T887" s="6" t="s">
        <v>43</v>
      </c>
      <c r="U887" s="6">
        <v>0.0</v>
      </c>
      <c r="V887" s="3" t="str">
        <f t="shared" si="2"/>
        <v>93.855</v>
      </c>
      <c r="W887" s="5" t="str">
        <f t="shared" ref="W887:X887" si="887">UPPER(TRIM(H887))</f>
        <v/>
      </c>
      <c r="X887" s="5" t="str">
        <f t="shared" si="887"/>
        <v/>
      </c>
      <c r="Y887" s="5" t="str">
        <f t="array" ref="Y887">IF(V887&lt;&gt;"",IFERROR(INDEX(federal_program_name_lookup,MATCH(V887,aln_lookup,0)),""),"")</f>
        <v>ALLERGY, IMMUNOLOGY AND TRANSPLANTATION RESEARCH</v>
      </c>
    </row>
    <row r="888" ht="15.75" customHeight="1">
      <c r="A888" s="5" t="s">
        <v>1364</v>
      </c>
      <c r="B888" s="3" t="s">
        <v>56</v>
      </c>
      <c r="C888" s="3" t="s">
        <v>243</v>
      </c>
      <c r="D888" s="3"/>
      <c r="E888" s="6" t="s">
        <v>244</v>
      </c>
      <c r="F888" s="4">
        <v>59275.0</v>
      </c>
      <c r="G888" s="6" t="s">
        <v>38</v>
      </c>
      <c r="H888" s="6"/>
      <c r="I888" s="6"/>
      <c r="J888" s="4">
        <v>3.7643927E7</v>
      </c>
      <c r="K888" s="4">
        <v>3.59306095E8</v>
      </c>
      <c r="L888" s="6" t="s">
        <v>39</v>
      </c>
      <c r="M888" s="3"/>
      <c r="N888" s="6" t="s">
        <v>42</v>
      </c>
      <c r="O888" s="3"/>
      <c r="P888" s="3"/>
      <c r="Q888" s="6" t="s">
        <v>39</v>
      </c>
      <c r="R888" s="4"/>
      <c r="S888" s="6" t="s">
        <v>42</v>
      </c>
      <c r="T888" s="6" t="s">
        <v>43</v>
      </c>
      <c r="U888" s="6">
        <v>0.0</v>
      </c>
      <c r="V888" s="3" t="str">
        <f t="shared" si="2"/>
        <v>93.855</v>
      </c>
      <c r="W888" s="5" t="str">
        <f t="shared" ref="W888:X888" si="888">UPPER(TRIM(H888))</f>
        <v/>
      </c>
      <c r="X888" s="5" t="str">
        <f t="shared" si="888"/>
        <v/>
      </c>
      <c r="Y888" s="5" t="str">
        <f t="array" ref="Y888">IF(V888&lt;&gt;"",IFERROR(INDEX(federal_program_name_lookup,MATCH(V888,aln_lookup,0)),""),"")</f>
        <v>ALLERGY, IMMUNOLOGY AND TRANSPLANTATION RESEARCH</v>
      </c>
    </row>
    <row r="889" ht="15.75" customHeight="1">
      <c r="A889" s="5" t="s">
        <v>1365</v>
      </c>
      <c r="B889" s="3" t="s">
        <v>56</v>
      </c>
      <c r="C889" s="3" t="s">
        <v>243</v>
      </c>
      <c r="D889" s="3"/>
      <c r="E889" s="6" t="s">
        <v>244</v>
      </c>
      <c r="F889" s="4">
        <v>444754.0</v>
      </c>
      <c r="G889" s="6" t="s">
        <v>38</v>
      </c>
      <c r="H889" s="6"/>
      <c r="I889" s="6"/>
      <c r="J889" s="4">
        <v>3.7643927E7</v>
      </c>
      <c r="K889" s="4">
        <v>3.59306095E8</v>
      </c>
      <c r="L889" s="6" t="s">
        <v>39</v>
      </c>
      <c r="M889" s="3"/>
      <c r="N889" s="6" t="s">
        <v>42</v>
      </c>
      <c r="O889" s="3"/>
      <c r="P889" s="3"/>
      <c r="Q889" s="6" t="s">
        <v>39</v>
      </c>
      <c r="R889" s="4"/>
      <c r="S889" s="6" t="s">
        <v>42</v>
      </c>
      <c r="T889" s="6" t="s">
        <v>43</v>
      </c>
      <c r="U889" s="6">
        <v>0.0</v>
      </c>
      <c r="V889" s="3" t="str">
        <f t="shared" si="2"/>
        <v>93.855</v>
      </c>
      <c r="W889" s="5" t="str">
        <f t="shared" ref="W889:X889" si="889">UPPER(TRIM(H889))</f>
        <v/>
      </c>
      <c r="X889" s="5" t="str">
        <f t="shared" si="889"/>
        <v/>
      </c>
      <c r="Y889" s="5" t="str">
        <f t="array" ref="Y889">IF(V889&lt;&gt;"",IFERROR(INDEX(federal_program_name_lookup,MATCH(V889,aln_lookup,0)),""),"")</f>
        <v>ALLERGY, IMMUNOLOGY AND TRANSPLANTATION RESEARCH</v>
      </c>
    </row>
    <row r="890" ht="15.75" customHeight="1">
      <c r="A890" s="5" t="s">
        <v>1366</v>
      </c>
      <c r="B890" s="3" t="s">
        <v>56</v>
      </c>
      <c r="C890" s="3" t="s">
        <v>243</v>
      </c>
      <c r="D890" s="3"/>
      <c r="E890" s="6" t="s">
        <v>244</v>
      </c>
      <c r="F890" s="4">
        <v>31299.0</v>
      </c>
      <c r="G890" s="6" t="s">
        <v>38</v>
      </c>
      <c r="H890" s="6"/>
      <c r="I890" s="6"/>
      <c r="J890" s="4">
        <v>3.7643927E7</v>
      </c>
      <c r="K890" s="4">
        <v>3.59306095E8</v>
      </c>
      <c r="L890" s="6" t="s">
        <v>39</v>
      </c>
      <c r="M890" s="3"/>
      <c r="N890" s="6" t="s">
        <v>42</v>
      </c>
      <c r="O890" s="3"/>
      <c r="P890" s="3"/>
      <c r="Q890" s="6" t="s">
        <v>39</v>
      </c>
      <c r="R890" s="4"/>
      <c r="S890" s="6" t="s">
        <v>42</v>
      </c>
      <c r="T890" s="6" t="s">
        <v>43</v>
      </c>
      <c r="U890" s="6">
        <v>0.0</v>
      </c>
      <c r="V890" s="3" t="str">
        <f t="shared" si="2"/>
        <v>93.855</v>
      </c>
      <c r="W890" s="5" t="str">
        <f t="shared" ref="W890:X890" si="890">UPPER(TRIM(H890))</f>
        <v/>
      </c>
      <c r="X890" s="5" t="str">
        <f t="shared" si="890"/>
        <v/>
      </c>
      <c r="Y890" s="5" t="str">
        <f t="array" ref="Y890">IF(V890&lt;&gt;"",IFERROR(INDEX(federal_program_name_lookup,MATCH(V890,aln_lookup,0)),""),"")</f>
        <v>ALLERGY, IMMUNOLOGY AND TRANSPLANTATION RESEARCH</v>
      </c>
    </row>
    <row r="891" ht="15.75" customHeight="1">
      <c r="A891" s="5" t="s">
        <v>1367</v>
      </c>
      <c r="B891" s="3" t="s">
        <v>45</v>
      </c>
      <c r="C891" s="3" t="s">
        <v>672</v>
      </c>
      <c r="D891" s="3"/>
      <c r="E891" s="6" t="s">
        <v>673</v>
      </c>
      <c r="F891" s="4">
        <v>4582.0</v>
      </c>
      <c r="G891" s="6" t="s">
        <v>38</v>
      </c>
      <c r="H891" s="6"/>
      <c r="I891" s="6"/>
      <c r="J891" s="4">
        <v>534489.0</v>
      </c>
      <c r="K891" s="4">
        <v>3.59306095E8</v>
      </c>
      <c r="L891" s="6" t="s">
        <v>39</v>
      </c>
      <c r="M891" s="3"/>
      <c r="N891" s="6" t="s">
        <v>39</v>
      </c>
      <c r="O891" s="3" t="s">
        <v>787</v>
      </c>
      <c r="P891" s="3" t="s">
        <v>1368</v>
      </c>
      <c r="Q891" s="6" t="s">
        <v>39</v>
      </c>
      <c r="R891" s="4"/>
      <c r="S891" s="6" t="s">
        <v>42</v>
      </c>
      <c r="T891" s="6" t="s">
        <v>43</v>
      </c>
      <c r="U891" s="6">
        <v>0.0</v>
      </c>
      <c r="V891" s="3" t="str">
        <f t="shared" si="2"/>
        <v>10.200</v>
      </c>
      <c r="W891" s="5" t="str">
        <f t="shared" ref="W891:X891" si="891">UPPER(TRIM(H891))</f>
        <v/>
      </c>
      <c r="X891" s="5" t="str">
        <f t="shared" si="891"/>
        <v/>
      </c>
      <c r="Y891" s="5" t="str">
        <f t="array" ref="Y891">IF(V891&lt;&gt;"",IFERROR(INDEX(federal_program_name_lookup,MATCH(V891,aln_lookup,0)),""),"")</f>
        <v>GRANTS FOR AGRICULTURAL RESEARCH, SPECIAL RESEARCH GRANTS</v>
      </c>
    </row>
    <row r="892" ht="15.75" customHeight="1">
      <c r="A892" s="5" t="s">
        <v>1369</v>
      </c>
      <c r="B892" s="3" t="s">
        <v>1330</v>
      </c>
      <c r="C892" s="3" t="s">
        <v>672</v>
      </c>
      <c r="D892" s="3"/>
      <c r="E892" s="6" t="s">
        <v>1331</v>
      </c>
      <c r="F892" s="4">
        <v>125325.0</v>
      </c>
      <c r="G892" s="6" t="s">
        <v>38</v>
      </c>
      <c r="H892" s="6"/>
      <c r="I892" s="6"/>
      <c r="J892" s="4">
        <v>324249.0</v>
      </c>
      <c r="K892" s="4">
        <v>3.59306095E8</v>
      </c>
      <c r="L892" s="6" t="s">
        <v>39</v>
      </c>
      <c r="M892" s="3"/>
      <c r="N892" s="6" t="s">
        <v>39</v>
      </c>
      <c r="O892" s="3" t="s">
        <v>1370</v>
      </c>
      <c r="P892" s="3" t="s">
        <v>1371</v>
      </c>
      <c r="Q892" s="6" t="s">
        <v>42</v>
      </c>
      <c r="R892" s="4">
        <v>41509.0</v>
      </c>
      <c r="S892" s="6" t="s">
        <v>42</v>
      </c>
      <c r="T892" s="6" t="s">
        <v>43</v>
      </c>
      <c r="U892" s="6">
        <v>0.0</v>
      </c>
      <c r="V892" s="3" t="str">
        <f t="shared" si="2"/>
        <v>20.200</v>
      </c>
      <c r="W892" s="5" t="str">
        <f t="shared" ref="W892:X892" si="892">UPPER(TRIM(H892))</f>
        <v/>
      </c>
      <c r="X892" s="5" t="str">
        <f t="shared" si="892"/>
        <v/>
      </c>
      <c r="Y892" s="5" t="str">
        <f t="array" ref="Y892">IF(V892&lt;&gt;"",IFERROR(INDEX(federal_program_name_lookup,MATCH(V892,aln_lookup,0)),""),"")</f>
        <v>HIGHWAY RESEARCH AND DEVELOPMENT PROGRAM</v>
      </c>
    </row>
    <row r="893" ht="15.75" customHeight="1">
      <c r="A893" s="5" t="s">
        <v>1372</v>
      </c>
      <c r="B893" s="3" t="s">
        <v>56</v>
      </c>
      <c r="C893" s="3" t="s">
        <v>243</v>
      </c>
      <c r="D893" s="3"/>
      <c r="E893" s="6" t="s">
        <v>244</v>
      </c>
      <c r="F893" s="4">
        <v>546.0</v>
      </c>
      <c r="G893" s="6" t="s">
        <v>38</v>
      </c>
      <c r="H893" s="6"/>
      <c r="I893" s="6"/>
      <c r="J893" s="4">
        <v>3.7643927E7</v>
      </c>
      <c r="K893" s="4">
        <v>3.59306095E8</v>
      </c>
      <c r="L893" s="6" t="s">
        <v>39</v>
      </c>
      <c r="M893" s="3"/>
      <c r="N893" s="6" t="s">
        <v>42</v>
      </c>
      <c r="O893" s="3"/>
      <c r="P893" s="3"/>
      <c r="Q893" s="6" t="s">
        <v>39</v>
      </c>
      <c r="R893" s="4"/>
      <c r="S893" s="6" t="s">
        <v>42</v>
      </c>
      <c r="T893" s="6" t="s">
        <v>43</v>
      </c>
      <c r="U893" s="6">
        <v>0.0</v>
      </c>
      <c r="V893" s="3" t="str">
        <f t="shared" si="2"/>
        <v>93.855</v>
      </c>
      <c r="W893" s="5" t="str">
        <f t="shared" ref="W893:X893" si="893">UPPER(TRIM(H893))</f>
        <v/>
      </c>
      <c r="X893" s="5" t="str">
        <f t="shared" si="893"/>
        <v/>
      </c>
      <c r="Y893" s="5" t="str">
        <f t="array" ref="Y893">IF(V893&lt;&gt;"",IFERROR(INDEX(federal_program_name_lookup,MATCH(V893,aln_lookup,0)),""),"")</f>
        <v>ALLERGY, IMMUNOLOGY AND TRANSPLANTATION RESEARCH</v>
      </c>
    </row>
    <row r="894" ht="15.75" customHeight="1">
      <c r="A894" s="5" t="s">
        <v>1373</v>
      </c>
      <c r="B894" s="3" t="s">
        <v>56</v>
      </c>
      <c r="C894" s="3" t="s">
        <v>243</v>
      </c>
      <c r="D894" s="3"/>
      <c r="E894" s="6" t="s">
        <v>244</v>
      </c>
      <c r="F894" s="4">
        <v>41945.0</v>
      </c>
      <c r="G894" s="6" t="s">
        <v>38</v>
      </c>
      <c r="H894" s="6"/>
      <c r="I894" s="6"/>
      <c r="J894" s="4">
        <v>3.7643927E7</v>
      </c>
      <c r="K894" s="4">
        <v>3.59306095E8</v>
      </c>
      <c r="L894" s="6" t="s">
        <v>39</v>
      </c>
      <c r="M894" s="3"/>
      <c r="N894" s="6" t="s">
        <v>42</v>
      </c>
      <c r="O894" s="3"/>
      <c r="P894" s="3"/>
      <c r="Q894" s="6" t="s">
        <v>39</v>
      </c>
      <c r="R894" s="4"/>
      <c r="S894" s="6" t="s">
        <v>42</v>
      </c>
      <c r="T894" s="6" t="s">
        <v>43</v>
      </c>
      <c r="U894" s="6">
        <v>0.0</v>
      </c>
      <c r="V894" s="3" t="str">
        <f t="shared" si="2"/>
        <v>93.855</v>
      </c>
      <c r="W894" s="5" t="str">
        <f t="shared" ref="W894:X894" si="894">UPPER(TRIM(H894))</f>
        <v/>
      </c>
      <c r="X894" s="5" t="str">
        <f t="shared" si="894"/>
        <v/>
      </c>
      <c r="Y894" s="5" t="str">
        <f t="array" ref="Y894">IF(V894&lt;&gt;"",IFERROR(INDEX(federal_program_name_lookup,MATCH(V894,aln_lookup,0)),""),"")</f>
        <v>ALLERGY, IMMUNOLOGY AND TRANSPLANTATION RESEARCH</v>
      </c>
    </row>
    <row r="895" ht="15.75" customHeight="1">
      <c r="A895" s="5" t="s">
        <v>1374</v>
      </c>
      <c r="B895" s="3" t="s">
        <v>56</v>
      </c>
      <c r="C895" s="3" t="s">
        <v>243</v>
      </c>
      <c r="D895" s="3"/>
      <c r="E895" s="6" t="s">
        <v>244</v>
      </c>
      <c r="F895" s="4">
        <v>700609.0</v>
      </c>
      <c r="G895" s="6" t="s">
        <v>38</v>
      </c>
      <c r="H895" s="6"/>
      <c r="I895" s="6"/>
      <c r="J895" s="4">
        <v>3.7643927E7</v>
      </c>
      <c r="K895" s="4">
        <v>3.59306095E8</v>
      </c>
      <c r="L895" s="6" t="s">
        <v>39</v>
      </c>
      <c r="M895" s="3"/>
      <c r="N895" s="6" t="s">
        <v>42</v>
      </c>
      <c r="O895" s="3"/>
      <c r="P895" s="3"/>
      <c r="Q895" s="6" t="s">
        <v>42</v>
      </c>
      <c r="R895" s="4">
        <v>196980.0</v>
      </c>
      <c r="S895" s="6" t="s">
        <v>42</v>
      </c>
      <c r="T895" s="6" t="s">
        <v>43</v>
      </c>
      <c r="U895" s="6">
        <v>0.0</v>
      </c>
      <c r="V895" s="3" t="str">
        <f t="shared" si="2"/>
        <v>93.855</v>
      </c>
      <c r="W895" s="5" t="str">
        <f t="shared" ref="W895:X895" si="895">UPPER(TRIM(H895))</f>
        <v/>
      </c>
      <c r="X895" s="5" t="str">
        <f t="shared" si="895"/>
        <v/>
      </c>
      <c r="Y895" s="5" t="str">
        <f t="array" ref="Y895">IF(V895&lt;&gt;"",IFERROR(INDEX(federal_program_name_lookup,MATCH(V895,aln_lookup,0)),""),"")</f>
        <v>ALLERGY, IMMUNOLOGY AND TRANSPLANTATION RESEARCH</v>
      </c>
    </row>
    <row r="896" ht="15.75" customHeight="1">
      <c r="A896" s="5" t="s">
        <v>1375</v>
      </c>
      <c r="B896" s="3" t="s">
        <v>56</v>
      </c>
      <c r="C896" s="3" t="s">
        <v>243</v>
      </c>
      <c r="D896" s="3"/>
      <c r="E896" s="6" t="s">
        <v>244</v>
      </c>
      <c r="F896" s="4">
        <v>-107387.0</v>
      </c>
      <c r="G896" s="6" t="s">
        <v>38</v>
      </c>
      <c r="H896" s="6"/>
      <c r="I896" s="6"/>
      <c r="J896" s="4">
        <v>3.7643927E7</v>
      </c>
      <c r="K896" s="4">
        <v>3.59306095E8</v>
      </c>
      <c r="L896" s="6" t="s">
        <v>39</v>
      </c>
      <c r="M896" s="3"/>
      <c r="N896" s="6" t="s">
        <v>42</v>
      </c>
      <c r="O896" s="3"/>
      <c r="P896" s="3"/>
      <c r="Q896" s="6" t="s">
        <v>39</v>
      </c>
      <c r="R896" s="4"/>
      <c r="S896" s="6" t="s">
        <v>42</v>
      </c>
      <c r="T896" s="6" t="s">
        <v>43</v>
      </c>
      <c r="U896" s="6">
        <v>0.0</v>
      </c>
      <c r="V896" s="3" t="str">
        <f t="shared" si="2"/>
        <v>93.855</v>
      </c>
      <c r="W896" s="5" t="str">
        <f t="shared" ref="W896:X896" si="896">UPPER(TRIM(H896))</f>
        <v/>
      </c>
      <c r="X896" s="5" t="str">
        <f t="shared" si="896"/>
        <v/>
      </c>
      <c r="Y896" s="5" t="str">
        <f t="array" ref="Y896">IF(V896&lt;&gt;"",IFERROR(INDEX(federal_program_name_lookup,MATCH(V896,aln_lookup,0)),""),"")</f>
        <v>ALLERGY, IMMUNOLOGY AND TRANSPLANTATION RESEARCH</v>
      </c>
    </row>
    <row r="897" ht="15.75" customHeight="1">
      <c r="A897" s="5" t="s">
        <v>1376</v>
      </c>
      <c r="B897" s="3" t="s">
        <v>56</v>
      </c>
      <c r="C897" s="3" t="s">
        <v>243</v>
      </c>
      <c r="D897" s="3"/>
      <c r="E897" s="6" t="s">
        <v>244</v>
      </c>
      <c r="F897" s="4">
        <v>2817.0</v>
      </c>
      <c r="G897" s="6" t="s">
        <v>38</v>
      </c>
      <c r="H897" s="6"/>
      <c r="I897" s="6"/>
      <c r="J897" s="4">
        <v>3.7643927E7</v>
      </c>
      <c r="K897" s="4">
        <v>3.59306095E8</v>
      </c>
      <c r="L897" s="6" t="s">
        <v>39</v>
      </c>
      <c r="M897" s="3"/>
      <c r="N897" s="6" t="s">
        <v>42</v>
      </c>
      <c r="O897" s="3"/>
      <c r="P897" s="3"/>
      <c r="Q897" s="6" t="s">
        <v>39</v>
      </c>
      <c r="R897" s="4"/>
      <c r="S897" s="6" t="s">
        <v>42</v>
      </c>
      <c r="T897" s="6" t="s">
        <v>43</v>
      </c>
      <c r="U897" s="6">
        <v>0.0</v>
      </c>
      <c r="V897" s="3" t="str">
        <f t="shared" si="2"/>
        <v>93.855</v>
      </c>
      <c r="W897" s="5" t="str">
        <f t="shared" ref="W897:X897" si="897">UPPER(TRIM(H897))</f>
        <v/>
      </c>
      <c r="X897" s="5" t="str">
        <f t="shared" si="897"/>
        <v/>
      </c>
      <c r="Y897" s="5" t="str">
        <f t="array" ref="Y897">IF(V897&lt;&gt;"",IFERROR(INDEX(federal_program_name_lookup,MATCH(V897,aln_lookup,0)),""),"")</f>
        <v>ALLERGY, IMMUNOLOGY AND TRANSPLANTATION RESEARCH</v>
      </c>
    </row>
    <row r="898" ht="15.75" customHeight="1">
      <c r="A898" s="5" t="s">
        <v>1377</v>
      </c>
      <c r="B898" s="3" t="s">
        <v>56</v>
      </c>
      <c r="C898" s="3" t="s">
        <v>243</v>
      </c>
      <c r="D898" s="3"/>
      <c r="E898" s="6" t="s">
        <v>244</v>
      </c>
      <c r="F898" s="4">
        <v>385419.0</v>
      </c>
      <c r="G898" s="6" t="s">
        <v>38</v>
      </c>
      <c r="H898" s="6"/>
      <c r="I898" s="6"/>
      <c r="J898" s="4">
        <v>3.7643927E7</v>
      </c>
      <c r="K898" s="4">
        <v>3.59306095E8</v>
      </c>
      <c r="L898" s="6" t="s">
        <v>39</v>
      </c>
      <c r="M898" s="3"/>
      <c r="N898" s="6" t="s">
        <v>42</v>
      </c>
      <c r="O898" s="3"/>
      <c r="P898" s="3"/>
      <c r="Q898" s="6" t="s">
        <v>39</v>
      </c>
      <c r="R898" s="4"/>
      <c r="S898" s="6" t="s">
        <v>42</v>
      </c>
      <c r="T898" s="6" t="s">
        <v>43</v>
      </c>
      <c r="U898" s="6">
        <v>0.0</v>
      </c>
      <c r="V898" s="3" t="str">
        <f t="shared" si="2"/>
        <v>93.855</v>
      </c>
      <c r="W898" s="5" t="str">
        <f t="shared" ref="W898:X898" si="898">UPPER(TRIM(H898))</f>
        <v/>
      </c>
      <c r="X898" s="5" t="str">
        <f t="shared" si="898"/>
        <v/>
      </c>
      <c r="Y898" s="5" t="str">
        <f t="array" ref="Y898">IF(V898&lt;&gt;"",IFERROR(INDEX(federal_program_name_lookup,MATCH(V898,aln_lookup,0)),""),"")</f>
        <v>ALLERGY, IMMUNOLOGY AND TRANSPLANTATION RESEARCH</v>
      </c>
    </row>
    <row r="899" ht="15.75" customHeight="1">
      <c r="A899" s="5" t="s">
        <v>1378</v>
      </c>
      <c r="B899" s="3" t="s">
        <v>56</v>
      </c>
      <c r="C899" s="3" t="s">
        <v>243</v>
      </c>
      <c r="D899" s="3"/>
      <c r="E899" s="6" t="s">
        <v>244</v>
      </c>
      <c r="F899" s="4">
        <v>429799.0</v>
      </c>
      <c r="G899" s="6" t="s">
        <v>38</v>
      </c>
      <c r="H899" s="6"/>
      <c r="I899" s="6"/>
      <c r="J899" s="4">
        <v>3.7643927E7</v>
      </c>
      <c r="K899" s="4">
        <v>3.59306095E8</v>
      </c>
      <c r="L899" s="6" t="s">
        <v>39</v>
      </c>
      <c r="M899" s="3"/>
      <c r="N899" s="6" t="s">
        <v>42</v>
      </c>
      <c r="O899" s="3"/>
      <c r="P899" s="3"/>
      <c r="Q899" s="6" t="s">
        <v>39</v>
      </c>
      <c r="R899" s="4"/>
      <c r="S899" s="6" t="s">
        <v>42</v>
      </c>
      <c r="T899" s="6" t="s">
        <v>43</v>
      </c>
      <c r="U899" s="6">
        <v>0.0</v>
      </c>
      <c r="V899" s="3" t="str">
        <f t="shared" si="2"/>
        <v>93.855</v>
      </c>
      <c r="W899" s="5" t="str">
        <f t="shared" ref="W899:X899" si="899">UPPER(TRIM(H899))</f>
        <v/>
      </c>
      <c r="X899" s="5" t="str">
        <f t="shared" si="899"/>
        <v/>
      </c>
      <c r="Y899" s="5" t="str">
        <f t="array" ref="Y899">IF(V899&lt;&gt;"",IFERROR(INDEX(federal_program_name_lookup,MATCH(V899,aln_lookup,0)),""),"")</f>
        <v>ALLERGY, IMMUNOLOGY AND TRANSPLANTATION RESEARCH</v>
      </c>
    </row>
    <row r="900" ht="15.75" customHeight="1">
      <c r="A900" s="5" t="s">
        <v>1379</v>
      </c>
      <c r="B900" s="3" t="s">
        <v>56</v>
      </c>
      <c r="C900" s="3" t="s">
        <v>243</v>
      </c>
      <c r="D900" s="3"/>
      <c r="E900" s="6" t="s">
        <v>244</v>
      </c>
      <c r="F900" s="4">
        <v>51590.0</v>
      </c>
      <c r="G900" s="6" t="s">
        <v>38</v>
      </c>
      <c r="H900" s="6"/>
      <c r="I900" s="6"/>
      <c r="J900" s="4">
        <v>3.7643927E7</v>
      </c>
      <c r="K900" s="4">
        <v>3.59306095E8</v>
      </c>
      <c r="L900" s="6" t="s">
        <v>39</v>
      </c>
      <c r="M900" s="3"/>
      <c r="N900" s="6" t="s">
        <v>42</v>
      </c>
      <c r="O900" s="3"/>
      <c r="P900" s="3"/>
      <c r="Q900" s="6" t="s">
        <v>39</v>
      </c>
      <c r="R900" s="4"/>
      <c r="S900" s="6" t="s">
        <v>42</v>
      </c>
      <c r="T900" s="6" t="s">
        <v>43</v>
      </c>
      <c r="U900" s="6">
        <v>0.0</v>
      </c>
      <c r="V900" s="3" t="str">
        <f t="shared" si="2"/>
        <v>93.855</v>
      </c>
      <c r="W900" s="5" t="str">
        <f t="shared" ref="W900:X900" si="900">UPPER(TRIM(H900))</f>
        <v/>
      </c>
      <c r="X900" s="5" t="str">
        <f t="shared" si="900"/>
        <v/>
      </c>
      <c r="Y900" s="5" t="str">
        <f t="array" ref="Y900">IF(V900&lt;&gt;"",IFERROR(INDEX(federal_program_name_lookup,MATCH(V900,aln_lookup,0)),""),"")</f>
        <v>ALLERGY, IMMUNOLOGY AND TRANSPLANTATION RESEARCH</v>
      </c>
    </row>
    <row r="901" ht="15.75" customHeight="1">
      <c r="A901" s="5" t="s">
        <v>1380</v>
      </c>
      <c r="B901" s="3" t="s">
        <v>56</v>
      </c>
      <c r="C901" s="3" t="s">
        <v>243</v>
      </c>
      <c r="D901" s="3"/>
      <c r="E901" s="6" t="s">
        <v>244</v>
      </c>
      <c r="F901" s="4">
        <v>54560.0</v>
      </c>
      <c r="G901" s="6" t="s">
        <v>38</v>
      </c>
      <c r="H901" s="6"/>
      <c r="I901" s="6"/>
      <c r="J901" s="4">
        <v>3.7643927E7</v>
      </c>
      <c r="K901" s="4">
        <v>3.59306095E8</v>
      </c>
      <c r="L901" s="6" t="s">
        <v>39</v>
      </c>
      <c r="M901" s="3"/>
      <c r="N901" s="6" t="s">
        <v>42</v>
      </c>
      <c r="O901" s="3"/>
      <c r="P901" s="3"/>
      <c r="Q901" s="6" t="s">
        <v>39</v>
      </c>
      <c r="R901" s="4"/>
      <c r="S901" s="6" t="s">
        <v>42</v>
      </c>
      <c r="T901" s="6" t="s">
        <v>43</v>
      </c>
      <c r="U901" s="6">
        <v>0.0</v>
      </c>
      <c r="V901" s="3" t="str">
        <f t="shared" si="2"/>
        <v>93.855</v>
      </c>
      <c r="W901" s="5" t="str">
        <f t="shared" ref="W901:X901" si="901">UPPER(TRIM(H901))</f>
        <v/>
      </c>
      <c r="X901" s="5" t="str">
        <f t="shared" si="901"/>
        <v/>
      </c>
      <c r="Y901" s="5" t="str">
        <f t="array" ref="Y901">IF(V901&lt;&gt;"",IFERROR(INDEX(federal_program_name_lookup,MATCH(V901,aln_lookup,0)),""),"")</f>
        <v>ALLERGY, IMMUNOLOGY AND TRANSPLANTATION RESEARCH</v>
      </c>
    </row>
    <row r="902" ht="15.75" customHeight="1">
      <c r="A902" s="5" t="s">
        <v>1381</v>
      </c>
      <c r="B902" s="3" t="s">
        <v>56</v>
      </c>
      <c r="C902" s="3" t="s">
        <v>243</v>
      </c>
      <c r="D902" s="3"/>
      <c r="E902" s="6" t="s">
        <v>244</v>
      </c>
      <c r="F902" s="4">
        <v>328590.0</v>
      </c>
      <c r="G902" s="6" t="s">
        <v>38</v>
      </c>
      <c r="H902" s="6"/>
      <c r="I902" s="6"/>
      <c r="J902" s="4">
        <v>3.7643927E7</v>
      </c>
      <c r="K902" s="4">
        <v>3.59306095E8</v>
      </c>
      <c r="L902" s="6" t="s">
        <v>39</v>
      </c>
      <c r="M902" s="3"/>
      <c r="N902" s="6" t="s">
        <v>42</v>
      </c>
      <c r="O902" s="3"/>
      <c r="P902" s="3"/>
      <c r="Q902" s="6" t="s">
        <v>42</v>
      </c>
      <c r="R902" s="4">
        <v>141546.0</v>
      </c>
      <c r="S902" s="6" t="s">
        <v>42</v>
      </c>
      <c r="T902" s="6" t="s">
        <v>43</v>
      </c>
      <c r="U902" s="6">
        <v>0.0</v>
      </c>
      <c r="V902" s="3" t="str">
        <f t="shared" si="2"/>
        <v>93.855</v>
      </c>
      <c r="W902" s="5" t="str">
        <f t="shared" ref="W902:X902" si="902">UPPER(TRIM(H902))</f>
        <v/>
      </c>
      <c r="X902" s="5" t="str">
        <f t="shared" si="902"/>
        <v/>
      </c>
      <c r="Y902" s="5" t="str">
        <f t="array" ref="Y902">IF(V902&lt;&gt;"",IFERROR(INDEX(federal_program_name_lookup,MATCH(V902,aln_lookup,0)),""),"")</f>
        <v>ALLERGY, IMMUNOLOGY AND TRANSPLANTATION RESEARCH</v>
      </c>
    </row>
    <row r="903" ht="15.75" customHeight="1">
      <c r="A903" s="5" t="s">
        <v>1382</v>
      </c>
      <c r="B903" s="3" t="s">
        <v>1330</v>
      </c>
      <c r="C903" s="3" t="s">
        <v>672</v>
      </c>
      <c r="D903" s="3"/>
      <c r="E903" s="6" t="s">
        <v>1331</v>
      </c>
      <c r="F903" s="4">
        <v>102638.0</v>
      </c>
      <c r="G903" s="6" t="s">
        <v>38</v>
      </c>
      <c r="H903" s="6"/>
      <c r="I903" s="6"/>
      <c r="J903" s="4">
        <v>324249.0</v>
      </c>
      <c r="K903" s="4">
        <v>3.59306095E8</v>
      </c>
      <c r="L903" s="6" t="s">
        <v>39</v>
      </c>
      <c r="M903" s="3"/>
      <c r="N903" s="6" t="s">
        <v>39</v>
      </c>
      <c r="O903" s="3" t="s">
        <v>1383</v>
      </c>
      <c r="P903" s="3" t="s">
        <v>1384</v>
      </c>
      <c r="Q903" s="6" t="s">
        <v>39</v>
      </c>
      <c r="R903" s="4"/>
      <c r="S903" s="6" t="s">
        <v>42</v>
      </c>
      <c r="T903" s="6" t="s">
        <v>43</v>
      </c>
      <c r="U903" s="6">
        <v>0.0</v>
      </c>
      <c r="V903" s="3" t="str">
        <f t="shared" si="2"/>
        <v>20.200</v>
      </c>
      <c r="W903" s="5" t="str">
        <f t="shared" ref="W903:X903" si="903">UPPER(TRIM(H903))</f>
        <v/>
      </c>
      <c r="X903" s="5" t="str">
        <f t="shared" si="903"/>
        <v/>
      </c>
      <c r="Y903" s="5" t="str">
        <f t="array" ref="Y903">IF(V903&lt;&gt;"",IFERROR(INDEX(federal_program_name_lookup,MATCH(V903,aln_lookup,0)),""),"")</f>
        <v>HIGHWAY RESEARCH AND DEVELOPMENT PROGRAM</v>
      </c>
    </row>
    <row r="904" ht="15.75" customHeight="1">
      <c r="A904" s="5" t="s">
        <v>1385</v>
      </c>
      <c r="B904" s="3" t="s">
        <v>56</v>
      </c>
      <c r="C904" s="3" t="s">
        <v>243</v>
      </c>
      <c r="D904" s="3"/>
      <c r="E904" s="6" t="s">
        <v>244</v>
      </c>
      <c r="F904" s="4">
        <v>39648.0</v>
      </c>
      <c r="G904" s="6" t="s">
        <v>38</v>
      </c>
      <c r="H904" s="6"/>
      <c r="I904" s="6"/>
      <c r="J904" s="4">
        <v>3.7643927E7</v>
      </c>
      <c r="K904" s="4">
        <v>3.59306095E8</v>
      </c>
      <c r="L904" s="6" t="s">
        <v>39</v>
      </c>
      <c r="M904" s="3"/>
      <c r="N904" s="6" t="s">
        <v>42</v>
      </c>
      <c r="O904" s="3"/>
      <c r="P904" s="3"/>
      <c r="Q904" s="6" t="s">
        <v>39</v>
      </c>
      <c r="R904" s="4"/>
      <c r="S904" s="6" t="s">
        <v>42</v>
      </c>
      <c r="T904" s="6" t="s">
        <v>43</v>
      </c>
      <c r="U904" s="6">
        <v>0.0</v>
      </c>
      <c r="V904" s="3" t="str">
        <f t="shared" si="2"/>
        <v>93.855</v>
      </c>
      <c r="W904" s="5" t="str">
        <f t="shared" ref="W904:X904" si="904">UPPER(TRIM(H904))</f>
        <v/>
      </c>
      <c r="X904" s="5" t="str">
        <f t="shared" si="904"/>
        <v/>
      </c>
      <c r="Y904" s="5" t="str">
        <f t="array" ref="Y904">IF(V904&lt;&gt;"",IFERROR(INDEX(federal_program_name_lookup,MATCH(V904,aln_lookup,0)),""),"")</f>
        <v>ALLERGY, IMMUNOLOGY AND TRANSPLANTATION RESEARCH</v>
      </c>
    </row>
    <row r="905" ht="15.75" customHeight="1">
      <c r="A905" s="5" t="s">
        <v>1386</v>
      </c>
      <c r="B905" s="3" t="s">
        <v>56</v>
      </c>
      <c r="C905" s="3" t="s">
        <v>243</v>
      </c>
      <c r="D905" s="3"/>
      <c r="E905" s="6" t="s">
        <v>244</v>
      </c>
      <c r="F905" s="4">
        <v>46432.0</v>
      </c>
      <c r="G905" s="6" t="s">
        <v>38</v>
      </c>
      <c r="H905" s="6"/>
      <c r="I905" s="6"/>
      <c r="J905" s="4">
        <v>3.7643927E7</v>
      </c>
      <c r="K905" s="4">
        <v>3.59306095E8</v>
      </c>
      <c r="L905" s="6" t="s">
        <v>39</v>
      </c>
      <c r="M905" s="3"/>
      <c r="N905" s="6" t="s">
        <v>42</v>
      </c>
      <c r="O905" s="3"/>
      <c r="P905" s="3"/>
      <c r="Q905" s="6" t="s">
        <v>39</v>
      </c>
      <c r="R905" s="4"/>
      <c r="S905" s="6" t="s">
        <v>42</v>
      </c>
      <c r="T905" s="6" t="s">
        <v>43</v>
      </c>
      <c r="U905" s="6">
        <v>0.0</v>
      </c>
      <c r="V905" s="3" t="str">
        <f t="shared" si="2"/>
        <v>93.855</v>
      </c>
      <c r="W905" s="5" t="str">
        <f t="shared" ref="W905:X905" si="905">UPPER(TRIM(H905))</f>
        <v/>
      </c>
      <c r="X905" s="5" t="str">
        <f t="shared" si="905"/>
        <v/>
      </c>
      <c r="Y905" s="5" t="str">
        <f t="array" ref="Y905">IF(V905&lt;&gt;"",IFERROR(INDEX(federal_program_name_lookup,MATCH(V905,aln_lookup,0)),""),"")</f>
        <v>ALLERGY, IMMUNOLOGY AND TRANSPLANTATION RESEARCH</v>
      </c>
    </row>
    <row r="906" ht="15.75" customHeight="1">
      <c r="A906" s="5" t="s">
        <v>1387</v>
      </c>
      <c r="B906" s="3" t="s">
        <v>56</v>
      </c>
      <c r="C906" s="3" t="s">
        <v>243</v>
      </c>
      <c r="D906" s="3"/>
      <c r="E906" s="6" t="s">
        <v>244</v>
      </c>
      <c r="F906" s="4">
        <v>269458.0</v>
      </c>
      <c r="G906" s="6" t="s">
        <v>38</v>
      </c>
      <c r="H906" s="6"/>
      <c r="I906" s="6"/>
      <c r="J906" s="4">
        <v>3.7643927E7</v>
      </c>
      <c r="K906" s="4">
        <v>3.59306095E8</v>
      </c>
      <c r="L906" s="6" t="s">
        <v>39</v>
      </c>
      <c r="M906" s="3"/>
      <c r="N906" s="6" t="s">
        <v>42</v>
      </c>
      <c r="O906" s="3"/>
      <c r="P906" s="3"/>
      <c r="Q906" s="6" t="s">
        <v>39</v>
      </c>
      <c r="R906" s="4"/>
      <c r="S906" s="6" t="s">
        <v>42</v>
      </c>
      <c r="T906" s="6" t="s">
        <v>43</v>
      </c>
      <c r="U906" s="6">
        <v>0.0</v>
      </c>
      <c r="V906" s="3" t="str">
        <f t="shared" si="2"/>
        <v>93.855</v>
      </c>
      <c r="W906" s="5" t="str">
        <f t="shared" ref="W906:X906" si="906">UPPER(TRIM(H906))</f>
        <v/>
      </c>
      <c r="X906" s="5" t="str">
        <f t="shared" si="906"/>
        <v/>
      </c>
      <c r="Y906" s="5" t="str">
        <f t="array" ref="Y906">IF(V906&lt;&gt;"",IFERROR(INDEX(federal_program_name_lookup,MATCH(V906,aln_lookup,0)),""),"")</f>
        <v>ALLERGY, IMMUNOLOGY AND TRANSPLANTATION RESEARCH</v>
      </c>
    </row>
    <row r="907" ht="15.75" customHeight="1">
      <c r="A907" s="5" t="s">
        <v>1388</v>
      </c>
      <c r="B907" s="3" t="s">
        <v>56</v>
      </c>
      <c r="C907" s="3" t="s">
        <v>243</v>
      </c>
      <c r="D907" s="3"/>
      <c r="E907" s="6" t="s">
        <v>244</v>
      </c>
      <c r="F907" s="4">
        <v>56799.0</v>
      </c>
      <c r="G907" s="6" t="s">
        <v>38</v>
      </c>
      <c r="H907" s="6"/>
      <c r="I907" s="6"/>
      <c r="J907" s="4">
        <v>3.7643927E7</v>
      </c>
      <c r="K907" s="4">
        <v>3.59306095E8</v>
      </c>
      <c r="L907" s="6" t="s">
        <v>39</v>
      </c>
      <c r="M907" s="3"/>
      <c r="N907" s="6" t="s">
        <v>42</v>
      </c>
      <c r="O907" s="3"/>
      <c r="P907" s="3"/>
      <c r="Q907" s="6" t="s">
        <v>39</v>
      </c>
      <c r="R907" s="4"/>
      <c r="S907" s="6" t="s">
        <v>42</v>
      </c>
      <c r="T907" s="6" t="s">
        <v>43</v>
      </c>
      <c r="U907" s="6">
        <v>0.0</v>
      </c>
      <c r="V907" s="3" t="str">
        <f t="shared" si="2"/>
        <v>93.855</v>
      </c>
      <c r="W907" s="5" t="str">
        <f t="shared" ref="W907:X907" si="907">UPPER(TRIM(H907))</f>
        <v/>
      </c>
      <c r="X907" s="5" t="str">
        <f t="shared" si="907"/>
        <v/>
      </c>
      <c r="Y907" s="5" t="str">
        <f t="array" ref="Y907">IF(V907&lt;&gt;"",IFERROR(INDEX(federal_program_name_lookup,MATCH(V907,aln_lookup,0)),""),"")</f>
        <v>ALLERGY, IMMUNOLOGY AND TRANSPLANTATION RESEARCH</v>
      </c>
    </row>
    <row r="908" ht="15.75" customHeight="1">
      <c r="A908" s="5" t="s">
        <v>1389</v>
      </c>
      <c r="B908" s="3" t="s">
        <v>56</v>
      </c>
      <c r="C908" s="3" t="s">
        <v>243</v>
      </c>
      <c r="D908" s="3"/>
      <c r="E908" s="6" t="s">
        <v>244</v>
      </c>
      <c r="F908" s="4">
        <v>36300.0</v>
      </c>
      <c r="G908" s="6" t="s">
        <v>38</v>
      </c>
      <c r="H908" s="6"/>
      <c r="I908" s="6"/>
      <c r="J908" s="4">
        <v>3.7643927E7</v>
      </c>
      <c r="K908" s="4">
        <v>3.59306095E8</v>
      </c>
      <c r="L908" s="6" t="s">
        <v>39</v>
      </c>
      <c r="M908" s="3"/>
      <c r="N908" s="6" t="s">
        <v>42</v>
      </c>
      <c r="O908" s="3"/>
      <c r="P908" s="3"/>
      <c r="Q908" s="6" t="s">
        <v>39</v>
      </c>
      <c r="R908" s="4"/>
      <c r="S908" s="6" t="s">
        <v>42</v>
      </c>
      <c r="T908" s="6" t="s">
        <v>43</v>
      </c>
      <c r="U908" s="6">
        <v>0.0</v>
      </c>
      <c r="V908" s="3" t="str">
        <f t="shared" si="2"/>
        <v>93.855</v>
      </c>
      <c r="W908" s="5" t="str">
        <f t="shared" ref="W908:X908" si="908">UPPER(TRIM(H908))</f>
        <v/>
      </c>
      <c r="X908" s="5" t="str">
        <f t="shared" si="908"/>
        <v/>
      </c>
      <c r="Y908" s="5" t="str">
        <f t="array" ref="Y908">IF(V908&lt;&gt;"",IFERROR(INDEX(federal_program_name_lookup,MATCH(V908,aln_lookup,0)),""),"")</f>
        <v>ALLERGY, IMMUNOLOGY AND TRANSPLANTATION RESEARCH</v>
      </c>
    </row>
    <row r="909" ht="15.75" customHeight="1">
      <c r="A909" s="5" t="s">
        <v>1390</v>
      </c>
      <c r="B909" s="3" t="s">
        <v>56</v>
      </c>
      <c r="C909" s="3" t="s">
        <v>243</v>
      </c>
      <c r="D909" s="3"/>
      <c r="E909" s="6" t="s">
        <v>244</v>
      </c>
      <c r="F909" s="4">
        <v>30118.0</v>
      </c>
      <c r="G909" s="6" t="s">
        <v>38</v>
      </c>
      <c r="H909" s="6"/>
      <c r="I909" s="6"/>
      <c r="J909" s="4">
        <v>3.7643927E7</v>
      </c>
      <c r="K909" s="4">
        <v>3.59306095E8</v>
      </c>
      <c r="L909" s="6" t="s">
        <v>39</v>
      </c>
      <c r="M909" s="3"/>
      <c r="N909" s="6" t="s">
        <v>42</v>
      </c>
      <c r="O909" s="3"/>
      <c r="P909" s="3"/>
      <c r="Q909" s="6" t="s">
        <v>39</v>
      </c>
      <c r="R909" s="4"/>
      <c r="S909" s="6" t="s">
        <v>42</v>
      </c>
      <c r="T909" s="6" t="s">
        <v>43</v>
      </c>
      <c r="U909" s="6">
        <v>0.0</v>
      </c>
      <c r="V909" s="3" t="str">
        <f t="shared" si="2"/>
        <v>93.855</v>
      </c>
      <c r="W909" s="5" t="str">
        <f t="shared" ref="W909:X909" si="909">UPPER(TRIM(H909))</f>
        <v/>
      </c>
      <c r="X909" s="5" t="str">
        <f t="shared" si="909"/>
        <v/>
      </c>
      <c r="Y909" s="5" t="str">
        <f t="array" ref="Y909">IF(V909&lt;&gt;"",IFERROR(INDEX(federal_program_name_lookup,MATCH(V909,aln_lookup,0)),""),"")</f>
        <v>ALLERGY, IMMUNOLOGY AND TRANSPLANTATION RESEARCH</v>
      </c>
    </row>
    <row r="910" ht="15.75" customHeight="1">
      <c r="A910" s="5" t="s">
        <v>1391</v>
      </c>
      <c r="B910" s="3" t="s">
        <v>56</v>
      </c>
      <c r="C910" s="3" t="s">
        <v>243</v>
      </c>
      <c r="D910" s="3"/>
      <c r="E910" s="6" t="s">
        <v>244</v>
      </c>
      <c r="F910" s="4">
        <v>2372.0</v>
      </c>
      <c r="G910" s="6" t="s">
        <v>38</v>
      </c>
      <c r="H910" s="6"/>
      <c r="I910" s="6"/>
      <c r="J910" s="4">
        <v>3.7643927E7</v>
      </c>
      <c r="K910" s="4">
        <v>3.59306095E8</v>
      </c>
      <c r="L910" s="6" t="s">
        <v>39</v>
      </c>
      <c r="M910" s="3"/>
      <c r="N910" s="6" t="s">
        <v>42</v>
      </c>
      <c r="O910" s="3"/>
      <c r="P910" s="3"/>
      <c r="Q910" s="6" t="s">
        <v>42</v>
      </c>
      <c r="R910" s="4">
        <v>2372.0</v>
      </c>
      <c r="S910" s="6" t="s">
        <v>42</v>
      </c>
      <c r="T910" s="6" t="s">
        <v>43</v>
      </c>
      <c r="U910" s="6">
        <v>0.0</v>
      </c>
      <c r="V910" s="3" t="str">
        <f t="shared" si="2"/>
        <v>93.855</v>
      </c>
      <c r="W910" s="5" t="str">
        <f t="shared" ref="W910:X910" si="910">UPPER(TRIM(H910))</f>
        <v/>
      </c>
      <c r="X910" s="5" t="str">
        <f t="shared" si="910"/>
        <v/>
      </c>
      <c r="Y910" s="5" t="str">
        <f t="array" ref="Y910">IF(V910&lt;&gt;"",IFERROR(INDEX(federal_program_name_lookup,MATCH(V910,aln_lookup,0)),""),"")</f>
        <v>ALLERGY, IMMUNOLOGY AND TRANSPLANTATION RESEARCH</v>
      </c>
    </row>
    <row r="911" ht="15.75" customHeight="1">
      <c r="A911" s="5" t="s">
        <v>1392</v>
      </c>
      <c r="B911" s="3" t="s">
        <v>1330</v>
      </c>
      <c r="C911" s="3" t="s">
        <v>672</v>
      </c>
      <c r="D911" s="3"/>
      <c r="E911" s="6" t="s">
        <v>1331</v>
      </c>
      <c r="F911" s="4">
        <v>55030.0</v>
      </c>
      <c r="G911" s="6" t="s">
        <v>38</v>
      </c>
      <c r="H911" s="6"/>
      <c r="I911" s="6"/>
      <c r="J911" s="4">
        <v>324249.0</v>
      </c>
      <c r="K911" s="4">
        <v>3.59306095E8</v>
      </c>
      <c r="L911" s="6" t="s">
        <v>39</v>
      </c>
      <c r="M911" s="3"/>
      <c r="N911" s="6" t="s">
        <v>39</v>
      </c>
      <c r="O911" s="3" t="s">
        <v>1393</v>
      </c>
      <c r="P911" s="3" t="s">
        <v>1394</v>
      </c>
      <c r="Q911" s="6" t="s">
        <v>39</v>
      </c>
      <c r="R911" s="4"/>
      <c r="S911" s="6" t="s">
        <v>42</v>
      </c>
      <c r="T911" s="6" t="s">
        <v>43</v>
      </c>
      <c r="U911" s="6">
        <v>0.0</v>
      </c>
      <c r="V911" s="3" t="str">
        <f t="shared" si="2"/>
        <v>20.200</v>
      </c>
      <c r="W911" s="5" t="str">
        <f t="shared" ref="W911:X911" si="911">UPPER(TRIM(H911))</f>
        <v/>
      </c>
      <c r="X911" s="5" t="str">
        <f t="shared" si="911"/>
        <v/>
      </c>
      <c r="Y911" s="5" t="str">
        <f t="array" ref="Y911">IF(V911&lt;&gt;"",IFERROR(INDEX(federal_program_name_lookup,MATCH(V911,aln_lookup,0)),""),"")</f>
        <v>HIGHWAY RESEARCH AND DEVELOPMENT PROGRAM</v>
      </c>
    </row>
    <row r="912" ht="15.75" customHeight="1">
      <c r="A912" s="5" t="s">
        <v>1395</v>
      </c>
      <c r="B912" s="3" t="s">
        <v>56</v>
      </c>
      <c r="C912" s="3" t="s">
        <v>243</v>
      </c>
      <c r="D912" s="3"/>
      <c r="E912" s="6" t="s">
        <v>244</v>
      </c>
      <c r="F912" s="4">
        <v>268.0</v>
      </c>
      <c r="G912" s="6" t="s">
        <v>38</v>
      </c>
      <c r="H912" s="6"/>
      <c r="I912" s="6"/>
      <c r="J912" s="4">
        <v>3.7643927E7</v>
      </c>
      <c r="K912" s="4">
        <v>3.59306095E8</v>
      </c>
      <c r="L912" s="6" t="s">
        <v>39</v>
      </c>
      <c r="M912" s="3"/>
      <c r="N912" s="6" t="s">
        <v>42</v>
      </c>
      <c r="O912" s="3"/>
      <c r="P912" s="3"/>
      <c r="Q912" s="6" t="s">
        <v>39</v>
      </c>
      <c r="R912" s="4"/>
      <c r="S912" s="6" t="s">
        <v>42</v>
      </c>
      <c r="T912" s="6" t="s">
        <v>43</v>
      </c>
      <c r="U912" s="6">
        <v>0.0</v>
      </c>
      <c r="V912" s="3" t="str">
        <f t="shared" si="2"/>
        <v>93.855</v>
      </c>
      <c r="W912" s="5" t="str">
        <f t="shared" ref="W912:X912" si="912">UPPER(TRIM(H912))</f>
        <v/>
      </c>
      <c r="X912" s="5" t="str">
        <f t="shared" si="912"/>
        <v/>
      </c>
      <c r="Y912" s="5" t="str">
        <f t="array" ref="Y912">IF(V912&lt;&gt;"",IFERROR(INDEX(federal_program_name_lookup,MATCH(V912,aln_lookup,0)),""),"")</f>
        <v>ALLERGY, IMMUNOLOGY AND TRANSPLANTATION RESEARCH</v>
      </c>
    </row>
    <row r="913" ht="15.75" customHeight="1">
      <c r="A913" s="5" t="s">
        <v>1396</v>
      </c>
      <c r="B913" s="3" t="s">
        <v>56</v>
      </c>
      <c r="C913" s="3" t="s">
        <v>243</v>
      </c>
      <c r="D913" s="3"/>
      <c r="E913" s="6" t="s">
        <v>244</v>
      </c>
      <c r="F913" s="4">
        <v>43.0</v>
      </c>
      <c r="G913" s="6" t="s">
        <v>38</v>
      </c>
      <c r="H913" s="6"/>
      <c r="I913" s="6"/>
      <c r="J913" s="4">
        <v>3.7643927E7</v>
      </c>
      <c r="K913" s="4">
        <v>3.59306095E8</v>
      </c>
      <c r="L913" s="6" t="s">
        <v>39</v>
      </c>
      <c r="M913" s="3"/>
      <c r="N913" s="6" t="s">
        <v>42</v>
      </c>
      <c r="O913" s="3"/>
      <c r="P913" s="3"/>
      <c r="Q913" s="6" t="s">
        <v>39</v>
      </c>
      <c r="R913" s="4"/>
      <c r="S913" s="6" t="s">
        <v>42</v>
      </c>
      <c r="T913" s="6" t="s">
        <v>43</v>
      </c>
      <c r="U913" s="6">
        <v>0.0</v>
      </c>
      <c r="V913" s="3" t="str">
        <f t="shared" si="2"/>
        <v>93.855</v>
      </c>
      <c r="W913" s="5" t="str">
        <f t="shared" ref="W913:X913" si="913">UPPER(TRIM(H913))</f>
        <v/>
      </c>
      <c r="X913" s="5" t="str">
        <f t="shared" si="913"/>
        <v/>
      </c>
      <c r="Y913" s="5" t="str">
        <f t="array" ref="Y913">IF(V913&lt;&gt;"",IFERROR(INDEX(federal_program_name_lookup,MATCH(V913,aln_lookup,0)),""),"")</f>
        <v>ALLERGY, IMMUNOLOGY AND TRANSPLANTATION RESEARCH</v>
      </c>
    </row>
    <row r="914" ht="15.75" customHeight="1">
      <c r="A914" s="5" t="s">
        <v>1397</v>
      </c>
      <c r="B914" s="3" t="s">
        <v>56</v>
      </c>
      <c r="C914" s="3" t="s">
        <v>243</v>
      </c>
      <c r="D914" s="3"/>
      <c r="E914" s="6" t="s">
        <v>244</v>
      </c>
      <c r="F914" s="4">
        <v>51695.0</v>
      </c>
      <c r="G914" s="6" t="s">
        <v>38</v>
      </c>
      <c r="H914" s="6"/>
      <c r="I914" s="6"/>
      <c r="J914" s="4">
        <v>3.7643927E7</v>
      </c>
      <c r="K914" s="4">
        <v>3.59306095E8</v>
      </c>
      <c r="L914" s="6" t="s">
        <v>39</v>
      </c>
      <c r="M914" s="3"/>
      <c r="N914" s="6" t="s">
        <v>42</v>
      </c>
      <c r="O914" s="3"/>
      <c r="P914" s="3"/>
      <c r="Q914" s="6" t="s">
        <v>39</v>
      </c>
      <c r="R914" s="4"/>
      <c r="S914" s="6" t="s">
        <v>42</v>
      </c>
      <c r="T914" s="6" t="s">
        <v>43</v>
      </c>
      <c r="U914" s="6">
        <v>0.0</v>
      </c>
      <c r="V914" s="3" t="str">
        <f t="shared" si="2"/>
        <v>93.855</v>
      </c>
      <c r="W914" s="5" t="str">
        <f t="shared" ref="W914:X914" si="914">UPPER(TRIM(H914))</f>
        <v/>
      </c>
      <c r="X914" s="5" t="str">
        <f t="shared" si="914"/>
        <v/>
      </c>
      <c r="Y914" s="5" t="str">
        <f t="array" ref="Y914">IF(V914&lt;&gt;"",IFERROR(INDEX(federal_program_name_lookup,MATCH(V914,aln_lookup,0)),""),"")</f>
        <v>ALLERGY, IMMUNOLOGY AND TRANSPLANTATION RESEARCH</v>
      </c>
    </row>
    <row r="915" ht="15.75" customHeight="1">
      <c r="A915" s="5" t="s">
        <v>1398</v>
      </c>
      <c r="B915" s="3" t="s">
        <v>56</v>
      </c>
      <c r="C915" s="3" t="s">
        <v>243</v>
      </c>
      <c r="D915" s="3"/>
      <c r="E915" s="6" t="s">
        <v>244</v>
      </c>
      <c r="F915" s="4">
        <v>374783.0</v>
      </c>
      <c r="G915" s="6" t="s">
        <v>38</v>
      </c>
      <c r="H915" s="6"/>
      <c r="I915" s="6"/>
      <c r="J915" s="4">
        <v>3.7643927E7</v>
      </c>
      <c r="K915" s="4">
        <v>3.59306095E8</v>
      </c>
      <c r="L915" s="6" t="s">
        <v>39</v>
      </c>
      <c r="M915" s="3"/>
      <c r="N915" s="6" t="s">
        <v>42</v>
      </c>
      <c r="O915" s="3"/>
      <c r="P915" s="3"/>
      <c r="Q915" s="6" t="s">
        <v>42</v>
      </c>
      <c r="R915" s="4">
        <v>9485.0</v>
      </c>
      <c r="S915" s="6" t="s">
        <v>42</v>
      </c>
      <c r="T915" s="6" t="s">
        <v>43</v>
      </c>
      <c r="U915" s="6">
        <v>0.0</v>
      </c>
      <c r="V915" s="3" t="str">
        <f t="shared" si="2"/>
        <v>93.855</v>
      </c>
      <c r="W915" s="5" t="str">
        <f t="shared" ref="W915:X915" si="915">UPPER(TRIM(H915))</f>
        <v/>
      </c>
      <c r="X915" s="5" t="str">
        <f t="shared" si="915"/>
        <v/>
      </c>
      <c r="Y915" s="5" t="str">
        <f t="array" ref="Y915">IF(V915&lt;&gt;"",IFERROR(INDEX(federal_program_name_lookup,MATCH(V915,aln_lookup,0)),""),"")</f>
        <v>ALLERGY, IMMUNOLOGY AND TRANSPLANTATION RESEARCH</v>
      </c>
    </row>
    <row r="916" ht="15.75" customHeight="1">
      <c r="A916" s="5" t="s">
        <v>1399</v>
      </c>
      <c r="B916" s="3" t="s">
        <v>56</v>
      </c>
      <c r="C916" s="3" t="s">
        <v>243</v>
      </c>
      <c r="D916" s="3"/>
      <c r="E916" s="6" t="s">
        <v>244</v>
      </c>
      <c r="F916" s="4">
        <v>475506.0</v>
      </c>
      <c r="G916" s="6" t="s">
        <v>38</v>
      </c>
      <c r="H916" s="6"/>
      <c r="I916" s="6"/>
      <c r="J916" s="4">
        <v>3.7643927E7</v>
      </c>
      <c r="K916" s="4">
        <v>3.59306095E8</v>
      </c>
      <c r="L916" s="6" t="s">
        <v>39</v>
      </c>
      <c r="M916" s="3"/>
      <c r="N916" s="6" t="s">
        <v>42</v>
      </c>
      <c r="O916" s="3"/>
      <c r="P916" s="3"/>
      <c r="Q916" s="6" t="s">
        <v>39</v>
      </c>
      <c r="R916" s="4"/>
      <c r="S916" s="6" t="s">
        <v>42</v>
      </c>
      <c r="T916" s="6" t="s">
        <v>43</v>
      </c>
      <c r="U916" s="6">
        <v>0.0</v>
      </c>
      <c r="V916" s="3" t="str">
        <f t="shared" si="2"/>
        <v>93.855</v>
      </c>
      <c r="W916" s="5" t="str">
        <f t="shared" ref="W916:X916" si="916">UPPER(TRIM(H916))</f>
        <v/>
      </c>
      <c r="X916" s="5" t="str">
        <f t="shared" si="916"/>
        <v/>
      </c>
      <c r="Y916" s="5" t="str">
        <f t="array" ref="Y916">IF(V916&lt;&gt;"",IFERROR(INDEX(federal_program_name_lookup,MATCH(V916,aln_lookup,0)),""),"")</f>
        <v>ALLERGY, IMMUNOLOGY AND TRANSPLANTATION RESEARCH</v>
      </c>
    </row>
    <row r="917" ht="15.75" customHeight="1">
      <c r="A917" s="5" t="s">
        <v>1400</v>
      </c>
      <c r="B917" s="3" t="s">
        <v>56</v>
      </c>
      <c r="C917" s="3" t="s">
        <v>243</v>
      </c>
      <c r="D917" s="3"/>
      <c r="E917" s="6" t="s">
        <v>244</v>
      </c>
      <c r="F917" s="4">
        <v>411847.0</v>
      </c>
      <c r="G917" s="6" t="s">
        <v>38</v>
      </c>
      <c r="H917" s="6"/>
      <c r="I917" s="6"/>
      <c r="J917" s="4">
        <v>3.7643927E7</v>
      </c>
      <c r="K917" s="4">
        <v>3.59306095E8</v>
      </c>
      <c r="L917" s="6" t="s">
        <v>39</v>
      </c>
      <c r="M917" s="3"/>
      <c r="N917" s="6" t="s">
        <v>42</v>
      </c>
      <c r="O917" s="3"/>
      <c r="P917" s="3"/>
      <c r="Q917" s="6" t="s">
        <v>42</v>
      </c>
      <c r="R917" s="4">
        <v>259349.0</v>
      </c>
      <c r="S917" s="6" t="s">
        <v>42</v>
      </c>
      <c r="T917" s="6" t="s">
        <v>43</v>
      </c>
      <c r="U917" s="6">
        <v>0.0</v>
      </c>
      <c r="V917" s="3" t="str">
        <f t="shared" si="2"/>
        <v>93.855</v>
      </c>
      <c r="W917" s="5" t="str">
        <f t="shared" ref="W917:X917" si="917">UPPER(TRIM(H917))</f>
        <v/>
      </c>
      <c r="X917" s="5" t="str">
        <f t="shared" si="917"/>
        <v/>
      </c>
      <c r="Y917" s="5" t="str">
        <f t="array" ref="Y917">IF(V917&lt;&gt;"",IFERROR(INDEX(federal_program_name_lookup,MATCH(V917,aln_lookup,0)),""),"")</f>
        <v>ALLERGY, IMMUNOLOGY AND TRANSPLANTATION RESEARCH</v>
      </c>
    </row>
    <row r="918" ht="15.75" customHeight="1">
      <c r="A918" s="5" t="s">
        <v>1401</v>
      </c>
      <c r="B918" s="3" t="s">
        <v>56</v>
      </c>
      <c r="C918" s="3" t="s">
        <v>243</v>
      </c>
      <c r="D918" s="3"/>
      <c r="E918" s="6" t="s">
        <v>244</v>
      </c>
      <c r="F918" s="4">
        <v>793245.0</v>
      </c>
      <c r="G918" s="6" t="s">
        <v>38</v>
      </c>
      <c r="H918" s="6"/>
      <c r="I918" s="6"/>
      <c r="J918" s="4">
        <v>3.7643927E7</v>
      </c>
      <c r="K918" s="4">
        <v>3.59306095E8</v>
      </c>
      <c r="L918" s="6" t="s">
        <v>39</v>
      </c>
      <c r="M918" s="3"/>
      <c r="N918" s="6" t="s">
        <v>42</v>
      </c>
      <c r="O918" s="3"/>
      <c r="P918" s="3"/>
      <c r="Q918" s="6" t="s">
        <v>39</v>
      </c>
      <c r="R918" s="4"/>
      <c r="S918" s="6" t="s">
        <v>42</v>
      </c>
      <c r="T918" s="6" t="s">
        <v>43</v>
      </c>
      <c r="U918" s="6">
        <v>0.0</v>
      </c>
      <c r="V918" s="3" t="str">
        <f t="shared" si="2"/>
        <v>93.855</v>
      </c>
      <c r="W918" s="5" t="str">
        <f t="shared" ref="W918:X918" si="918">UPPER(TRIM(H918))</f>
        <v/>
      </c>
      <c r="X918" s="5" t="str">
        <f t="shared" si="918"/>
        <v/>
      </c>
      <c r="Y918" s="5" t="str">
        <f t="array" ref="Y918">IF(V918&lt;&gt;"",IFERROR(INDEX(federal_program_name_lookup,MATCH(V918,aln_lookup,0)),""),"")</f>
        <v>ALLERGY, IMMUNOLOGY AND TRANSPLANTATION RESEARCH</v>
      </c>
    </row>
    <row r="919" ht="15.75" customHeight="1">
      <c r="A919" s="5" t="s">
        <v>1402</v>
      </c>
      <c r="B919" s="3" t="s">
        <v>56</v>
      </c>
      <c r="C919" s="3" t="s">
        <v>243</v>
      </c>
      <c r="D919" s="3"/>
      <c r="E919" s="6" t="s">
        <v>244</v>
      </c>
      <c r="F919" s="4">
        <v>694873.0</v>
      </c>
      <c r="G919" s="6" t="s">
        <v>38</v>
      </c>
      <c r="H919" s="6"/>
      <c r="I919" s="6"/>
      <c r="J919" s="4">
        <v>3.7643927E7</v>
      </c>
      <c r="K919" s="4">
        <v>3.59306095E8</v>
      </c>
      <c r="L919" s="6" t="s">
        <v>39</v>
      </c>
      <c r="M919" s="3"/>
      <c r="N919" s="6" t="s">
        <v>42</v>
      </c>
      <c r="O919" s="3"/>
      <c r="P919" s="3"/>
      <c r="Q919" s="6" t="s">
        <v>42</v>
      </c>
      <c r="R919" s="4">
        <v>49777.0</v>
      </c>
      <c r="S919" s="6" t="s">
        <v>42</v>
      </c>
      <c r="T919" s="6" t="s">
        <v>43</v>
      </c>
      <c r="U919" s="6">
        <v>0.0</v>
      </c>
      <c r="V919" s="3" t="str">
        <f t="shared" si="2"/>
        <v>93.855</v>
      </c>
      <c r="W919" s="5" t="str">
        <f t="shared" ref="W919:X919" si="919">UPPER(TRIM(H919))</f>
        <v/>
      </c>
      <c r="X919" s="5" t="str">
        <f t="shared" si="919"/>
        <v/>
      </c>
      <c r="Y919" s="5" t="str">
        <f t="array" ref="Y919">IF(V919&lt;&gt;"",IFERROR(INDEX(federal_program_name_lookup,MATCH(V919,aln_lookup,0)),""),"")</f>
        <v>ALLERGY, IMMUNOLOGY AND TRANSPLANTATION RESEARCH</v>
      </c>
    </row>
    <row r="920" ht="15.75" customHeight="1">
      <c r="A920" s="5" t="s">
        <v>1403</v>
      </c>
      <c r="B920" s="3" t="s">
        <v>56</v>
      </c>
      <c r="C920" s="3" t="s">
        <v>243</v>
      </c>
      <c r="D920" s="3"/>
      <c r="E920" s="6" t="s">
        <v>244</v>
      </c>
      <c r="F920" s="4">
        <v>144807.0</v>
      </c>
      <c r="G920" s="6" t="s">
        <v>38</v>
      </c>
      <c r="H920" s="6"/>
      <c r="I920" s="6"/>
      <c r="J920" s="4">
        <v>3.7643927E7</v>
      </c>
      <c r="K920" s="4">
        <v>3.59306095E8</v>
      </c>
      <c r="L920" s="6" t="s">
        <v>39</v>
      </c>
      <c r="M920" s="3"/>
      <c r="N920" s="6" t="s">
        <v>42</v>
      </c>
      <c r="O920" s="3"/>
      <c r="P920" s="3"/>
      <c r="Q920" s="6" t="s">
        <v>39</v>
      </c>
      <c r="R920" s="4"/>
      <c r="S920" s="6" t="s">
        <v>42</v>
      </c>
      <c r="T920" s="6" t="s">
        <v>43</v>
      </c>
      <c r="U920" s="6">
        <v>0.0</v>
      </c>
      <c r="V920" s="3" t="str">
        <f t="shared" si="2"/>
        <v>93.855</v>
      </c>
      <c r="W920" s="5" t="str">
        <f t="shared" ref="W920:X920" si="920">UPPER(TRIM(H920))</f>
        <v/>
      </c>
      <c r="X920" s="5" t="str">
        <f t="shared" si="920"/>
        <v/>
      </c>
      <c r="Y920" s="5" t="str">
        <f t="array" ref="Y920">IF(V920&lt;&gt;"",IFERROR(INDEX(federal_program_name_lookup,MATCH(V920,aln_lookup,0)),""),"")</f>
        <v>ALLERGY, IMMUNOLOGY AND TRANSPLANTATION RESEARCH</v>
      </c>
    </row>
    <row r="921" ht="15.75" customHeight="1">
      <c r="A921" s="5" t="s">
        <v>1404</v>
      </c>
      <c r="B921" s="3" t="s">
        <v>56</v>
      </c>
      <c r="C921" s="3" t="s">
        <v>243</v>
      </c>
      <c r="D921" s="3"/>
      <c r="E921" s="6" t="s">
        <v>244</v>
      </c>
      <c r="F921" s="4">
        <v>173716.0</v>
      </c>
      <c r="G921" s="6" t="s">
        <v>38</v>
      </c>
      <c r="H921" s="6"/>
      <c r="I921" s="6"/>
      <c r="J921" s="4">
        <v>3.7643927E7</v>
      </c>
      <c r="K921" s="4">
        <v>3.59306095E8</v>
      </c>
      <c r="L921" s="6" t="s">
        <v>39</v>
      </c>
      <c r="M921" s="3"/>
      <c r="N921" s="6" t="s">
        <v>42</v>
      </c>
      <c r="O921" s="3"/>
      <c r="P921" s="3"/>
      <c r="Q921" s="6" t="s">
        <v>39</v>
      </c>
      <c r="R921" s="4"/>
      <c r="S921" s="6" t="s">
        <v>42</v>
      </c>
      <c r="T921" s="6" t="s">
        <v>43</v>
      </c>
      <c r="U921" s="6">
        <v>0.0</v>
      </c>
      <c r="V921" s="3" t="str">
        <f t="shared" si="2"/>
        <v>93.855</v>
      </c>
      <c r="W921" s="5" t="str">
        <f t="shared" ref="W921:X921" si="921">UPPER(TRIM(H921))</f>
        <v/>
      </c>
      <c r="X921" s="5" t="str">
        <f t="shared" si="921"/>
        <v/>
      </c>
      <c r="Y921" s="5" t="str">
        <f t="array" ref="Y921">IF(V921&lt;&gt;"",IFERROR(INDEX(federal_program_name_lookup,MATCH(V921,aln_lookup,0)),""),"")</f>
        <v>ALLERGY, IMMUNOLOGY AND TRANSPLANTATION RESEARCH</v>
      </c>
    </row>
    <row r="922" ht="15.75" customHeight="1">
      <c r="A922" s="5" t="s">
        <v>1405</v>
      </c>
      <c r="B922" s="3" t="s">
        <v>56</v>
      </c>
      <c r="C922" s="3" t="s">
        <v>243</v>
      </c>
      <c r="D922" s="3"/>
      <c r="E922" s="6" t="s">
        <v>244</v>
      </c>
      <c r="F922" s="4">
        <v>44643.0</v>
      </c>
      <c r="G922" s="6" t="s">
        <v>38</v>
      </c>
      <c r="H922" s="6"/>
      <c r="I922" s="6"/>
      <c r="J922" s="4">
        <v>3.7643927E7</v>
      </c>
      <c r="K922" s="4">
        <v>3.59306095E8</v>
      </c>
      <c r="L922" s="6" t="s">
        <v>39</v>
      </c>
      <c r="M922" s="3"/>
      <c r="N922" s="6" t="s">
        <v>42</v>
      </c>
      <c r="O922" s="3"/>
      <c r="P922" s="3"/>
      <c r="Q922" s="6" t="s">
        <v>39</v>
      </c>
      <c r="R922" s="4"/>
      <c r="S922" s="6" t="s">
        <v>42</v>
      </c>
      <c r="T922" s="6" t="s">
        <v>43</v>
      </c>
      <c r="U922" s="6">
        <v>0.0</v>
      </c>
      <c r="V922" s="3" t="str">
        <f t="shared" si="2"/>
        <v>93.855</v>
      </c>
      <c r="W922" s="5" t="str">
        <f t="shared" ref="W922:X922" si="922">UPPER(TRIM(H922))</f>
        <v/>
      </c>
      <c r="X922" s="5" t="str">
        <f t="shared" si="922"/>
        <v/>
      </c>
      <c r="Y922" s="5" t="str">
        <f t="array" ref="Y922">IF(V922&lt;&gt;"",IFERROR(INDEX(federal_program_name_lookup,MATCH(V922,aln_lookup,0)),""),"")</f>
        <v>ALLERGY, IMMUNOLOGY AND TRANSPLANTATION RESEARCH</v>
      </c>
    </row>
    <row r="923" ht="15.75" customHeight="1">
      <c r="A923" s="5" t="s">
        <v>1406</v>
      </c>
      <c r="B923" s="3" t="s">
        <v>56</v>
      </c>
      <c r="C923" s="3" t="s">
        <v>243</v>
      </c>
      <c r="D923" s="3"/>
      <c r="E923" s="6" t="s">
        <v>244</v>
      </c>
      <c r="F923" s="4">
        <v>190228.0</v>
      </c>
      <c r="G923" s="6" t="s">
        <v>38</v>
      </c>
      <c r="H923" s="6"/>
      <c r="I923" s="6"/>
      <c r="J923" s="4">
        <v>3.7643927E7</v>
      </c>
      <c r="K923" s="4">
        <v>3.59306095E8</v>
      </c>
      <c r="L923" s="6" t="s">
        <v>39</v>
      </c>
      <c r="M923" s="3"/>
      <c r="N923" s="6" t="s">
        <v>42</v>
      </c>
      <c r="O923" s="3"/>
      <c r="P923" s="3"/>
      <c r="Q923" s="6" t="s">
        <v>42</v>
      </c>
      <c r="R923" s="4">
        <v>64191.0</v>
      </c>
      <c r="S923" s="6" t="s">
        <v>42</v>
      </c>
      <c r="T923" s="6" t="s">
        <v>43</v>
      </c>
      <c r="U923" s="6">
        <v>0.0</v>
      </c>
      <c r="V923" s="3" t="str">
        <f t="shared" si="2"/>
        <v>93.855</v>
      </c>
      <c r="W923" s="5" t="str">
        <f t="shared" ref="W923:X923" si="923">UPPER(TRIM(H923))</f>
        <v/>
      </c>
      <c r="X923" s="5" t="str">
        <f t="shared" si="923"/>
        <v/>
      </c>
      <c r="Y923" s="5" t="str">
        <f t="array" ref="Y923">IF(V923&lt;&gt;"",IFERROR(INDEX(federal_program_name_lookup,MATCH(V923,aln_lookup,0)),""),"")</f>
        <v>ALLERGY, IMMUNOLOGY AND TRANSPLANTATION RESEARCH</v>
      </c>
    </row>
    <row r="924" ht="15.75" customHeight="1">
      <c r="A924" s="5" t="s">
        <v>1407</v>
      </c>
      <c r="B924" s="3" t="s">
        <v>56</v>
      </c>
      <c r="C924" s="3" t="s">
        <v>243</v>
      </c>
      <c r="D924" s="3"/>
      <c r="E924" s="6" t="s">
        <v>244</v>
      </c>
      <c r="F924" s="4">
        <v>155837.0</v>
      </c>
      <c r="G924" s="6" t="s">
        <v>38</v>
      </c>
      <c r="H924" s="6"/>
      <c r="I924" s="6"/>
      <c r="J924" s="4">
        <v>3.7643927E7</v>
      </c>
      <c r="K924" s="4">
        <v>3.59306095E8</v>
      </c>
      <c r="L924" s="6" t="s">
        <v>39</v>
      </c>
      <c r="M924" s="3"/>
      <c r="N924" s="6" t="s">
        <v>42</v>
      </c>
      <c r="O924" s="3"/>
      <c r="P924" s="3"/>
      <c r="Q924" s="6" t="s">
        <v>39</v>
      </c>
      <c r="R924" s="4"/>
      <c r="S924" s="6" t="s">
        <v>42</v>
      </c>
      <c r="T924" s="6" t="s">
        <v>43</v>
      </c>
      <c r="U924" s="6">
        <v>0.0</v>
      </c>
      <c r="V924" s="3" t="str">
        <f t="shared" si="2"/>
        <v>93.855</v>
      </c>
      <c r="W924" s="5" t="str">
        <f t="shared" ref="W924:X924" si="924">UPPER(TRIM(H924))</f>
        <v/>
      </c>
      <c r="X924" s="5" t="str">
        <f t="shared" si="924"/>
        <v/>
      </c>
      <c r="Y924" s="5" t="str">
        <f t="array" ref="Y924">IF(V924&lt;&gt;"",IFERROR(INDEX(federal_program_name_lookup,MATCH(V924,aln_lookup,0)),""),"")</f>
        <v>ALLERGY, IMMUNOLOGY AND TRANSPLANTATION RESEARCH</v>
      </c>
    </row>
    <row r="925" ht="15.75" customHeight="1">
      <c r="A925" s="5" t="s">
        <v>1408</v>
      </c>
      <c r="B925" s="3" t="s">
        <v>1330</v>
      </c>
      <c r="C925" s="3" t="s">
        <v>672</v>
      </c>
      <c r="D925" s="3"/>
      <c r="E925" s="6" t="s">
        <v>1331</v>
      </c>
      <c r="F925" s="4">
        <v>7904.0</v>
      </c>
      <c r="G925" s="6" t="s">
        <v>38</v>
      </c>
      <c r="H925" s="6"/>
      <c r="I925" s="6"/>
      <c r="J925" s="4">
        <v>324249.0</v>
      </c>
      <c r="K925" s="4">
        <v>3.59306095E8</v>
      </c>
      <c r="L925" s="6" t="s">
        <v>39</v>
      </c>
      <c r="M925" s="3"/>
      <c r="N925" s="6" t="s">
        <v>39</v>
      </c>
      <c r="O925" s="3" t="s">
        <v>1393</v>
      </c>
      <c r="P925" s="3" t="s">
        <v>1409</v>
      </c>
      <c r="Q925" s="6" t="s">
        <v>39</v>
      </c>
      <c r="R925" s="4"/>
      <c r="S925" s="6" t="s">
        <v>42</v>
      </c>
      <c r="T925" s="6" t="s">
        <v>43</v>
      </c>
      <c r="U925" s="6">
        <v>0.0</v>
      </c>
      <c r="V925" s="3" t="str">
        <f t="shared" si="2"/>
        <v>20.200</v>
      </c>
      <c r="W925" s="5" t="str">
        <f t="shared" ref="W925:X925" si="925">UPPER(TRIM(H925))</f>
        <v/>
      </c>
      <c r="X925" s="5" t="str">
        <f t="shared" si="925"/>
        <v/>
      </c>
      <c r="Y925" s="5" t="str">
        <f t="array" ref="Y925">IF(V925&lt;&gt;"",IFERROR(INDEX(federal_program_name_lookup,MATCH(V925,aln_lookup,0)),""),"")</f>
        <v>HIGHWAY RESEARCH AND DEVELOPMENT PROGRAM</v>
      </c>
    </row>
    <row r="926" ht="15.75" customHeight="1">
      <c r="A926" s="5" t="s">
        <v>1410</v>
      </c>
      <c r="B926" s="3" t="s">
        <v>56</v>
      </c>
      <c r="C926" s="3" t="s">
        <v>243</v>
      </c>
      <c r="D926" s="3"/>
      <c r="E926" s="6" t="s">
        <v>244</v>
      </c>
      <c r="F926" s="4">
        <v>100766.0</v>
      </c>
      <c r="G926" s="6" t="s">
        <v>38</v>
      </c>
      <c r="H926" s="6"/>
      <c r="I926" s="6"/>
      <c r="J926" s="4">
        <v>3.7643927E7</v>
      </c>
      <c r="K926" s="4">
        <v>3.59306095E8</v>
      </c>
      <c r="L926" s="6" t="s">
        <v>39</v>
      </c>
      <c r="M926" s="3"/>
      <c r="N926" s="6" t="s">
        <v>42</v>
      </c>
      <c r="O926" s="3"/>
      <c r="P926" s="3"/>
      <c r="Q926" s="6" t="s">
        <v>42</v>
      </c>
      <c r="R926" s="4">
        <v>73496.0</v>
      </c>
      <c r="S926" s="6" t="s">
        <v>42</v>
      </c>
      <c r="T926" s="6" t="s">
        <v>43</v>
      </c>
      <c r="U926" s="6">
        <v>0.0</v>
      </c>
      <c r="V926" s="3" t="str">
        <f t="shared" si="2"/>
        <v>93.855</v>
      </c>
      <c r="W926" s="5" t="str">
        <f t="shared" ref="W926:X926" si="926">UPPER(TRIM(H926))</f>
        <v/>
      </c>
      <c r="X926" s="5" t="str">
        <f t="shared" si="926"/>
        <v/>
      </c>
      <c r="Y926" s="5" t="str">
        <f t="array" ref="Y926">IF(V926&lt;&gt;"",IFERROR(INDEX(federal_program_name_lookup,MATCH(V926,aln_lookup,0)),""),"")</f>
        <v>ALLERGY, IMMUNOLOGY AND TRANSPLANTATION RESEARCH</v>
      </c>
    </row>
    <row r="927" ht="15.75" customHeight="1">
      <c r="A927" s="5" t="s">
        <v>1411</v>
      </c>
      <c r="B927" s="3" t="s">
        <v>56</v>
      </c>
      <c r="C927" s="3" t="s">
        <v>243</v>
      </c>
      <c r="D927" s="3"/>
      <c r="E927" s="6" t="s">
        <v>244</v>
      </c>
      <c r="F927" s="4">
        <v>58981.0</v>
      </c>
      <c r="G927" s="6" t="s">
        <v>38</v>
      </c>
      <c r="H927" s="6"/>
      <c r="I927" s="6"/>
      <c r="J927" s="4">
        <v>3.7643927E7</v>
      </c>
      <c r="K927" s="4">
        <v>3.59306095E8</v>
      </c>
      <c r="L927" s="6" t="s">
        <v>39</v>
      </c>
      <c r="M927" s="3"/>
      <c r="N927" s="6" t="s">
        <v>42</v>
      </c>
      <c r="O927" s="3"/>
      <c r="P927" s="3"/>
      <c r="Q927" s="6" t="s">
        <v>39</v>
      </c>
      <c r="R927" s="4"/>
      <c r="S927" s="6" t="s">
        <v>42</v>
      </c>
      <c r="T927" s="6" t="s">
        <v>43</v>
      </c>
      <c r="U927" s="6">
        <v>0.0</v>
      </c>
      <c r="V927" s="3" t="str">
        <f t="shared" si="2"/>
        <v>93.855</v>
      </c>
      <c r="W927" s="5" t="str">
        <f t="shared" ref="W927:X927" si="927">UPPER(TRIM(H927))</f>
        <v/>
      </c>
      <c r="X927" s="5" t="str">
        <f t="shared" si="927"/>
        <v/>
      </c>
      <c r="Y927" s="5" t="str">
        <f t="array" ref="Y927">IF(V927&lt;&gt;"",IFERROR(INDEX(federal_program_name_lookup,MATCH(V927,aln_lookup,0)),""),"")</f>
        <v>ALLERGY, IMMUNOLOGY AND TRANSPLANTATION RESEARCH</v>
      </c>
    </row>
    <row r="928" ht="15.75" customHeight="1">
      <c r="A928" s="5" t="s">
        <v>1412</v>
      </c>
      <c r="B928" s="3" t="s">
        <v>56</v>
      </c>
      <c r="C928" s="3" t="s">
        <v>243</v>
      </c>
      <c r="D928" s="3"/>
      <c r="E928" s="6" t="s">
        <v>244</v>
      </c>
      <c r="F928" s="4">
        <v>724532.0</v>
      </c>
      <c r="G928" s="6" t="s">
        <v>38</v>
      </c>
      <c r="H928" s="6"/>
      <c r="I928" s="6"/>
      <c r="J928" s="4">
        <v>3.7643927E7</v>
      </c>
      <c r="K928" s="4">
        <v>3.59306095E8</v>
      </c>
      <c r="L928" s="6" t="s">
        <v>39</v>
      </c>
      <c r="M928" s="3"/>
      <c r="N928" s="6" t="s">
        <v>42</v>
      </c>
      <c r="O928" s="3"/>
      <c r="P928" s="3"/>
      <c r="Q928" s="6" t="s">
        <v>42</v>
      </c>
      <c r="R928" s="4">
        <v>130820.0</v>
      </c>
      <c r="S928" s="6" t="s">
        <v>42</v>
      </c>
      <c r="T928" s="6" t="s">
        <v>43</v>
      </c>
      <c r="U928" s="6">
        <v>0.0</v>
      </c>
      <c r="V928" s="3" t="str">
        <f t="shared" si="2"/>
        <v>93.855</v>
      </c>
      <c r="W928" s="5" t="str">
        <f t="shared" ref="W928:X928" si="928">UPPER(TRIM(H928))</f>
        <v/>
      </c>
      <c r="X928" s="5" t="str">
        <f t="shared" si="928"/>
        <v/>
      </c>
      <c r="Y928" s="5" t="str">
        <f t="array" ref="Y928">IF(V928&lt;&gt;"",IFERROR(INDEX(federal_program_name_lookup,MATCH(V928,aln_lookup,0)),""),"")</f>
        <v>ALLERGY, IMMUNOLOGY AND TRANSPLANTATION RESEARCH</v>
      </c>
    </row>
    <row r="929" ht="15.75" customHeight="1">
      <c r="A929" s="5" t="s">
        <v>1413</v>
      </c>
      <c r="B929" s="3" t="s">
        <v>56</v>
      </c>
      <c r="C929" s="3" t="s">
        <v>243</v>
      </c>
      <c r="D929" s="3"/>
      <c r="E929" s="6" t="s">
        <v>244</v>
      </c>
      <c r="F929" s="4">
        <v>739376.0</v>
      </c>
      <c r="G929" s="6" t="s">
        <v>38</v>
      </c>
      <c r="H929" s="6"/>
      <c r="I929" s="6"/>
      <c r="J929" s="4">
        <v>3.7643927E7</v>
      </c>
      <c r="K929" s="4">
        <v>3.59306095E8</v>
      </c>
      <c r="L929" s="6" t="s">
        <v>39</v>
      </c>
      <c r="M929" s="3"/>
      <c r="N929" s="6" t="s">
        <v>42</v>
      </c>
      <c r="O929" s="3"/>
      <c r="P929" s="3"/>
      <c r="Q929" s="6" t="s">
        <v>42</v>
      </c>
      <c r="R929" s="4">
        <v>559642.0</v>
      </c>
      <c r="S929" s="6" t="s">
        <v>42</v>
      </c>
      <c r="T929" s="6" t="s">
        <v>43</v>
      </c>
      <c r="U929" s="6">
        <v>0.0</v>
      </c>
      <c r="V929" s="3" t="str">
        <f t="shared" si="2"/>
        <v>93.855</v>
      </c>
      <c r="W929" s="5" t="str">
        <f t="shared" ref="W929:X929" si="929">UPPER(TRIM(H929))</f>
        <v/>
      </c>
      <c r="X929" s="5" t="str">
        <f t="shared" si="929"/>
        <v/>
      </c>
      <c r="Y929" s="5" t="str">
        <f t="array" ref="Y929">IF(V929&lt;&gt;"",IFERROR(INDEX(federal_program_name_lookup,MATCH(V929,aln_lookup,0)),""),"")</f>
        <v>ALLERGY, IMMUNOLOGY AND TRANSPLANTATION RESEARCH</v>
      </c>
    </row>
    <row r="930" ht="15.75" customHeight="1">
      <c r="A930" s="5" t="s">
        <v>1414</v>
      </c>
      <c r="B930" s="3" t="s">
        <v>56</v>
      </c>
      <c r="C930" s="3" t="s">
        <v>243</v>
      </c>
      <c r="D930" s="3"/>
      <c r="E930" s="6" t="s">
        <v>244</v>
      </c>
      <c r="F930" s="4">
        <v>314119.0</v>
      </c>
      <c r="G930" s="6" t="s">
        <v>38</v>
      </c>
      <c r="H930" s="6"/>
      <c r="I930" s="6"/>
      <c r="J930" s="4">
        <v>3.7643927E7</v>
      </c>
      <c r="K930" s="4">
        <v>3.59306095E8</v>
      </c>
      <c r="L930" s="6" t="s">
        <v>39</v>
      </c>
      <c r="M930" s="3"/>
      <c r="N930" s="6" t="s">
        <v>42</v>
      </c>
      <c r="O930" s="3"/>
      <c r="P930" s="3"/>
      <c r="Q930" s="6" t="s">
        <v>39</v>
      </c>
      <c r="R930" s="4"/>
      <c r="S930" s="6" t="s">
        <v>42</v>
      </c>
      <c r="T930" s="6" t="s">
        <v>43</v>
      </c>
      <c r="U930" s="6">
        <v>0.0</v>
      </c>
      <c r="V930" s="3" t="str">
        <f t="shared" si="2"/>
        <v>93.855</v>
      </c>
      <c r="W930" s="5" t="str">
        <f t="shared" ref="W930:X930" si="930">UPPER(TRIM(H930))</f>
        <v/>
      </c>
      <c r="X930" s="5" t="str">
        <f t="shared" si="930"/>
        <v/>
      </c>
      <c r="Y930" s="5" t="str">
        <f t="array" ref="Y930">IF(V930&lt;&gt;"",IFERROR(INDEX(federal_program_name_lookup,MATCH(V930,aln_lookup,0)),""),"")</f>
        <v>ALLERGY, IMMUNOLOGY AND TRANSPLANTATION RESEARCH</v>
      </c>
    </row>
    <row r="931" ht="15.75" customHeight="1">
      <c r="A931" s="5" t="s">
        <v>1415</v>
      </c>
      <c r="B931" s="3" t="s">
        <v>56</v>
      </c>
      <c r="C931" s="3" t="s">
        <v>243</v>
      </c>
      <c r="D931" s="3"/>
      <c r="E931" s="6" t="s">
        <v>244</v>
      </c>
      <c r="F931" s="4">
        <v>222036.0</v>
      </c>
      <c r="G931" s="6" t="s">
        <v>38</v>
      </c>
      <c r="H931" s="6"/>
      <c r="I931" s="6"/>
      <c r="J931" s="4">
        <v>3.7643927E7</v>
      </c>
      <c r="K931" s="4">
        <v>3.59306095E8</v>
      </c>
      <c r="L931" s="6" t="s">
        <v>39</v>
      </c>
      <c r="M931" s="3"/>
      <c r="N931" s="6" t="s">
        <v>42</v>
      </c>
      <c r="O931" s="3"/>
      <c r="P931" s="3"/>
      <c r="Q931" s="6" t="s">
        <v>39</v>
      </c>
      <c r="R931" s="4"/>
      <c r="S931" s="6" t="s">
        <v>42</v>
      </c>
      <c r="T931" s="6" t="s">
        <v>43</v>
      </c>
      <c r="U931" s="6">
        <v>0.0</v>
      </c>
      <c r="V931" s="3" t="str">
        <f t="shared" si="2"/>
        <v>93.855</v>
      </c>
      <c r="W931" s="5" t="str">
        <f t="shared" ref="W931:X931" si="931">UPPER(TRIM(H931))</f>
        <v/>
      </c>
      <c r="X931" s="5" t="str">
        <f t="shared" si="931"/>
        <v/>
      </c>
      <c r="Y931" s="5" t="str">
        <f t="array" ref="Y931">IF(V931&lt;&gt;"",IFERROR(INDEX(federal_program_name_lookup,MATCH(V931,aln_lookup,0)),""),"")</f>
        <v>ALLERGY, IMMUNOLOGY AND TRANSPLANTATION RESEARCH</v>
      </c>
    </row>
    <row r="932" ht="15.75" customHeight="1">
      <c r="A932" s="5" t="s">
        <v>1416</v>
      </c>
      <c r="B932" s="3" t="s">
        <v>56</v>
      </c>
      <c r="C932" s="3" t="s">
        <v>243</v>
      </c>
      <c r="D932" s="3"/>
      <c r="E932" s="6" t="s">
        <v>244</v>
      </c>
      <c r="F932" s="4">
        <v>-20074.0</v>
      </c>
      <c r="G932" s="6" t="s">
        <v>38</v>
      </c>
      <c r="H932" s="6"/>
      <c r="I932" s="6"/>
      <c r="J932" s="4">
        <v>3.7643927E7</v>
      </c>
      <c r="K932" s="4">
        <v>3.59306095E8</v>
      </c>
      <c r="L932" s="6" t="s">
        <v>39</v>
      </c>
      <c r="M932" s="3"/>
      <c r="N932" s="6" t="s">
        <v>42</v>
      </c>
      <c r="O932" s="3"/>
      <c r="P932" s="3"/>
      <c r="Q932" s="6" t="s">
        <v>39</v>
      </c>
      <c r="R932" s="4"/>
      <c r="S932" s="6" t="s">
        <v>42</v>
      </c>
      <c r="T932" s="6" t="s">
        <v>43</v>
      </c>
      <c r="U932" s="6">
        <v>0.0</v>
      </c>
      <c r="V932" s="3" t="str">
        <f t="shared" si="2"/>
        <v>93.855</v>
      </c>
      <c r="W932" s="5" t="str">
        <f t="shared" ref="W932:X932" si="932">UPPER(TRIM(H932))</f>
        <v/>
      </c>
      <c r="X932" s="5" t="str">
        <f t="shared" si="932"/>
        <v/>
      </c>
      <c r="Y932" s="5" t="str">
        <f t="array" ref="Y932">IF(V932&lt;&gt;"",IFERROR(INDEX(federal_program_name_lookup,MATCH(V932,aln_lookup,0)),""),"")</f>
        <v>ALLERGY, IMMUNOLOGY AND TRANSPLANTATION RESEARCH</v>
      </c>
    </row>
    <row r="933" ht="15.75" customHeight="1">
      <c r="A933" s="5" t="s">
        <v>1417</v>
      </c>
      <c r="B933" s="3" t="s">
        <v>56</v>
      </c>
      <c r="C933" s="3" t="s">
        <v>243</v>
      </c>
      <c r="D933" s="3"/>
      <c r="E933" s="6" t="s">
        <v>244</v>
      </c>
      <c r="F933" s="4">
        <v>176360.0</v>
      </c>
      <c r="G933" s="6" t="s">
        <v>38</v>
      </c>
      <c r="H933" s="6"/>
      <c r="I933" s="6"/>
      <c r="J933" s="4">
        <v>3.7643927E7</v>
      </c>
      <c r="K933" s="4">
        <v>3.59306095E8</v>
      </c>
      <c r="L933" s="6" t="s">
        <v>39</v>
      </c>
      <c r="M933" s="3"/>
      <c r="N933" s="6" t="s">
        <v>42</v>
      </c>
      <c r="O933" s="3"/>
      <c r="P933" s="3"/>
      <c r="Q933" s="6" t="s">
        <v>39</v>
      </c>
      <c r="R933" s="4"/>
      <c r="S933" s="6" t="s">
        <v>42</v>
      </c>
      <c r="T933" s="6" t="s">
        <v>43</v>
      </c>
      <c r="U933" s="6">
        <v>0.0</v>
      </c>
      <c r="V933" s="3" t="str">
        <f t="shared" si="2"/>
        <v>93.855</v>
      </c>
      <c r="W933" s="5" t="str">
        <f t="shared" ref="W933:X933" si="933">UPPER(TRIM(H933))</f>
        <v/>
      </c>
      <c r="X933" s="5" t="str">
        <f t="shared" si="933"/>
        <v/>
      </c>
      <c r="Y933" s="5" t="str">
        <f t="array" ref="Y933">IF(V933&lt;&gt;"",IFERROR(INDEX(federal_program_name_lookup,MATCH(V933,aln_lookup,0)),""),"")</f>
        <v>ALLERGY, IMMUNOLOGY AND TRANSPLANTATION RESEARCH</v>
      </c>
    </row>
    <row r="934" ht="15.75" customHeight="1">
      <c r="A934" s="5" t="s">
        <v>1418</v>
      </c>
      <c r="B934" s="3" t="s">
        <v>56</v>
      </c>
      <c r="C934" s="3" t="s">
        <v>243</v>
      </c>
      <c r="D934" s="3"/>
      <c r="E934" s="6" t="s">
        <v>244</v>
      </c>
      <c r="F934" s="4">
        <v>401632.0</v>
      </c>
      <c r="G934" s="6" t="s">
        <v>38</v>
      </c>
      <c r="H934" s="6"/>
      <c r="I934" s="6"/>
      <c r="J934" s="4">
        <v>3.7643927E7</v>
      </c>
      <c r="K934" s="4">
        <v>3.59306095E8</v>
      </c>
      <c r="L934" s="6" t="s">
        <v>39</v>
      </c>
      <c r="M934" s="3"/>
      <c r="N934" s="6" t="s">
        <v>42</v>
      </c>
      <c r="O934" s="3"/>
      <c r="P934" s="3"/>
      <c r="Q934" s="6" t="s">
        <v>42</v>
      </c>
      <c r="R934" s="4">
        <v>209608.0</v>
      </c>
      <c r="S934" s="6" t="s">
        <v>42</v>
      </c>
      <c r="T934" s="6" t="s">
        <v>43</v>
      </c>
      <c r="U934" s="6">
        <v>0.0</v>
      </c>
      <c r="V934" s="3" t="str">
        <f t="shared" si="2"/>
        <v>93.855</v>
      </c>
      <c r="W934" s="5" t="str">
        <f t="shared" ref="W934:X934" si="934">UPPER(TRIM(H934))</f>
        <v/>
      </c>
      <c r="X934" s="5" t="str">
        <f t="shared" si="934"/>
        <v/>
      </c>
      <c r="Y934" s="5" t="str">
        <f t="array" ref="Y934">IF(V934&lt;&gt;"",IFERROR(INDEX(federal_program_name_lookup,MATCH(V934,aln_lookup,0)),""),"")</f>
        <v>ALLERGY, IMMUNOLOGY AND TRANSPLANTATION RESEARCH</v>
      </c>
    </row>
    <row r="935" ht="15.75" customHeight="1">
      <c r="A935" s="5" t="s">
        <v>1419</v>
      </c>
      <c r="B935" s="3" t="s">
        <v>56</v>
      </c>
      <c r="C935" s="3" t="s">
        <v>243</v>
      </c>
      <c r="D935" s="3"/>
      <c r="E935" s="6" t="s">
        <v>244</v>
      </c>
      <c r="F935" s="4">
        <v>109885.0</v>
      </c>
      <c r="G935" s="6" t="s">
        <v>38</v>
      </c>
      <c r="H935" s="6"/>
      <c r="I935" s="6"/>
      <c r="J935" s="4">
        <v>3.7643927E7</v>
      </c>
      <c r="K935" s="4">
        <v>3.59306095E8</v>
      </c>
      <c r="L935" s="6" t="s">
        <v>39</v>
      </c>
      <c r="M935" s="3"/>
      <c r="N935" s="6" t="s">
        <v>42</v>
      </c>
      <c r="O935" s="3"/>
      <c r="P935" s="3"/>
      <c r="Q935" s="6" t="s">
        <v>39</v>
      </c>
      <c r="R935" s="4"/>
      <c r="S935" s="6" t="s">
        <v>42</v>
      </c>
      <c r="T935" s="6" t="s">
        <v>43</v>
      </c>
      <c r="U935" s="6">
        <v>0.0</v>
      </c>
      <c r="V935" s="3" t="str">
        <f t="shared" si="2"/>
        <v>93.855</v>
      </c>
      <c r="W935" s="5" t="str">
        <f t="shared" ref="W935:X935" si="935">UPPER(TRIM(H935))</f>
        <v/>
      </c>
      <c r="X935" s="5" t="str">
        <f t="shared" si="935"/>
        <v/>
      </c>
      <c r="Y935" s="5" t="str">
        <f t="array" ref="Y935">IF(V935&lt;&gt;"",IFERROR(INDEX(federal_program_name_lookup,MATCH(V935,aln_lookup,0)),""),"")</f>
        <v>ALLERGY, IMMUNOLOGY AND TRANSPLANTATION RESEARCH</v>
      </c>
    </row>
    <row r="936" ht="15.75" customHeight="1">
      <c r="A936" s="5" t="s">
        <v>1420</v>
      </c>
      <c r="B936" s="3" t="s">
        <v>1330</v>
      </c>
      <c r="C936" s="3" t="s">
        <v>1421</v>
      </c>
      <c r="D936" s="3"/>
      <c r="E936" s="6" t="s">
        <v>1422</v>
      </c>
      <c r="F936" s="4">
        <v>289311.0</v>
      </c>
      <c r="G936" s="6" t="s">
        <v>38</v>
      </c>
      <c r="H936" s="6"/>
      <c r="I936" s="6"/>
      <c r="J936" s="4">
        <v>1187685.0</v>
      </c>
      <c r="K936" s="4">
        <v>3.59306095E8</v>
      </c>
      <c r="L936" s="6" t="s">
        <v>39</v>
      </c>
      <c r="M936" s="3"/>
      <c r="N936" s="6" t="s">
        <v>39</v>
      </c>
      <c r="O936" s="3" t="s">
        <v>1423</v>
      </c>
      <c r="P936" s="3" t="s">
        <v>1424</v>
      </c>
      <c r="Q936" s="6" t="s">
        <v>42</v>
      </c>
      <c r="R936" s="4">
        <v>282811.0</v>
      </c>
      <c r="S936" s="6" t="s">
        <v>42</v>
      </c>
      <c r="T936" s="6" t="s">
        <v>43</v>
      </c>
      <c r="U936" s="6">
        <v>0.0</v>
      </c>
      <c r="V936" s="3" t="str">
        <f t="shared" si="2"/>
        <v>20.205</v>
      </c>
      <c r="W936" s="5" t="str">
        <f t="shared" ref="W936:X936" si="936">UPPER(TRIM(H936))</f>
        <v/>
      </c>
      <c r="X936" s="5" t="str">
        <f t="shared" si="936"/>
        <v/>
      </c>
      <c r="Y936" s="5" t="str">
        <f t="array" ref="Y936">IF(V936&lt;&gt;"",IFERROR(INDEX(federal_program_name_lookup,MATCH(V936,aln_lookup,0)),""),"")</f>
        <v>HIGHWAY PLANNING AND CONSTRUCTION</v>
      </c>
    </row>
    <row r="937" ht="15.75" customHeight="1">
      <c r="A937" s="5" t="s">
        <v>1425</v>
      </c>
      <c r="B937" s="3" t="s">
        <v>56</v>
      </c>
      <c r="C937" s="3" t="s">
        <v>243</v>
      </c>
      <c r="D937" s="3"/>
      <c r="E937" s="6" t="s">
        <v>244</v>
      </c>
      <c r="F937" s="4">
        <v>133999.0</v>
      </c>
      <c r="G937" s="6" t="s">
        <v>38</v>
      </c>
      <c r="H937" s="6"/>
      <c r="I937" s="6"/>
      <c r="J937" s="4">
        <v>3.7643927E7</v>
      </c>
      <c r="K937" s="4">
        <v>3.59306095E8</v>
      </c>
      <c r="L937" s="6" t="s">
        <v>39</v>
      </c>
      <c r="M937" s="3"/>
      <c r="N937" s="6" t="s">
        <v>42</v>
      </c>
      <c r="O937" s="3"/>
      <c r="P937" s="3"/>
      <c r="Q937" s="6" t="s">
        <v>39</v>
      </c>
      <c r="R937" s="4"/>
      <c r="S937" s="6" t="s">
        <v>42</v>
      </c>
      <c r="T937" s="6" t="s">
        <v>43</v>
      </c>
      <c r="U937" s="6">
        <v>0.0</v>
      </c>
      <c r="V937" s="3" t="str">
        <f t="shared" si="2"/>
        <v>93.855</v>
      </c>
      <c r="W937" s="5" t="str">
        <f t="shared" ref="W937:X937" si="937">UPPER(TRIM(H937))</f>
        <v/>
      </c>
      <c r="X937" s="5" t="str">
        <f t="shared" si="937"/>
        <v/>
      </c>
      <c r="Y937" s="5" t="str">
        <f t="array" ref="Y937">IF(V937&lt;&gt;"",IFERROR(INDEX(federal_program_name_lookup,MATCH(V937,aln_lookup,0)),""),"")</f>
        <v>ALLERGY, IMMUNOLOGY AND TRANSPLANTATION RESEARCH</v>
      </c>
    </row>
    <row r="938" ht="15.75" customHeight="1">
      <c r="A938" s="5" t="s">
        <v>1426</v>
      </c>
      <c r="B938" s="3" t="s">
        <v>56</v>
      </c>
      <c r="C938" s="3" t="s">
        <v>243</v>
      </c>
      <c r="D938" s="3"/>
      <c r="E938" s="6" t="s">
        <v>244</v>
      </c>
      <c r="F938" s="4">
        <v>216178.0</v>
      </c>
      <c r="G938" s="6" t="s">
        <v>38</v>
      </c>
      <c r="H938" s="6"/>
      <c r="I938" s="6"/>
      <c r="J938" s="4">
        <v>3.7643927E7</v>
      </c>
      <c r="K938" s="4">
        <v>3.59306095E8</v>
      </c>
      <c r="L938" s="6" t="s">
        <v>39</v>
      </c>
      <c r="M938" s="3"/>
      <c r="N938" s="6" t="s">
        <v>42</v>
      </c>
      <c r="O938" s="3"/>
      <c r="P938" s="3"/>
      <c r="Q938" s="6" t="s">
        <v>39</v>
      </c>
      <c r="R938" s="4"/>
      <c r="S938" s="6" t="s">
        <v>42</v>
      </c>
      <c r="T938" s="6" t="s">
        <v>43</v>
      </c>
      <c r="U938" s="6">
        <v>0.0</v>
      </c>
      <c r="V938" s="3" t="str">
        <f t="shared" si="2"/>
        <v>93.855</v>
      </c>
      <c r="W938" s="5" t="str">
        <f t="shared" ref="W938:X938" si="938">UPPER(TRIM(H938))</f>
        <v/>
      </c>
      <c r="X938" s="5" t="str">
        <f t="shared" si="938"/>
        <v/>
      </c>
      <c r="Y938" s="5" t="str">
        <f t="array" ref="Y938">IF(V938&lt;&gt;"",IFERROR(INDEX(federal_program_name_lookup,MATCH(V938,aln_lookup,0)),""),"")</f>
        <v>ALLERGY, IMMUNOLOGY AND TRANSPLANTATION RESEARCH</v>
      </c>
    </row>
    <row r="939" ht="15.75" customHeight="1">
      <c r="A939" s="5" t="s">
        <v>1427</v>
      </c>
      <c r="B939" s="3" t="s">
        <v>56</v>
      </c>
      <c r="C939" s="3" t="s">
        <v>243</v>
      </c>
      <c r="D939" s="3"/>
      <c r="E939" s="6" t="s">
        <v>244</v>
      </c>
      <c r="F939" s="4">
        <v>115519.0</v>
      </c>
      <c r="G939" s="6" t="s">
        <v>38</v>
      </c>
      <c r="H939" s="6"/>
      <c r="I939" s="6"/>
      <c r="J939" s="4">
        <v>3.7643927E7</v>
      </c>
      <c r="K939" s="4">
        <v>3.59306095E8</v>
      </c>
      <c r="L939" s="6" t="s">
        <v>39</v>
      </c>
      <c r="M939" s="3"/>
      <c r="N939" s="6" t="s">
        <v>42</v>
      </c>
      <c r="O939" s="3"/>
      <c r="P939" s="3"/>
      <c r="Q939" s="6" t="s">
        <v>39</v>
      </c>
      <c r="R939" s="4"/>
      <c r="S939" s="6" t="s">
        <v>42</v>
      </c>
      <c r="T939" s="6" t="s">
        <v>43</v>
      </c>
      <c r="U939" s="6">
        <v>0.0</v>
      </c>
      <c r="V939" s="3" t="str">
        <f t="shared" si="2"/>
        <v>93.855</v>
      </c>
      <c r="W939" s="5" t="str">
        <f t="shared" ref="W939:X939" si="939">UPPER(TRIM(H939))</f>
        <v/>
      </c>
      <c r="X939" s="5" t="str">
        <f t="shared" si="939"/>
        <v/>
      </c>
      <c r="Y939" s="5" t="str">
        <f t="array" ref="Y939">IF(V939&lt;&gt;"",IFERROR(INDEX(federal_program_name_lookup,MATCH(V939,aln_lookup,0)),""),"")</f>
        <v>ALLERGY, IMMUNOLOGY AND TRANSPLANTATION RESEARCH</v>
      </c>
    </row>
    <row r="940" ht="15.75" customHeight="1">
      <c r="A940" s="5" t="s">
        <v>1428</v>
      </c>
      <c r="B940" s="3" t="s">
        <v>56</v>
      </c>
      <c r="C940" s="3" t="s">
        <v>243</v>
      </c>
      <c r="D940" s="3"/>
      <c r="E940" s="6" t="s">
        <v>244</v>
      </c>
      <c r="F940" s="4">
        <v>4385.0</v>
      </c>
      <c r="G940" s="6" t="s">
        <v>38</v>
      </c>
      <c r="H940" s="6"/>
      <c r="I940" s="6"/>
      <c r="J940" s="4">
        <v>3.7643927E7</v>
      </c>
      <c r="K940" s="4">
        <v>3.59306095E8</v>
      </c>
      <c r="L940" s="6" t="s">
        <v>39</v>
      </c>
      <c r="M940" s="3"/>
      <c r="N940" s="6" t="s">
        <v>42</v>
      </c>
      <c r="O940" s="3"/>
      <c r="P940" s="3"/>
      <c r="Q940" s="6" t="s">
        <v>39</v>
      </c>
      <c r="R940" s="4"/>
      <c r="S940" s="6" t="s">
        <v>42</v>
      </c>
      <c r="T940" s="6" t="s">
        <v>43</v>
      </c>
      <c r="U940" s="6">
        <v>0.0</v>
      </c>
      <c r="V940" s="3" t="str">
        <f t="shared" si="2"/>
        <v>93.855</v>
      </c>
      <c r="W940" s="5" t="str">
        <f t="shared" ref="W940:X940" si="940">UPPER(TRIM(H940))</f>
        <v/>
      </c>
      <c r="X940" s="5" t="str">
        <f t="shared" si="940"/>
        <v/>
      </c>
      <c r="Y940" s="5" t="str">
        <f t="array" ref="Y940">IF(V940&lt;&gt;"",IFERROR(INDEX(federal_program_name_lookup,MATCH(V940,aln_lookup,0)),""),"")</f>
        <v>ALLERGY, IMMUNOLOGY AND TRANSPLANTATION RESEARCH</v>
      </c>
    </row>
    <row r="941" ht="15.75" customHeight="1">
      <c r="A941" s="5" t="s">
        <v>1429</v>
      </c>
      <c r="B941" s="3" t="s">
        <v>56</v>
      </c>
      <c r="C941" s="3" t="s">
        <v>243</v>
      </c>
      <c r="D941" s="3"/>
      <c r="E941" s="6" t="s">
        <v>244</v>
      </c>
      <c r="F941" s="4">
        <v>107332.0</v>
      </c>
      <c r="G941" s="6" t="s">
        <v>38</v>
      </c>
      <c r="H941" s="6"/>
      <c r="I941" s="6"/>
      <c r="J941" s="4">
        <v>3.7643927E7</v>
      </c>
      <c r="K941" s="4">
        <v>3.59306095E8</v>
      </c>
      <c r="L941" s="6" t="s">
        <v>39</v>
      </c>
      <c r="M941" s="3"/>
      <c r="N941" s="6" t="s">
        <v>42</v>
      </c>
      <c r="O941" s="3"/>
      <c r="P941" s="3"/>
      <c r="Q941" s="6" t="s">
        <v>39</v>
      </c>
      <c r="R941" s="4"/>
      <c r="S941" s="6" t="s">
        <v>42</v>
      </c>
      <c r="T941" s="6" t="s">
        <v>43</v>
      </c>
      <c r="U941" s="6">
        <v>0.0</v>
      </c>
      <c r="V941" s="3" t="str">
        <f t="shared" si="2"/>
        <v>93.855</v>
      </c>
      <c r="W941" s="5" t="str">
        <f t="shared" ref="W941:X941" si="941">UPPER(TRIM(H941))</f>
        <v/>
      </c>
      <c r="X941" s="5" t="str">
        <f t="shared" si="941"/>
        <v/>
      </c>
      <c r="Y941" s="5" t="str">
        <f t="array" ref="Y941">IF(V941&lt;&gt;"",IFERROR(INDEX(federal_program_name_lookup,MATCH(V941,aln_lookup,0)),""),"")</f>
        <v>ALLERGY, IMMUNOLOGY AND TRANSPLANTATION RESEARCH</v>
      </c>
    </row>
    <row r="942" ht="15.75" customHeight="1">
      <c r="A942" s="5" t="s">
        <v>1430</v>
      </c>
      <c r="B942" s="3" t="s">
        <v>56</v>
      </c>
      <c r="C942" s="3" t="s">
        <v>243</v>
      </c>
      <c r="D942" s="3"/>
      <c r="E942" s="6" t="s">
        <v>244</v>
      </c>
      <c r="F942" s="4">
        <v>1960.0</v>
      </c>
      <c r="G942" s="6" t="s">
        <v>38</v>
      </c>
      <c r="H942" s="6"/>
      <c r="I942" s="6"/>
      <c r="J942" s="4">
        <v>3.7643927E7</v>
      </c>
      <c r="K942" s="4">
        <v>3.59306095E8</v>
      </c>
      <c r="L942" s="6" t="s">
        <v>39</v>
      </c>
      <c r="M942" s="3"/>
      <c r="N942" s="6" t="s">
        <v>42</v>
      </c>
      <c r="O942" s="3"/>
      <c r="P942" s="3"/>
      <c r="Q942" s="6" t="s">
        <v>39</v>
      </c>
      <c r="R942" s="4"/>
      <c r="S942" s="6" t="s">
        <v>42</v>
      </c>
      <c r="T942" s="6" t="s">
        <v>43</v>
      </c>
      <c r="U942" s="6">
        <v>0.0</v>
      </c>
      <c r="V942" s="3" t="str">
        <f t="shared" si="2"/>
        <v>93.855</v>
      </c>
      <c r="W942" s="5" t="str">
        <f t="shared" ref="W942:X942" si="942">UPPER(TRIM(H942))</f>
        <v/>
      </c>
      <c r="X942" s="5" t="str">
        <f t="shared" si="942"/>
        <v/>
      </c>
      <c r="Y942" s="5" t="str">
        <f t="array" ref="Y942">IF(V942&lt;&gt;"",IFERROR(INDEX(federal_program_name_lookup,MATCH(V942,aln_lookup,0)),""),"")</f>
        <v>ALLERGY, IMMUNOLOGY AND TRANSPLANTATION RESEARCH</v>
      </c>
    </row>
    <row r="943" ht="15.75" customHeight="1">
      <c r="A943" s="5" t="s">
        <v>1431</v>
      </c>
      <c r="B943" s="3" t="s">
        <v>56</v>
      </c>
      <c r="C943" s="3" t="s">
        <v>243</v>
      </c>
      <c r="D943" s="3"/>
      <c r="E943" s="6" t="s">
        <v>244</v>
      </c>
      <c r="F943" s="4">
        <v>1572.0</v>
      </c>
      <c r="G943" s="6" t="s">
        <v>38</v>
      </c>
      <c r="H943" s="6"/>
      <c r="I943" s="6"/>
      <c r="J943" s="4">
        <v>3.7643927E7</v>
      </c>
      <c r="K943" s="4">
        <v>3.59306095E8</v>
      </c>
      <c r="L943" s="6" t="s">
        <v>39</v>
      </c>
      <c r="M943" s="3"/>
      <c r="N943" s="6" t="s">
        <v>42</v>
      </c>
      <c r="O943" s="3"/>
      <c r="P943" s="3"/>
      <c r="Q943" s="6" t="s">
        <v>39</v>
      </c>
      <c r="R943" s="4"/>
      <c r="S943" s="6" t="s">
        <v>42</v>
      </c>
      <c r="T943" s="6" t="s">
        <v>43</v>
      </c>
      <c r="U943" s="6">
        <v>0.0</v>
      </c>
      <c r="V943" s="3" t="str">
        <f t="shared" si="2"/>
        <v>93.855</v>
      </c>
      <c r="W943" s="5" t="str">
        <f t="shared" ref="W943:X943" si="943">UPPER(TRIM(H943))</f>
        <v/>
      </c>
      <c r="X943" s="5" t="str">
        <f t="shared" si="943"/>
        <v/>
      </c>
      <c r="Y943" s="5" t="str">
        <f t="array" ref="Y943">IF(V943&lt;&gt;"",IFERROR(INDEX(federal_program_name_lookup,MATCH(V943,aln_lookup,0)),""),"")</f>
        <v>ALLERGY, IMMUNOLOGY AND TRANSPLANTATION RESEARCH</v>
      </c>
    </row>
    <row r="944" ht="15.75" customHeight="1">
      <c r="A944" s="5" t="s">
        <v>1432</v>
      </c>
      <c r="B944" s="3" t="s">
        <v>56</v>
      </c>
      <c r="C944" s="3" t="s">
        <v>243</v>
      </c>
      <c r="D944" s="3"/>
      <c r="E944" s="6" t="s">
        <v>244</v>
      </c>
      <c r="F944" s="4">
        <v>58016.0</v>
      </c>
      <c r="G944" s="6" t="s">
        <v>38</v>
      </c>
      <c r="H944" s="6"/>
      <c r="I944" s="6"/>
      <c r="J944" s="4">
        <v>3.7643927E7</v>
      </c>
      <c r="K944" s="4">
        <v>3.59306095E8</v>
      </c>
      <c r="L944" s="6" t="s">
        <v>39</v>
      </c>
      <c r="M944" s="3"/>
      <c r="N944" s="6" t="s">
        <v>42</v>
      </c>
      <c r="O944" s="3"/>
      <c r="P944" s="3"/>
      <c r="Q944" s="6" t="s">
        <v>39</v>
      </c>
      <c r="R944" s="4"/>
      <c r="S944" s="6" t="s">
        <v>42</v>
      </c>
      <c r="T944" s="6" t="s">
        <v>43</v>
      </c>
      <c r="U944" s="6">
        <v>0.0</v>
      </c>
      <c r="V944" s="3" t="str">
        <f t="shared" si="2"/>
        <v>93.855</v>
      </c>
      <c r="W944" s="5" t="str">
        <f t="shared" ref="W944:X944" si="944">UPPER(TRIM(H944))</f>
        <v/>
      </c>
      <c r="X944" s="5" t="str">
        <f t="shared" si="944"/>
        <v/>
      </c>
      <c r="Y944" s="5" t="str">
        <f t="array" ref="Y944">IF(V944&lt;&gt;"",IFERROR(INDEX(federal_program_name_lookup,MATCH(V944,aln_lookup,0)),""),"")</f>
        <v>ALLERGY, IMMUNOLOGY AND TRANSPLANTATION RESEARCH</v>
      </c>
    </row>
    <row r="945" ht="15.75" customHeight="1">
      <c r="A945" s="5" t="s">
        <v>1433</v>
      </c>
      <c r="B945" s="3" t="s">
        <v>56</v>
      </c>
      <c r="C945" s="3" t="s">
        <v>243</v>
      </c>
      <c r="D945" s="3"/>
      <c r="E945" s="6" t="s">
        <v>244</v>
      </c>
      <c r="F945" s="4">
        <v>518.0</v>
      </c>
      <c r="G945" s="6" t="s">
        <v>38</v>
      </c>
      <c r="H945" s="6"/>
      <c r="I945" s="6"/>
      <c r="J945" s="4">
        <v>3.7643927E7</v>
      </c>
      <c r="K945" s="4">
        <v>3.59306095E8</v>
      </c>
      <c r="L945" s="6" t="s">
        <v>39</v>
      </c>
      <c r="M945" s="3"/>
      <c r="N945" s="6" t="s">
        <v>42</v>
      </c>
      <c r="O945" s="3"/>
      <c r="P945" s="3"/>
      <c r="Q945" s="6" t="s">
        <v>39</v>
      </c>
      <c r="R945" s="4"/>
      <c r="S945" s="6" t="s">
        <v>42</v>
      </c>
      <c r="T945" s="6" t="s">
        <v>43</v>
      </c>
      <c r="U945" s="6">
        <v>0.0</v>
      </c>
      <c r="V945" s="3" t="str">
        <f t="shared" si="2"/>
        <v>93.855</v>
      </c>
      <c r="W945" s="5" t="str">
        <f t="shared" ref="W945:X945" si="945">UPPER(TRIM(H945))</f>
        <v/>
      </c>
      <c r="X945" s="5" t="str">
        <f t="shared" si="945"/>
        <v/>
      </c>
      <c r="Y945" s="5" t="str">
        <f t="array" ref="Y945">IF(V945&lt;&gt;"",IFERROR(INDEX(federal_program_name_lookup,MATCH(V945,aln_lookup,0)),""),"")</f>
        <v>ALLERGY, IMMUNOLOGY AND TRANSPLANTATION RESEARCH</v>
      </c>
    </row>
    <row r="946" ht="15.75" customHeight="1">
      <c r="A946" s="5" t="s">
        <v>1434</v>
      </c>
      <c r="B946" s="3" t="s">
        <v>56</v>
      </c>
      <c r="C946" s="3" t="s">
        <v>243</v>
      </c>
      <c r="D946" s="3"/>
      <c r="E946" s="6" t="s">
        <v>244</v>
      </c>
      <c r="F946" s="4">
        <v>245436.0</v>
      </c>
      <c r="G946" s="6" t="s">
        <v>38</v>
      </c>
      <c r="H946" s="6"/>
      <c r="I946" s="6"/>
      <c r="J946" s="4">
        <v>3.7643927E7</v>
      </c>
      <c r="K946" s="4">
        <v>3.59306095E8</v>
      </c>
      <c r="L946" s="6" t="s">
        <v>39</v>
      </c>
      <c r="M946" s="3"/>
      <c r="N946" s="6" t="s">
        <v>42</v>
      </c>
      <c r="O946" s="3"/>
      <c r="P946" s="3"/>
      <c r="Q946" s="6" t="s">
        <v>42</v>
      </c>
      <c r="R946" s="4">
        <v>245436.0</v>
      </c>
      <c r="S946" s="6" t="s">
        <v>42</v>
      </c>
      <c r="T946" s="6" t="s">
        <v>43</v>
      </c>
      <c r="U946" s="6">
        <v>0.0</v>
      </c>
      <c r="V946" s="3" t="str">
        <f t="shared" si="2"/>
        <v>93.855</v>
      </c>
      <c r="W946" s="5" t="str">
        <f t="shared" ref="W946:X946" si="946">UPPER(TRIM(H946))</f>
        <v/>
      </c>
      <c r="X946" s="5" t="str">
        <f t="shared" si="946"/>
        <v/>
      </c>
      <c r="Y946" s="5" t="str">
        <f t="array" ref="Y946">IF(V946&lt;&gt;"",IFERROR(INDEX(federal_program_name_lookup,MATCH(V946,aln_lookup,0)),""),"")</f>
        <v>ALLERGY, IMMUNOLOGY AND TRANSPLANTATION RESEARCH</v>
      </c>
    </row>
    <row r="947" ht="15.75" customHeight="1">
      <c r="A947" s="5" t="s">
        <v>1435</v>
      </c>
      <c r="B947" s="3" t="s">
        <v>1330</v>
      </c>
      <c r="C947" s="3" t="s">
        <v>1421</v>
      </c>
      <c r="D947" s="3"/>
      <c r="E947" s="6" t="s">
        <v>1422</v>
      </c>
      <c r="F947" s="4">
        <v>200473.0</v>
      </c>
      <c r="G947" s="6" t="s">
        <v>38</v>
      </c>
      <c r="H947" s="6"/>
      <c r="I947" s="6"/>
      <c r="J947" s="4">
        <v>1187685.0</v>
      </c>
      <c r="K947" s="4">
        <v>3.59306095E8</v>
      </c>
      <c r="L947" s="6" t="s">
        <v>39</v>
      </c>
      <c r="M947" s="3"/>
      <c r="N947" s="6" t="s">
        <v>39</v>
      </c>
      <c r="O947" s="3" t="s">
        <v>1423</v>
      </c>
      <c r="P947" s="3" t="s">
        <v>1436</v>
      </c>
      <c r="Q947" s="6" t="s">
        <v>42</v>
      </c>
      <c r="R947" s="4">
        <v>186223.0</v>
      </c>
      <c r="S947" s="6" t="s">
        <v>42</v>
      </c>
      <c r="T947" s="6" t="s">
        <v>43</v>
      </c>
      <c r="U947" s="6">
        <v>0.0</v>
      </c>
      <c r="V947" s="3" t="str">
        <f t="shared" si="2"/>
        <v>20.205</v>
      </c>
      <c r="W947" s="5" t="str">
        <f t="shared" ref="W947:X947" si="947">UPPER(TRIM(H947))</f>
        <v/>
      </c>
      <c r="X947" s="5" t="str">
        <f t="shared" si="947"/>
        <v/>
      </c>
      <c r="Y947" s="5" t="str">
        <f t="array" ref="Y947">IF(V947&lt;&gt;"",IFERROR(INDEX(federal_program_name_lookup,MATCH(V947,aln_lookup,0)),""),"")</f>
        <v>HIGHWAY PLANNING AND CONSTRUCTION</v>
      </c>
    </row>
    <row r="948" ht="15.75" customHeight="1">
      <c r="A948" s="5" t="s">
        <v>1437</v>
      </c>
      <c r="B948" s="3" t="s">
        <v>56</v>
      </c>
      <c r="C948" s="3" t="s">
        <v>243</v>
      </c>
      <c r="D948" s="3"/>
      <c r="E948" s="6" t="s">
        <v>244</v>
      </c>
      <c r="F948" s="4">
        <v>-4832.0</v>
      </c>
      <c r="G948" s="6" t="s">
        <v>38</v>
      </c>
      <c r="H948" s="6"/>
      <c r="I948" s="6"/>
      <c r="J948" s="4">
        <v>3.7643927E7</v>
      </c>
      <c r="K948" s="4">
        <v>3.59306095E8</v>
      </c>
      <c r="L948" s="6" t="s">
        <v>39</v>
      </c>
      <c r="M948" s="3"/>
      <c r="N948" s="6" t="s">
        <v>42</v>
      </c>
      <c r="O948" s="3"/>
      <c r="P948" s="3"/>
      <c r="Q948" s="6" t="s">
        <v>39</v>
      </c>
      <c r="R948" s="4"/>
      <c r="S948" s="6" t="s">
        <v>42</v>
      </c>
      <c r="T948" s="6" t="s">
        <v>43</v>
      </c>
      <c r="U948" s="6">
        <v>0.0</v>
      </c>
      <c r="V948" s="3" t="str">
        <f t="shared" si="2"/>
        <v>93.855</v>
      </c>
      <c r="W948" s="5" t="str">
        <f t="shared" ref="W948:X948" si="948">UPPER(TRIM(H948))</f>
        <v/>
      </c>
      <c r="X948" s="5" t="str">
        <f t="shared" si="948"/>
        <v/>
      </c>
      <c r="Y948" s="5" t="str">
        <f t="array" ref="Y948">IF(V948&lt;&gt;"",IFERROR(INDEX(federal_program_name_lookup,MATCH(V948,aln_lookup,0)),""),"")</f>
        <v>ALLERGY, IMMUNOLOGY AND TRANSPLANTATION RESEARCH</v>
      </c>
    </row>
    <row r="949" ht="15.75" customHeight="1">
      <c r="A949" s="5" t="s">
        <v>1438</v>
      </c>
      <c r="B949" s="3" t="s">
        <v>56</v>
      </c>
      <c r="C949" s="3" t="s">
        <v>243</v>
      </c>
      <c r="D949" s="3"/>
      <c r="E949" s="6" t="s">
        <v>244</v>
      </c>
      <c r="F949" s="4">
        <v>436202.0</v>
      </c>
      <c r="G949" s="6" t="s">
        <v>38</v>
      </c>
      <c r="H949" s="6"/>
      <c r="I949" s="6"/>
      <c r="J949" s="4">
        <v>3.7643927E7</v>
      </c>
      <c r="K949" s="4">
        <v>3.59306095E8</v>
      </c>
      <c r="L949" s="6" t="s">
        <v>39</v>
      </c>
      <c r="M949" s="3"/>
      <c r="N949" s="6" t="s">
        <v>42</v>
      </c>
      <c r="O949" s="3"/>
      <c r="P949" s="3"/>
      <c r="Q949" s="6" t="s">
        <v>39</v>
      </c>
      <c r="R949" s="4"/>
      <c r="S949" s="6" t="s">
        <v>42</v>
      </c>
      <c r="T949" s="6" t="s">
        <v>43</v>
      </c>
      <c r="U949" s="6">
        <v>0.0</v>
      </c>
      <c r="V949" s="3" t="str">
        <f t="shared" si="2"/>
        <v>93.855</v>
      </c>
      <c r="W949" s="5" t="str">
        <f t="shared" ref="W949:X949" si="949">UPPER(TRIM(H949))</f>
        <v/>
      </c>
      <c r="X949" s="5" t="str">
        <f t="shared" si="949"/>
        <v/>
      </c>
      <c r="Y949" s="5" t="str">
        <f t="array" ref="Y949">IF(V949&lt;&gt;"",IFERROR(INDEX(federal_program_name_lookup,MATCH(V949,aln_lookup,0)),""),"")</f>
        <v>ALLERGY, IMMUNOLOGY AND TRANSPLANTATION RESEARCH</v>
      </c>
    </row>
    <row r="950" ht="15.75" customHeight="1">
      <c r="A950" s="5" t="s">
        <v>1439</v>
      </c>
      <c r="B950" s="3" t="s">
        <v>56</v>
      </c>
      <c r="C950" s="3" t="s">
        <v>243</v>
      </c>
      <c r="D950" s="3"/>
      <c r="E950" s="6" t="s">
        <v>244</v>
      </c>
      <c r="F950" s="4">
        <v>176430.0</v>
      </c>
      <c r="G950" s="6" t="s">
        <v>38</v>
      </c>
      <c r="H950" s="6"/>
      <c r="I950" s="6"/>
      <c r="J950" s="4">
        <v>3.7643927E7</v>
      </c>
      <c r="K950" s="4">
        <v>3.59306095E8</v>
      </c>
      <c r="L950" s="6" t="s">
        <v>39</v>
      </c>
      <c r="M950" s="3"/>
      <c r="N950" s="6" t="s">
        <v>42</v>
      </c>
      <c r="O950" s="3"/>
      <c r="P950" s="3"/>
      <c r="Q950" s="6" t="s">
        <v>39</v>
      </c>
      <c r="R950" s="4"/>
      <c r="S950" s="6" t="s">
        <v>42</v>
      </c>
      <c r="T950" s="6" t="s">
        <v>43</v>
      </c>
      <c r="U950" s="6">
        <v>0.0</v>
      </c>
      <c r="V950" s="3" t="str">
        <f t="shared" si="2"/>
        <v>93.855</v>
      </c>
      <c r="W950" s="5" t="str">
        <f t="shared" ref="W950:X950" si="950">UPPER(TRIM(H950))</f>
        <v/>
      </c>
      <c r="X950" s="5" t="str">
        <f t="shared" si="950"/>
        <v/>
      </c>
      <c r="Y950" s="5" t="str">
        <f t="array" ref="Y950">IF(V950&lt;&gt;"",IFERROR(INDEX(federal_program_name_lookup,MATCH(V950,aln_lookup,0)),""),"")</f>
        <v>ALLERGY, IMMUNOLOGY AND TRANSPLANTATION RESEARCH</v>
      </c>
    </row>
    <row r="951" ht="15.75" customHeight="1">
      <c r="A951" s="5" t="s">
        <v>1440</v>
      </c>
      <c r="B951" s="3" t="s">
        <v>56</v>
      </c>
      <c r="C951" s="3" t="s">
        <v>243</v>
      </c>
      <c r="D951" s="3"/>
      <c r="E951" s="6" t="s">
        <v>244</v>
      </c>
      <c r="F951" s="4">
        <v>1466701.0</v>
      </c>
      <c r="G951" s="6" t="s">
        <v>38</v>
      </c>
      <c r="H951" s="6"/>
      <c r="I951" s="6"/>
      <c r="J951" s="4">
        <v>3.7643927E7</v>
      </c>
      <c r="K951" s="4">
        <v>3.59306095E8</v>
      </c>
      <c r="L951" s="6" t="s">
        <v>39</v>
      </c>
      <c r="M951" s="3"/>
      <c r="N951" s="6" t="s">
        <v>42</v>
      </c>
      <c r="O951" s="3"/>
      <c r="P951" s="3"/>
      <c r="Q951" s="6" t="s">
        <v>42</v>
      </c>
      <c r="R951" s="4">
        <v>635288.0</v>
      </c>
      <c r="S951" s="6" t="s">
        <v>42</v>
      </c>
      <c r="T951" s="6" t="s">
        <v>43</v>
      </c>
      <c r="U951" s="6">
        <v>0.0</v>
      </c>
      <c r="V951" s="3" t="str">
        <f t="shared" si="2"/>
        <v>93.855</v>
      </c>
      <c r="W951" s="5" t="str">
        <f t="shared" ref="W951:X951" si="951">UPPER(TRIM(H951))</f>
        <v/>
      </c>
      <c r="X951" s="5" t="str">
        <f t="shared" si="951"/>
        <v/>
      </c>
      <c r="Y951" s="5" t="str">
        <f t="array" ref="Y951">IF(V951&lt;&gt;"",IFERROR(INDEX(federal_program_name_lookup,MATCH(V951,aln_lookup,0)),""),"")</f>
        <v>ALLERGY, IMMUNOLOGY AND TRANSPLANTATION RESEARCH</v>
      </c>
    </row>
    <row r="952" ht="15.75" customHeight="1">
      <c r="A952" s="5" t="s">
        <v>1441</v>
      </c>
      <c r="B952" s="3" t="s">
        <v>56</v>
      </c>
      <c r="C952" s="3" t="s">
        <v>243</v>
      </c>
      <c r="D952" s="3"/>
      <c r="E952" s="6" t="s">
        <v>244</v>
      </c>
      <c r="F952" s="4">
        <v>26647.0</v>
      </c>
      <c r="G952" s="6" t="s">
        <v>38</v>
      </c>
      <c r="H952" s="6"/>
      <c r="I952" s="6"/>
      <c r="J952" s="4">
        <v>3.7643927E7</v>
      </c>
      <c r="K952" s="4">
        <v>3.59306095E8</v>
      </c>
      <c r="L952" s="6" t="s">
        <v>39</v>
      </c>
      <c r="M952" s="3"/>
      <c r="N952" s="6" t="s">
        <v>42</v>
      </c>
      <c r="O952" s="3"/>
      <c r="P952" s="3"/>
      <c r="Q952" s="6" t="s">
        <v>39</v>
      </c>
      <c r="R952" s="4"/>
      <c r="S952" s="6" t="s">
        <v>42</v>
      </c>
      <c r="T952" s="6" t="s">
        <v>43</v>
      </c>
      <c r="U952" s="6">
        <v>0.0</v>
      </c>
      <c r="V952" s="3" t="str">
        <f t="shared" si="2"/>
        <v>93.855</v>
      </c>
      <c r="W952" s="5" t="str">
        <f t="shared" ref="W952:X952" si="952">UPPER(TRIM(H952))</f>
        <v/>
      </c>
      <c r="X952" s="5" t="str">
        <f t="shared" si="952"/>
        <v/>
      </c>
      <c r="Y952" s="5" t="str">
        <f t="array" ref="Y952">IF(V952&lt;&gt;"",IFERROR(INDEX(federal_program_name_lookup,MATCH(V952,aln_lookup,0)),""),"")</f>
        <v>ALLERGY, IMMUNOLOGY AND TRANSPLANTATION RESEARCH</v>
      </c>
    </row>
    <row r="953" ht="15.75" customHeight="1">
      <c r="A953" s="5" t="s">
        <v>1442</v>
      </c>
      <c r="B953" s="3" t="s">
        <v>56</v>
      </c>
      <c r="C953" s="3" t="s">
        <v>243</v>
      </c>
      <c r="D953" s="3"/>
      <c r="E953" s="6" t="s">
        <v>244</v>
      </c>
      <c r="F953" s="4">
        <v>145067.0</v>
      </c>
      <c r="G953" s="6" t="s">
        <v>38</v>
      </c>
      <c r="H953" s="6"/>
      <c r="I953" s="6"/>
      <c r="J953" s="4">
        <v>3.7643927E7</v>
      </c>
      <c r="K953" s="4">
        <v>3.59306095E8</v>
      </c>
      <c r="L953" s="6" t="s">
        <v>39</v>
      </c>
      <c r="M953" s="3"/>
      <c r="N953" s="6" t="s">
        <v>42</v>
      </c>
      <c r="O953" s="3"/>
      <c r="P953" s="3"/>
      <c r="Q953" s="6" t="s">
        <v>39</v>
      </c>
      <c r="R953" s="4"/>
      <c r="S953" s="6" t="s">
        <v>42</v>
      </c>
      <c r="T953" s="6" t="s">
        <v>43</v>
      </c>
      <c r="U953" s="6">
        <v>0.0</v>
      </c>
      <c r="V953" s="3" t="str">
        <f t="shared" si="2"/>
        <v>93.855</v>
      </c>
      <c r="W953" s="5" t="str">
        <f t="shared" ref="W953:X953" si="953">UPPER(TRIM(H953))</f>
        <v/>
      </c>
      <c r="X953" s="5" t="str">
        <f t="shared" si="953"/>
        <v/>
      </c>
      <c r="Y953" s="5" t="str">
        <f t="array" ref="Y953">IF(V953&lt;&gt;"",IFERROR(INDEX(federal_program_name_lookup,MATCH(V953,aln_lookup,0)),""),"")</f>
        <v>ALLERGY, IMMUNOLOGY AND TRANSPLANTATION RESEARCH</v>
      </c>
    </row>
    <row r="954" ht="15.75" customHeight="1">
      <c r="A954" s="5" t="s">
        <v>1443</v>
      </c>
      <c r="B954" s="3" t="s">
        <v>56</v>
      </c>
      <c r="C954" s="3" t="s">
        <v>243</v>
      </c>
      <c r="D954" s="3"/>
      <c r="E954" s="6" t="s">
        <v>244</v>
      </c>
      <c r="F954" s="4">
        <v>197540.0</v>
      </c>
      <c r="G954" s="6" t="s">
        <v>38</v>
      </c>
      <c r="H954" s="6"/>
      <c r="I954" s="6"/>
      <c r="J954" s="4">
        <v>3.7643927E7</v>
      </c>
      <c r="K954" s="4">
        <v>3.59306095E8</v>
      </c>
      <c r="L954" s="6" t="s">
        <v>39</v>
      </c>
      <c r="M954" s="3"/>
      <c r="N954" s="6" t="s">
        <v>42</v>
      </c>
      <c r="O954" s="3"/>
      <c r="P954" s="3"/>
      <c r="Q954" s="6" t="s">
        <v>39</v>
      </c>
      <c r="R954" s="4"/>
      <c r="S954" s="6" t="s">
        <v>42</v>
      </c>
      <c r="T954" s="6" t="s">
        <v>43</v>
      </c>
      <c r="U954" s="6">
        <v>0.0</v>
      </c>
      <c r="V954" s="3" t="str">
        <f t="shared" si="2"/>
        <v>93.855</v>
      </c>
      <c r="W954" s="5" t="str">
        <f t="shared" ref="W954:X954" si="954">UPPER(TRIM(H954))</f>
        <v/>
      </c>
      <c r="X954" s="5" t="str">
        <f t="shared" si="954"/>
        <v/>
      </c>
      <c r="Y954" s="5" t="str">
        <f t="array" ref="Y954">IF(V954&lt;&gt;"",IFERROR(INDEX(federal_program_name_lookup,MATCH(V954,aln_lookup,0)),""),"")</f>
        <v>ALLERGY, IMMUNOLOGY AND TRANSPLANTATION RESEARCH</v>
      </c>
    </row>
    <row r="955" ht="15.75" customHeight="1">
      <c r="A955" s="5" t="s">
        <v>1444</v>
      </c>
      <c r="B955" s="3" t="s">
        <v>56</v>
      </c>
      <c r="C955" s="3" t="s">
        <v>243</v>
      </c>
      <c r="D955" s="3"/>
      <c r="E955" s="6" t="s">
        <v>244</v>
      </c>
      <c r="F955" s="4">
        <v>169253.0</v>
      </c>
      <c r="G955" s="6" t="s">
        <v>38</v>
      </c>
      <c r="H955" s="6"/>
      <c r="I955" s="6"/>
      <c r="J955" s="4">
        <v>3.7643927E7</v>
      </c>
      <c r="K955" s="4">
        <v>3.59306095E8</v>
      </c>
      <c r="L955" s="6" t="s">
        <v>39</v>
      </c>
      <c r="M955" s="3"/>
      <c r="N955" s="6" t="s">
        <v>42</v>
      </c>
      <c r="O955" s="3"/>
      <c r="P955" s="3"/>
      <c r="Q955" s="6" t="s">
        <v>39</v>
      </c>
      <c r="R955" s="4"/>
      <c r="S955" s="6" t="s">
        <v>42</v>
      </c>
      <c r="T955" s="6" t="s">
        <v>43</v>
      </c>
      <c r="U955" s="6">
        <v>0.0</v>
      </c>
      <c r="V955" s="3" t="str">
        <f t="shared" si="2"/>
        <v>93.855</v>
      </c>
      <c r="W955" s="5" t="str">
        <f t="shared" ref="W955:X955" si="955">UPPER(TRIM(H955))</f>
        <v/>
      </c>
      <c r="X955" s="5" t="str">
        <f t="shared" si="955"/>
        <v/>
      </c>
      <c r="Y955" s="5" t="str">
        <f t="array" ref="Y955">IF(V955&lt;&gt;"",IFERROR(INDEX(federal_program_name_lookup,MATCH(V955,aln_lookup,0)),""),"")</f>
        <v>ALLERGY, IMMUNOLOGY AND TRANSPLANTATION RESEARCH</v>
      </c>
    </row>
    <row r="956" ht="15.75" customHeight="1">
      <c r="A956" s="5" t="s">
        <v>1445</v>
      </c>
      <c r="B956" s="3" t="s">
        <v>56</v>
      </c>
      <c r="C956" s="3" t="s">
        <v>243</v>
      </c>
      <c r="D956" s="3"/>
      <c r="E956" s="6" t="s">
        <v>244</v>
      </c>
      <c r="F956" s="4">
        <v>184761.0</v>
      </c>
      <c r="G956" s="6" t="s">
        <v>38</v>
      </c>
      <c r="H956" s="6"/>
      <c r="I956" s="6"/>
      <c r="J956" s="4">
        <v>3.7643927E7</v>
      </c>
      <c r="K956" s="4">
        <v>3.59306095E8</v>
      </c>
      <c r="L956" s="6" t="s">
        <v>39</v>
      </c>
      <c r="M956" s="3"/>
      <c r="N956" s="6" t="s">
        <v>42</v>
      </c>
      <c r="O956" s="3"/>
      <c r="P956" s="3"/>
      <c r="Q956" s="6" t="s">
        <v>42</v>
      </c>
      <c r="R956" s="4">
        <v>81000.0</v>
      </c>
      <c r="S956" s="6" t="s">
        <v>42</v>
      </c>
      <c r="T956" s="6" t="s">
        <v>43</v>
      </c>
      <c r="U956" s="6">
        <v>0.0</v>
      </c>
      <c r="V956" s="3" t="str">
        <f t="shared" si="2"/>
        <v>93.855</v>
      </c>
      <c r="W956" s="5" t="str">
        <f t="shared" ref="W956:X956" si="956">UPPER(TRIM(H956))</f>
        <v/>
      </c>
      <c r="X956" s="5" t="str">
        <f t="shared" si="956"/>
        <v/>
      </c>
      <c r="Y956" s="5" t="str">
        <f t="array" ref="Y956">IF(V956&lt;&gt;"",IFERROR(INDEX(federal_program_name_lookup,MATCH(V956,aln_lookup,0)),""),"")</f>
        <v>ALLERGY, IMMUNOLOGY AND TRANSPLANTATION RESEARCH</v>
      </c>
    </row>
    <row r="957" ht="15.75" customHeight="1">
      <c r="A957" s="5" t="s">
        <v>1446</v>
      </c>
      <c r="B957" s="3" t="s">
        <v>56</v>
      </c>
      <c r="C957" s="3" t="s">
        <v>243</v>
      </c>
      <c r="D957" s="3"/>
      <c r="E957" s="6" t="s">
        <v>244</v>
      </c>
      <c r="F957" s="4">
        <v>63356.0</v>
      </c>
      <c r="G957" s="6" t="s">
        <v>38</v>
      </c>
      <c r="H957" s="6"/>
      <c r="I957" s="6"/>
      <c r="J957" s="4">
        <v>3.7643927E7</v>
      </c>
      <c r="K957" s="4">
        <v>3.59306095E8</v>
      </c>
      <c r="L957" s="6" t="s">
        <v>39</v>
      </c>
      <c r="M957" s="3"/>
      <c r="N957" s="6" t="s">
        <v>42</v>
      </c>
      <c r="O957" s="3"/>
      <c r="P957" s="3"/>
      <c r="Q957" s="6" t="s">
        <v>39</v>
      </c>
      <c r="R957" s="4"/>
      <c r="S957" s="6" t="s">
        <v>42</v>
      </c>
      <c r="T957" s="6" t="s">
        <v>43</v>
      </c>
      <c r="U957" s="6">
        <v>0.0</v>
      </c>
      <c r="V957" s="3" t="str">
        <f t="shared" si="2"/>
        <v>93.855</v>
      </c>
      <c r="W957" s="5" t="str">
        <f t="shared" ref="W957:X957" si="957">UPPER(TRIM(H957))</f>
        <v/>
      </c>
      <c r="X957" s="5" t="str">
        <f t="shared" si="957"/>
        <v/>
      </c>
      <c r="Y957" s="5" t="str">
        <f t="array" ref="Y957">IF(V957&lt;&gt;"",IFERROR(INDEX(federal_program_name_lookup,MATCH(V957,aln_lookup,0)),""),"")</f>
        <v>ALLERGY, IMMUNOLOGY AND TRANSPLANTATION RESEARCH</v>
      </c>
    </row>
    <row r="958" ht="15.75" customHeight="1">
      <c r="A958" s="5" t="s">
        <v>1447</v>
      </c>
      <c r="B958" s="3" t="s">
        <v>1330</v>
      </c>
      <c r="C958" s="3" t="s">
        <v>1421</v>
      </c>
      <c r="D958" s="3"/>
      <c r="E958" s="6" t="s">
        <v>1422</v>
      </c>
      <c r="F958" s="4">
        <v>104234.0</v>
      </c>
      <c r="G958" s="6" t="s">
        <v>38</v>
      </c>
      <c r="H958" s="6"/>
      <c r="I958" s="6"/>
      <c r="J958" s="4">
        <v>1187685.0</v>
      </c>
      <c r="K958" s="4">
        <v>3.59306095E8</v>
      </c>
      <c r="L958" s="6" t="s">
        <v>39</v>
      </c>
      <c r="M958" s="3"/>
      <c r="N958" s="6" t="s">
        <v>39</v>
      </c>
      <c r="O958" s="3" t="s">
        <v>1423</v>
      </c>
      <c r="P958" s="3" t="s">
        <v>1448</v>
      </c>
      <c r="Q958" s="6" t="s">
        <v>42</v>
      </c>
      <c r="R958" s="4">
        <v>97734.0</v>
      </c>
      <c r="S958" s="6" t="s">
        <v>42</v>
      </c>
      <c r="T958" s="6" t="s">
        <v>43</v>
      </c>
      <c r="U958" s="6">
        <v>0.0</v>
      </c>
      <c r="V958" s="3" t="str">
        <f t="shared" si="2"/>
        <v>20.205</v>
      </c>
      <c r="W958" s="5" t="str">
        <f t="shared" ref="W958:X958" si="958">UPPER(TRIM(H958))</f>
        <v/>
      </c>
      <c r="X958" s="5" t="str">
        <f t="shared" si="958"/>
        <v/>
      </c>
      <c r="Y958" s="5" t="str">
        <f t="array" ref="Y958">IF(V958&lt;&gt;"",IFERROR(INDEX(federal_program_name_lookup,MATCH(V958,aln_lookup,0)),""),"")</f>
        <v>HIGHWAY PLANNING AND CONSTRUCTION</v>
      </c>
    </row>
    <row r="959" ht="15.75" customHeight="1">
      <c r="A959" s="5" t="s">
        <v>1449</v>
      </c>
      <c r="B959" s="3" t="s">
        <v>56</v>
      </c>
      <c r="C959" s="3" t="s">
        <v>243</v>
      </c>
      <c r="D959" s="3"/>
      <c r="E959" s="6" t="s">
        <v>244</v>
      </c>
      <c r="F959" s="4">
        <v>93751.0</v>
      </c>
      <c r="G959" s="6" t="s">
        <v>38</v>
      </c>
      <c r="H959" s="6"/>
      <c r="I959" s="6"/>
      <c r="J959" s="4">
        <v>3.7643927E7</v>
      </c>
      <c r="K959" s="4">
        <v>3.59306095E8</v>
      </c>
      <c r="L959" s="6" t="s">
        <v>39</v>
      </c>
      <c r="M959" s="3"/>
      <c r="N959" s="6" t="s">
        <v>42</v>
      </c>
      <c r="O959" s="3"/>
      <c r="P959" s="3"/>
      <c r="Q959" s="6" t="s">
        <v>39</v>
      </c>
      <c r="R959" s="4"/>
      <c r="S959" s="6" t="s">
        <v>42</v>
      </c>
      <c r="T959" s="6" t="s">
        <v>43</v>
      </c>
      <c r="U959" s="6">
        <v>0.0</v>
      </c>
      <c r="V959" s="3" t="str">
        <f t="shared" si="2"/>
        <v>93.855</v>
      </c>
      <c r="W959" s="5" t="str">
        <f t="shared" ref="W959:X959" si="959">UPPER(TRIM(H959))</f>
        <v/>
      </c>
      <c r="X959" s="5" t="str">
        <f t="shared" si="959"/>
        <v/>
      </c>
      <c r="Y959" s="5" t="str">
        <f t="array" ref="Y959">IF(V959&lt;&gt;"",IFERROR(INDEX(federal_program_name_lookup,MATCH(V959,aln_lookup,0)),""),"")</f>
        <v>ALLERGY, IMMUNOLOGY AND TRANSPLANTATION RESEARCH</v>
      </c>
    </row>
    <row r="960" ht="15.75" customHeight="1">
      <c r="A960" s="5" t="s">
        <v>1450</v>
      </c>
      <c r="B960" s="3" t="s">
        <v>56</v>
      </c>
      <c r="C960" s="3" t="s">
        <v>243</v>
      </c>
      <c r="D960" s="3"/>
      <c r="E960" s="6" t="s">
        <v>244</v>
      </c>
      <c r="F960" s="4">
        <v>361466.0</v>
      </c>
      <c r="G960" s="6" t="s">
        <v>38</v>
      </c>
      <c r="H960" s="6"/>
      <c r="I960" s="6"/>
      <c r="J960" s="4">
        <v>3.7643927E7</v>
      </c>
      <c r="K960" s="4">
        <v>3.59306095E8</v>
      </c>
      <c r="L960" s="6" t="s">
        <v>39</v>
      </c>
      <c r="M960" s="3"/>
      <c r="N960" s="6" t="s">
        <v>42</v>
      </c>
      <c r="O960" s="3"/>
      <c r="P960" s="3"/>
      <c r="Q960" s="6" t="s">
        <v>39</v>
      </c>
      <c r="R960" s="4"/>
      <c r="S960" s="6" t="s">
        <v>42</v>
      </c>
      <c r="T960" s="6" t="s">
        <v>43</v>
      </c>
      <c r="U960" s="6">
        <v>0.0</v>
      </c>
      <c r="V960" s="3" t="str">
        <f t="shared" si="2"/>
        <v>93.855</v>
      </c>
      <c r="W960" s="5" t="str">
        <f t="shared" ref="W960:X960" si="960">UPPER(TRIM(H960))</f>
        <v/>
      </c>
      <c r="X960" s="5" t="str">
        <f t="shared" si="960"/>
        <v/>
      </c>
      <c r="Y960" s="5" t="str">
        <f t="array" ref="Y960">IF(V960&lt;&gt;"",IFERROR(INDEX(federal_program_name_lookup,MATCH(V960,aln_lookup,0)),""),"")</f>
        <v>ALLERGY, IMMUNOLOGY AND TRANSPLANTATION RESEARCH</v>
      </c>
    </row>
    <row r="961" ht="15.75" customHeight="1">
      <c r="A961" s="5" t="s">
        <v>1451</v>
      </c>
      <c r="B961" s="3" t="s">
        <v>56</v>
      </c>
      <c r="C961" s="3" t="s">
        <v>243</v>
      </c>
      <c r="D961" s="3"/>
      <c r="E961" s="6" t="s">
        <v>244</v>
      </c>
      <c r="F961" s="4">
        <v>762747.0</v>
      </c>
      <c r="G961" s="6" t="s">
        <v>38</v>
      </c>
      <c r="H961" s="6"/>
      <c r="I961" s="6"/>
      <c r="J961" s="4">
        <v>3.7643927E7</v>
      </c>
      <c r="K961" s="4">
        <v>3.59306095E8</v>
      </c>
      <c r="L961" s="6" t="s">
        <v>39</v>
      </c>
      <c r="M961" s="3"/>
      <c r="N961" s="6" t="s">
        <v>42</v>
      </c>
      <c r="O961" s="3"/>
      <c r="P961" s="3"/>
      <c r="Q961" s="6" t="s">
        <v>42</v>
      </c>
      <c r="R961" s="4">
        <v>302501.0</v>
      </c>
      <c r="S961" s="6" t="s">
        <v>42</v>
      </c>
      <c r="T961" s="6" t="s">
        <v>43</v>
      </c>
      <c r="U961" s="6">
        <v>0.0</v>
      </c>
      <c r="V961" s="3" t="str">
        <f t="shared" si="2"/>
        <v>93.855</v>
      </c>
      <c r="W961" s="5" t="str">
        <f t="shared" ref="W961:X961" si="961">UPPER(TRIM(H961))</f>
        <v/>
      </c>
      <c r="X961" s="5" t="str">
        <f t="shared" si="961"/>
        <v/>
      </c>
      <c r="Y961" s="5" t="str">
        <f t="array" ref="Y961">IF(V961&lt;&gt;"",IFERROR(INDEX(federal_program_name_lookup,MATCH(V961,aln_lookup,0)),""),"")</f>
        <v>ALLERGY, IMMUNOLOGY AND TRANSPLANTATION RESEARCH</v>
      </c>
    </row>
    <row r="962" ht="15.75" customHeight="1">
      <c r="A962" s="5" t="s">
        <v>1452</v>
      </c>
      <c r="B962" s="3" t="s">
        <v>56</v>
      </c>
      <c r="C962" s="3" t="s">
        <v>243</v>
      </c>
      <c r="D962" s="3"/>
      <c r="E962" s="6" t="s">
        <v>244</v>
      </c>
      <c r="F962" s="4">
        <v>150175.0</v>
      </c>
      <c r="G962" s="6" t="s">
        <v>38</v>
      </c>
      <c r="H962" s="6"/>
      <c r="I962" s="6"/>
      <c r="J962" s="4">
        <v>3.7643927E7</v>
      </c>
      <c r="K962" s="4">
        <v>3.59306095E8</v>
      </c>
      <c r="L962" s="6" t="s">
        <v>39</v>
      </c>
      <c r="M962" s="3"/>
      <c r="N962" s="6" t="s">
        <v>42</v>
      </c>
      <c r="O962" s="3"/>
      <c r="P962" s="3"/>
      <c r="Q962" s="6" t="s">
        <v>39</v>
      </c>
      <c r="R962" s="4"/>
      <c r="S962" s="6" t="s">
        <v>42</v>
      </c>
      <c r="T962" s="6" t="s">
        <v>43</v>
      </c>
      <c r="U962" s="6">
        <v>0.0</v>
      </c>
      <c r="V962" s="3" t="str">
        <f t="shared" si="2"/>
        <v>93.855</v>
      </c>
      <c r="W962" s="5" t="str">
        <f t="shared" ref="W962:X962" si="962">UPPER(TRIM(H962))</f>
        <v/>
      </c>
      <c r="X962" s="5" t="str">
        <f t="shared" si="962"/>
        <v/>
      </c>
      <c r="Y962" s="5" t="str">
        <f t="array" ref="Y962">IF(V962&lt;&gt;"",IFERROR(INDEX(federal_program_name_lookup,MATCH(V962,aln_lookup,0)),""),"")</f>
        <v>ALLERGY, IMMUNOLOGY AND TRANSPLANTATION RESEARCH</v>
      </c>
    </row>
    <row r="963" ht="15.75" customHeight="1">
      <c r="A963" s="5" t="s">
        <v>1453</v>
      </c>
      <c r="B963" s="3" t="s">
        <v>56</v>
      </c>
      <c r="C963" s="3" t="s">
        <v>243</v>
      </c>
      <c r="D963" s="3"/>
      <c r="E963" s="6" t="s">
        <v>244</v>
      </c>
      <c r="F963" s="4">
        <v>77455.0</v>
      </c>
      <c r="G963" s="6" t="s">
        <v>38</v>
      </c>
      <c r="H963" s="6"/>
      <c r="I963" s="6"/>
      <c r="J963" s="4">
        <v>3.7643927E7</v>
      </c>
      <c r="K963" s="4">
        <v>3.59306095E8</v>
      </c>
      <c r="L963" s="6" t="s">
        <v>39</v>
      </c>
      <c r="M963" s="3"/>
      <c r="N963" s="6" t="s">
        <v>42</v>
      </c>
      <c r="O963" s="3"/>
      <c r="P963" s="3"/>
      <c r="Q963" s="6" t="s">
        <v>39</v>
      </c>
      <c r="R963" s="4"/>
      <c r="S963" s="6" t="s">
        <v>42</v>
      </c>
      <c r="T963" s="6" t="s">
        <v>43</v>
      </c>
      <c r="U963" s="6">
        <v>0.0</v>
      </c>
      <c r="V963" s="3" t="str">
        <f t="shared" si="2"/>
        <v>93.855</v>
      </c>
      <c r="W963" s="5" t="str">
        <f t="shared" ref="W963:X963" si="963">UPPER(TRIM(H963))</f>
        <v/>
      </c>
      <c r="X963" s="5" t="str">
        <f t="shared" si="963"/>
        <v/>
      </c>
      <c r="Y963" s="5" t="str">
        <f t="array" ref="Y963">IF(V963&lt;&gt;"",IFERROR(INDEX(federal_program_name_lookup,MATCH(V963,aln_lookup,0)),""),"")</f>
        <v>ALLERGY, IMMUNOLOGY AND TRANSPLANTATION RESEARCH</v>
      </c>
    </row>
    <row r="964" ht="15.75" customHeight="1">
      <c r="A964" s="5" t="s">
        <v>1454</v>
      </c>
      <c r="B964" s="3" t="s">
        <v>56</v>
      </c>
      <c r="C964" s="3" t="s">
        <v>243</v>
      </c>
      <c r="D964" s="3"/>
      <c r="E964" s="6" t="s">
        <v>244</v>
      </c>
      <c r="F964" s="4">
        <v>164703.0</v>
      </c>
      <c r="G964" s="6" t="s">
        <v>38</v>
      </c>
      <c r="H964" s="6"/>
      <c r="I964" s="6"/>
      <c r="J964" s="4">
        <v>3.7643927E7</v>
      </c>
      <c r="K964" s="4">
        <v>3.59306095E8</v>
      </c>
      <c r="L964" s="6" t="s">
        <v>39</v>
      </c>
      <c r="M964" s="3"/>
      <c r="N964" s="6" t="s">
        <v>42</v>
      </c>
      <c r="O964" s="3"/>
      <c r="P964" s="3"/>
      <c r="Q964" s="6" t="s">
        <v>39</v>
      </c>
      <c r="R964" s="4"/>
      <c r="S964" s="6" t="s">
        <v>42</v>
      </c>
      <c r="T964" s="6" t="s">
        <v>43</v>
      </c>
      <c r="U964" s="6">
        <v>0.0</v>
      </c>
      <c r="V964" s="3" t="str">
        <f t="shared" si="2"/>
        <v>93.855</v>
      </c>
      <c r="W964" s="5" t="str">
        <f t="shared" ref="W964:X964" si="964">UPPER(TRIM(H964))</f>
        <v/>
      </c>
      <c r="X964" s="5" t="str">
        <f t="shared" si="964"/>
        <v/>
      </c>
      <c r="Y964" s="5" t="str">
        <f t="array" ref="Y964">IF(V964&lt;&gt;"",IFERROR(INDEX(federal_program_name_lookup,MATCH(V964,aln_lookup,0)),""),"")</f>
        <v>ALLERGY, IMMUNOLOGY AND TRANSPLANTATION RESEARCH</v>
      </c>
    </row>
    <row r="965" ht="15.75" customHeight="1">
      <c r="A965" s="5" t="s">
        <v>1455</v>
      </c>
      <c r="B965" s="3" t="s">
        <v>56</v>
      </c>
      <c r="C965" s="3" t="s">
        <v>243</v>
      </c>
      <c r="D965" s="3"/>
      <c r="E965" s="6" t="s">
        <v>244</v>
      </c>
      <c r="F965" s="4">
        <v>120601.0</v>
      </c>
      <c r="G965" s="6" t="s">
        <v>38</v>
      </c>
      <c r="H965" s="6"/>
      <c r="I965" s="6"/>
      <c r="J965" s="4">
        <v>3.7643927E7</v>
      </c>
      <c r="K965" s="4">
        <v>3.59306095E8</v>
      </c>
      <c r="L965" s="6" t="s">
        <v>39</v>
      </c>
      <c r="M965" s="3"/>
      <c r="N965" s="6" t="s">
        <v>42</v>
      </c>
      <c r="O965" s="3"/>
      <c r="P965" s="3"/>
      <c r="Q965" s="6" t="s">
        <v>39</v>
      </c>
      <c r="R965" s="4"/>
      <c r="S965" s="6" t="s">
        <v>42</v>
      </c>
      <c r="T965" s="6" t="s">
        <v>43</v>
      </c>
      <c r="U965" s="6">
        <v>0.0</v>
      </c>
      <c r="V965" s="3" t="str">
        <f t="shared" si="2"/>
        <v>93.855</v>
      </c>
      <c r="W965" s="5" t="str">
        <f t="shared" ref="W965:X965" si="965">UPPER(TRIM(H965))</f>
        <v/>
      </c>
      <c r="X965" s="5" t="str">
        <f t="shared" si="965"/>
        <v/>
      </c>
      <c r="Y965" s="5" t="str">
        <f t="array" ref="Y965">IF(V965&lt;&gt;"",IFERROR(INDEX(federal_program_name_lookup,MATCH(V965,aln_lookup,0)),""),"")</f>
        <v>ALLERGY, IMMUNOLOGY AND TRANSPLANTATION RESEARCH</v>
      </c>
    </row>
    <row r="966" ht="15.75" customHeight="1">
      <c r="A966" s="5" t="s">
        <v>1456</v>
      </c>
      <c r="B966" s="3" t="s">
        <v>56</v>
      </c>
      <c r="C966" s="3" t="s">
        <v>243</v>
      </c>
      <c r="D966" s="3"/>
      <c r="E966" s="6" t="s">
        <v>244</v>
      </c>
      <c r="F966" s="4">
        <v>154616.0</v>
      </c>
      <c r="G966" s="6" t="s">
        <v>38</v>
      </c>
      <c r="H966" s="6"/>
      <c r="I966" s="6"/>
      <c r="J966" s="4">
        <v>3.7643927E7</v>
      </c>
      <c r="K966" s="4">
        <v>3.59306095E8</v>
      </c>
      <c r="L966" s="6" t="s">
        <v>39</v>
      </c>
      <c r="M966" s="3"/>
      <c r="N966" s="6" t="s">
        <v>42</v>
      </c>
      <c r="O966" s="3"/>
      <c r="P966" s="3"/>
      <c r="Q966" s="6" t="s">
        <v>39</v>
      </c>
      <c r="R966" s="4"/>
      <c r="S966" s="6" t="s">
        <v>42</v>
      </c>
      <c r="T966" s="6" t="s">
        <v>43</v>
      </c>
      <c r="U966" s="6">
        <v>0.0</v>
      </c>
      <c r="V966" s="3" t="str">
        <f t="shared" si="2"/>
        <v>93.855</v>
      </c>
      <c r="W966" s="5" t="str">
        <f t="shared" ref="W966:X966" si="966">UPPER(TRIM(H966))</f>
        <v/>
      </c>
      <c r="X966" s="5" t="str">
        <f t="shared" si="966"/>
        <v/>
      </c>
      <c r="Y966" s="5" t="str">
        <f t="array" ref="Y966">IF(V966&lt;&gt;"",IFERROR(INDEX(federal_program_name_lookup,MATCH(V966,aln_lookup,0)),""),"")</f>
        <v>ALLERGY, IMMUNOLOGY AND TRANSPLANTATION RESEARCH</v>
      </c>
    </row>
    <row r="967" ht="15.75" customHeight="1">
      <c r="A967" s="5" t="s">
        <v>1457</v>
      </c>
      <c r="B967" s="3" t="s">
        <v>56</v>
      </c>
      <c r="C967" s="3" t="s">
        <v>243</v>
      </c>
      <c r="D967" s="3"/>
      <c r="E967" s="6" t="s">
        <v>244</v>
      </c>
      <c r="F967" s="4">
        <v>288353.0</v>
      </c>
      <c r="G967" s="6" t="s">
        <v>38</v>
      </c>
      <c r="H967" s="6"/>
      <c r="I967" s="6"/>
      <c r="J967" s="4">
        <v>3.7643927E7</v>
      </c>
      <c r="K967" s="4">
        <v>3.59306095E8</v>
      </c>
      <c r="L967" s="6" t="s">
        <v>39</v>
      </c>
      <c r="M967" s="3"/>
      <c r="N967" s="6" t="s">
        <v>42</v>
      </c>
      <c r="O967" s="3"/>
      <c r="P967" s="3"/>
      <c r="Q967" s="6" t="s">
        <v>42</v>
      </c>
      <c r="R967" s="4">
        <v>32039.0</v>
      </c>
      <c r="S967" s="6" t="s">
        <v>42</v>
      </c>
      <c r="T967" s="6" t="s">
        <v>43</v>
      </c>
      <c r="U967" s="6">
        <v>0.0</v>
      </c>
      <c r="V967" s="3" t="str">
        <f t="shared" si="2"/>
        <v>93.855</v>
      </c>
      <c r="W967" s="5" t="str">
        <f t="shared" ref="W967:X967" si="967">UPPER(TRIM(H967))</f>
        <v/>
      </c>
      <c r="X967" s="5" t="str">
        <f t="shared" si="967"/>
        <v/>
      </c>
      <c r="Y967" s="5" t="str">
        <f t="array" ref="Y967">IF(V967&lt;&gt;"",IFERROR(INDEX(federal_program_name_lookup,MATCH(V967,aln_lookup,0)),""),"")</f>
        <v>ALLERGY, IMMUNOLOGY AND TRANSPLANTATION RESEARCH</v>
      </c>
    </row>
    <row r="968" ht="15.75" customHeight="1">
      <c r="A968" s="5" t="s">
        <v>1458</v>
      </c>
      <c r="B968" s="3" t="s">
        <v>56</v>
      </c>
      <c r="C968" s="3" t="s">
        <v>243</v>
      </c>
      <c r="D968" s="3"/>
      <c r="E968" s="6" t="s">
        <v>244</v>
      </c>
      <c r="F968" s="4">
        <v>439142.0</v>
      </c>
      <c r="G968" s="6" t="s">
        <v>38</v>
      </c>
      <c r="H968" s="6"/>
      <c r="I968" s="6"/>
      <c r="J968" s="4">
        <v>3.7643927E7</v>
      </c>
      <c r="K968" s="4">
        <v>3.59306095E8</v>
      </c>
      <c r="L968" s="6" t="s">
        <v>39</v>
      </c>
      <c r="M968" s="3"/>
      <c r="N968" s="6" t="s">
        <v>42</v>
      </c>
      <c r="O968" s="3"/>
      <c r="P968" s="3"/>
      <c r="Q968" s="6" t="s">
        <v>39</v>
      </c>
      <c r="R968" s="4"/>
      <c r="S968" s="6" t="s">
        <v>42</v>
      </c>
      <c r="T968" s="6" t="s">
        <v>43</v>
      </c>
      <c r="U968" s="6">
        <v>0.0</v>
      </c>
      <c r="V968" s="3" t="str">
        <f t="shared" si="2"/>
        <v>93.855</v>
      </c>
      <c r="W968" s="5" t="str">
        <f t="shared" ref="W968:X968" si="968">UPPER(TRIM(H968))</f>
        <v/>
      </c>
      <c r="X968" s="5" t="str">
        <f t="shared" si="968"/>
        <v/>
      </c>
      <c r="Y968" s="5" t="str">
        <f t="array" ref="Y968">IF(V968&lt;&gt;"",IFERROR(INDEX(federal_program_name_lookup,MATCH(V968,aln_lookup,0)),""),"")</f>
        <v>ALLERGY, IMMUNOLOGY AND TRANSPLANTATION RESEARCH</v>
      </c>
    </row>
    <row r="969" ht="15.75" customHeight="1">
      <c r="A969" s="5" t="s">
        <v>1459</v>
      </c>
      <c r="B969" s="3" t="s">
        <v>1330</v>
      </c>
      <c r="C969" s="3" t="s">
        <v>1421</v>
      </c>
      <c r="D969" s="3"/>
      <c r="E969" s="6" t="s">
        <v>1422</v>
      </c>
      <c r="F969" s="4">
        <v>101564.0</v>
      </c>
      <c r="G969" s="6" t="s">
        <v>38</v>
      </c>
      <c r="H969" s="6"/>
      <c r="I969" s="6"/>
      <c r="J969" s="4">
        <v>1187685.0</v>
      </c>
      <c r="K969" s="4">
        <v>3.59306095E8</v>
      </c>
      <c r="L969" s="6" t="s">
        <v>39</v>
      </c>
      <c r="M969" s="3"/>
      <c r="N969" s="6" t="s">
        <v>39</v>
      </c>
      <c r="O969" s="3" t="s">
        <v>1423</v>
      </c>
      <c r="P969" s="3" t="s">
        <v>1460</v>
      </c>
      <c r="Q969" s="6" t="s">
        <v>42</v>
      </c>
      <c r="R969" s="4">
        <v>98232.0</v>
      </c>
      <c r="S969" s="6" t="s">
        <v>42</v>
      </c>
      <c r="T969" s="6" t="s">
        <v>43</v>
      </c>
      <c r="U969" s="6">
        <v>0.0</v>
      </c>
      <c r="V969" s="3" t="str">
        <f t="shared" si="2"/>
        <v>20.205</v>
      </c>
      <c r="W969" s="5" t="str">
        <f t="shared" ref="W969:X969" si="969">UPPER(TRIM(H969))</f>
        <v/>
      </c>
      <c r="X969" s="5" t="str">
        <f t="shared" si="969"/>
        <v/>
      </c>
      <c r="Y969" s="5" t="str">
        <f t="array" ref="Y969">IF(V969&lt;&gt;"",IFERROR(INDEX(federal_program_name_lookup,MATCH(V969,aln_lookup,0)),""),"")</f>
        <v>HIGHWAY PLANNING AND CONSTRUCTION</v>
      </c>
    </row>
    <row r="970" ht="15.75" customHeight="1">
      <c r="A970" s="5" t="s">
        <v>1461</v>
      </c>
      <c r="B970" s="3" t="s">
        <v>56</v>
      </c>
      <c r="C970" s="3" t="s">
        <v>243</v>
      </c>
      <c r="D970" s="3"/>
      <c r="E970" s="6" t="s">
        <v>244</v>
      </c>
      <c r="F970" s="4">
        <v>163134.0</v>
      </c>
      <c r="G970" s="6" t="s">
        <v>38</v>
      </c>
      <c r="H970" s="6"/>
      <c r="I970" s="6"/>
      <c r="J970" s="4">
        <v>3.7643927E7</v>
      </c>
      <c r="K970" s="4">
        <v>3.59306095E8</v>
      </c>
      <c r="L970" s="6" t="s">
        <v>39</v>
      </c>
      <c r="M970" s="3"/>
      <c r="N970" s="6" t="s">
        <v>42</v>
      </c>
      <c r="O970" s="3"/>
      <c r="P970" s="3"/>
      <c r="Q970" s="6" t="s">
        <v>42</v>
      </c>
      <c r="R970" s="4">
        <v>2379.0</v>
      </c>
      <c r="S970" s="6" t="s">
        <v>42</v>
      </c>
      <c r="T970" s="6" t="s">
        <v>43</v>
      </c>
      <c r="U970" s="6">
        <v>0.0</v>
      </c>
      <c r="V970" s="3" t="str">
        <f t="shared" si="2"/>
        <v>93.855</v>
      </c>
      <c r="W970" s="5" t="str">
        <f t="shared" ref="W970:X970" si="970">UPPER(TRIM(H970))</f>
        <v/>
      </c>
      <c r="X970" s="5" t="str">
        <f t="shared" si="970"/>
        <v/>
      </c>
      <c r="Y970" s="5" t="str">
        <f t="array" ref="Y970">IF(V970&lt;&gt;"",IFERROR(INDEX(federal_program_name_lookup,MATCH(V970,aln_lookup,0)),""),"")</f>
        <v>ALLERGY, IMMUNOLOGY AND TRANSPLANTATION RESEARCH</v>
      </c>
    </row>
    <row r="971" ht="15.75" customHeight="1">
      <c r="A971" s="5" t="s">
        <v>1462</v>
      </c>
      <c r="B971" s="3" t="s">
        <v>56</v>
      </c>
      <c r="C971" s="3" t="s">
        <v>243</v>
      </c>
      <c r="D971" s="3"/>
      <c r="E971" s="6" t="s">
        <v>244</v>
      </c>
      <c r="F971" s="4">
        <v>306173.0</v>
      </c>
      <c r="G971" s="6" t="s">
        <v>38</v>
      </c>
      <c r="H971" s="6"/>
      <c r="I971" s="6"/>
      <c r="J971" s="4">
        <v>3.7643927E7</v>
      </c>
      <c r="K971" s="4">
        <v>3.59306095E8</v>
      </c>
      <c r="L971" s="6" t="s">
        <v>39</v>
      </c>
      <c r="M971" s="3"/>
      <c r="N971" s="6" t="s">
        <v>42</v>
      </c>
      <c r="O971" s="3"/>
      <c r="P971" s="3"/>
      <c r="Q971" s="6" t="s">
        <v>42</v>
      </c>
      <c r="R971" s="4">
        <v>53793.0</v>
      </c>
      <c r="S971" s="6" t="s">
        <v>42</v>
      </c>
      <c r="T971" s="6" t="s">
        <v>43</v>
      </c>
      <c r="U971" s="6">
        <v>0.0</v>
      </c>
      <c r="V971" s="3" t="str">
        <f t="shared" si="2"/>
        <v>93.855</v>
      </c>
      <c r="W971" s="5" t="str">
        <f t="shared" ref="W971:X971" si="971">UPPER(TRIM(H971))</f>
        <v/>
      </c>
      <c r="X971" s="5" t="str">
        <f t="shared" si="971"/>
        <v/>
      </c>
      <c r="Y971" s="5" t="str">
        <f t="array" ref="Y971">IF(V971&lt;&gt;"",IFERROR(INDEX(federal_program_name_lookup,MATCH(V971,aln_lookup,0)),""),"")</f>
        <v>ALLERGY, IMMUNOLOGY AND TRANSPLANTATION RESEARCH</v>
      </c>
    </row>
    <row r="972" ht="15.75" customHeight="1">
      <c r="A972" s="5" t="s">
        <v>1463</v>
      </c>
      <c r="B972" s="3" t="s">
        <v>56</v>
      </c>
      <c r="C972" s="3" t="s">
        <v>243</v>
      </c>
      <c r="D972" s="3"/>
      <c r="E972" s="6" t="s">
        <v>244</v>
      </c>
      <c r="F972" s="4">
        <v>206597.0</v>
      </c>
      <c r="G972" s="6" t="s">
        <v>38</v>
      </c>
      <c r="H972" s="6"/>
      <c r="I972" s="6"/>
      <c r="J972" s="4">
        <v>3.7643927E7</v>
      </c>
      <c r="K972" s="4">
        <v>3.59306095E8</v>
      </c>
      <c r="L972" s="6" t="s">
        <v>39</v>
      </c>
      <c r="M972" s="3"/>
      <c r="N972" s="6" t="s">
        <v>42</v>
      </c>
      <c r="O972" s="3"/>
      <c r="P972" s="3"/>
      <c r="Q972" s="6" t="s">
        <v>39</v>
      </c>
      <c r="R972" s="4"/>
      <c r="S972" s="6" t="s">
        <v>42</v>
      </c>
      <c r="T972" s="6" t="s">
        <v>43</v>
      </c>
      <c r="U972" s="6">
        <v>0.0</v>
      </c>
      <c r="V972" s="3" t="str">
        <f t="shared" si="2"/>
        <v>93.855</v>
      </c>
      <c r="W972" s="5" t="str">
        <f t="shared" ref="W972:X972" si="972">UPPER(TRIM(H972))</f>
        <v/>
      </c>
      <c r="X972" s="5" t="str">
        <f t="shared" si="972"/>
        <v/>
      </c>
      <c r="Y972" s="5" t="str">
        <f t="array" ref="Y972">IF(V972&lt;&gt;"",IFERROR(INDEX(federal_program_name_lookup,MATCH(V972,aln_lookup,0)),""),"")</f>
        <v>ALLERGY, IMMUNOLOGY AND TRANSPLANTATION RESEARCH</v>
      </c>
    </row>
    <row r="973" ht="15.75" customHeight="1">
      <c r="A973" s="5" t="s">
        <v>1464</v>
      </c>
      <c r="B973" s="3" t="s">
        <v>56</v>
      </c>
      <c r="C973" s="3" t="s">
        <v>243</v>
      </c>
      <c r="D973" s="3"/>
      <c r="E973" s="6" t="s">
        <v>244</v>
      </c>
      <c r="F973" s="4">
        <v>116068.0</v>
      </c>
      <c r="G973" s="6" t="s">
        <v>38</v>
      </c>
      <c r="H973" s="6"/>
      <c r="I973" s="6"/>
      <c r="J973" s="4">
        <v>3.7643927E7</v>
      </c>
      <c r="K973" s="4">
        <v>3.59306095E8</v>
      </c>
      <c r="L973" s="6" t="s">
        <v>39</v>
      </c>
      <c r="M973" s="3"/>
      <c r="N973" s="6" t="s">
        <v>42</v>
      </c>
      <c r="O973" s="3"/>
      <c r="P973" s="3"/>
      <c r="Q973" s="6" t="s">
        <v>39</v>
      </c>
      <c r="R973" s="4"/>
      <c r="S973" s="6" t="s">
        <v>42</v>
      </c>
      <c r="T973" s="6" t="s">
        <v>43</v>
      </c>
      <c r="U973" s="6">
        <v>0.0</v>
      </c>
      <c r="V973" s="3" t="str">
        <f t="shared" si="2"/>
        <v>93.855</v>
      </c>
      <c r="W973" s="5" t="str">
        <f t="shared" ref="W973:X973" si="973">UPPER(TRIM(H973))</f>
        <v/>
      </c>
      <c r="X973" s="5" t="str">
        <f t="shared" si="973"/>
        <v/>
      </c>
      <c r="Y973" s="5" t="str">
        <f t="array" ref="Y973">IF(V973&lt;&gt;"",IFERROR(INDEX(federal_program_name_lookup,MATCH(V973,aln_lookup,0)),""),"")</f>
        <v>ALLERGY, IMMUNOLOGY AND TRANSPLANTATION RESEARCH</v>
      </c>
    </row>
    <row r="974" ht="15.75" customHeight="1">
      <c r="A974" s="5" t="s">
        <v>1465</v>
      </c>
      <c r="B974" s="3" t="s">
        <v>56</v>
      </c>
      <c r="C974" s="3" t="s">
        <v>243</v>
      </c>
      <c r="D974" s="3"/>
      <c r="E974" s="6" t="s">
        <v>244</v>
      </c>
      <c r="F974" s="4">
        <v>2573593.0</v>
      </c>
      <c r="G974" s="6" t="s">
        <v>38</v>
      </c>
      <c r="H974" s="6"/>
      <c r="I974" s="6"/>
      <c r="J974" s="4">
        <v>3.7643927E7</v>
      </c>
      <c r="K974" s="4">
        <v>3.59306095E8</v>
      </c>
      <c r="L974" s="6" t="s">
        <v>39</v>
      </c>
      <c r="M974" s="3"/>
      <c r="N974" s="6" t="s">
        <v>42</v>
      </c>
      <c r="O974" s="3"/>
      <c r="P974" s="3"/>
      <c r="Q974" s="6" t="s">
        <v>42</v>
      </c>
      <c r="R974" s="4">
        <v>1669194.0</v>
      </c>
      <c r="S974" s="6" t="s">
        <v>42</v>
      </c>
      <c r="T974" s="6" t="s">
        <v>43</v>
      </c>
      <c r="U974" s="6">
        <v>0.0</v>
      </c>
      <c r="V974" s="3" t="str">
        <f t="shared" si="2"/>
        <v>93.855</v>
      </c>
      <c r="W974" s="5" t="str">
        <f t="shared" ref="W974:X974" si="974">UPPER(TRIM(H974))</f>
        <v/>
      </c>
      <c r="X974" s="5" t="str">
        <f t="shared" si="974"/>
        <v/>
      </c>
      <c r="Y974" s="5" t="str">
        <f t="array" ref="Y974">IF(V974&lt;&gt;"",IFERROR(INDEX(federal_program_name_lookup,MATCH(V974,aln_lookup,0)),""),"")</f>
        <v>ALLERGY, IMMUNOLOGY AND TRANSPLANTATION RESEARCH</v>
      </c>
    </row>
    <row r="975" ht="15.75" customHeight="1">
      <c r="A975" s="5" t="s">
        <v>1466</v>
      </c>
      <c r="B975" s="3" t="s">
        <v>56</v>
      </c>
      <c r="C975" s="3" t="s">
        <v>243</v>
      </c>
      <c r="D975" s="3"/>
      <c r="E975" s="6" t="s">
        <v>244</v>
      </c>
      <c r="F975" s="4">
        <v>78324.0</v>
      </c>
      <c r="G975" s="6" t="s">
        <v>38</v>
      </c>
      <c r="H975" s="6"/>
      <c r="I975" s="6"/>
      <c r="J975" s="4">
        <v>3.7643927E7</v>
      </c>
      <c r="K975" s="4">
        <v>3.59306095E8</v>
      </c>
      <c r="L975" s="6" t="s">
        <v>39</v>
      </c>
      <c r="M975" s="3"/>
      <c r="N975" s="6" t="s">
        <v>42</v>
      </c>
      <c r="O975" s="3"/>
      <c r="P975" s="3"/>
      <c r="Q975" s="6" t="s">
        <v>39</v>
      </c>
      <c r="R975" s="4"/>
      <c r="S975" s="6" t="s">
        <v>42</v>
      </c>
      <c r="T975" s="6" t="s">
        <v>43</v>
      </c>
      <c r="U975" s="6">
        <v>0.0</v>
      </c>
      <c r="V975" s="3" t="str">
        <f t="shared" si="2"/>
        <v>93.855</v>
      </c>
      <c r="W975" s="5" t="str">
        <f t="shared" ref="W975:X975" si="975">UPPER(TRIM(H975))</f>
        <v/>
      </c>
      <c r="X975" s="5" t="str">
        <f t="shared" si="975"/>
        <v/>
      </c>
      <c r="Y975" s="5" t="str">
        <f t="array" ref="Y975">IF(V975&lt;&gt;"",IFERROR(INDEX(federal_program_name_lookup,MATCH(V975,aln_lookup,0)),""),"")</f>
        <v>ALLERGY, IMMUNOLOGY AND TRANSPLANTATION RESEARCH</v>
      </c>
    </row>
    <row r="976" ht="15.75" customHeight="1">
      <c r="A976" s="5" t="s">
        <v>1467</v>
      </c>
      <c r="B976" s="3" t="s">
        <v>56</v>
      </c>
      <c r="C976" s="3" t="s">
        <v>243</v>
      </c>
      <c r="D976" s="3"/>
      <c r="E976" s="6" t="s">
        <v>244</v>
      </c>
      <c r="F976" s="4">
        <v>100906.0</v>
      </c>
      <c r="G976" s="6" t="s">
        <v>38</v>
      </c>
      <c r="H976" s="6"/>
      <c r="I976" s="6"/>
      <c r="J976" s="4">
        <v>3.7643927E7</v>
      </c>
      <c r="K976" s="4">
        <v>3.59306095E8</v>
      </c>
      <c r="L976" s="6" t="s">
        <v>39</v>
      </c>
      <c r="M976" s="3"/>
      <c r="N976" s="6" t="s">
        <v>42</v>
      </c>
      <c r="O976" s="3"/>
      <c r="P976" s="3"/>
      <c r="Q976" s="6" t="s">
        <v>42</v>
      </c>
      <c r="R976" s="4">
        <v>21727.0</v>
      </c>
      <c r="S976" s="6" t="s">
        <v>42</v>
      </c>
      <c r="T976" s="6" t="s">
        <v>43</v>
      </c>
      <c r="U976" s="6">
        <v>0.0</v>
      </c>
      <c r="V976" s="3" t="str">
        <f t="shared" si="2"/>
        <v>93.855</v>
      </c>
      <c r="W976" s="5" t="str">
        <f t="shared" ref="W976:X976" si="976">UPPER(TRIM(H976))</f>
        <v/>
      </c>
      <c r="X976" s="5" t="str">
        <f t="shared" si="976"/>
        <v/>
      </c>
      <c r="Y976" s="5" t="str">
        <f t="array" ref="Y976">IF(V976&lt;&gt;"",IFERROR(INDEX(federal_program_name_lookup,MATCH(V976,aln_lookup,0)),""),"")</f>
        <v>ALLERGY, IMMUNOLOGY AND TRANSPLANTATION RESEARCH</v>
      </c>
    </row>
    <row r="977" ht="15.75" customHeight="1">
      <c r="A977" s="5" t="s">
        <v>1468</v>
      </c>
      <c r="B977" s="3" t="s">
        <v>56</v>
      </c>
      <c r="C977" s="3" t="s">
        <v>243</v>
      </c>
      <c r="D977" s="3"/>
      <c r="E977" s="6" t="s">
        <v>244</v>
      </c>
      <c r="F977" s="4">
        <v>28526.0</v>
      </c>
      <c r="G977" s="6" t="s">
        <v>38</v>
      </c>
      <c r="H977" s="6"/>
      <c r="I977" s="6"/>
      <c r="J977" s="4">
        <v>3.7643927E7</v>
      </c>
      <c r="K977" s="4">
        <v>3.59306095E8</v>
      </c>
      <c r="L977" s="6" t="s">
        <v>39</v>
      </c>
      <c r="M977" s="3"/>
      <c r="N977" s="6" t="s">
        <v>42</v>
      </c>
      <c r="O977" s="3"/>
      <c r="P977" s="3"/>
      <c r="Q977" s="6" t="s">
        <v>39</v>
      </c>
      <c r="R977" s="4"/>
      <c r="S977" s="6" t="s">
        <v>42</v>
      </c>
      <c r="T977" s="6" t="s">
        <v>43</v>
      </c>
      <c r="U977" s="6">
        <v>0.0</v>
      </c>
      <c r="V977" s="3" t="str">
        <f t="shared" si="2"/>
        <v>93.855</v>
      </c>
      <c r="W977" s="5" t="str">
        <f t="shared" ref="W977:X977" si="977">UPPER(TRIM(H977))</f>
        <v/>
      </c>
      <c r="X977" s="5" t="str">
        <f t="shared" si="977"/>
        <v/>
      </c>
      <c r="Y977" s="5" t="str">
        <f t="array" ref="Y977">IF(V977&lt;&gt;"",IFERROR(INDEX(federal_program_name_lookup,MATCH(V977,aln_lookup,0)),""),"")</f>
        <v>ALLERGY, IMMUNOLOGY AND TRANSPLANTATION RESEARCH</v>
      </c>
    </row>
    <row r="978" ht="15.75" customHeight="1">
      <c r="A978" s="5" t="s">
        <v>1469</v>
      </c>
      <c r="B978" s="3" t="s">
        <v>56</v>
      </c>
      <c r="C978" s="3" t="s">
        <v>243</v>
      </c>
      <c r="D978" s="3"/>
      <c r="E978" s="6" t="s">
        <v>244</v>
      </c>
      <c r="F978" s="4">
        <v>914224.0</v>
      </c>
      <c r="G978" s="6" t="s">
        <v>38</v>
      </c>
      <c r="H978" s="6"/>
      <c r="I978" s="6"/>
      <c r="J978" s="4">
        <v>3.7643927E7</v>
      </c>
      <c r="K978" s="4">
        <v>3.59306095E8</v>
      </c>
      <c r="L978" s="6" t="s">
        <v>39</v>
      </c>
      <c r="M978" s="3"/>
      <c r="N978" s="6" t="s">
        <v>42</v>
      </c>
      <c r="O978" s="3"/>
      <c r="P978" s="3"/>
      <c r="Q978" s="6" t="s">
        <v>42</v>
      </c>
      <c r="R978" s="4">
        <v>717108.0</v>
      </c>
      <c r="S978" s="6" t="s">
        <v>42</v>
      </c>
      <c r="T978" s="6" t="s">
        <v>43</v>
      </c>
      <c r="U978" s="6">
        <v>0.0</v>
      </c>
      <c r="V978" s="3" t="str">
        <f t="shared" si="2"/>
        <v>93.855</v>
      </c>
      <c r="W978" s="5" t="str">
        <f t="shared" ref="W978:X978" si="978">UPPER(TRIM(H978))</f>
        <v/>
      </c>
      <c r="X978" s="5" t="str">
        <f t="shared" si="978"/>
        <v/>
      </c>
      <c r="Y978" s="5" t="str">
        <f t="array" ref="Y978">IF(V978&lt;&gt;"",IFERROR(INDEX(federal_program_name_lookup,MATCH(V978,aln_lookup,0)),""),"")</f>
        <v>ALLERGY, IMMUNOLOGY AND TRANSPLANTATION RESEARCH</v>
      </c>
    </row>
    <row r="979" ht="15.75" customHeight="1">
      <c r="A979" s="5" t="s">
        <v>1470</v>
      </c>
      <c r="B979" s="3" t="s">
        <v>56</v>
      </c>
      <c r="C979" s="3" t="s">
        <v>243</v>
      </c>
      <c r="D979" s="3"/>
      <c r="E979" s="6" t="s">
        <v>244</v>
      </c>
      <c r="F979" s="4">
        <v>236299.0</v>
      </c>
      <c r="G979" s="6" t="s">
        <v>38</v>
      </c>
      <c r="H979" s="6"/>
      <c r="I979" s="6"/>
      <c r="J979" s="4">
        <v>3.7643927E7</v>
      </c>
      <c r="K979" s="4">
        <v>3.59306095E8</v>
      </c>
      <c r="L979" s="6" t="s">
        <v>39</v>
      </c>
      <c r="M979" s="3"/>
      <c r="N979" s="6" t="s">
        <v>42</v>
      </c>
      <c r="O979" s="3"/>
      <c r="P979" s="3"/>
      <c r="Q979" s="6" t="s">
        <v>39</v>
      </c>
      <c r="R979" s="4"/>
      <c r="S979" s="6" t="s">
        <v>42</v>
      </c>
      <c r="T979" s="6" t="s">
        <v>43</v>
      </c>
      <c r="U979" s="6">
        <v>0.0</v>
      </c>
      <c r="V979" s="3" t="str">
        <f t="shared" si="2"/>
        <v>93.855</v>
      </c>
      <c r="W979" s="5" t="str">
        <f t="shared" ref="W979:X979" si="979">UPPER(TRIM(H979))</f>
        <v/>
      </c>
      <c r="X979" s="5" t="str">
        <f t="shared" si="979"/>
        <v/>
      </c>
      <c r="Y979" s="5" t="str">
        <f t="array" ref="Y979">IF(V979&lt;&gt;"",IFERROR(INDEX(federal_program_name_lookup,MATCH(V979,aln_lookup,0)),""),"")</f>
        <v>ALLERGY, IMMUNOLOGY AND TRANSPLANTATION RESEARCH</v>
      </c>
    </row>
    <row r="980" ht="15.75" customHeight="1">
      <c r="A980" s="5" t="s">
        <v>1471</v>
      </c>
      <c r="B980" s="3" t="s">
        <v>1330</v>
      </c>
      <c r="C980" s="3" t="s">
        <v>1421</v>
      </c>
      <c r="D980" s="3"/>
      <c r="E980" s="6" t="s">
        <v>1422</v>
      </c>
      <c r="F980" s="4">
        <v>111398.0</v>
      </c>
      <c r="G980" s="6" t="s">
        <v>38</v>
      </c>
      <c r="H980" s="6"/>
      <c r="I980" s="6"/>
      <c r="J980" s="4">
        <v>1187685.0</v>
      </c>
      <c r="K980" s="4">
        <v>3.59306095E8</v>
      </c>
      <c r="L980" s="6" t="s">
        <v>39</v>
      </c>
      <c r="M980" s="3"/>
      <c r="N980" s="6" t="s">
        <v>39</v>
      </c>
      <c r="O980" s="3" t="s">
        <v>1423</v>
      </c>
      <c r="P980" s="3" t="s">
        <v>1472</v>
      </c>
      <c r="Q980" s="6" t="s">
        <v>42</v>
      </c>
      <c r="R980" s="4">
        <v>85250.0</v>
      </c>
      <c r="S980" s="6" t="s">
        <v>42</v>
      </c>
      <c r="T980" s="6" t="s">
        <v>43</v>
      </c>
      <c r="U980" s="6">
        <v>0.0</v>
      </c>
      <c r="V980" s="3" t="str">
        <f t="shared" si="2"/>
        <v>20.205</v>
      </c>
      <c r="W980" s="5" t="str">
        <f t="shared" ref="W980:X980" si="980">UPPER(TRIM(H980))</f>
        <v/>
      </c>
      <c r="X980" s="5" t="str">
        <f t="shared" si="980"/>
        <v/>
      </c>
      <c r="Y980" s="5" t="str">
        <f t="array" ref="Y980">IF(V980&lt;&gt;"",IFERROR(INDEX(federal_program_name_lookup,MATCH(V980,aln_lookup,0)),""),"")</f>
        <v>HIGHWAY PLANNING AND CONSTRUCTION</v>
      </c>
    </row>
    <row r="981" ht="15.75" customHeight="1">
      <c r="A981" s="5" t="s">
        <v>1473</v>
      </c>
      <c r="B981" s="3" t="s">
        <v>56</v>
      </c>
      <c r="C981" s="3" t="s">
        <v>243</v>
      </c>
      <c r="D981" s="3"/>
      <c r="E981" s="6" t="s">
        <v>244</v>
      </c>
      <c r="F981" s="4">
        <v>79014.0</v>
      </c>
      <c r="G981" s="6" t="s">
        <v>38</v>
      </c>
      <c r="H981" s="6"/>
      <c r="I981" s="6"/>
      <c r="J981" s="4">
        <v>3.7643927E7</v>
      </c>
      <c r="K981" s="4">
        <v>3.59306095E8</v>
      </c>
      <c r="L981" s="6" t="s">
        <v>39</v>
      </c>
      <c r="M981" s="3"/>
      <c r="N981" s="6" t="s">
        <v>42</v>
      </c>
      <c r="O981" s="3"/>
      <c r="P981" s="3"/>
      <c r="Q981" s="6" t="s">
        <v>39</v>
      </c>
      <c r="R981" s="4"/>
      <c r="S981" s="6" t="s">
        <v>42</v>
      </c>
      <c r="T981" s="6" t="s">
        <v>43</v>
      </c>
      <c r="U981" s="6">
        <v>0.0</v>
      </c>
      <c r="V981" s="3" t="str">
        <f t="shared" si="2"/>
        <v>93.855</v>
      </c>
      <c r="W981" s="5" t="str">
        <f t="shared" ref="W981:X981" si="981">UPPER(TRIM(H981))</f>
        <v/>
      </c>
      <c r="X981" s="5" t="str">
        <f t="shared" si="981"/>
        <v/>
      </c>
      <c r="Y981" s="5" t="str">
        <f t="array" ref="Y981">IF(V981&lt;&gt;"",IFERROR(INDEX(federal_program_name_lookup,MATCH(V981,aln_lookup,0)),""),"")</f>
        <v>ALLERGY, IMMUNOLOGY AND TRANSPLANTATION RESEARCH</v>
      </c>
    </row>
    <row r="982" ht="15.75" customHeight="1">
      <c r="A982" s="5" t="s">
        <v>1474</v>
      </c>
      <c r="B982" s="3" t="s">
        <v>56</v>
      </c>
      <c r="C982" s="3" t="s">
        <v>243</v>
      </c>
      <c r="D982" s="3"/>
      <c r="E982" s="6" t="s">
        <v>244</v>
      </c>
      <c r="F982" s="4">
        <v>52843.0</v>
      </c>
      <c r="G982" s="6" t="s">
        <v>38</v>
      </c>
      <c r="H982" s="6"/>
      <c r="I982" s="6"/>
      <c r="J982" s="4">
        <v>3.7643927E7</v>
      </c>
      <c r="K982" s="4">
        <v>3.59306095E8</v>
      </c>
      <c r="L982" s="6" t="s">
        <v>39</v>
      </c>
      <c r="M982" s="3"/>
      <c r="N982" s="6" t="s">
        <v>42</v>
      </c>
      <c r="O982" s="3"/>
      <c r="P982" s="3"/>
      <c r="Q982" s="6" t="s">
        <v>39</v>
      </c>
      <c r="R982" s="4"/>
      <c r="S982" s="6" t="s">
        <v>42</v>
      </c>
      <c r="T982" s="6" t="s">
        <v>43</v>
      </c>
      <c r="U982" s="6">
        <v>0.0</v>
      </c>
      <c r="V982" s="3" t="str">
        <f t="shared" si="2"/>
        <v>93.855</v>
      </c>
      <c r="W982" s="5" t="str">
        <f t="shared" ref="W982:X982" si="982">UPPER(TRIM(H982))</f>
        <v/>
      </c>
      <c r="X982" s="5" t="str">
        <f t="shared" si="982"/>
        <v/>
      </c>
      <c r="Y982" s="5" t="str">
        <f t="array" ref="Y982">IF(V982&lt;&gt;"",IFERROR(INDEX(federal_program_name_lookup,MATCH(V982,aln_lookup,0)),""),"")</f>
        <v>ALLERGY, IMMUNOLOGY AND TRANSPLANTATION RESEARCH</v>
      </c>
    </row>
    <row r="983" ht="15.75" customHeight="1">
      <c r="A983" s="5" t="s">
        <v>1475</v>
      </c>
      <c r="B983" s="3" t="s">
        <v>56</v>
      </c>
      <c r="C983" s="3" t="s">
        <v>243</v>
      </c>
      <c r="D983" s="3"/>
      <c r="E983" s="6" t="s">
        <v>244</v>
      </c>
      <c r="F983" s="4">
        <v>121936.0</v>
      </c>
      <c r="G983" s="6" t="s">
        <v>38</v>
      </c>
      <c r="H983" s="6"/>
      <c r="I983" s="6"/>
      <c r="J983" s="4">
        <v>3.7643927E7</v>
      </c>
      <c r="K983" s="4">
        <v>3.59306095E8</v>
      </c>
      <c r="L983" s="6" t="s">
        <v>39</v>
      </c>
      <c r="M983" s="3"/>
      <c r="N983" s="6" t="s">
        <v>42</v>
      </c>
      <c r="O983" s="3"/>
      <c r="P983" s="3"/>
      <c r="Q983" s="6" t="s">
        <v>39</v>
      </c>
      <c r="R983" s="4"/>
      <c r="S983" s="6" t="s">
        <v>42</v>
      </c>
      <c r="T983" s="6" t="s">
        <v>43</v>
      </c>
      <c r="U983" s="6">
        <v>0.0</v>
      </c>
      <c r="V983" s="3" t="str">
        <f t="shared" si="2"/>
        <v>93.855</v>
      </c>
      <c r="W983" s="5" t="str">
        <f t="shared" ref="W983:X983" si="983">UPPER(TRIM(H983))</f>
        <v/>
      </c>
      <c r="X983" s="5" t="str">
        <f t="shared" si="983"/>
        <v/>
      </c>
      <c r="Y983" s="5" t="str">
        <f t="array" ref="Y983">IF(V983&lt;&gt;"",IFERROR(INDEX(federal_program_name_lookup,MATCH(V983,aln_lookup,0)),""),"")</f>
        <v>ALLERGY, IMMUNOLOGY AND TRANSPLANTATION RESEARCH</v>
      </c>
    </row>
    <row r="984" ht="15.75" customHeight="1">
      <c r="A984" s="5" t="s">
        <v>1476</v>
      </c>
      <c r="B984" s="3" t="s">
        <v>56</v>
      </c>
      <c r="C984" s="3" t="s">
        <v>243</v>
      </c>
      <c r="D984" s="3"/>
      <c r="E984" s="6" t="s">
        <v>244</v>
      </c>
      <c r="F984" s="4">
        <v>35195.0</v>
      </c>
      <c r="G984" s="6" t="s">
        <v>38</v>
      </c>
      <c r="H984" s="6"/>
      <c r="I984" s="6"/>
      <c r="J984" s="4">
        <v>3.7643927E7</v>
      </c>
      <c r="K984" s="4">
        <v>3.59306095E8</v>
      </c>
      <c r="L984" s="6" t="s">
        <v>39</v>
      </c>
      <c r="M984" s="3"/>
      <c r="N984" s="6" t="s">
        <v>42</v>
      </c>
      <c r="O984" s="3"/>
      <c r="P984" s="3"/>
      <c r="Q984" s="6" t="s">
        <v>39</v>
      </c>
      <c r="R984" s="4"/>
      <c r="S984" s="6" t="s">
        <v>42</v>
      </c>
      <c r="T984" s="6" t="s">
        <v>43</v>
      </c>
      <c r="U984" s="6">
        <v>0.0</v>
      </c>
      <c r="V984" s="3" t="str">
        <f t="shared" si="2"/>
        <v>93.855</v>
      </c>
      <c r="W984" s="5" t="str">
        <f t="shared" ref="W984:X984" si="984">UPPER(TRIM(H984))</f>
        <v/>
      </c>
      <c r="X984" s="5" t="str">
        <f t="shared" si="984"/>
        <v/>
      </c>
      <c r="Y984" s="5" t="str">
        <f t="array" ref="Y984">IF(V984&lt;&gt;"",IFERROR(INDEX(federal_program_name_lookup,MATCH(V984,aln_lookup,0)),""),"")</f>
        <v>ALLERGY, IMMUNOLOGY AND TRANSPLANTATION RESEARCH</v>
      </c>
    </row>
    <row r="985" ht="15.75" customHeight="1">
      <c r="A985" s="5" t="s">
        <v>1477</v>
      </c>
      <c r="B985" s="3" t="s">
        <v>56</v>
      </c>
      <c r="C985" s="3" t="s">
        <v>243</v>
      </c>
      <c r="D985" s="3"/>
      <c r="E985" s="6" t="s">
        <v>244</v>
      </c>
      <c r="F985" s="4">
        <v>222774.0</v>
      </c>
      <c r="G985" s="6" t="s">
        <v>38</v>
      </c>
      <c r="H985" s="6"/>
      <c r="I985" s="6"/>
      <c r="J985" s="4">
        <v>3.7643927E7</v>
      </c>
      <c r="K985" s="4">
        <v>3.59306095E8</v>
      </c>
      <c r="L985" s="6" t="s">
        <v>39</v>
      </c>
      <c r="M985" s="3"/>
      <c r="N985" s="6" t="s">
        <v>42</v>
      </c>
      <c r="O985" s="3"/>
      <c r="P985" s="3"/>
      <c r="Q985" s="6" t="s">
        <v>39</v>
      </c>
      <c r="R985" s="4"/>
      <c r="S985" s="6" t="s">
        <v>42</v>
      </c>
      <c r="T985" s="6" t="s">
        <v>43</v>
      </c>
      <c r="U985" s="6">
        <v>0.0</v>
      </c>
      <c r="V985" s="3" t="str">
        <f t="shared" si="2"/>
        <v>93.855</v>
      </c>
      <c r="W985" s="5" t="str">
        <f t="shared" ref="W985:X985" si="985">UPPER(TRIM(H985))</f>
        <v/>
      </c>
      <c r="X985" s="5" t="str">
        <f t="shared" si="985"/>
        <v/>
      </c>
      <c r="Y985" s="5" t="str">
        <f t="array" ref="Y985">IF(V985&lt;&gt;"",IFERROR(INDEX(federal_program_name_lookup,MATCH(V985,aln_lookup,0)),""),"")</f>
        <v>ALLERGY, IMMUNOLOGY AND TRANSPLANTATION RESEARCH</v>
      </c>
    </row>
    <row r="986" ht="15.75" customHeight="1">
      <c r="A986" s="5" t="s">
        <v>1478</v>
      </c>
      <c r="B986" s="3" t="s">
        <v>56</v>
      </c>
      <c r="C986" s="3" t="s">
        <v>243</v>
      </c>
      <c r="D986" s="3"/>
      <c r="E986" s="6" t="s">
        <v>244</v>
      </c>
      <c r="F986" s="4">
        <v>69634.0</v>
      </c>
      <c r="G986" s="6" t="s">
        <v>38</v>
      </c>
      <c r="H986" s="6"/>
      <c r="I986" s="6"/>
      <c r="J986" s="4">
        <v>3.7643927E7</v>
      </c>
      <c r="K986" s="4">
        <v>3.59306095E8</v>
      </c>
      <c r="L986" s="6" t="s">
        <v>39</v>
      </c>
      <c r="M986" s="3"/>
      <c r="N986" s="6" t="s">
        <v>42</v>
      </c>
      <c r="O986" s="3"/>
      <c r="P986" s="3"/>
      <c r="Q986" s="6" t="s">
        <v>39</v>
      </c>
      <c r="R986" s="4"/>
      <c r="S986" s="6" t="s">
        <v>42</v>
      </c>
      <c r="T986" s="6" t="s">
        <v>43</v>
      </c>
      <c r="U986" s="6">
        <v>0.0</v>
      </c>
      <c r="V986" s="3" t="str">
        <f t="shared" si="2"/>
        <v>93.855</v>
      </c>
      <c r="W986" s="5" t="str">
        <f t="shared" ref="W986:X986" si="986">UPPER(TRIM(H986))</f>
        <v/>
      </c>
      <c r="X986" s="5" t="str">
        <f t="shared" si="986"/>
        <v/>
      </c>
      <c r="Y986" s="5" t="str">
        <f t="array" ref="Y986">IF(V986&lt;&gt;"",IFERROR(INDEX(federal_program_name_lookup,MATCH(V986,aln_lookup,0)),""),"")</f>
        <v>ALLERGY, IMMUNOLOGY AND TRANSPLANTATION RESEARCH</v>
      </c>
    </row>
    <row r="987" ht="15.75" customHeight="1">
      <c r="A987" s="5" t="s">
        <v>1479</v>
      </c>
      <c r="B987" s="3" t="s">
        <v>56</v>
      </c>
      <c r="C987" s="3" t="s">
        <v>243</v>
      </c>
      <c r="D987" s="3"/>
      <c r="E987" s="6" t="s">
        <v>244</v>
      </c>
      <c r="F987" s="4">
        <v>57890.0</v>
      </c>
      <c r="G987" s="6" t="s">
        <v>38</v>
      </c>
      <c r="H987" s="6"/>
      <c r="I987" s="6"/>
      <c r="J987" s="4">
        <v>3.7643927E7</v>
      </c>
      <c r="K987" s="4">
        <v>3.59306095E8</v>
      </c>
      <c r="L987" s="6" t="s">
        <v>39</v>
      </c>
      <c r="M987" s="3"/>
      <c r="N987" s="6" t="s">
        <v>42</v>
      </c>
      <c r="O987" s="3"/>
      <c r="P987" s="3"/>
      <c r="Q987" s="6" t="s">
        <v>39</v>
      </c>
      <c r="R987" s="4"/>
      <c r="S987" s="6" t="s">
        <v>42</v>
      </c>
      <c r="T987" s="6" t="s">
        <v>43</v>
      </c>
      <c r="U987" s="6">
        <v>0.0</v>
      </c>
      <c r="V987" s="3" t="str">
        <f t="shared" si="2"/>
        <v>93.855</v>
      </c>
      <c r="W987" s="5" t="str">
        <f t="shared" ref="W987:X987" si="987">UPPER(TRIM(H987))</f>
        <v/>
      </c>
      <c r="X987" s="5" t="str">
        <f t="shared" si="987"/>
        <v/>
      </c>
      <c r="Y987" s="5" t="str">
        <f t="array" ref="Y987">IF(V987&lt;&gt;"",IFERROR(INDEX(federal_program_name_lookup,MATCH(V987,aln_lookup,0)),""),"")</f>
        <v>ALLERGY, IMMUNOLOGY AND TRANSPLANTATION RESEARCH</v>
      </c>
    </row>
    <row r="988" ht="15.75" customHeight="1">
      <c r="A988" s="5" t="s">
        <v>1480</v>
      </c>
      <c r="B988" s="3" t="s">
        <v>56</v>
      </c>
      <c r="C988" s="3" t="s">
        <v>243</v>
      </c>
      <c r="D988" s="3"/>
      <c r="E988" s="6" t="s">
        <v>244</v>
      </c>
      <c r="F988" s="4">
        <v>156676.0</v>
      </c>
      <c r="G988" s="6" t="s">
        <v>38</v>
      </c>
      <c r="H988" s="6"/>
      <c r="I988" s="6"/>
      <c r="J988" s="4">
        <v>3.7643927E7</v>
      </c>
      <c r="K988" s="4">
        <v>3.59306095E8</v>
      </c>
      <c r="L988" s="6" t="s">
        <v>39</v>
      </c>
      <c r="M988" s="3"/>
      <c r="N988" s="6" t="s">
        <v>42</v>
      </c>
      <c r="O988" s="3"/>
      <c r="P988" s="3"/>
      <c r="Q988" s="6" t="s">
        <v>42</v>
      </c>
      <c r="R988" s="4">
        <v>22015.0</v>
      </c>
      <c r="S988" s="6" t="s">
        <v>42</v>
      </c>
      <c r="T988" s="6" t="s">
        <v>43</v>
      </c>
      <c r="U988" s="6">
        <v>0.0</v>
      </c>
      <c r="V988" s="3" t="str">
        <f t="shared" si="2"/>
        <v>93.855</v>
      </c>
      <c r="W988" s="5" t="str">
        <f t="shared" ref="W988:X988" si="988">UPPER(TRIM(H988))</f>
        <v/>
      </c>
      <c r="X988" s="5" t="str">
        <f t="shared" si="988"/>
        <v/>
      </c>
      <c r="Y988" s="5" t="str">
        <f t="array" ref="Y988">IF(V988&lt;&gt;"",IFERROR(INDEX(federal_program_name_lookup,MATCH(V988,aln_lookup,0)),""),"")</f>
        <v>ALLERGY, IMMUNOLOGY AND TRANSPLANTATION RESEARCH</v>
      </c>
    </row>
    <row r="989" ht="15.75" customHeight="1">
      <c r="A989" s="5" t="s">
        <v>1481</v>
      </c>
      <c r="B989" s="3" t="s">
        <v>56</v>
      </c>
      <c r="C989" s="3" t="s">
        <v>243</v>
      </c>
      <c r="D989" s="3"/>
      <c r="E989" s="6" t="s">
        <v>244</v>
      </c>
      <c r="F989" s="4">
        <v>98150.0</v>
      </c>
      <c r="G989" s="6" t="s">
        <v>38</v>
      </c>
      <c r="H989" s="6"/>
      <c r="I989" s="6"/>
      <c r="J989" s="4">
        <v>3.7643927E7</v>
      </c>
      <c r="K989" s="4">
        <v>3.59306095E8</v>
      </c>
      <c r="L989" s="6" t="s">
        <v>39</v>
      </c>
      <c r="M989" s="3"/>
      <c r="N989" s="6" t="s">
        <v>42</v>
      </c>
      <c r="O989" s="3"/>
      <c r="P989" s="3"/>
      <c r="Q989" s="6" t="s">
        <v>39</v>
      </c>
      <c r="R989" s="4"/>
      <c r="S989" s="6" t="s">
        <v>42</v>
      </c>
      <c r="T989" s="6" t="s">
        <v>43</v>
      </c>
      <c r="U989" s="6">
        <v>0.0</v>
      </c>
      <c r="V989" s="3" t="str">
        <f t="shared" si="2"/>
        <v>93.855</v>
      </c>
      <c r="W989" s="5" t="str">
        <f t="shared" ref="W989:X989" si="989">UPPER(TRIM(H989))</f>
        <v/>
      </c>
      <c r="X989" s="5" t="str">
        <f t="shared" si="989"/>
        <v/>
      </c>
      <c r="Y989" s="5" t="str">
        <f t="array" ref="Y989">IF(V989&lt;&gt;"",IFERROR(INDEX(federal_program_name_lookup,MATCH(V989,aln_lookup,0)),""),"")</f>
        <v>ALLERGY, IMMUNOLOGY AND TRANSPLANTATION RESEARCH</v>
      </c>
    </row>
    <row r="990" ht="15.75" customHeight="1">
      <c r="A990" s="5" t="s">
        <v>1482</v>
      </c>
      <c r="B990" s="3" t="s">
        <v>56</v>
      </c>
      <c r="C990" s="3" t="s">
        <v>243</v>
      </c>
      <c r="D990" s="3"/>
      <c r="E990" s="6" t="s">
        <v>244</v>
      </c>
      <c r="F990" s="4">
        <v>43430.0</v>
      </c>
      <c r="G990" s="6" t="s">
        <v>38</v>
      </c>
      <c r="H990" s="6"/>
      <c r="I990" s="6"/>
      <c r="J990" s="4">
        <v>3.7643927E7</v>
      </c>
      <c r="K990" s="4">
        <v>3.59306095E8</v>
      </c>
      <c r="L990" s="6" t="s">
        <v>39</v>
      </c>
      <c r="M990" s="3"/>
      <c r="N990" s="6" t="s">
        <v>42</v>
      </c>
      <c r="O990" s="3"/>
      <c r="P990" s="3"/>
      <c r="Q990" s="6" t="s">
        <v>39</v>
      </c>
      <c r="R990" s="4"/>
      <c r="S990" s="6" t="s">
        <v>42</v>
      </c>
      <c r="T990" s="6" t="s">
        <v>43</v>
      </c>
      <c r="U990" s="6">
        <v>0.0</v>
      </c>
      <c r="V990" s="3" t="str">
        <f t="shared" si="2"/>
        <v>93.855</v>
      </c>
      <c r="W990" s="5" t="str">
        <f t="shared" ref="W990:X990" si="990">UPPER(TRIM(H990))</f>
        <v/>
      </c>
      <c r="X990" s="5" t="str">
        <f t="shared" si="990"/>
        <v/>
      </c>
      <c r="Y990" s="5" t="str">
        <f t="array" ref="Y990">IF(V990&lt;&gt;"",IFERROR(INDEX(federal_program_name_lookup,MATCH(V990,aln_lookup,0)),""),"")</f>
        <v>ALLERGY, IMMUNOLOGY AND TRANSPLANTATION RESEARCH</v>
      </c>
    </row>
    <row r="991" ht="15.75" customHeight="1">
      <c r="A991" s="5" t="s">
        <v>1483</v>
      </c>
      <c r="B991" s="3" t="s">
        <v>1330</v>
      </c>
      <c r="C991" s="3" t="s">
        <v>1421</v>
      </c>
      <c r="D991" s="3"/>
      <c r="E991" s="6" t="s">
        <v>1422</v>
      </c>
      <c r="F991" s="4">
        <v>32577.0</v>
      </c>
      <c r="G991" s="6" t="s">
        <v>38</v>
      </c>
      <c r="H991" s="6"/>
      <c r="I991" s="6"/>
      <c r="J991" s="4">
        <v>1187685.0</v>
      </c>
      <c r="K991" s="4">
        <v>3.59306095E8</v>
      </c>
      <c r="L991" s="6" t="s">
        <v>39</v>
      </c>
      <c r="M991" s="3"/>
      <c r="N991" s="6" t="s">
        <v>39</v>
      </c>
      <c r="O991" s="3" t="s">
        <v>1484</v>
      </c>
      <c r="P991" s="3" t="s">
        <v>1485</v>
      </c>
      <c r="Q991" s="6" t="s">
        <v>39</v>
      </c>
      <c r="R991" s="4"/>
      <c r="S991" s="6" t="s">
        <v>42</v>
      </c>
      <c r="T991" s="6" t="s">
        <v>43</v>
      </c>
      <c r="U991" s="6">
        <v>0.0</v>
      </c>
      <c r="V991" s="3" t="str">
        <f t="shared" si="2"/>
        <v>20.205</v>
      </c>
      <c r="W991" s="5" t="str">
        <f t="shared" ref="W991:X991" si="991">UPPER(TRIM(H991))</f>
        <v/>
      </c>
      <c r="X991" s="5" t="str">
        <f t="shared" si="991"/>
        <v/>
      </c>
      <c r="Y991" s="5" t="str">
        <f t="array" ref="Y991">IF(V991&lt;&gt;"",IFERROR(INDEX(federal_program_name_lookup,MATCH(V991,aln_lookup,0)),""),"")</f>
        <v>HIGHWAY PLANNING AND CONSTRUCTION</v>
      </c>
    </row>
    <row r="992" ht="15.75" customHeight="1">
      <c r="A992" s="5" t="s">
        <v>1486</v>
      </c>
      <c r="B992" s="3" t="s">
        <v>56</v>
      </c>
      <c r="C992" s="3" t="s">
        <v>243</v>
      </c>
      <c r="D992" s="3"/>
      <c r="E992" s="6" t="s">
        <v>244</v>
      </c>
      <c r="F992" s="4">
        <v>54969.0</v>
      </c>
      <c r="G992" s="6" t="s">
        <v>38</v>
      </c>
      <c r="H992" s="6"/>
      <c r="I992" s="6"/>
      <c r="J992" s="4">
        <v>3.7643927E7</v>
      </c>
      <c r="K992" s="4">
        <v>3.59306095E8</v>
      </c>
      <c r="L992" s="6" t="s">
        <v>39</v>
      </c>
      <c r="M992" s="3"/>
      <c r="N992" s="6" t="s">
        <v>42</v>
      </c>
      <c r="O992" s="3"/>
      <c r="P992" s="3"/>
      <c r="Q992" s="6" t="s">
        <v>39</v>
      </c>
      <c r="R992" s="4"/>
      <c r="S992" s="6" t="s">
        <v>42</v>
      </c>
      <c r="T992" s="6" t="s">
        <v>43</v>
      </c>
      <c r="U992" s="6">
        <v>0.0</v>
      </c>
      <c r="V992" s="3" t="str">
        <f t="shared" si="2"/>
        <v>93.855</v>
      </c>
      <c r="W992" s="5" t="str">
        <f t="shared" ref="W992:X992" si="992">UPPER(TRIM(H992))</f>
        <v/>
      </c>
      <c r="X992" s="5" t="str">
        <f t="shared" si="992"/>
        <v/>
      </c>
      <c r="Y992" s="5" t="str">
        <f t="array" ref="Y992">IF(V992&lt;&gt;"",IFERROR(INDEX(federal_program_name_lookup,MATCH(V992,aln_lookup,0)),""),"")</f>
        <v>ALLERGY, IMMUNOLOGY AND TRANSPLANTATION RESEARCH</v>
      </c>
    </row>
    <row r="993" ht="15.75" customHeight="1">
      <c r="A993" s="5" t="s">
        <v>1487</v>
      </c>
      <c r="B993" s="3" t="s">
        <v>56</v>
      </c>
      <c r="C993" s="3" t="s">
        <v>243</v>
      </c>
      <c r="D993" s="3"/>
      <c r="E993" s="6" t="s">
        <v>244</v>
      </c>
      <c r="F993" s="4">
        <v>271851.0</v>
      </c>
      <c r="G993" s="6" t="s">
        <v>38</v>
      </c>
      <c r="H993" s="6"/>
      <c r="I993" s="6"/>
      <c r="J993" s="4">
        <v>3.7643927E7</v>
      </c>
      <c r="K993" s="4">
        <v>3.59306095E8</v>
      </c>
      <c r="L993" s="6" t="s">
        <v>39</v>
      </c>
      <c r="M993" s="3"/>
      <c r="N993" s="6" t="s">
        <v>42</v>
      </c>
      <c r="O993" s="3"/>
      <c r="P993" s="3"/>
      <c r="Q993" s="6" t="s">
        <v>39</v>
      </c>
      <c r="R993" s="4"/>
      <c r="S993" s="6" t="s">
        <v>42</v>
      </c>
      <c r="T993" s="6" t="s">
        <v>43</v>
      </c>
      <c r="U993" s="6">
        <v>0.0</v>
      </c>
      <c r="V993" s="3" t="str">
        <f t="shared" si="2"/>
        <v>93.855</v>
      </c>
      <c r="W993" s="5" t="str">
        <f t="shared" ref="W993:X993" si="993">UPPER(TRIM(H993))</f>
        <v/>
      </c>
      <c r="X993" s="5" t="str">
        <f t="shared" si="993"/>
        <v/>
      </c>
      <c r="Y993" s="5" t="str">
        <f t="array" ref="Y993">IF(V993&lt;&gt;"",IFERROR(INDEX(federal_program_name_lookup,MATCH(V993,aln_lookup,0)),""),"")</f>
        <v>ALLERGY, IMMUNOLOGY AND TRANSPLANTATION RESEARCH</v>
      </c>
    </row>
    <row r="994" ht="15.75" customHeight="1">
      <c r="A994" s="5" t="s">
        <v>1488</v>
      </c>
      <c r="B994" s="3" t="s">
        <v>56</v>
      </c>
      <c r="C994" s="3" t="s">
        <v>243</v>
      </c>
      <c r="D994" s="3"/>
      <c r="E994" s="6" t="s">
        <v>244</v>
      </c>
      <c r="F994" s="4">
        <v>161665.0</v>
      </c>
      <c r="G994" s="6" t="s">
        <v>38</v>
      </c>
      <c r="H994" s="6"/>
      <c r="I994" s="6"/>
      <c r="J994" s="4">
        <v>3.7643927E7</v>
      </c>
      <c r="K994" s="4">
        <v>3.59306095E8</v>
      </c>
      <c r="L994" s="6" t="s">
        <v>39</v>
      </c>
      <c r="M994" s="3"/>
      <c r="N994" s="6" t="s">
        <v>42</v>
      </c>
      <c r="O994" s="3"/>
      <c r="P994" s="3"/>
      <c r="Q994" s="6" t="s">
        <v>39</v>
      </c>
      <c r="R994" s="4"/>
      <c r="S994" s="6" t="s">
        <v>42</v>
      </c>
      <c r="T994" s="6" t="s">
        <v>43</v>
      </c>
      <c r="U994" s="6">
        <v>0.0</v>
      </c>
      <c r="V994" s="3" t="str">
        <f t="shared" si="2"/>
        <v>93.855</v>
      </c>
      <c r="W994" s="5" t="str">
        <f t="shared" ref="W994:X994" si="994">UPPER(TRIM(H994))</f>
        <v/>
      </c>
      <c r="X994" s="5" t="str">
        <f t="shared" si="994"/>
        <v/>
      </c>
      <c r="Y994" s="5" t="str">
        <f t="array" ref="Y994">IF(V994&lt;&gt;"",IFERROR(INDEX(federal_program_name_lookup,MATCH(V994,aln_lookup,0)),""),"")</f>
        <v>ALLERGY, IMMUNOLOGY AND TRANSPLANTATION RESEARCH</v>
      </c>
    </row>
    <row r="995" ht="15.75" customHeight="1">
      <c r="A995" s="5" t="s">
        <v>1489</v>
      </c>
      <c r="B995" s="3" t="s">
        <v>56</v>
      </c>
      <c r="C995" s="3" t="s">
        <v>243</v>
      </c>
      <c r="D995" s="3"/>
      <c r="E995" s="6" t="s">
        <v>244</v>
      </c>
      <c r="F995" s="4">
        <v>42671.0</v>
      </c>
      <c r="G995" s="6" t="s">
        <v>38</v>
      </c>
      <c r="H995" s="6"/>
      <c r="I995" s="6"/>
      <c r="J995" s="4">
        <v>3.7643927E7</v>
      </c>
      <c r="K995" s="4">
        <v>3.59306095E8</v>
      </c>
      <c r="L995" s="6" t="s">
        <v>39</v>
      </c>
      <c r="M995" s="3"/>
      <c r="N995" s="6" t="s">
        <v>42</v>
      </c>
      <c r="O995" s="3"/>
      <c r="P995" s="3"/>
      <c r="Q995" s="6" t="s">
        <v>39</v>
      </c>
      <c r="R995" s="4"/>
      <c r="S995" s="6" t="s">
        <v>42</v>
      </c>
      <c r="T995" s="6" t="s">
        <v>43</v>
      </c>
      <c r="U995" s="6">
        <v>0.0</v>
      </c>
      <c r="V995" s="3" t="str">
        <f t="shared" si="2"/>
        <v>93.855</v>
      </c>
      <c r="W995" s="5" t="str">
        <f t="shared" ref="W995:X995" si="995">UPPER(TRIM(H995))</f>
        <v/>
      </c>
      <c r="X995" s="5" t="str">
        <f t="shared" si="995"/>
        <v/>
      </c>
      <c r="Y995" s="5" t="str">
        <f t="array" ref="Y995">IF(V995&lt;&gt;"",IFERROR(INDEX(federal_program_name_lookup,MATCH(V995,aln_lookup,0)),""),"")</f>
        <v>ALLERGY, IMMUNOLOGY AND TRANSPLANTATION RESEARCH</v>
      </c>
    </row>
    <row r="996" ht="15.75" customHeight="1">
      <c r="A996" s="5" t="s">
        <v>1490</v>
      </c>
      <c r="B996" s="3" t="s">
        <v>56</v>
      </c>
      <c r="C996" s="3" t="s">
        <v>243</v>
      </c>
      <c r="D996" s="3"/>
      <c r="E996" s="6" t="s">
        <v>244</v>
      </c>
      <c r="F996" s="4">
        <v>367900.0</v>
      </c>
      <c r="G996" s="6" t="s">
        <v>38</v>
      </c>
      <c r="H996" s="6"/>
      <c r="I996" s="6"/>
      <c r="J996" s="4">
        <v>3.7643927E7</v>
      </c>
      <c r="K996" s="4">
        <v>3.59306095E8</v>
      </c>
      <c r="L996" s="6" t="s">
        <v>39</v>
      </c>
      <c r="M996" s="3"/>
      <c r="N996" s="6" t="s">
        <v>42</v>
      </c>
      <c r="O996" s="3"/>
      <c r="P996" s="3"/>
      <c r="Q996" s="6" t="s">
        <v>39</v>
      </c>
      <c r="R996" s="4"/>
      <c r="S996" s="6" t="s">
        <v>42</v>
      </c>
      <c r="T996" s="6" t="s">
        <v>43</v>
      </c>
      <c r="U996" s="6">
        <v>0.0</v>
      </c>
      <c r="V996" s="3" t="str">
        <f t="shared" si="2"/>
        <v>93.855</v>
      </c>
      <c r="W996" s="5" t="str">
        <f t="shared" ref="W996:X996" si="996">UPPER(TRIM(H996))</f>
        <v/>
      </c>
      <c r="X996" s="5" t="str">
        <f t="shared" si="996"/>
        <v/>
      </c>
      <c r="Y996" s="5" t="str">
        <f t="array" ref="Y996">IF(V996&lt;&gt;"",IFERROR(INDEX(federal_program_name_lookup,MATCH(V996,aln_lookup,0)),""),"")</f>
        <v>ALLERGY, IMMUNOLOGY AND TRANSPLANTATION RESEARCH</v>
      </c>
    </row>
    <row r="997" ht="15.75" customHeight="1">
      <c r="A997" s="5" t="s">
        <v>1491</v>
      </c>
      <c r="B997" s="3" t="s">
        <v>56</v>
      </c>
      <c r="C997" s="3" t="s">
        <v>243</v>
      </c>
      <c r="D997" s="3"/>
      <c r="E997" s="6" t="s">
        <v>244</v>
      </c>
      <c r="F997" s="4">
        <v>97620.0</v>
      </c>
      <c r="G997" s="6" t="s">
        <v>38</v>
      </c>
      <c r="H997" s="6"/>
      <c r="I997" s="6"/>
      <c r="J997" s="4">
        <v>3.7643927E7</v>
      </c>
      <c r="K997" s="4">
        <v>3.59306095E8</v>
      </c>
      <c r="L997" s="6" t="s">
        <v>39</v>
      </c>
      <c r="M997" s="3"/>
      <c r="N997" s="6" t="s">
        <v>42</v>
      </c>
      <c r="O997" s="3"/>
      <c r="P997" s="3"/>
      <c r="Q997" s="6" t="s">
        <v>39</v>
      </c>
      <c r="R997" s="4"/>
      <c r="S997" s="6" t="s">
        <v>42</v>
      </c>
      <c r="T997" s="6" t="s">
        <v>43</v>
      </c>
      <c r="U997" s="6">
        <v>0.0</v>
      </c>
      <c r="V997" s="3" t="str">
        <f t="shared" si="2"/>
        <v>93.855</v>
      </c>
      <c r="W997" s="5" t="str">
        <f t="shared" ref="W997:X997" si="997">UPPER(TRIM(H997))</f>
        <v/>
      </c>
      <c r="X997" s="5" t="str">
        <f t="shared" si="997"/>
        <v/>
      </c>
      <c r="Y997" s="5" t="str">
        <f t="array" ref="Y997">IF(V997&lt;&gt;"",IFERROR(INDEX(federal_program_name_lookup,MATCH(V997,aln_lookup,0)),""),"")</f>
        <v>ALLERGY, IMMUNOLOGY AND TRANSPLANTATION RESEARCH</v>
      </c>
    </row>
    <row r="998" ht="15.75" customHeight="1">
      <c r="A998" s="5" t="s">
        <v>1492</v>
      </c>
      <c r="B998" s="3" t="s">
        <v>56</v>
      </c>
      <c r="C998" s="3" t="s">
        <v>243</v>
      </c>
      <c r="D998" s="3"/>
      <c r="E998" s="6" t="s">
        <v>244</v>
      </c>
      <c r="F998" s="4">
        <v>153252.0</v>
      </c>
      <c r="G998" s="6" t="s">
        <v>38</v>
      </c>
      <c r="H998" s="6"/>
      <c r="I998" s="6"/>
      <c r="J998" s="4">
        <v>3.7643927E7</v>
      </c>
      <c r="K998" s="4">
        <v>3.59306095E8</v>
      </c>
      <c r="L998" s="6" t="s">
        <v>39</v>
      </c>
      <c r="M998" s="3"/>
      <c r="N998" s="6" t="s">
        <v>42</v>
      </c>
      <c r="O998" s="3"/>
      <c r="P998" s="3"/>
      <c r="Q998" s="6" t="s">
        <v>39</v>
      </c>
      <c r="R998" s="4"/>
      <c r="S998" s="6" t="s">
        <v>42</v>
      </c>
      <c r="T998" s="6" t="s">
        <v>43</v>
      </c>
      <c r="U998" s="6">
        <v>0.0</v>
      </c>
      <c r="V998" s="3" t="str">
        <f t="shared" si="2"/>
        <v>93.855</v>
      </c>
      <c r="W998" s="5" t="str">
        <f t="shared" ref="W998:X998" si="998">UPPER(TRIM(H998))</f>
        <v/>
      </c>
      <c r="X998" s="5" t="str">
        <f t="shared" si="998"/>
        <v/>
      </c>
      <c r="Y998" s="5" t="str">
        <f t="array" ref="Y998">IF(V998&lt;&gt;"",IFERROR(INDEX(federal_program_name_lookup,MATCH(V998,aln_lookup,0)),""),"")</f>
        <v>ALLERGY, IMMUNOLOGY AND TRANSPLANTATION RESEARCH</v>
      </c>
    </row>
    <row r="999" ht="15.75" customHeight="1">
      <c r="A999" s="5" t="s">
        <v>1493</v>
      </c>
      <c r="B999" s="3" t="s">
        <v>56</v>
      </c>
      <c r="C999" s="3" t="s">
        <v>243</v>
      </c>
      <c r="D999" s="3"/>
      <c r="E999" s="6" t="s">
        <v>244</v>
      </c>
      <c r="F999" s="4">
        <v>166772.0</v>
      </c>
      <c r="G999" s="6" t="s">
        <v>38</v>
      </c>
      <c r="H999" s="6"/>
      <c r="I999" s="6"/>
      <c r="J999" s="4">
        <v>3.7643927E7</v>
      </c>
      <c r="K999" s="4">
        <v>3.59306095E8</v>
      </c>
      <c r="L999" s="6" t="s">
        <v>39</v>
      </c>
      <c r="M999" s="3"/>
      <c r="N999" s="6" t="s">
        <v>42</v>
      </c>
      <c r="O999" s="3"/>
      <c r="P999" s="3"/>
      <c r="Q999" s="6" t="s">
        <v>39</v>
      </c>
      <c r="R999" s="4"/>
      <c r="S999" s="6" t="s">
        <v>42</v>
      </c>
      <c r="T999" s="6" t="s">
        <v>43</v>
      </c>
      <c r="U999" s="6">
        <v>0.0</v>
      </c>
      <c r="V999" s="3" t="str">
        <f t="shared" si="2"/>
        <v>93.855</v>
      </c>
      <c r="W999" s="5" t="str">
        <f t="shared" ref="W999:X999" si="999">UPPER(TRIM(H999))</f>
        <v/>
      </c>
      <c r="X999" s="5" t="str">
        <f t="shared" si="999"/>
        <v/>
      </c>
      <c r="Y999" s="5" t="str">
        <f t="array" ref="Y999">IF(V999&lt;&gt;"",IFERROR(INDEX(federal_program_name_lookup,MATCH(V999,aln_lookup,0)),""),"")</f>
        <v>ALLERGY, IMMUNOLOGY AND TRANSPLANTATION RESEARCH</v>
      </c>
    </row>
    <row r="1000" ht="15.75" customHeight="1">
      <c r="A1000" s="5" t="s">
        <v>1494</v>
      </c>
      <c r="B1000" s="3" t="s">
        <v>56</v>
      </c>
      <c r="C1000" s="3" t="s">
        <v>243</v>
      </c>
      <c r="D1000" s="3"/>
      <c r="E1000" s="6" t="s">
        <v>244</v>
      </c>
      <c r="F1000" s="4">
        <v>272388.0</v>
      </c>
      <c r="G1000" s="6" t="s">
        <v>38</v>
      </c>
      <c r="H1000" s="6"/>
      <c r="I1000" s="6"/>
      <c r="J1000" s="4">
        <v>3.7643927E7</v>
      </c>
      <c r="K1000" s="4">
        <v>3.59306095E8</v>
      </c>
      <c r="L1000" s="6" t="s">
        <v>39</v>
      </c>
      <c r="M1000" s="3"/>
      <c r="N1000" s="6" t="s">
        <v>42</v>
      </c>
      <c r="O1000" s="3"/>
      <c r="P1000" s="3"/>
      <c r="Q1000" s="6" t="s">
        <v>42</v>
      </c>
      <c r="R1000" s="4">
        <v>157802.0</v>
      </c>
      <c r="S1000" s="6" t="s">
        <v>42</v>
      </c>
      <c r="T1000" s="6" t="s">
        <v>43</v>
      </c>
      <c r="U1000" s="6">
        <v>0.0</v>
      </c>
      <c r="V1000" s="3" t="str">
        <f t="shared" si="2"/>
        <v>93.855</v>
      </c>
      <c r="W1000" s="5" t="str">
        <f t="shared" ref="W1000:X1000" si="1000">UPPER(TRIM(H1000))</f>
        <v/>
      </c>
      <c r="X1000" s="5" t="str">
        <f t="shared" si="1000"/>
        <v/>
      </c>
      <c r="Y1000" s="5" t="str">
        <f t="array" ref="Y1000">IF(V1000&lt;&gt;"",IFERROR(INDEX(federal_program_name_lookup,MATCH(V1000,aln_lookup,0)),""),"")</f>
        <v>ALLERGY, IMMUNOLOGY AND TRANSPLANTATION RESEARCH</v>
      </c>
    </row>
    <row r="1001" ht="15.75" customHeight="1">
      <c r="A1001" s="5" t="s">
        <v>1495</v>
      </c>
      <c r="B1001" s="3" t="s">
        <v>56</v>
      </c>
      <c r="C1001" s="3" t="s">
        <v>243</v>
      </c>
      <c r="D1001" s="3"/>
      <c r="E1001" s="6" t="s">
        <v>244</v>
      </c>
      <c r="F1001" s="4">
        <v>149672.0</v>
      </c>
      <c r="G1001" s="6" t="s">
        <v>38</v>
      </c>
      <c r="H1001" s="6"/>
      <c r="I1001" s="6"/>
      <c r="J1001" s="4">
        <v>3.7643927E7</v>
      </c>
      <c r="K1001" s="4">
        <v>3.59306095E8</v>
      </c>
      <c r="L1001" s="6" t="s">
        <v>39</v>
      </c>
      <c r="M1001" s="3"/>
      <c r="N1001" s="6" t="s">
        <v>42</v>
      </c>
      <c r="O1001" s="3"/>
      <c r="P1001" s="3"/>
      <c r="Q1001" s="6" t="s">
        <v>39</v>
      </c>
      <c r="R1001" s="4"/>
      <c r="S1001" s="6" t="s">
        <v>42</v>
      </c>
      <c r="T1001" s="6" t="s">
        <v>43</v>
      </c>
      <c r="U1001" s="6">
        <v>0.0</v>
      </c>
      <c r="V1001" s="3" t="str">
        <f t="shared" si="2"/>
        <v>93.855</v>
      </c>
      <c r="W1001" s="5" t="str">
        <f t="shared" ref="W1001:X1001" si="1001">UPPER(TRIM(H1001))</f>
        <v/>
      </c>
      <c r="X1001" s="5" t="str">
        <f t="shared" si="1001"/>
        <v/>
      </c>
      <c r="Y1001" s="5" t="str">
        <f t="array" ref="Y1001">IF(V1001&lt;&gt;"",IFERROR(INDEX(federal_program_name_lookup,MATCH(V1001,aln_lookup,0)),""),"")</f>
        <v>ALLERGY, IMMUNOLOGY AND TRANSPLANTATION RESEARCH</v>
      </c>
    </row>
    <row r="1002" ht="15.75" customHeight="1">
      <c r="A1002" s="5" t="s">
        <v>1496</v>
      </c>
      <c r="B1002" s="3" t="s">
        <v>45</v>
      </c>
      <c r="C1002" s="3" t="s">
        <v>672</v>
      </c>
      <c r="D1002" s="3"/>
      <c r="E1002" s="6" t="s">
        <v>673</v>
      </c>
      <c r="F1002" s="4">
        <v>14290.0</v>
      </c>
      <c r="G1002" s="6" t="s">
        <v>38</v>
      </c>
      <c r="H1002" s="6"/>
      <c r="I1002" s="6"/>
      <c r="J1002" s="4">
        <v>534489.0</v>
      </c>
      <c r="K1002" s="4">
        <v>3.59306095E8</v>
      </c>
      <c r="L1002" s="6" t="s">
        <v>39</v>
      </c>
      <c r="M1002" s="3"/>
      <c r="N1002" s="6" t="s">
        <v>39</v>
      </c>
      <c r="O1002" s="3" t="s">
        <v>1497</v>
      </c>
      <c r="P1002" s="3" t="s">
        <v>1498</v>
      </c>
      <c r="Q1002" s="6" t="s">
        <v>39</v>
      </c>
      <c r="R1002" s="4"/>
      <c r="S1002" s="6" t="s">
        <v>42</v>
      </c>
      <c r="T1002" s="6" t="s">
        <v>43</v>
      </c>
      <c r="U1002" s="6">
        <v>0.0</v>
      </c>
      <c r="V1002" s="3" t="str">
        <f t="shared" si="2"/>
        <v>10.200</v>
      </c>
      <c r="W1002" s="5" t="str">
        <f t="shared" ref="W1002:X1002" si="1002">UPPER(TRIM(H1002))</f>
        <v/>
      </c>
      <c r="X1002" s="5" t="str">
        <f t="shared" si="1002"/>
        <v/>
      </c>
      <c r="Y1002" s="5" t="str">
        <f t="array" ref="Y1002">IF(V1002&lt;&gt;"",IFERROR(INDEX(federal_program_name_lookup,MATCH(V1002,aln_lookup,0)),""),"")</f>
        <v>GRANTS FOR AGRICULTURAL RESEARCH, SPECIAL RESEARCH GRANTS</v>
      </c>
    </row>
    <row r="1003" ht="15.75" customHeight="1">
      <c r="A1003" s="5" t="s">
        <v>1499</v>
      </c>
      <c r="B1003" s="3" t="s">
        <v>1330</v>
      </c>
      <c r="C1003" s="3" t="s">
        <v>1500</v>
      </c>
      <c r="D1003" s="3"/>
      <c r="E1003" s="6" t="s">
        <v>1422</v>
      </c>
      <c r="F1003" s="4">
        <v>336950.0</v>
      </c>
      <c r="G1003" s="6" t="s">
        <v>38</v>
      </c>
      <c r="H1003" s="6"/>
      <c r="I1003" s="6"/>
      <c r="J1003" s="4">
        <v>336950.0</v>
      </c>
      <c r="K1003" s="4">
        <v>3.59306095E8</v>
      </c>
      <c r="L1003" s="6" t="s">
        <v>39</v>
      </c>
      <c r="M1003" s="3"/>
      <c r="N1003" s="6" t="s">
        <v>39</v>
      </c>
      <c r="O1003" s="3" t="s">
        <v>1501</v>
      </c>
      <c r="P1003" s="3" t="s">
        <v>1502</v>
      </c>
      <c r="Q1003" s="6" t="s">
        <v>42</v>
      </c>
      <c r="R1003" s="4">
        <v>278202.0</v>
      </c>
      <c r="S1003" s="6" t="s">
        <v>42</v>
      </c>
      <c r="T1003" s="6" t="s">
        <v>43</v>
      </c>
      <c r="U1003" s="6">
        <v>0.0</v>
      </c>
      <c r="V1003" s="3" t="str">
        <f t="shared" si="2"/>
        <v>20.206</v>
      </c>
      <c r="W1003" s="5" t="str">
        <f t="shared" ref="W1003:X1003" si="1003">UPPER(TRIM(H1003))</f>
        <v/>
      </c>
      <c r="X1003" s="5" t="str">
        <f t="shared" si="1003"/>
        <v/>
      </c>
      <c r="Y1003" s="5" t="str">
        <f t="array" ref="Y1003">IF(V1003&lt;&gt;"",IFERROR(INDEX(federal_program_name_lookup,MATCH(V1003,aln_lookup,0)),""),"")</f>
        <v/>
      </c>
    </row>
    <row r="1004" ht="15.75" customHeight="1">
      <c r="A1004" s="5" t="s">
        <v>1503</v>
      </c>
      <c r="B1004" s="3" t="s">
        <v>56</v>
      </c>
      <c r="C1004" s="3" t="s">
        <v>243</v>
      </c>
      <c r="D1004" s="3"/>
      <c r="E1004" s="6" t="s">
        <v>244</v>
      </c>
      <c r="F1004" s="4">
        <v>35297.0</v>
      </c>
      <c r="G1004" s="6" t="s">
        <v>38</v>
      </c>
      <c r="H1004" s="6"/>
      <c r="I1004" s="6"/>
      <c r="J1004" s="4">
        <v>3.7643927E7</v>
      </c>
      <c r="K1004" s="4">
        <v>3.59306095E8</v>
      </c>
      <c r="L1004" s="6" t="s">
        <v>39</v>
      </c>
      <c r="M1004" s="3"/>
      <c r="N1004" s="6" t="s">
        <v>42</v>
      </c>
      <c r="O1004" s="3"/>
      <c r="P1004" s="3"/>
      <c r="Q1004" s="6" t="s">
        <v>39</v>
      </c>
      <c r="R1004" s="4"/>
      <c r="S1004" s="6" t="s">
        <v>42</v>
      </c>
      <c r="T1004" s="6" t="s">
        <v>43</v>
      </c>
      <c r="U1004" s="6">
        <v>0.0</v>
      </c>
      <c r="V1004" s="3" t="str">
        <f t="shared" si="2"/>
        <v>93.855</v>
      </c>
      <c r="W1004" s="5" t="str">
        <f t="shared" ref="W1004:X1004" si="1004">UPPER(TRIM(H1004))</f>
        <v/>
      </c>
      <c r="X1004" s="5" t="str">
        <f t="shared" si="1004"/>
        <v/>
      </c>
      <c r="Y1004" s="5" t="str">
        <f t="array" ref="Y1004">IF(V1004&lt;&gt;"",IFERROR(INDEX(federal_program_name_lookup,MATCH(V1004,aln_lookup,0)),""),"")</f>
        <v>ALLERGY, IMMUNOLOGY AND TRANSPLANTATION RESEARCH</v>
      </c>
    </row>
    <row r="1005" ht="15.75" customHeight="1">
      <c r="A1005" s="5" t="s">
        <v>1504</v>
      </c>
      <c r="B1005" s="3" t="s">
        <v>56</v>
      </c>
      <c r="C1005" s="3" t="s">
        <v>243</v>
      </c>
      <c r="D1005" s="3"/>
      <c r="E1005" s="6" t="s">
        <v>244</v>
      </c>
      <c r="F1005" s="4">
        <v>30845.0</v>
      </c>
      <c r="G1005" s="6" t="s">
        <v>38</v>
      </c>
      <c r="H1005" s="6"/>
      <c r="I1005" s="6"/>
      <c r="J1005" s="4">
        <v>3.7643927E7</v>
      </c>
      <c r="K1005" s="4">
        <v>3.59306095E8</v>
      </c>
      <c r="L1005" s="6" t="s">
        <v>39</v>
      </c>
      <c r="M1005" s="3"/>
      <c r="N1005" s="6" t="s">
        <v>42</v>
      </c>
      <c r="O1005" s="3"/>
      <c r="P1005" s="3"/>
      <c r="Q1005" s="6" t="s">
        <v>39</v>
      </c>
      <c r="R1005" s="4"/>
      <c r="S1005" s="6" t="s">
        <v>42</v>
      </c>
      <c r="T1005" s="6" t="s">
        <v>43</v>
      </c>
      <c r="U1005" s="6">
        <v>0.0</v>
      </c>
      <c r="V1005" s="3" t="str">
        <f t="shared" si="2"/>
        <v>93.855</v>
      </c>
      <c r="W1005" s="5" t="str">
        <f t="shared" ref="W1005:X1005" si="1005">UPPER(TRIM(H1005))</f>
        <v/>
      </c>
      <c r="X1005" s="5" t="str">
        <f t="shared" si="1005"/>
        <v/>
      </c>
      <c r="Y1005" s="5" t="str">
        <f t="array" ref="Y1005">IF(V1005&lt;&gt;"",IFERROR(INDEX(federal_program_name_lookup,MATCH(V1005,aln_lookup,0)),""),"")</f>
        <v>ALLERGY, IMMUNOLOGY AND TRANSPLANTATION RESEARCH</v>
      </c>
    </row>
    <row r="1006" ht="15.75" customHeight="1">
      <c r="A1006" s="5" t="s">
        <v>1505</v>
      </c>
      <c r="B1006" s="3" t="s">
        <v>56</v>
      </c>
      <c r="C1006" s="3" t="s">
        <v>243</v>
      </c>
      <c r="D1006" s="3"/>
      <c r="E1006" s="6" t="s">
        <v>244</v>
      </c>
      <c r="F1006" s="4">
        <v>6837.0</v>
      </c>
      <c r="G1006" s="6" t="s">
        <v>38</v>
      </c>
      <c r="H1006" s="6"/>
      <c r="I1006" s="6"/>
      <c r="J1006" s="4">
        <v>3.7643927E7</v>
      </c>
      <c r="K1006" s="4">
        <v>3.59306095E8</v>
      </c>
      <c r="L1006" s="6" t="s">
        <v>39</v>
      </c>
      <c r="M1006" s="3"/>
      <c r="N1006" s="6" t="s">
        <v>42</v>
      </c>
      <c r="O1006" s="3"/>
      <c r="P1006" s="3"/>
      <c r="Q1006" s="6" t="s">
        <v>39</v>
      </c>
      <c r="R1006" s="4"/>
      <c r="S1006" s="6" t="s">
        <v>42</v>
      </c>
      <c r="T1006" s="6" t="s">
        <v>43</v>
      </c>
      <c r="U1006" s="6">
        <v>0.0</v>
      </c>
      <c r="V1006" s="3" t="str">
        <f t="shared" si="2"/>
        <v>93.855</v>
      </c>
      <c r="W1006" s="5" t="str">
        <f t="shared" ref="W1006:X1006" si="1006">UPPER(TRIM(H1006))</f>
        <v/>
      </c>
      <c r="X1006" s="5" t="str">
        <f t="shared" si="1006"/>
        <v/>
      </c>
      <c r="Y1006" s="5" t="str">
        <f t="array" ref="Y1006">IF(V1006&lt;&gt;"",IFERROR(INDEX(federal_program_name_lookup,MATCH(V1006,aln_lookup,0)),""),"")</f>
        <v>ALLERGY, IMMUNOLOGY AND TRANSPLANTATION RESEARCH</v>
      </c>
    </row>
    <row r="1007" ht="15.75" customHeight="1">
      <c r="A1007" s="5" t="s">
        <v>1506</v>
      </c>
      <c r="B1007" s="3" t="s">
        <v>56</v>
      </c>
      <c r="C1007" s="3" t="s">
        <v>243</v>
      </c>
      <c r="D1007" s="3"/>
      <c r="E1007" s="6" t="s">
        <v>244</v>
      </c>
      <c r="F1007" s="4">
        <v>80596.0</v>
      </c>
      <c r="G1007" s="6" t="s">
        <v>38</v>
      </c>
      <c r="H1007" s="6"/>
      <c r="I1007" s="6"/>
      <c r="J1007" s="4">
        <v>3.7643927E7</v>
      </c>
      <c r="K1007" s="4">
        <v>3.59306095E8</v>
      </c>
      <c r="L1007" s="6" t="s">
        <v>39</v>
      </c>
      <c r="M1007" s="3"/>
      <c r="N1007" s="6" t="s">
        <v>42</v>
      </c>
      <c r="O1007" s="3"/>
      <c r="P1007" s="3"/>
      <c r="Q1007" s="6" t="s">
        <v>39</v>
      </c>
      <c r="R1007" s="4"/>
      <c r="S1007" s="6" t="s">
        <v>42</v>
      </c>
      <c r="T1007" s="6" t="s">
        <v>43</v>
      </c>
      <c r="U1007" s="6">
        <v>0.0</v>
      </c>
      <c r="V1007" s="3" t="str">
        <f t="shared" si="2"/>
        <v>93.855</v>
      </c>
      <c r="W1007" s="5" t="str">
        <f t="shared" ref="W1007:X1007" si="1007">UPPER(TRIM(H1007))</f>
        <v/>
      </c>
      <c r="X1007" s="5" t="str">
        <f t="shared" si="1007"/>
        <v/>
      </c>
      <c r="Y1007" s="5" t="str">
        <f t="array" ref="Y1007">IF(V1007&lt;&gt;"",IFERROR(INDEX(federal_program_name_lookup,MATCH(V1007,aln_lookup,0)),""),"")</f>
        <v>ALLERGY, IMMUNOLOGY AND TRANSPLANTATION RESEARCH</v>
      </c>
    </row>
    <row r="1008" ht="15.75" customHeight="1">
      <c r="A1008" s="5" t="s">
        <v>1507</v>
      </c>
      <c r="B1008" s="3" t="s">
        <v>56</v>
      </c>
      <c r="C1008" s="3" t="s">
        <v>243</v>
      </c>
      <c r="D1008" s="3"/>
      <c r="E1008" s="6" t="s">
        <v>244</v>
      </c>
      <c r="F1008" s="4">
        <v>71888.0</v>
      </c>
      <c r="G1008" s="6" t="s">
        <v>38</v>
      </c>
      <c r="H1008" s="6"/>
      <c r="I1008" s="6"/>
      <c r="J1008" s="4">
        <v>3.7643927E7</v>
      </c>
      <c r="K1008" s="4">
        <v>3.59306095E8</v>
      </c>
      <c r="L1008" s="6" t="s">
        <v>39</v>
      </c>
      <c r="M1008" s="3"/>
      <c r="N1008" s="6" t="s">
        <v>42</v>
      </c>
      <c r="O1008" s="3"/>
      <c r="P1008" s="3"/>
      <c r="Q1008" s="6" t="s">
        <v>39</v>
      </c>
      <c r="R1008" s="4"/>
      <c r="S1008" s="6" t="s">
        <v>42</v>
      </c>
      <c r="T1008" s="6" t="s">
        <v>43</v>
      </c>
      <c r="U1008" s="6">
        <v>0.0</v>
      </c>
      <c r="V1008" s="3" t="str">
        <f t="shared" si="2"/>
        <v>93.855</v>
      </c>
      <c r="W1008" s="5" t="str">
        <f t="shared" ref="W1008:X1008" si="1008">UPPER(TRIM(H1008))</f>
        <v/>
      </c>
      <c r="X1008" s="5" t="str">
        <f t="shared" si="1008"/>
        <v/>
      </c>
      <c r="Y1008" s="5" t="str">
        <f t="array" ref="Y1008">IF(V1008&lt;&gt;"",IFERROR(INDEX(federal_program_name_lookup,MATCH(V1008,aln_lookup,0)),""),"")</f>
        <v>ALLERGY, IMMUNOLOGY AND TRANSPLANTATION RESEARCH</v>
      </c>
    </row>
    <row r="1009" ht="15.75" customHeight="1">
      <c r="A1009" s="5" t="s">
        <v>1508</v>
      </c>
      <c r="B1009" s="3" t="s">
        <v>56</v>
      </c>
      <c r="C1009" s="3" t="s">
        <v>243</v>
      </c>
      <c r="D1009" s="3"/>
      <c r="E1009" s="6" t="s">
        <v>244</v>
      </c>
      <c r="F1009" s="4">
        <v>170223.0</v>
      </c>
      <c r="G1009" s="6" t="s">
        <v>38</v>
      </c>
      <c r="H1009" s="6"/>
      <c r="I1009" s="6"/>
      <c r="J1009" s="4">
        <v>3.7643927E7</v>
      </c>
      <c r="K1009" s="4">
        <v>3.59306095E8</v>
      </c>
      <c r="L1009" s="6" t="s">
        <v>39</v>
      </c>
      <c r="M1009" s="3"/>
      <c r="N1009" s="6" t="s">
        <v>42</v>
      </c>
      <c r="O1009" s="3"/>
      <c r="P1009" s="3"/>
      <c r="Q1009" s="6" t="s">
        <v>39</v>
      </c>
      <c r="R1009" s="4"/>
      <c r="S1009" s="6" t="s">
        <v>42</v>
      </c>
      <c r="T1009" s="6" t="s">
        <v>43</v>
      </c>
      <c r="U1009" s="6">
        <v>0.0</v>
      </c>
      <c r="V1009" s="3" t="str">
        <f t="shared" si="2"/>
        <v>93.855</v>
      </c>
      <c r="W1009" s="5" t="str">
        <f t="shared" ref="W1009:X1009" si="1009">UPPER(TRIM(H1009))</f>
        <v/>
      </c>
      <c r="X1009" s="5" t="str">
        <f t="shared" si="1009"/>
        <v/>
      </c>
      <c r="Y1009" s="5" t="str">
        <f t="array" ref="Y1009">IF(V1009&lt;&gt;"",IFERROR(INDEX(federal_program_name_lookup,MATCH(V1009,aln_lookup,0)),""),"")</f>
        <v>ALLERGY, IMMUNOLOGY AND TRANSPLANTATION RESEARCH</v>
      </c>
    </row>
    <row r="1010" ht="15.75" customHeight="1">
      <c r="A1010" s="5" t="s">
        <v>1509</v>
      </c>
      <c r="B1010" s="3" t="s">
        <v>56</v>
      </c>
      <c r="C1010" s="3" t="s">
        <v>243</v>
      </c>
      <c r="D1010" s="3"/>
      <c r="E1010" s="6" t="s">
        <v>244</v>
      </c>
      <c r="F1010" s="4">
        <v>6217.0</v>
      </c>
      <c r="G1010" s="6" t="s">
        <v>38</v>
      </c>
      <c r="H1010" s="6"/>
      <c r="I1010" s="6"/>
      <c r="J1010" s="4">
        <v>3.7643927E7</v>
      </c>
      <c r="K1010" s="4">
        <v>3.59306095E8</v>
      </c>
      <c r="L1010" s="6" t="s">
        <v>39</v>
      </c>
      <c r="M1010" s="3"/>
      <c r="N1010" s="6" t="s">
        <v>42</v>
      </c>
      <c r="O1010" s="3"/>
      <c r="P1010" s="3"/>
      <c r="Q1010" s="6" t="s">
        <v>39</v>
      </c>
      <c r="R1010" s="4"/>
      <c r="S1010" s="6" t="s">
        <v>42</v>
      </c>
      <c r="T1010" s="6" t="s">
        <v>43</v>
      </c>
      <c r="U1010" s="6">
        <v>0.0</v>
      </c>
      <c r="V1010" s="3" t="str">
        <f t="shared" si="2"/>
        <v>93.855</v>
      </c>
      <c r="W1010" s="5" t="str">
        <f t="shared" ref="W1010:X1010" si="1010">UPPER(TRIM(H1010))</f>
        <v/>
      </c>
      <c r="X1010" s="5" t="str">
        <f t="shared" si="1010"/>
        <v/>
      </c>
      <c r="Y1010" s="5" t="str">
        <f t="array" ref="Y1010">IF(V1010&lt;&gt;"",IFERROR(INDEX(federal_program_name_lookup,MATCH(V1010,aln_lookup,0)),""),"")</f>
        <v>ALLERGY, IMMUNOLOGY AND TRANSPLANTATION RESEARCH</v>
      </c>
    </row>
    <row r="1011" ht="15.75" customHeight="1">
      <c r="A1011" s="5" t="s">
        <v>1510</v>
      </c>
      <c r="B1011" s="3" t="s">
        <v>56</v>
      </c>
      <c r="C1011" s="3" t="s">
        <v>243</v>
      </c>
      <c r="D1011" s="3"/>
      <c r="E1011" s="6" t="s">
        <v>244</v>
      </c>
      <c r="F1011" s="4">
        <v>217.0</v>
      </c>
      <c r="G1011" s="6" t="s">
        <v>38</v>
      </c>
      <c r="H1011" s="6"/>
      <c r="I1011" s="6"/>
      <c r="J1011" s="4">
        <v>3.7643927E7</v>
      </c>
      <c r="K1011" s="4">
        <v>3.59306095E8</v>
      </c>
      <c r="L1011" s="6" t="s">
        <v>39</v>
      </c>
      <c r="M1011" s="3"/>
      <c r="N1011" s="6" t="s">
        <v>42</v>
      </c>
      <c r="O1011" s="3"/>
      <c r="P1011" s="3"/>
      <c r="Q1011" s="6" t="s">
        <v>39</v>
      </c>
      <c r="R1011" s="4"/>
      <c r="S1011" s="6" t="s">
        <v>42</v>
      </c>
      <c r="T1011" s="6" t="s">
        <v>43</v>
      </c>
      <c r="U1011" s="6">
        <v>0.0</v>
      </c>
      <c r="V1011" s="3" t="str">
        <f t="shared" si="2"/>
        <v>93.855</v>
      </c>
      <c r="W1011" s="5" t="str">
        <f t="shared" ref="W1011:X1011" si="1011">UPPER(TRIM(H1011))</f>
        <v/>
      </c>
      <c r="X1011" s="5" t="str">
        <f t="shared" si="1011"/>
        <v/>
      </c>
      <c r="Y1011" s="5" t="str">
        <f t="array" ref="Y1011">IF(V1011&lt;&gt;"",IFERROR(INDEX(federal_program_name_lookup,MATCH(V1011,aln_lookup,0)),""),"")</f>
        <v>ALLERGY, IMMUNOLOGY AND TRANSPLANTATION RESEARCH</v>
      </c>
    </row>
    <row r="1012" ht="15.75" customHeight="1">
      <c r="A1012" s="5" t="s">
        <v>1511</v>
      </c>
      <c r="B1012" s="3" t="s">
        <v>56</v>
      </c>
      <c r="C1012" s="3" t="s">
        <v>243</v>
      </c>
      <c r="D1012" s="3"/>
      <c r="E1012" s="6" t="s">
        <v>244</v>
      </c>
      <c r="F1012" s="4">
        <v>32754.0</v>
      </c>
      <c r="G1012" s="6" t="s">
        <v>38</v>
      </c>
      <c r="H1012" s="6"/>
      <c r="I1012" s="6"/>
      <c r="J1012" s="4">
        <v>3.7643927E7</v>
      </c>
      <c r="K1012" s="4">
        <v>3.59306095E8</v>
      </c>
      <c r="L1012" s="6" t="s">
        <v>39</v>
      </c>
      <c r="M1012" s="3"/>
      <c r="N1012" s="6" t="s">
        <v>42</v>
      </c>
      <c r="O1012" s="3"/>
      <c r="P1012" s="3"/>
      <c r="Q1012" s="6" t="s">
        <v>39</v>
      </c>
      <c r="R1012" s="4"/>
      <c r="S1012" s="6" t="s">
        <v>42</v>
      </c>
      <c r="T1012" s="6" t="s">
        <v>43</v>
      </c>
      <c r="U1012" s="6">
        <v>0.0</v>
      </c>
      <c r="V1012" s="3" t="str">
        <f t="shared" si="2"/>
        <v>93.855</v>
      </c>
      <c r="W1012" s="5" t="str">
        <f t="shared" ref="W1012:X1012" si="1012">UPPER(TRIM(H1012))</f>
        <v/>
      </c>
      <c r="X1012" s="5" t="str">
        <f t="shared" si="1012"/>
        <v/>
      </c>
      <c r="Y1012" s="5" t="str">
        <f t="array" ref="Y1012">IF(V1012&lt;&gt;"",IFERROR(INDEX(federal_program_name_lookup,MATCH(V1012,aln_lookup,0)),""),"")</f>
        <v>ALLERGY, IMMUNOLOGY AND TRANSPLANTATION RESEARCH</v>
      </c>
    </row>
    <row r="1013" ht="15.75" customHeight="1">
      <c r="A1013" s="5" t="s">
        <v>1512</v>
      </c>
      <c r="B1013" s="3" t="s">
        <v>56</v>
      </c>
      <c r="C1013" s="3" t="s">
        <v>243</v>
      </c>
      <c r="D1013" s="3"/>
      <c r="E1013" s="6" t="s">
        <v>244</v>
      </c>
      <c r="F1013" s="4">
        <v>6390.0</v>
      </c>
      <c r="G1013" s="6" t="s">
        <v>38</v>
      </c>
      <c r="H1013" s="6"/>
      <c r="I1013" s="6"/>
      <c r="J1013" s="4">
        <v>3.7643927E7</v>
      </c>
      <c r="K1013" s="4">
        <v>3.59306095E8</v>
      </c>
      <c r="L1013" s="6" t="s">
        <v>39</v>
      </c>
      <c r="M1013" s="3"/>
      <c r="N1013" s="6" t="s">
        <v>42</v>
      </c>
      <c r="O1013" s="3"/>
      <c r="P1013" s="3"/>
      <c r="Q1013" s="6" t="s">
        <v>39</v>
      </c>
      <c r="R1013" s="4"/>
      <c r="S1013" s="6" t="s">
        <v>42</v>
      </c>
      <c r="T1013" s="6" t="s">
        <v>43</v>
      </c>
      <c r="U1013" s="6">
        <v>0.0</v>
      </c>
      <c r="V1013" s="3" t="str">
        <f t="shared" si="2"/>
        <v>93.855</v>
      </c>
      <c r="W1013" s="5" t="str">
        <f t="shared" ref="W1013:X1013" si="1013">UPPER(TRIM(H1013))</f>
        <v/>
      </c>
      <c r="X1013" s="5" t="str">
        <f t="shared" si="1013"/>
        <v/>
      </c>
      <c r="Y1013" s="5" t="str">
        <f t="array" ref="Y1013">IF(V1013&lt;&gt;"",IFERROR(INDEX(federal_program_name_lookup,MATCH(V1013,aln_lookup,0)),""),"")</f>
        <v>ALLERGY, IMMUNOLOGY AND TRANSPLANTATION RESEARCH</v>
      </c>
    </row>
    <row r="1014" ht="15.75" customHeight="1">
      <c r="A1014" s="5" t="s">
        <v>1513</v>
      </c>
      <c r="B1014" s="3" t="s">
        <v>1330</v>
      </c>
      <c r="C1014" s="3" t="s">
        <v>1514</v>
      </c>
      <c r="D1014" s="3"/>
      <c r="E1014" s="6" t="s">
        <v>1515</v>
      </c>
      <c r="F1014" s="4">
        <v>106983.0</v>
      </c>
      <c r="G1014" s="6" t="s">
        <v>38</v>
      </c>
      <c r="H1014" s="6"/>
      <c r="I1014" s="6"/>
      <c r="J1014" s="4">
        <v>116743.0</v>
      </c>
      <c r="K1014" s="4">
        <v>3.59306095E8</v>
      </c>
      <c r="L1014" s="6" t="s">
        <v>39</v>
      </c>
      <c r="M1014" s="3"/>
      <c r="N1014" s="6" t="s">
        <v>39</v>
      </c>
      <c r="O1014" s="3" t="s">
        <v>1383</v>
      </c>
      <c r="P1014" s="3" t="s">
        <v>1516</v>
      </c>
      <c r="Q1014" s="6" t="s">
        <v>42</v>
      </c>
      <c r="R1014" s="4">
        <v>12459.0</v>
      </c>
      <c r="S1014" s="6" t="s">
        <v>42</v>
      </c>
      <c r="T1014" s="6" t="s">
        <v>43</v>
      </c>
      <c r="U1014" s="6">
        <v>0.0</v>
      </c>
      <c r="V1014" s="3" t="str">
        <f t="shared" si="2"/>
        <v>20.215</v>
      </c>
      <c r="W1014" s="5" t="str">
        <f t="shared" ref="W1014:X1014" si="1014">UPPER(TRIM(H1014))</f>
        <v/>
      </c>
      <c r="X1014" s="5" t="str">
        <f t="shared" si="1014"/>
        <v/>
      </c>
      <c r="Y1014" s="5" t="str">
        <f t="array" ref="Y1014">IF(V1014&lt;&gt;"",IFERROR(INDEX(federal_program_name_lookup,MATCH(V1014,aln_lookup,0)),""),"")</f>
        <v>HIGHWAY TRAINING AND EDUCATION</v>
      </c>
    </row>
    <row r="1015" ht="15.75" customHeight="1">
      <c r="A1015" s="5" t="s">
        <v>1517</v>
      </c>
      <c r="B1015" s="3" t="s">
        <v>56</v>
      </c>
      <c r="C1015" s="3" t="s">
        <v>243</v>
      </c>
      <c r="D1015" s="3"/>
      <c r="E1015" s="6" t="s">
        <v>244</v>
      </c>
      <c r="F1015" s="4">
        <v>6073.0</v>
      </c>
      <c r="G1015" s="6" t="s">
        <v>38</v>
      </c>
      <c r="H1015" s="6"/>
      <c r="I1015" s="6"/>
      <c r="J1015" s="4">
        <v>3.7643927E7</v>
      </c>
      <c r="K1015" s="4">
        <v>3.59306095E8</v>
      </c>
      <c r="L1015" s="6" t="s">
        <v>39</v>
      </c>
      <c r="M1015" s="3"/>
      <c r="N1015" s="6" t="s">
        <v>42</v>
      </c>
      <c r="O1015" s="3"/>
      <c r="P1015" s="3"/>
      <c r="Q1015" s="6" t="s">
        <v>39</v>
      </c>
      <c r="R1015" s="4"/>
      <c r="S1015" s="6" t="s">
        <v>42</v>
      </c>
      <c r="T1015" s="6" t="s">
        <v>43</v>
      </c>
      <c r="U1015" s="6">
        <v>0.0</v>
      </c>
      <c r="V1015" s="3" t="str">
        <f t="shared" si="2"/>
        <v>93.855</v>
      </c>
      <c r="W1015" s="5" t="str">
        <f t="shared" ref="W1015:X1015" si="1015">UPPER(TRIM(H1015))</f>
        <v/>
      </c>
      <c r="X1015" s="5" t="str">
        <f t="shared" si="1015"/>
        <v/>
      </c>
      <c r="Y1015" s="5" t="str">
        <f t="array" ref="Y1015">IF(V1015&lt;&gt;"",IFERROR(INDEX(federal_program_name_lookup,MATCH(V1015,aln_lookup,0)),""),"")</f>
        <v>ALLERGY, IMMUNOLOGY AND TRANSPLANTATION RESEARCH</v>
      </c>
    </row>
    <row r="1016" ht="15.75" customHeight="1">
      <c r="A1016" s="5" t="s">
        <v>1518</v>
      </c>
      <c r="B1016" s="3" t="s">
        <v>56</v>
      </c>
      <c r="C1016" s="3" t="s">
        <v>255</v>
      </c>
      <c r="D1016" s="3"/>
      <c r="E1016" s="6" t="s">
        <v>256</v>
      </c>
      <c r="F1016" s="4">
        <v>-633.0</v>
      </c>
      <c r="G1016" s="6" t="s">
        <v>38</v>
      </c>
      <c r="H1016" s="6"/>
      <c r="I1016" s="6"/>
      <c r="J1016" s="4">
        <v>2.5924204E7</v>
      </c>
      <c r="K1016" s="4">
        <v>3.59306095E8</v>
      </c>
      <c r="L1016" s="6" t="s">
        <v>39</v>
      </c>
      <c r="M1016" s="3"/>
      <c r="N1016" s="6" t="s">
        <v>42</v>
      </c>
      <c r="O1016" s="3"/>
      <c r="P1016" s="3"/>
      <c r="Q1016" s="6" t="s">
        <v>39</v>
      </c>
      <c r="R1016" s="4"/>
      <c r="S1016" s="6" t="s">
        <v>42</v>
      </c>
      <c r="T1016" s="6" t="s">
        <v>43</v>
      </c>
      <c r="U1016" s="6">
        <v>0.0</v>
      </c>
      <c r="V1016" s="3" t="str">
        <f t="shared" si="2"/>
        <v>93.859</v>
      </c>
      <c r="W1016" s="5" t="str">
        <f t="shared" ref="W1016:X1016" si="1016">UPPER(TRIM(H1016))</f>
        <v/>
      </c>
      <c r="X1016" s="5" t="str">
        <f t="shared" si="1016"/>
        <v/>
      </c>
      <c r="Y1016" s="5" t="str">
        <f t="array" ref="Y1016">IF(V1016&lt;&gt;"",IFERROR(INDEX(federal_program_name_lookup,MATCH(V1016,aln_lookup,0)),""),"")</f>
        <v>BIOMEDICAL RESEARCH AND RESEARCH TRAINING</v>
      </c>
    </row>
    <row r="1017" ht="15.75" customHeight="1">
      <c r="A1017" s="5" t="s">
        <v>1519</v>
      </c>
      <c r="B1017" s="3" t="s">
        <v>56</v>
      </c>
      <c r="C1017" s="3" t="s">
        <v>255</v>
      </c>
      <c r="D1017" s="3"/>
      <c r="E1017" s="6" t="s">
        <v>256</v>
      </c>
      <c r="F1017" s="4">
        <v>-8272.0</v>
      </c>
      <c r="G1017" s="6" t="s">
        <v>38</v>
      </c>
      <c r="H1017" s="6"/>
      <c r="I1017" s="6"/>
      <c r="J1017" s="4">
        <v>2.5924204E7</v>
      </c>
      <c r="K1017" s="4">
        <v>3.59306095E8</v>
      </c>
      <c r="L1017" s="6" t="s">
        <v>39</v>
      </c>
      <c r="M1017" s="3"/>
      <c r="N1017" s="6" t="s">
        <v>42</v>
      </c>
      <c r="O1017" s="3"/>
      <c r="P1017" s="3"/>
      <c r="Q1017" s="6" t="s">
        <v>39</v>
      </c>
      <c r="R1017" s="4"/>
      <c r="S1017" s="6" t="s">
        <v>42</v>
      </c>
      <c r="T1017" s="6" t="s">
        <v>43</v>
      </c>
      <c r="U1017" s="6">
        <v>0.0</v>
      </c>
      <c r="V1017" s="3" t="str">
        <f t="shared" si="2"/>
        <v>93.859</v>
      </c>
      <c r="W1017" s="5" t="str">
        <f t="shared" ref="W1017:X1017" si="1017">UPPER(TRIM(H1017))</f>
        <v/>
      </c>
      <c r="X1017" s="5" t="str">
        <f t="shared" si="1017"/>
        <v/>
      </c>
      <c r="Y1017" s="5" t="str">
        <f t="array" ref="Y1017">IF(V1017&lt;&gt;"",IFERROR(INDEX(federal_program_name_lookup,MATCH(V1017,aln_lookup,0)),""),"")</f>
        <v>BIOMEDICAL RESEARCH AND RESEARCH TRAINING</v>
      </c>
    </row>
    <row r="1018" ht="15.75" customHeight="1">
      <c r="A1018" s="5" t="s">
        <v>1520</v>
      </c>
      <c r="B1018" s="3" t="s">
        <v>56</v>
      </c>
      <c r="C1018" s="3" t="s">
        <v>255</v>
      </c>
      <c r="D1018" s="3"/>
      <c r="E1018" s="6" t="s">
        <v>256</v>
      </c>
      <c r="F1018" s="4">
        <v>-1846.0</v>
      </c>
      <c r="G1018" s="6" t="s">
        <v>38</v>
      </c>
      <c r="H1018" s="6"/>
      <c r="I1018" s="6"/>
      <c r="J1018" s="4">
        <v>2.5924204E7</v>
      </c>
      <c r="K1018" s="4">
        <v>3.59306095E8</v>
      </c>
      <c r="L1018" s="6" t="s">
        <v>39</v>
      </c>
      <c r="M1018" s="3"/>
      <c r="N1018" s="6" t="s">
        <v>42</v>
      </c>
      <c r="O1018" s="3"/>
      <c r="P1018" s="3"/>
      <c r="Q1018" s="6" t="s">
        <v>39</v>
      </c>
      <c r="R1018" s="4"/>
      <c r="S1018" s="6" t="s">
        <v>42</v>
      </c>
      <c r="T1018" s="6" t="s">
        <v>43</v>
      </c>
      <c r="U1018" s="6">
        <v>0.0</v>
      </c>
      <c r="V1018" s="3" t="str">
        <f t="shared" si="2"/>
        <v>93.859</v>
      </c>
      <c r="W1018" s="5" t="str">
        <f t="shared" ref="W1018:X1018" si="1018">UPPER(TRIM(H1018))</f>
        <v/>
      </c>
      <c r="X1018" s="5" t="str">
        <f t="shared" si="1018"/>
        <v/>
      </c>
      <c r="Y1018" s="5" t="str">
        <f t="array" ref="Y1018">IF(V1018&lt;&gt;"",IFERROR(INDEX(federal_program_name_lookup,MATCH(V1018,aln_lookup,0)),""),"")</f>
        <v>BIOMEDICAL RESEARCH AND RESEARCH TRAINING</v>
      </c>
    </row>
    <row r="1019" ht="15.75" customHeight="1">
      <c r="A1019" s="5" t="s">
        <v>1521</v>
      </c>
      <c r="B1019" s="3" t="s">
        <v>56</v>
      </c>
      <c r="C1019" s="3" t="s">
        <v>255</v>
      </c>
      <c r="D1019" s="3"/>
      <c r="E1019" s="6" t="s">
        <v>256</v>
      </c>
      <c r="F1019" s="4">
        <v>-42.0</v>
      </c>
      <c r="G1019" s="6" t="s">
        <v>38</v>
      </c>
      <c r="H1019" s="6"/>
      <c r="I1019" s="6"/>
      <c r="J1019" s="4">
        <v>2.5924204E7</v>
      </c>
      <c r="K1019" s="4">
        <v>3.59306095E8</v>
      </c>
      <c r="L1019" s="6" t="s">
        <v>39</v>
      </c>
      <c r="M1019" s="3"/>
      <c r="N1019" s="6" t="s">
        <v>42</v>
      </c>
      <c r="O1019" s="3"/>
      <c r="P1019" s="3"/>
      <c r="Q1019" s="6" t="s">
        <v>39</v>
      </c>
      <c r="R1019" s="4"/>
      <c r="S1019" s="6" t="s">
        <v>42</v>
      </c>
      <c r="T1019" s="6" t="s">
        <v>43</v>
      </c>
      <c r="U1019" s="6">
        <v>0.0</v>
      </c>
      <c r="V1019" s="3" t="str">
        <f t="shared" si="2"/>
        <v>93.859</v>
      </c>
      <c r="W1019" s="5" t="str">
        <f t="shared" ref="W1019:X1019" si="1019">UPPER(TRIM(H1019))</f>
        <v/>
      </c>
      <c r="X1019" s="5" t="str">
        <f t="shared" si="1019"/>
        <v/>
      </c>
      <c r="Y1019" s="5" t="str">
        <f t="array" ref="Y1019">IF(V1019&lt;&gt;"",IFERROR(INDEX(federal_program_name_lookup,MATCH(V1019,aln_lookup,0)),""),"")</f>
        <v>BIOMEDICAL RESEARCH AND RESEARCH TRAINING</v>
      </c>
    </row>
    <row r="1020" ht="15.75" customHeight="1">
      <c r="A1020" s="5" t="s">
        <v>1522</v>
      </c>
      <c r="B1020" s="3" t="s">
        <v>56</v>
      </c>
      <c r="C1020" s="3" t="s">
        <v>255</v>
      </c>
      <c r="D1020" s="3"/>
      <c r="E1020" s="6" t="s">
        <v>256</v>
      </c>
      <c r="F1020" s="4">
        <v>-18142.0</v>
      </c>
      <c r="G1020" s="6" t="s">
        <v>38</v>
      </c>
      <c r="H1020" s="6"/>
      <c r="I1020" s="6"/>
      <c r="J1020" s="4">
        <v>2.5924204E7</v>
      </c>
      <c r="K1020" s="4">
        <v>3.59306095E8</v>
      </c>
      <c r="L1020" s="6" t="s">
        <v>39</v>
      </c>
      <c r="M1020" s="3"/>
      <c r="N1020" s="6" t="s">
        <v>42</v>
      </c>
      <c r="O1020" s="3"/>
      <c r="P1020" s="3"/>
      <c r="Q1020" s="6" t="s">
        <v>39</v>
      </c>
      <c r="R1020" s="4"/>
      <c r="S1020" s="6" t="s">
        <v>42</v>
      </c>
      <c r="T1020" s="6" t="s">
        <v>43</v>
      </c>
      <c r="U1020" s="6">
        <v>0.0</v>
      </c>
      <c r="V1020" s="3" t="str">
        <f t="shared" si="2"/>
        <v>93.859</v>
      </c>
      <c r="W1020" s="5" t="str">
        <f t="shared" ref="W1020:X1020" si="1020">UPPER(TRIM(H1020))</f>
        <v/>
      </c>
      <c r="X1020" s="5" t="str">
        <f t="shared" si="1020"/>
        <v/>
      </c>
      <c r="Y1020" s="5" t="str">
        <f t="array" ref="Y1020">IF(V1020&lt;&gt;"",IFERROR(INDEX(federal_program_name_lookup,MATCH(V1020,aln_lookup,0)),""),"")</f>
        <v>BIOMEDICAL RESEARCH AND RESEARCH TRAINING</v>
      </c>
    </row>
    <row r="1021" ht="15.75" customHeight="1">
      <c r="A1021" s="5" t="s">
        <v>1523</v>
      </c>
      <c r="B1021" s="3" t="s">
        <v>56</v>
      </c>
      <c r="C1021" s="3" t="s">
        <v>255</v>
      </c>
      <c r="D1021" s="3"/>
      <c r="E1021" s="6" t="s">
        <v>256</v>
      </c>
      <c r="F1021" s="4">
        <v>370.0</v>
      </c>
      <c r="G1021" s="6" t="s">
        <v>38</v>
      </c>
      <c r="H1021" s="6"/>
      <c r="I1021" s="6"/>
      <c r="J1021" s="4">
        <v>2.5924204E7</v>
      </c>
      <c r="K1021" s="4">
        <v>3.59306095E8</v>
      </c>
      <c r="L1021" s="6" t="s">
        <v>39</v>
      </c>
      <c r="M1021" s="3"/>
      <c r="N1021" s="6" t="s">
        <v>42</v>
      </c>
      <c r="O1021" s="3"/>
      <c r="P1021" s="3"/>
      <c r="Q1021" s="6" t="s">
        <v>39</v>
      </c>
      <c r="R1021" s="4"/>
      <c r="S1021" s="6" t="s">
        <v>42</v>
      </c>
      <c r="T1021" s="6" t="s">
        <v>43</v>
      </c>
      <c r="U1021" s="6">
        <v>0.0</v>
      </c>
      <c r="V1021" s="3" t="str">
        <f t="shared" si="2"/>
        <v>93.859</v>
      </c>
      <c r="W1021" s="5" t="str">
        <f t="shared" ref="W1021:X1021" si="1021">UPPER(TRIM(H1021))</f>
        <v/>
      </c>
      <c r="X1021" s="5" t="str">
        <f t="shared" si="1021"/>
        <v/>
      </c>
      <c r="Y1021" s="5" t="str">
        <f t="array" ref="Y1021">IF(V1021&lt;&gt;"",IFERROR(INDEX(federal_program_name_lookup,MATCH(V1021,aln_lookup,0)),""),"")</f>
        <v>BIOMEDICAL RESEARCH AND RESEARCH TRAINING</v>
      </c>
    </row>
    <row r="1022" ht="15.75" customHeight="1">
      <c r="A1022" s="5" t="s">
        <v>1524</v>
      </c>
      <c r="B1022" s="3" t="s">
        <v>56</v>
      </c>
      <c r="C1022" s="3" t="s">
        <v>255</v>
      </c>
      <c r="D1022" s="3"/>
      <c r="E1022" s="6" t="s">
        <v>256</v>
      </c>
      <c r="F1022" s="4">
        <v>-1673.0</v>
      </c>
      <c r="G1022" s="6" t="s">
        <v>38</v>
      </c>
      <c r="H1022" s="6"/>
      <c r="I1022" s="6"/>
      <c r="J1022" s="4">
        <v>2.5924204E7</v>
      </c>
      <c r="K1022" s="4">
        <v>3.59306095E8</v>
      </c>
      <c r="L1022" s="6" t="s">
        <v>39</v>
      </c>
      <c r="M1022" s="3"/>
      <c r="N1022" s="6" t="s">
        <v>42</v>
      </c>
      <c r="O1022" s="3"/>
      <c r="P1022" s="3"/>
      <c r="Q1022" s="6" t="s">
        <v>39</v>
      </c>
      <c r="R1022" s="4"/>
      <c r="S1022" s="6" t="s">
        <v>42</v>
      </c>
      <c r="T1022" s="6" t="s">
        <v>43</v>
      </c>
      <c r="U1022" s="6">
        <v>0.0</v>
      </c>
      <c r="V1022" s="3" t="str">
        <f t="shared" si="2"/>
        <v>93.859</v>
      </c>
      <c r="W1022" s="5" t="str">
        <f t="shared" ref="W1022:X1022" si="1022">UPPER(TRIM(H1022))</f>
        <v/>
      </c>
      <c r="X1022" s="5" t="str">
        <f t="shared" si="1022"/>
        <v/>
      </c>
      <c r="Y1022" s="5" t="str">
        <f t="array" ref="Y1022">IF(V1022&lt;&gt;"",IFERROR(INDEX(federal_program_name_lookup,MATCH(V1022,aln_lookup,0)),""),"")</f>
        <v>BIOMEDICAL RESEARCH AND RESEARCH TRAINING</v>
      </c>
    </row>
    <row r="1023" ht="15.75" customHeight="1">
      <c r="A1023" s="5" t="s">
        <v>1525</v>
      </c>
      <c r="B1023" s="3" t="s">
        <v>56</v>
      </c>
      <c r="C1023" s="3" t="s">
        <v>255</v>
      </c>
      <c r="D1023" s="3"/>
      <c r="E1023" s="6" t="s">
        <v>256</v>
      </c>
      <c r="F1023" s="4">
        <v>-4998.0</v>
      </c>
      <c r="G1023" s="6" t="s">
        <v>38</v>
      </c>
      <c r="H1023" s="6"/>
      <c r="I1023" s="6"/>
      <c r="J1023" s="4">
        <v>2.5924204E7</v>
      </c>
      <c r="K1023" s="4">
        <v>3.59306095E8</v>
      </c>
      <c r="L1023" s="6" t="s">
        <v>39</v>
      </c>
      <c r="M1023" s="3"/>
      <c r="N1023" s="6" t="s">
        <v>42</v>
      </c>
      <c r="O1023" s="3"/>
      <c r="P1023" s="3"/>
      <c r="Q1023" s="6" t="s">
        <v>39</v>
      </c>
      <c r="R1023" s="4"/>
      <c r="S1023" s="6" t="s">
        <v>42</v>
      </c>
      <c r="T1023" s="6" t="s">
        <v>43</v>
      </c>
      <c r="U1023" s="6">
        <v>0.0</v>
      </c>
      <c r="V1023" s="3" t="str">
        <f t="shared" si="2"/>
        <v>93.859</v>
      </c>
      <c r="W1023" s="5" t="str">
        <f t="shared" ref="W1023:X1023" si="1023">UPPER(TRIM(H1023))</f>
        <v/>
      </c>
      <c r="X1023" s="5" t="str">
        <f t="shared" si="1023"/>
        <v/>
      </c>
      <c r="Y1023" s="5" t="str">
        <f t="array" ref="Y1023">IF(V1023&lt;&gt;"",IFERROR(INDEX(federal_program_name_lookup,MATCH(V1023,aln_lookup,0)),""),"")</f>
        <v>BIOMEDICAL RESEARCH AND RESEARCH TRAINING</v>
      </c>
    </row>
    <row r="1024" ht="15.75" customHeight="1">
      <c r="A1024" s="5" t="s">
        <v>1526</v>
      </c>
      <c r="B1024" s="3" t="s">
        <v>56</v>
      </c>
      <c r="C1024" s="3" t="s">
        <v>255</v>
      </c>
      <c r="D1024" s="3"/>
      <c r="E1024" s="6" t="s">
        <v>256</v>
      </c>
      <c r="F1024" s="4">
        <v>37351.0</v>
      </c>
      <c r="G1024" s="6" t="s">
        <v>38</v>
      </c>
      <c r="H1024" s="6"/>
      <c r="I1024" s="6"/>
      <c r="J1024" s="4">
        <v>2.5924204E7</v>
      </c>
      <c r="K1024" s="4">
        <v>3.59306095E8</v>
      </c>
      <c r="L1024" s="6" t="s">
        <v>39</v>
      </c>
      <c r="M1024" s="3"/>
      <c r="N1024" s="6" t="s">
        <v>42</v>
      </c>
      <c r="O1024" s="3"/>
      <c r="P1024" s="3"/>
      <c r="Q1024" s="6" t="s">
        <v>39</v>
      </c>
      <c r="R1024" s="4"/>
      <c r="S1024" s="6" t="s">
        <v>42</v>
      </c>
      <c r="T1024" s="6" t="s">
        <v>43</v>
      </c>
      <c r="U1024" s="6">
        <v>0.0</v>
      </c>
      <c r="V1024" s="3" t="str">
        <f t="shared" si="2"/>
        <v>93.859</v>
      </c>
      <c r="W1024" s="5" t="str">
        <f t="shared" ref="W1024:X1024" si="1024">UPPER(TRIM(H1024))</f>
        <v/>
      </c>
      <c r="X1024" s="5" t="str">
        <f t="shared" si="1024"/>
        <v/>
      </c>
      <c r="Y1024" s="5" t="str">
        <f t="array" ref="Y1024">IF(V1024&lt;&gt;"",IFERROR(INDEX(federal_program_name_lookup,MATCH(V1024,aln_lookup,0)),""),"")</f>
        <v>BIOMEDICAL RESEARCH AND RESEARCH TRAINING</v>
      </c>
    </row>
    <row r="1025" ht="15.75" customHeight="1">
      <c r="A1025" s="5" t="s">
        <v>1527</v>
      </c>
      <c r="B1025" s="3" t="s">
        <v>1330</v>
      </c>
      <c r="C1025" s="3" t="s">
        <v>1528</v>
      </c>
      <c r="D1025" s="3"/>
      <c r="E1025" s="6" t="s">
        <v>1529</v>
      </c>
      <c r="F1025" s="4">
        <v>145271.0</v>
      </c>
      <c r="G1025" s="6" t="s">
        <v>38</v>
      </c>
      <c r="H1025" s="6"/>
      <c r="I1025" s="6"/>
      <c r="J1025" s="4">
        <v>145271.0</v>
      </c>
      <c r="K1025" s="4">
        <v>3.59306095E8</v>
      </c>
      <c r="L1025" s="6" t="s">
        <v>39</v>
      </c>
      <c r="M1025" s="3"/>
      <c r="N1025" s="6" t="s">
        <v>39</v>
      </c>
      <c r="O1025" s="3" t="s">
        <v>1383</v>
      </c>
      <c r="P1025" s="3" t="s">
        <v>1530</v>
      </c>
      <c r="Q1025" s="6" t="s">
        <v>39</v>
      </c>
      <c r="R1025" s="4"/>
      <c r="S1025" s="6" t="s">
        <v>42</v>
      </c>
      <c r="T1025" s="6" t="s">
        <v>43</v>
      </c>
      <c r="U1025" s="6">
        <v>0.0</v>
      </c>
      <c r="V1025" s="3" t="str">
        <f t="shared" si="2"/>
        <v>20.239</v>
      </c>
      <c r="W1025" s="5" t="str">
        <f t="shared" ref="W1025:X1025" si="1025">UPPER(TRIM(H1025))</f>
        <v/>
      </c>
      <c r="X1025" s="5" t="str">
        <f t="shared" si="1025"/>
        <v/>
      </c>
      <c r="Y1025" s="5" t="str">
        <f t="array" ref="Y1025">IF(V1025&lt;&gt;"",IFERROR(INDEX(federal_program_name_lookup,MATCH(V1025,aln_lookup,0)),""),"")</f>
        <v>MOTOR CARRIER RESEARCH AND TECHNOLOGY PROGRAMS</v>
      </c>
    </row>
    <row r="1026" ht="15.75" customHeight="1">
      <c r="A1026" s="5" t="s">
        <v>1531</v>
      </c>
      <c r="B1026" s="3" t="s">
        <v>56</v>
      </c>
      <c r="C1026" s="3" t="s">
        <v>255</v>
      </c>
      <c r="D1026" s="3"/>
      <c r="E1026" s="6" t="s">
        <v>256</v>
      </c>
      <c r="F1026" s="4">
        <v>94862.0</v>
      </c>
      <c r="G1026" s="6" t="s">
        <v>38</v>
      </c>
      <c r="H1026" s="6"/>
      <c r="I1026" s="6"/>
      <c r="J1026" s="4">
        <v>2.5924204E7</v>
      </c>
      <c r="K1026" s="4">
        <v>3.59306095E8</v>
      </c>
      <c r="L1026" s="6" t="s">
        <v>39</v>
      </c>
      <c r="M1026" s="3"/>
      <c r="N1026" s="6" t="s">
        <v>42</v>
      </c>
      <c r="O1026" s="3"/>
      <c r="P1026" s="3"/>
      <c r="Q1026" s="6" t="s">
        <v>39</v>
      </c>
      <c r="R1026" s="4"/>
      <c r="S1026" s="6" t="s">
        <v>42</v>
      </c>
      <c r="T1026" s="6" t="s">
        <v>43</v>
      </c>
      <c r="U1026" s="6">
        <v>0.0</v>
      </c>
      <c r="V1026" s="3" t="str">
        <f t="shared" si="2"/>
        <v>93.859</v>
      </c>
      <c r="W1026" s="5" t="str">
        <f t="shared" ref="W1026:X1026" si="1026">UPPER(TRIM(H1026))</f>
        <v/>
      </c>
      <c r="X1026" s="5" t="str">
        <f t="shared" si="1026"/>
        <v/>
      </c>
      <c r="Y1026" s="5" t="str">
        <f t="array" ref="Y1026">IF(V1026&lt;&gt;"",IFERROR(INDEX(federal_program_name_lookup,MATCH(V1026,aln_lookup,0)),""),"")</f>
        <v>BIOMEDICAL RESEARCH AND RESEARCH TRAINING</v>
      </c>
    </row>
    <row r="1027" ht="15.75" customHeight="1">
      <c r="A1027" s="5" t="s">
        <v>1532</v>
      </c>
      <c r="B1027" s="3" t="s">
        <v>56</v>
      </c>
      <c r="C1027" s="3" t="s">
        <v>255</v>
      </c>
      <c r="D1027" s="3"/>
      <c r="E1027" s="6" t="s">
        <v>256</v>
      </c>
      <c r="F1027" s="4">
        <v>-81813.0</v>
      </c>
      <c r="G1027" s="6" t="s">
        <v>38</v>
      </c>
      <c r="H1027" s="6"/>
      <c r="I1027" s="6"/>
      <c r="J1027" s="4">
        <v>2.5924204E7</v>
      </c>
      <c r="K1027" s="4">
        <v>3.59306095E8</v>
      </c>
      <c r="L1027" s="6" t="s">
        <v>39</v>
      </c>
      <c r="M1027" s="3"/>
      <c r="N1027" s="6" t="s">
        <v>42</v>
      </c>
      <c r="O1027" s="3"/>
      <c r="P1027" s="3"/>
      <c r="Q1027" s="6" t="s">
        <v>39</v>
      </c>
      <c r="R1027" s="4"/>
      <c r="S1027" s="6" t="s">
        <v>42</v>
      </c>
      <c r="T1027" s="6" t="s">
        <v>43</v>
      </c>
      <c r="U1027" s="6">
        <v>0.0</v>
      </c>
      <c r="V1027" s="3" t="str">
        <f t="shared" si="2"/>
        <v>93.859</v>
      </c>
      <c r="W1027" s="5" t="str">
        <f t="shared" ref="W1027:X1027" si="1027">UPPER(TRIM(H1027))</f>
        <v/>
      </c>
      <c r="X1027" s="5" t="str">
        <f t="shared" si="1027"/>
        <v/>
      </c>
      <c r="Y1027" s="5" t="str">
        <f t="array" ref="Y1027">IF(V1027&lt;&gt;"",IFERROR(INDEX(federal_program_name_lookup,MATCH(V1027,aln_lookup,0)),""),"")</f>
        <v>BIOMEDICAL RESEARCH AND RESEARCH TRAINING</v>
      </c>
    </row>
    <row r="1028" ht="15.75" customHeight="1">
      <c r="A1028" s="5" t="s">
        <v>1533</v>
      </c>
      <c r="B1028" s="3" t="s">
        <v>56</v>
      </c>
      <c r="C1028" s="3" t="s">
        <v>255</v>
      </c>
      <c r="D1028" s="3"/>
      <c r="E1028" s="6" t="s">
        <v>256</v>
      </c>
      <c r="F1028" s="4">
        <v>-106574.0</v>
      </c>
      <c r="G1028" s="6" t="s">
        <v>38</v>
      </c>
      <c r="H1028" s="6"/>
      <c r="I1028" s="6"/>
      <c r="J1028" s="4">
        <v>2.5924204E7</v>
      </c>
      <c r="K1028" s="4">
        <v>3.59306095E8</v>
      </c>
      <c r="L1028" s="6" t="s">
        <v>39</v>
      </c>
      <c r="M1028" s="3"/>
      <c r="N1028" s="6" t="s">
        <v>42</v>
      </c>
      <c r="O1028" s="3"/>
      <c r="P1028" s="3"/>
      <c r="Q1028" s="6" t="s">
        <v>39</v>
      </c>
      <c r="R1028" s="4"/>
      <c r="S1028" s="6" t="s">
        <v>42</v>
      </c>
      <c r="T1028" s="6" t="s">
        <v>43</v>
      </c>
      <c r="U1028" s="6">
        <v>0.0</v>
      </c>
      <c r="V1028" s="3" t="str">
        <f t="shared" si="2"/>
        <v>93.859</v>
      </c>
      <c r="W1028" s="5" t="str">
        <f t="shared" ref="W1028:X1028" si="1028">UPPER(TRIM(H1028))</f>
        <v/>
      </c>
      <c r="X1028" s="5" t="str">
        <f t="shared" si="1028"/>
        <v/>
      </c>
      <c r="Y1028" s="5" t="str">
        <f t="array" ref="Y1028">IF(V1028&lt;&gt;"",IFERROR(INDEX(federal_program_name_lookup,MATCH(V1028,aln_lookup,0)),""),"")</f>
        <v>BIOMEDICAL RESEARCH AND RESEARCH TRAINING</v>
      </c>
    </row>
    <row r="1029" ht="15.75" customHeight="1">
      <c r="A1029" s="5" t="s">
        <v>1534</v>
      </c>
      <c r="B1029" s="3" t="s">
        <v>56</v>
      </c>
      <c r="C1029" s="3" t="s">
        <v>255</v>
      </c>
      <c r="D1029" s="3"/>
      <c r="E1029" s="6" t="s">
        <v>256</v>
      </c>
      <c r="F1029" s="4">
        <v>-19773.0</v>
      </c>
      <c r="G1029" s="6" t="s">
        <v>38</v>
      </c>
      <c r="H1029" s="6"/>
      <c r="I1029" s="6"/>
      <c r="J1029" s="4">
        <v>2.5924204E7</v>
      </c>
      <c r="K1029" s="4">
        <v>3.59306095E8</v>
      </c>
      <c r="L1029" s="6" t="s">
        <v>39</v>
      </c>
      <c r="M1029" s="3"/>
      <c r="N1029" s="6" t="s">
        <v>42</v>
      </c>
      <c r="O1029" s="3"/>
      <c r="P1029" s="3"/>
      <c r="Q1029" s="6" t="s">
        <v>39</v>
      </c>
      <c r="R1029" s="4"/>
      <c r="S1029" s="6" t="s">
        <v>42</v>
      </c>
      <c r="T1029" s="6" t="s">
        <v>43</v>
      </c>
      <c r="U1029" s="6">
        <v>0.0</v>
      </c>
      <c r="V1029" s="3" t="str">
        <f t="shared" si="2"/>
        <v>93.859</v>
      </c>
      <c r="W1029" s="5" t="str">
        <f t="shared" ref="W1029:X1029" si="1029">UPPER(TRIM(H1029))</f>
        <v/>
      </c>
      <c r="X1029" s="5" t="str">
        <f t="shared" si="1029"/>
        <v/>
      </c>
      <c r="Y1029" s="5" t="str">
        <f t="array" ref="Y1029">IF(V1029&lt;&gt;"",IFERROR(INDEX(federal_program_name_lookup,MATCH(V1029,aln_lookup,0)),""),"")</f>
        <v>BIOMEDICAL RESEARCH AND RESEARCH TRAINING</v>
      </c>
    </row>
    <row r="1030" ht="15.75" customHeight="1">
      <c r="A1030" s="5" t="s">
        <v>1535</v>
      </c>
      <c r="B1030" s="3" t="s">
        <v>56</v>
      </c>
      <c r="C1030" s="3" t="s">
        <v>255</v>
      </c>
      <c r="D1030" s="3"/>
      <c r="E1030" s="6" t="s">
        <v>256</v>
      </c>
      <c r="F1030" s="4">
        <v>66.0</v>
      </c>
      <c r="G1030" s="6" t="s">
        <v>38</v>
      </c>
      <c r="H1030" s="6"/>
      <c r="I1030" s="6"/>
      <c r="J1030" s="4">
        <v>2.5924204E7</v>
      </c>
      <c r="K1030" s="4">
        <v>3.59306095E8</v>
      </c>
      <c r="L1030" s="6" t="s">
        <v>39</v>
      </c>
      <c r="M1030" s="3"/>
      <c r="N1030" s="6" t="s">
        <v>42</v>
      </c>
      <c r="O1030" s="3"/>
      <c r="P1030" s="3"/>
      <c r="Q1030" s="6" t="s">
        <v>39</v>
      </c>
      <c r="R1030" s="4"/>
      <c r="S1030" s="6" t="s">
        <v>42</v>
      </c>
      <c r="T1030" s="6" t="s">
        <v>43</v>
      </c>
      <c r="U1030" s="6">
        <v>0.0</v>
      </c>
      <c r="V1030" s="3" t="str">
        <f t="shared" si="2"/>
        <v>93.859</v>
      </c>
      <c r="W1030" s="5" t="str">
        <f t="shared" ref="W1030:X1030" si="1030">UPPER(TRIM(H1030))</f>
        <v/>
      </c>
      <c r="X1030" s="5" t="str">
        <f t="shared" si="1030"/>
        <v/>
      </c>
      <c r="Y1030" s="5" t="str">
        <f t="array" ref="Y1030">IF(V1030&lt;&gt;"",IFERROR(INDEX(federal_program_name_lookup,MATCH(V1030,aln_lookup,0)),""),"")</f>
        <v>BIOMEDICAL RESEARCH AND RESEARCH TRAINING</v>
      </c>
    </row>
    <row r="1031" ht="15.75" customHeight="1">
      <c r="A1031" s="5" t="s">
        <v>1536</v>
      </c>
      <c r="B1031" s="3" t="s">
        <v>56</v>
      </c>
      <c r="C1031" s="3" t="s">
        <v>255</v>
      </c>
      <c r="D1031" s="3"/>
      <c r="E1031" s="6" t="s">
        <v>256</v>
      </c>
      <c r="F1031" s="4">
        <v>-17336.0</v>
      </c>
      <c r="G1031" s="6" t="s">
        <v>38</v>
      </c>
      <c r="H1031" s="6"/>
      <c r="I1031" s="6"/>
      <c r="J1031" s="4">
        <v>2.5924204E7</v>
      </c>
      <c r="K1031" s="4">
        <v>3.59306095E8</v>
      </c>
      <c r="L1031" s="6" t="s">
        <v>39</v>
      </c>
      <c r="M1031" s="3"/>
      <c r="N1031" s="6" t="s">
        <v>42</v>
      </c>
      <c r="O1031" s="3"/>
      <c r="P1031" s="3"/>
      <c r="Q1031" s="6" t="s">
        <v>39</v>
      </c>
      <c r="R1031" s="4"/>
      <c r="S1031" s="6" t="s">
        <v>42</v>
      </c>
      <c r="T1031" s="6" t="s">
        <v>43</v>
      </c>
      <c r="U1031" s="6">
        <v>0.0</v>
      </c>
      <c r="V1031" s="3" t="str">
        <f t="shared" si="2"/>
        <v>93.859</v>
      </c>
      <c r="W1031" s="5" t="str">
        <f t="shared" ref="W1031:X1031" si="1031">UPPER(TRIM(H1031))</f>
        <v/>
      </c>
      <c r="X1031" s="5" t="str">
        <f t="shared" si="1031"/>
        <v/>
      </c>
      <c r="Y1031" s="5" t="str">
        <f t="array" ref="Y1031">IF(V1031&lt;&gt;"",IFERROR(INDEX(federal_program_name_lookup,MATCH(V1031,aln_lookup,0)),""),"")</f>
        <v>BIOMEDICAL RESEARCH AND RESEARCH TRAINING</v>
      </c>
    </row>
    <row r="1032" ht="15.75" customHeight="1">
      <c r="A1032" s="5" t="s">
        <v>1537</v>
      </c>
      <c r="B1032" s="3" t="s">
        <v>56</v>
      </c>
      <c r="C1032" s="3" t="s">
        <v>255</v>
      </c>
      <c r="D1032" s="3"/>
      <c r="E1032" s="6" t="s">
        <v>256</v>
      </c>
      <c r="F1032" s="4">
        <v>-47.0</v>
      </c>
      <c r="G1032" s="6" t="s">
        <v>38</v>
      </c>
      <c r="H1032" s="6"/>
      <c r="I1032" s="6"/>
      <c r="J1032" s="4">
        <v>2.5924204E7</v>
      </c>
      <c r="K1032" s="4">
        <v>3.59306095E8</v>
      </c>
      <c r="L1032" s="6" t="s">
        <v>39</v>
      </c>
      <c r="M1032" s="3"/>
      <c r="N1032" s="6" t="s">
        <v>42</v>
      </c>
      <c r="O1032" s="3"/>
      <c r="P1032" s="3"/>
      <c r="Q1032" s="6" t="s">
        <v>39</v>
      </c>
      <c r="R1032" s="4"/>
      <c r="S1032" s="6" t="s">
        <v>42</v>
      </c>
      <c r="T1032" s="6" t="s">
        <v>43</v>
      </c>
      <c r="U1032" s="6">
        <v>0.0</v>
      </c>
      <c r="V1032" s="3" t="str">
        <f t="shared" si="2"/>
        <v>93.859</v>
      </c>
      <c r="W1032" s="5" t="str">
        <f t="shared" ref="W1032:X1032" si="1032">UPPER(TRIM(H1032))</f>
        <v/>
      </c>
      <c r="X1032" s="5" t="str">
        <f t="shared" si="1032"/>
        <v/>
      </c>
      <c r="Y1032" s="5" t="str">
        <f t="array" ref="Y1032">IF(V1032&lt;&gt;"",IFERROR(INDEX(federal_program_name_lookup,MATCH(V1032,aln_lookup,0)),""),"")</f>
        <v>BIOMEDICAL RESEARCH AND RESEARCH TRAINING</v>
      </c>
    </row>
    <row r="1033" ht="15.75" customHeight="1">
      <c r="A1033" s="5" t="s">
        <v>1538</v>
      </c>
      <c r="B1033" s="3" t="s">
        <v>56</v>
      </c>
      <c r="C1033" s="3" t="s">
        <v>255</v>
      </c>
      <c r="D1033" s="3"/>
      <c r="E1033" s="6" t="s">
        <v>256</v>
      </c>
      <c r="F1033" s="4">
        <v>731.0</v>
      </c>
      <c r="G1033" s="6" t="s">
        <v>38</v>
      </c>
      <c r="H1033" s="6"/>
      <c r="I1033" s="6"/>
      <c r="J1033" s="4">
        <v>2.5924204E7</v>
      </c>
      <c r="K1033" s="4">
        <v>3.59306095E8</v>
      </c>
      <c r="L1033" s="6" t="s">
        <v>39</v>
      </c>
      <c r="M1033" s="3"/>
      <c r="N1033" s="6" t="s">
        <v>42</v>
      </c>
      <c r="O1033" s="3"/>
      <c r="P1033" s="3"/>
      <c r="Q1033" s="6" t="s">
        <v>39</v>
      </c>
      <c r="R1033" s="4"/>
      <c r="S1033" s="6" t="s">
        <v>42</v>
      </c>
      <c r="T1033" s="6" t="s">
        <v>43</v>
      </c>
      <c r="U1033" s="6">
        <v>0.0</v>
      </c>
      <c r="V1033" s="3" t="str">
        <f t="shared" si="2"/>
        <v>93.859</v>
      </c>
      <c r="W1033" s="5" t="str">
        <f t="shared" ref="W1033:X1033" si="1033">UPPER(TRIM(H1033))</f>
        <v/>
      </c>
      <c r="X1033" s="5" t="str">
        <f t="shared" si="1033"/>
        <v/>
      </c>
      <c r="Y1033" s="5" t="str">
        <f t="array" ref="Y1033">IF(V1033&lt;&gt;"",IFERROR(INDEX(federal_program_name_lookup,MATCH(V1033,aln_lookup,0)),""),"")</f>
        <v>BIOMEDICAL RESEARCH AND RESEARCH TRAINING</v>
      </c>
    </row>
    <row r="1034" ht="15.75" customHeight="1">
      <c r="A1034" s="5" t="s">
        <v>1539</v>
      </c>
      <c r="B1034" s="3" t="s">
        <v>56</v>
      </c>
      <c r="C1034" s="3" t="s">
        <v>255</v>
      </c>
      <c r="D1034" s="3"/>
      <c r="E1034" s="6" t="s">
        <v>256</v>
      </c>
      <c r="F1034" s="4">
        <v>247794.0</v>
      </c>
      <c r="G1034" s="6" t="s">
        <v>38</v>
      </c>
      <c r="H1034" s="6"/>
      <c r="I1034" s="6"/>
      <c r="J1034" s="4">
        <v>2.5924204E7</v>
      </c>
      <c r="K1034" s="4">
        <v>3.59306095E8</v>
      </c>
      <c r="L1034" s="6" t="s">
        <v>39</v>
      </c>
      <c r="M1034" s="3"/>
      <c r="N1034" s="6" t="s">
        <v>42</v>
      </c>
      <c r="O1034" s="3"/>
      <c r="P1034" s="3"/>
      <c r="Q1034" s="6" t="s">
        <v>39</v>
      </c>
      <c r="R1034" s="4"/>
      <c r="S1034" s="6" t="s">
        <v>42</v>
      </c>
      <c r="T1034" s="6" t="s">
        <v>43</v>
      </c>
      <c r="U1034" s="6">
        <v>0.0</v>
      </c>
      <c r="V1034" s="3" t="str">
        <f t="shared" si="2"/>
        <v>93.859</v>
      </c>
      <c r="W1034" s="5" t="str">
        <f t="shared" ref="W1034:X1034" si="1034">UPPER(TRIM(H1034))</f>
        <v/>
      </c>
      <c r="X1034" s="5" t="str">
        <f t="shared" si="1034"/>
        <v/>
      </c>
      <c r="Y1034" s="5" t="str">
        <f t="array" ref="Y1034">IF(V1034&lt;&gt;"",IFERROR(INDEX(federal_program_name_lookup,MATCH(V1034,aln_lookup,0)),""),"")</f>
        <v>BIOMEDICAL RESEARCH AND RESEARCH TRAINING</v>
      </c>
    </row>
    <row r="1035" ht="15.75" customHeight="1">
      <c r="A1035" s="5" t="s">
        <v>1540</v>
      </c>
      <c r="B1035" s="3" t="s">
        <v>56</v>
      </c>
      <c r="C1035" s="3" t="s">
        <v>255</v>
      </c>
      <c r="D1035" s="3"/>
      <c r="E1035" s="6" t="s">
        <v>256</v>
      </c>
      <c r="F1035" s="4">
        <v>-4392.0</v>
      </c>
      <c r="G1035" s="6" t="s">
        <v>38</v>
      </c>
      <c r="H1035" s="6"/>
      <c r="I1035" s="6"/>
      <c r="J1035" s="4">
        <v>2.5924204E7</v>
      </c>
      <c r="K1035" s="4">
        <v>3.59306095E8</v>
      </c>
      <c r="L1035" s="6" t="s">
        <v>39</v>
      </c>
      <c r="M1035" s="3"/>
      <c r="N1035" s="6" t="s">
        <v>42</v>
      </c>
      <c r="O1035" s="3"/>
      <c r="P1035" s="3"/>
      <c r="Q1035" s="6" t="s">
        <v>39</v>
      </c>
      <c r="R1035" s="4"/>
      <c r="S1035" s="6" t="s">
        <v>42</v>
      </c>
      <c r="T1035" s="6" t="s">
        <v>43</v>
      </c>
      <c r="U1035" s="6">
        <v>0.0</v>
      </c>
      <c r="V1035" s="3" t="str">
        <f t="shared" si="2"/>
        <v>93.859</v>
      </c>
      <c r="W1035" s="5" t="str">
        <f t="shared" ref="W1035:X1035" si="1035">UPPER(TRIM(H1035))</f>
        <v/>
      </c>
      <c r="X1035" s="5" t="str">
        <f t="shared" si="1035"/>
        <v/>
      </c>
      <c r="Y1035" s="5" t="str">
        <f t="array" ref="Y1035">IF(V1035&lt;&gt;"",IFERROR(INDEX(federal_program_name_lookup,MATCH(V1035,aln_lookup,0)),""),"")</f>
        <v>BIOMEDICAL RESEARCH AND RESEARCH TRAINING</v>
      </c>
    </row>
    <row r="1036" ht="15.75" customHeight="1">
      <c r="A1036" s="5" t="s">
        <v>1541</v>
      </c>
      <c r="B1036" s="3" t="s">
        <v>1330</v>
      </c>
      <c r="C1036" s="3" t="s">
        <v>1542</v>
      </c>
      <c r="D1036" s="3"/>
      <c r="E1036" s="6" t="s">
        <v>1543</v>
      </c>
      <c r="F1036" s="4">
        <v>36151.0</v>
      </c>
      <c r="G1036" s="6" t="s">
        <v>38</v>
      </c>
      <c r="H1036" s="6"/>
      <c r="I1036" s="6"/>
      <c r="J1036" s="4">
        <v>66027.0</v>
      </c>
      <c r="K1036" s="4">
        <v>3.59306095E8</v>
      </c>
      <c r="L1036" s="6" t="s">
        <v>39</v>
      </c>
      <c r="M1036" s="3"/>
      <c r="N1036" s="6" t="s">
        <v>39</v>
      </c>
      <c r="O1036" s="3" t="s">
        <v>1370</v>
      </c>
      <c r="P1036" s="3" t="s">
        <v>1544</v>
      </c>
      <c r="Q1036" s="6" t="s">
        <v>42</v>
      </c>
      <c r="R1036" s="4">
        <v>11502.0</v>
      </c>
      <c r="S1036" s="6" t="s">
        <v>42</v>
      </c>
      <c r="T1036" s="6" t="s">
        <v>43</v>
      </c>
      <c r="U1036" s="6">
        <v>0.0</v>
      </c>
      <c r="V1036" s="3" t="str">
        <f t="shared" si="2"/>
        <v>20.509</v>
      </c>
      <c r="W1036" s="5" t="str">
        <f t="shared" ref="W1036:X1036" si="1036">UPPER(TRIM(H1036))</f>
        <v/>
      </c>
      <c r="X1036" s="5" t="str">
        <f t="shared" si="1036"/>
        <v/>
      </c>
      <c r="Y1036" s="5" t="str">
        <f t="array" ref="Y1036">IF(V1036&lt;&gt;"",IFERROR(INDEX(federal_program_name_lookup,MATCH(V1036,aln_lookup,0)),""),"")</f>
        <v>FORMULA GRANTS FOR RURAL AREAS AND TRIBAL TRANSIT PROGRAM</v>
      </c>
    </row>
    <row r="1037" ht="15.75" customHeight="1">
      <c r="A1037" s="5" t="s">
        <v>1545</v>
      </c>
      <c r="B1037" s="3" t="s">
        <v>56</v>
      </c>
      <c r="C1037" s="3" t="s">
        <v>255</v>
      </c>
      <c r="D1037" s="3"/>
      <c r="E1037" s="6" t="s">
        <v>256</v>
      </c>
      <c r="F1037" s="4">
        <v>29606.0</v>
      </c>
      <c r="G1037" s="6" t="s">
        <v>38</v>
      </c>
      <c r="H1037" s="6"/>
      <c r="I1037" s="6"/>
      <c r="J1037" s="4">
        <v>2.5924204E7</v>
      </c>
      <c r="K1037" s="4">
        <v>3.59306095E8</v>
      </c>
      <c r="L1037" s="6" t="s">
        <v>39</v>
      </c>
      <c r="M1037" s="3"/>
      <c r="N1037" s="6" t="s">
        <v>42</v>
      </c>
      <c r="O1037" s="3"/>
      <c r="P1037" s="3"/>
      <c r="Q1037" s="6" t="s">
        <v>39</v>
      </c>
      <c r="R1037" s="4"/>
      <c r="S1037" s="6" t="s">
        <v>42</v>
      </c>
      <c r="T1037" s="6" t="s">
        <v>43</v>
      </c>
      <c r="U1037" s="6">
        <v>0.0</v>
      </c>
      <c r="V1037" s="3" t="str">
        <f t="shared" si="2"/>
        <v>93.859</v>
      </c>
      <c r="W1037" s="5" t="str">
        <f t="shared" ref="W1037:X1037" si="1037">UPPER(TRIM(H1037))</f>
        <v/>
      </c>
      <c r="X1037" s="5" t="str">
        <f t="shared" si="1037"/>
        <v/>
      </c>
      <c r="Y1037" s="5" t="str">
        <f t="array" ref="Y1037">IF(V1037&lt;&gt;"",IFERROR(INDEX(federal_program_name_lookup,MATCH(V1037,aln_lookup,0)),""),"")</f>
        <v>BIOMEDICAL RESEARCH AND RESEARCH TRAINING</v>
      </c>
    </row>
    <row r="1038" ht="15.75" customHeight="1">
      <c r="A1038" s="5" t="s">
        <v>1546</v>
      </c>
      <c r="B1038" s="3" t="s">
        <v>56</v>
      </c>
      <c r="C1038" s="3" t="s">
        <v>255</v>
      </c>
      <c r="D1038" s="3"/>
      <c r="E1038" s="6" t="s">
        <v>256</v>
      </c>
      <c r="F1038" s="4">
        <v>60755.0</v>
      </c>
      <c r="G1038" s="6" t="s">
        <v>38</v>
      </c>
      <c r="H1038" s="6"/>
      <c r="I1038" s="6"/>
      <c r="J1038" s="4">
        <v>2.5924204E7</v>
      </c>
      <c r="K1038" s="4">
        <v>3.59306095E8</v>
      </c>
      <c r="L1038" s="6" t="s">
        <v>39</v>
      </c>
      <c r="M1038" s="3"/>
      <c r="N1038" s="6" t="s">
        <v>42</v>
      </c>
      <c r="O1038" s="3"/>
      <c r="P1038" s="3"/>
      <c r="Q1038" s="6" t="s">
        <v>39</v>
      </c>
      <c r="R1038" s="4"/>
      <c r="S1038" s="6" t="s">
        <v>42</v>
      </c>
      <c r="T1038" s="6" t="s">
        <v>43</v>
      </c>
      <c r="U1038" s="6">
        <v>0.0</v>
      </c>
      <c r="V1038" s="3" t="str">
        <f t="shared" si="2"/>
        <v>93.859</v>
      </c>
      <c r="W1038" s="5" t="str">
        <f t="shared" ref="W1038:X1038" si="1038">UPPER(TRIM(H1038))</f>
        <v/>
      </c>
      <c r="X1038" s="5" t="str">
        <f t="shared" si="1038"/>
        <v/>
      </c>
      <c r="Y1038" s="5" t="str">
        <f t="array" ref="Y1038">IF(V1038&lt;&gt;"",IFERROR(INDEX(federal_program_name_lookup,MATCH(V1038,aln_lookup,0)),""),"")</f>
        <v>BIOMEDICAL RESEARCH AND RESEARCH TRAINING</v>
      </c>
    </row>
    <row r="1039" ht="15.75" customHeight="1">
      <c r="A1039" s="5" t="s">
        <v>1547</v>
      </c>
      <c r="B1039" s="3" t="s">
        <v>56</v>
      </c>
      <c r="C1039" s="3" t="s">
        <v>255</v>
      </c>
      <c r="D1039" s="3"/>
      <c r="E1039" s="6" t="s">
        <v>256</v>
      </c>
      <c r="F1039" s="4">
        <v>329006.0</v>
      </c>
      <c r="G1039" s="6" t="s">
        <v>38</v>
      </c>
      <c r="H1039" s="6"/>
      <c r="I1039" s="6"/>
      <c r="J1039" s="4">
        <v>2.5924204E7</v>
      </c>
      <c r="K1039" s="4">
        <v>3.59306095E8</v>
      </c>
      <c r="L1039" s="6" t="s">
        <v>39</v>
      </c>
      <c r="M1039" s="3"/>
      <c r="N1039" s="6" t="s">
        <v>42</v>
      </c>
      <c r="O1039" s="3"/>
      <c r="P1039" s="3"/>
      <c r="Q1039" s="6" t="s">
        <v>42</v>
      </c>
      <c r="R1039" s="4">
        <v>308036.0</v>
      </c>
      <c r="S1039" s="6" t="s">
        <v>42</v>
      </c>
      <c r="T1039" s="6" t="s">
        <v>43</v>
      </c>
      <c r="U1039" s="6">
        <v>0.0</v>
      </c>
      <c r="V1039" s="3" t="str">
        <f t="shared" si="2"/>
        <v>93.859</v>
      </c>
      <c r="W1039" s="5" t="str">
        <f t="shared" ref="W1039:X1039" si="1039">UPPER(TRIM(H1039))</f>
        <v/>
      </c>
      <c r="X1039" s="5" t="str">
        <f t="shared" si="1039"/>
        <v/>
      </c>
      <c r="Y1039" s="5" t="str">
        <f t="array" ref="Y1039">IF(V1039&lt;&gt;"",IFERROR(INDEX(federal_program_name_lookup,MATCH(V1039,aln_lookup,0)),""),"")</f>
        <v>BIOMEDICAL RESEARCH AND RESEARCH TRAINING</v>
      </c>
    </row>
    <row r="1040" ht="15.75" customHeight="1">
      <c r="A1040" s="5" t="s">
        <v>1548</v>
      </c>
      <c r="B1040" s="3" t="s">
        <v>56</v>
      </c>
      <c r="C1040" s="3" t="s">
        <v>255</v>
      </c>
      <c r="D1040" s="3"/>
      <c r="E1040" s="6" t="s">
        <v>256</v>
      </c>
      <c r="F1040" s="4">
        <v>59169.0</v>
      </c>
      <c r="G1040" s="6" t="s">
        <v>38</v>
      </c>
      <c r="H1040" s="6"/>
      <c r="I1040" s="6"/>
      <c r="J1040" s="4">
        <v>2.5924204E7</v>
      </c>
      <c r="K1040" s="4">
        <v>3.59306095E8</v>
      </c>
      <c r="L1040" s="6" t="s">
        <v>39</v>
      </c>
      <c r="M1040" s="3"/>
      <c r="N1040" s="6" t="s">
        <v>42</v>
      </c>
      <c r="O1040" s="3"/>
      <c r="P1040" s="3"/>
      <c r="Q1040" s="6" t="s">
        <v>39</v>
      </c>
      <c r="R1040" s="4"/>
      <c r="S1040" s="6" t="s">
        <v>42</v>
      </c>
      <c r="T1040" s="6" t="s">
        <v>43</v>
      </c>
      <c r="U1040" s="6">
        <v>0.0</v>
      </c>
      <c r="V1040" s="3" t="str">
        <f t="shared" si="2"/>
        <v>93.859</v>
      </c>
      <c r="W1040" s="5" t="str">
        <f t="shared" ref="W1040:X1040" si="1040">UPPER(TRIM(H1040))</f>
        <v/>
      </c>
      <c r="X1040" s="5" t="str">
        <f t="shared" si="1040"/>
        <v/>
      </c>
      <c r="Y1040" s="5" t="str">
        <f t="array" ref="Y1040">IF(V1040&lt;&gt;"",IFERROR(INDEX(federal_program_name_lookup,MATCH(V1040,aln_lookup,0)),""),"")</f>
        <v>BIOMEDICAL RESEARCH AND RESEARCH TRAINING</v>
      </c>
    </row>
    <row r="1041" ht="15.75" customHeight="1">
      <c r="A1041" s="5" t="s">
        <v>1549</v>
      </c>
      <c r="B1041" s="3" t="s">
        <v>56</v>
      </c>
      <c r="C1041" s="3" t="s">
        <v>255</v>
      </c>
      <c r="D1041" s="3"/>
      <c r="E1041" s="6" t="s">
        <v>256</v>
      </c>
      <c r="F1041" s="4">
        <v>430804.0</v>
      </c>
      <c r="G1041" s="6" t="s">
        <v>38</v>
      </c>
      <c r="H1041" s="6"/>
      <c r="I1041" s="6"/>
      <c r="J1041" s="4">
        <v>2.5924204E7</v>
      </c>
      <c r="K1041" s="4">
        <v>3.59306095E8</v>
      </c>
      <c r="L1041" s="6" t="s">
        <v>39</v>
      </c>
      <c r="M1041" s="3"/>
      <c r="N1041" s="6" t="s">
        <v>42</v>
      </c>
      <c r="O1041" s="3"/>
      <c r="P1041" s="3"/>
      <c r="Q1041" s="6" t="s">
        <v>39</v>
      </c>
      <c r="R1041" s="4"/>
      <c r="S1041" s="6" t="s">
        <v>42</v>
      </c>
      <c r="T1041" s="6" t="s">
        <v>43</v>
      </c>
      <c r="U1041" s="6">
        <v>0.0</v>
      </c>
      <c r="V1041" s="3" t="str">
        <f t="shared" si="2"/>
        <v>93.859</v>
      </c>
      <c r="W1041" s="5" t="str">
        <f t="shared" ref="W1041:X1041" si="1041">UPPER(TRIM(H1041))</f>
        <v/>
      </c>
      <c r="X1041" s="5" t="str">
        <f t="shared" si="1041"/>
        <v/>
      </c>
      <c r="Y1041" s="5" t="str">
        <f t="array" ref="Y1041">IF(V1041&lt;&gt;"",IFERROR(INDEX(federal_program_name_lookup,MATCH(V1041,aln_lookup,0)),""),"")</f>
        <v>BIOMEDICAL RESEARCH AND RESEARCH TRAINING</v>
      </c>
    </row>
    <row r="1042" ht="15.75" customHeight="1">
      <c r="A1042" s="5" t="s">
        <v>1550</v>
      </c>
      <c r="B1042" s="3" t="s">
        <v>56</v>
      </c>
      <c r="C1042" s="3" t="s">
        <v>255</v>
      </c>
      <c r="D1042" s="3"/>
      <c r="E1042" s="6" t="s">
        <v>256</v>
      </c>
      <c r="F1042" s="4">
        <v>-2148.0</v>
      </c>
      <c r="G1042" s="6" t="s">
        <v>38</v>
      </c>
      <c r="H1042" s="6"/>
      <c r="I1042" s="6"/>
      <c r="J1042" s="4">
        <v>2.5924204E7</v>
      </c>
      <c r="K1042" s="4">
        <v>3.59306095E8</v>
      </c>
      <c r="L1042" s="6" t="s">
        <v>39</v>
      </c>
      <c r="M1042" s="3"/>
      <c r="N1042" s="6" t="s">
        <v>42</v>
      </c>
      <c r="O1042" s="3"/>
      <c r="P1042" s="3"/>
      <c r="Q1042" s="6" t="s">
        <v>39</v>
      </c>
      <c r="R1042" s="4"/>
      <c r="S1042" s="6" t="s">
        <v>42</v>
      </c>
      <c r="T1042" s="6" t="s">
        <v>43</v>
      </c>
      <c r="U1042" s="6">
        <v>0.0</v>
      </c>
      <c r="V1042" s="3" t="str">
        <f t="shared" si="2"/>
        <v>93.859</v>
      </c>
      <c r="W1042" s="5" t="str">
        <f t="shared" ref="W1042:X1042" si="1042">UPPER(TRIM(H1042))</f>
        <v/>
      </c>
      <c r="X1042" s="5" t="str">
        <f t="shared" si="1042"/>
        <v/>
      </c>
      <c r="Y1042" s="5" t="str">
        <f t="array" ref="Y1042">IF(V1042&lt;&gt;"",IFERROR(INDEX(federal_program_name_lookup,MATCH(V1042,aln_lookup,0)),""),"")</f>
        <v>BIOMEDICAL RESEARCH AND RESEARCH TRAINING</v>
      </c>
    </row>
    <row r="1043" ht="15.75" customHeight="1">
      <c r="A1043" s="5" t="s">
        <v>1551</v>
      </c>
      <c r="B1043" s="3" t="s">
        <v>56</v>
      </c>
      <c r="C1043" s="3" t="s">
        <v>255</v>
      </c>
      <c r="D1043" s="3"/>
      <c r="E1043" s="6" t="s">
        <v>256</v>
      </c>
      <c r="F1043" s="4">
        <v>161875.0</v>
      </c>
      <c r="G1043" s="6" t="s">
        <v>38</v>
      </c>
      <c r="H1043" s="6"/>
      <c r="I1043" s="6"/>
      <c r="J1043" s="4">
        <v>2.5924204E7</v>
      </c>
      <c r="K1043" s="4">
        <v>3.59306095E8</v>
      </c>
      <c r="L1043" s="6" t="s">
        <v>39</v>
      </c>
      <c r="M1043" s="3"/>
      <c r="N1043" s="6" t="s">
        <v>42</v>
      </c>
      <c r="O1043" s="3"/>
      <c r="P1043" s="3"/>
      <c r="Q1043" s="6" t="s">
        <v>39</v>
      </c>
      <c r="R1043" s="4"/>
      <c r="S1043" s="6" t="s">
        <v>42</v>
      </c>
      <c r="T1043" s="6" t="s">
        <v>43</v>
      </c>
      <c r="U1043" s="6">
        <v>0.0</v>
      </c>
      <c r="V1043" s="3" t="str">
        <f t="shared" si="2"/>
        <v>93.859</v>
      </c>
      <c r="W1043" s="5" t="str">
        <f t="shared" ref="W1043:X1043" si="1043">UPPER(TRIM(H1043))</f>
        <v/>
      </c>
      <c r="X1043" s="5" t="str">
        <f t="shared" si="1043"/>
        <v/>
      </c>
      <c r="Y1043" s="5" t="str">
        <f t="array" ref="Y1043">IF(V1043&lt;&gt;"",IFERROR(INDEX(federal_program_name_lookup,MATCH(V1043,aln_lookup,0)),""),"")</f>
        <v>BIOMEDICAL RESEARCH AND RESEARCH TRAINING</v>
      </c>
    </row>
    <row r="1044" ht="15.75" customHeight="1">
      <c r="A1044" s="5" t="s">
        <v>1552</v>
      </c>
      <c r="B1044" s="3" t="s">
        <v>56</v>
      </c>
      <c r="C1044" s="3" t="s">
        <v>255</v>
      </c>
      <c r="D1044" s="3"/>
      <c r="E1044" s="6" t="s">
        <v>256</v>
      </c>
      <c r="F1044" s="4">
        <v>118263.0</v>
      </c>
      <c r="G1044" s="6" t="s">
        <v>38</v>
      </c>
      <c r="H1044" s="6"/>
      <c r="I1044" s="6"/>
      <c r="J1044" s="4">
        <v>2.5924204E7</v>
      </c>
      <c r="K1044" s="4">
        <v>3.59306095E8</v>
      </c>
      <c r="L1044" s="6" t="s">
        <v>39</v>
      </c>
      <c r="M1044" s="3"/>
      <c r="N1044" s="6" t="s">
        <v>42</v>
      </c>
      <c r="O1044" s="3"/>
      <c r="P1044" s="3"/>
      <c r="Q1044" s="6" t="s">
        <v>39</v>
      </c>
      <c r="R1044" s="4"/>
      <c r="S1044" s="6" t="s">
        <v>42</v>
      </c>
      <c r="T1044" s="6" t="s">
        <v>43</v>
      </c>
      <c r="U1044" s="6">
        <v>0.0</v>
      </c>
      <c r="V1044" s="3" t="str">
        <f t="shared" si="2"/>
        <v>93.859</v>
      </c>
      <c r="W1044" s="5" t="str">
        <f t="shared" ref="W1044:X1044" si="1044">UPPER(TRIM(H1044))</f>
        <v/>
      </c>
      <c r="X1044" s="5" t="str">
        <f t="shared" si="1044"/>
        <v/>
      </c>
      <c r="Y1044" s="5" t="str">
        <f t="array" ref="Y1044">IF(V1044&lt;&gt;"",IFERROR(INDEX(federal_program_name_lookup,MATCH(V1044,aln_lookup,0)),""),"")</f>
        <v>BIOMEDICAL RESEARCH AND RESEARCH TRAINING</v>
      </c>
    </row>
    <row r="1045" ht="15.75" customHeight="1">
      <c r="A1045" s="5" t="s">
        <v>1553</v>
      </c>
      <c r="B1045" s="3" t="s">
        <v>56</v>
      </c>
      <c r="C1045" s="3" t="s">
        <v>255</v>
      </c>
      <c r="D1045" s="3"/>
      <c r="E1045" s="6" t="s">
        <v>256</v>
      </c>
      <c r="F1045" s="4">
        <v>611495.0</v>
      </c>
      <c r="G1045" s="6" t="s">
        <v>38</v>
      </c>
      <c r="H1045" s="6"/>
      <c r="I1045" s="6"/>
      <c r="J1045" s="4">
        <v>2.5924204E7</v>
      </c>
      <c r="K1045" s="4">
        <v>3.59306095E8</v>
      </c>
      <c r="L1045" s="6" t="s">
        <v>39</v>
      </c>
      <c r="M1045" s="3"/>
      <c r="N1045" s="6" t="s">
        <v>42</v>
      </c>
      <c r="O1045" s="3"/>
      <c r="P1045" s="3"/>
      <c r="Q1045" s="6" t="s">
        <v>39</v>
      </c>
      <c r="R1045" s="4"/>
      <c r="S1045" s="6" t="s">
        <v>42</v>
      </c>
      <c r="T1045" s="6" t="s">
        <v>43</v>
      </c>
      <c r="U1045" s="6">
        <v>0.0</v>
      </c>
      <c r="V1045" s="3" t="str">
        <f t="shared" si="2"/>
        <v>93.859</v>
      </c>
      <c r="W1045" s="5" t="str">
        <f t="shared" ref="W1045:X1045" si="1045">UPPER(TRIM(H1045))</f>
        <v/>
      </c>
      <c r="X1045" s="5" t="str">
        <f t="shared" si="1045"/>
        <v/>
      </c>
      <c r="Y1045" s="5" t="str">
        <f t="array" ref="Y1045">IF(V1045&lt;&gt;"",IFERROR(INDEX(federal_program_name_lookup,MATCH(V1045,aln_lookup,0)),""),"")</f>
        <v>BIOMEDICAL RESEARCH AND RESEARCH TRAINING</v>
      </c>
    </row>
    <row r="1046" ht="15.75" customHeight="1">
      <c r="A1046" s="5" t="s">
        <v>1554</v>
      </c>
      <c r="B1046" s="3" t="s">
        <v>56</v>
      </c>
      <c r="C1046" s="3" t="s">
        <v>255</v>
      </c>
      <c r="D1046" s="3"/>
      <c r="E1046" s="6" t="s">
        <v>256</v>
      </c>
      <c r="F1046" s="4">
        <v>-1787.0</v>
      </c>
      <c r="G1046" s="6" t="s">
        <v>38</v>
      </c>
      <c r="H1046" s="6"/>
      <c r="I1046" s="6"/>
      <c r="J1046" s="4">
        <v>2.5924204E7</v>
      </c>
      <c r="K1046" s="4">
        <v>3.59306095E8</v>
      </c>
      <c r="L1046" s="6" t="s">
        <v>39</v>
      </c>
      <c r="M1046" s="3"/>
      <c r="N1046" s="6" t="s">
        <v>42</v>
      </c>
      <c r="O1046" s="3"/>
      <c r="P1046" s="3"/>
      <c r="Q1046" s="6" t="s">
        <v>39</v>
      </c>
      <c r="R1046" s="4"/>
      <c r="S1046" s="6" t="s">
        <v>42</v>
      </c>
      <c r="T1046" s="6" t="s">
        <v>43</v>
      </c>
      <c r="U1046" s="6">
        <v>0.0</v>
      </c>
      <c r="V1046" s="3" t="str">
        <f t="shared" si="2"/>
        <v>93.859</v>
      </c>
      <c r="W1046" s="5" t="str">
        <f t="shared" ref="W1046:X1046" si="1046">UPPER(TRIM(H1046))</f>
        <v/>
      </c>
      <c r="X1046" s="5" t="str">
        <f t="shared" si="1046"/>
        <v/>
      </c>
      <c r="Y1046" s="5" t="str">
        <f t="array" ref="Y1046">IF(V1046&lt;&gt;"",IFERROR(INDEX(federal_program_name_lookup,MATCH(V1046,aln_lookup,0)),""),"")</f>
        <v>BIOMEDICAL RESEARCH AND RESEARCH TRAINING</v>
      </c>
    </row>
    <row r="1047" ht="15.75" customHeight="1">
      <c r="A1047" s="5" t="s">
        <v>1555</v>
      </c>
      <c r="B1047" s="3" t="s">
        <v>56</v>
      </c>
      <c r="C1047" s="3" t="s">
        <v>255</v>
      </c>
      <c r="D1047" s="3"/>
      <c r="E1047" s="6" t="s">
        <v>256</v>
      </c>
      <c r="F1047" s="4">
        <v>277468.0</v>
      </c>
      <c r="G1047" s="6" t="s">
        <v>38</v>
      </c>
      <c r="H1047" s="6"/>
      <c r="I1047" s="6"/>
      <c r="J1047" s="4">
        <v>2.5924204E7</v>
      </c>
      <c r="K1047" s="4">
        <v>3.59306095E8</v>
      </c>
      <c r="L1047" s="6" t="s">
        <v>39</v>
      </c>
      <c r="M1047" s="3"/>
      <c r="N1047" s="6" t="s">
        <v>42</v>
      </c>
      <c r="O1047" s="3"/>
      <c r="P1047" s="3"/>
      <c r="Q1047" s="6" t="s">
        <v>39</v>
      </c>
      <c r="R1047" s="4"/>
      <c r="S1047" s="6" t="s">
        <v>42</v>
      </c>
      <c r="T1047" s="6" t="s">
        <v>43</v>
      </c>
      <c r="U1047" s="6">
        <v>0.0</v>
      </c>
      <c r="V1047" s="3" t="str">
        <f t="shared" si="2"/>
        <v>93.859</v>
      </c>
      <c r="W1047" s="5" t="str">
        <f t="shared" ref="W1047:X1047" si="1047">UPPER(TRIM(H1047))</f>
        <v/>
      </c>
      <c r="X1047" s="5" t="str">
        <f t="shared" si="1047"/>
        <v/>
      </c>
      <c r="Y1047" s="5" t="str">
        <f t="array" ref="Y1047">IF(V1047&lt;&gt;"",IFERROR(INDEX(federal_program_name_lookup,MATCH(V1047,aln_lookup,0)),""),"")</f>
        <v>BIOMEDICAL RESEARCH AND RESEARCH TRAINING</v>
      </c>
    </row>
    <row r="1048" ht="15.75" customHeight="1">
      <c r="A1048" s="5" t="s">
        <v>1556</v>
      </c>
      <c r="B1048" s="3" t="s">
        <v>1330</v>
      </c>
      <c r="C1048" s="3" t="s">
        <v>1542</v>
      </c>
      <c r="D1048" s="3"/>
      <c r="E1048" s="6" t="s">
        <v>1543</v>
      </c>
      <c r="F1048" s="4">
        <v>29876.0</v>
      </c>
      <c r="G1048" s="6" t="s">
        <v>38</v>
      </c>
      <c r="H1048" s="6"/>
      <c r="I1048" s="6"/>
      <c r="J1048" s="4">
        <v>66027.0</v>
      </c>
      <c r="K1048" s="4">
        <v>3.59306095E8</v>
      </c>
      <c r="L1048" s="6" t="s">
        <v>39</v>
      </c>
      <c r="M1048" s="3"/>
      <c r="N1048" s="6" t="s">
        <v>39</v>
      </c>
      <c r="O1048" s="3" t="s">
        <v>1370</v>
      </c>
      <c r="P1048" s="3" t="s">
        <v>1557</v>
      </c>
      <c r="Q1048" s="6" t="s">
        <v>39</v>
      </c>
      <c r="R1048" s="4"/>
      <c r="S1048" s="6" t="s">
        <v>42</v>
      </c>
      <c r="T1048" s="6" t="s">
        <v>43</v>
      </c>
      <c r="U1048" s="6">
        <v>0.0</v>
      </c>
      <c r="V1048" s="3" t="str">
        <f t="shared" si="2"/>
        <v>20.509</v>
      </c>
      <c r="W1048" s="5" t="str">
        <f t="shared" ref="W1048:X1048" si="1048">UPPER(TRIM(H1048))</f>
        <v/>
      </c>
      <c r="X1048" s="5" t="str">
        <f t="shared" si="1048"/>
        <v/>
      </c>
      <c r="Y1048" s="5" t="str">
        <f t="array" ref="Y1048">IF(V1048&lt;&gt;"",IFERROR(INDEX(federal_program_name_lookup,MATCH(V1048,aln_lookup,0)),""),"")</f>
        <v>FORMULA GRANTS FOR RURAL AREAS AND TRIBAL TRANSIT PROGRAM</v>
      </c>
    </row>
    <row r="1049" ht="15.75" customHeight="1">
      <c r="A1049" s="5" t="s">
        <v>1558</v>
      </c>
      <c r="B1049" s="3" t="s">
        <v>56</v>
      </c>
      <c r="C1049" s="3" t="s">
        <v>255</v>
      </c>
      <c r="D1049" s="3"/>
      <c r="E1049" s="6" t="s">
        <v>256</v>
      </c>
      <c r="F1049" s="4">
        <v>-19119.0</v>
      </c>
      <c r="G1049" s="6" t="s">
        <v>38</v>
      </c>
      <c r="H1049" s="6"/>
      <c r="I1049" s="6"/>
      <c r="J1049" s="4">
        <v>2.5924204E7</v>
      </c>
      <c r="K1049" s="4">
        <v>3.59306095E8</v>
      </c>
      <c r="L1049" s="6" t="s">
        <v>39</v>
      </c>
      <c r="M1049" s="3"/>
      <c r="N1049" s="6" t="s">
        <v>42</v>
      </c>
      <c r="O1049" s="3"/>
      <c r="P1049" s="3"/>
      <c r="Q1049" s="6" t="s">
        <v>39</v>
      </c>
      <c r="R1049" s="4"/>
      <c r="S1049" s="6" t="s">
        <v>42</v>
      </c>
      <c r="T1049" s="6" t="s">
        <v>43</v>
      </c>
      <c r="U1049" s="6">
        <v>0.0</v>
      </c>
      <c r="V1049" s="3" t="str">
        <f t="shared" si="2"/>
        <v>93.859</v>
      </c>
      <c r="W1049" s="5" t="str">
        <f t="shared" ref="W1049:X1049" si="1049">UPPER(TRIM(H1049))</f>
        <v/>
      </c>
      <c r="X1049" s="5" t="str">
        <f t="shared" si="1049"/>
        <v/>
      </c>
      <c r="Y1049" s="5" t="str">
        <f t="array" ref="Y1049">IF(V1049&lt;&gt;"",IFERROR(INDEX(federal_program_name_lookup,MATCH(V1049,aln_lookup,0)),""),"")</f>
        <v>BIOMEDICAL RESEARCH AND RESEARCH TRAINING</v>
      </c>
    </row>
    <row r="1050" ht="15.75" customHeight="1">
      <c r="A1050" s="5" t="s">
        <v>1559</v>
      </c>
      <c r="B1050" s="3" t="s">
        <v>56</v>
      </c>
      <c r="C1050" s="3" t="s">
        <v>255</v>
      </c>
      <c r="D1050" s="3"/>
      <c r="E1050" s="6" t="s">
        <v>256</v>
      </c>
      <c r="F1050" s="4">
        <v>668.0</v>
      </c>
      <c r="G1050" s="6" t="s">
        <v>38</v>
      </c>
      <c r="H1050" s="6"/>
      <c r="I1050" s="6"/>
      <c r="J1050" s="4">
        <v>2.5924204E7</v>
      </c>
      <c r="K1050" s="4">
        <v>3.59306095E8</v>
      </c>
      <c r="L1050" s="6" t="s">
        <v>39</v>
      </c>
      <c r="M1050" s="3"/>
      <c r="N1050" s="6" t="s">
        <v>42</v>
      </c>
      <c r="O1050" s="3"/>
      <c r="P1050" s="3"/>
      <c r="Q1050" s="6" t="s">
        <v>39</v>
      </c>
      <c r="R1050" s="4"/>
      <c r="S1050" s="6" t="s">
        <v>42</v>
      </c>
      <c r="T1050" s="6" t="s">
        <v>43</v>
      </c>
      <c r="U1050" s="6">
        <v>0.0</v>
      </c>
      <c r="V1050" s="3" t="str">
        <f t="shared" si="2"/>
        <v>93.859</v>
      </c>
      <c r="W1050" s="5" t="str">
        <f t="shared" ref="W1050:X1050" si="1050">UPPER(TRIM(H1050))</f>
        <v/>
      </c>
      <c r="X1050" s="5" t="str">
        <f t="shared" si="1050"/>
        <v/>
      </c>
      <c r="Y1050" s="5" t="str">
        <f t="array" ref="Y1050">IF(V1050&lt;&gt;"",IFERROR(INDEX(federal_program_name_lookup,MATCH(V1050,aln_lookup,0)),""),"")</f>
        <v>BIOMEDICAL RESEARCH AND RESEARCH TRAINING</v>
      </c>
    </row>
    <row r="1051" ht="15.75" customHeight="1">
      <c r="A1051" s="5" t="s">
        <v>1560</v>
      </c>
      <c r="B1051" s="3" t="s">
        <v>56</v>
      </c>
      <c r="C1051" s="3" t="s">
        <v>255</v>
      </c>
      <c r="D1051" s="3"/>
      <c r="E1051" s="6" t="s">
        <v>256</v>
      </c>
      <c r="F1051" s="4">
        <v>67423.0</v>
      </c>
      <c r="G1051" s="6" t="s">
        <v>38</v>
      </c>
      <c r="H1051" s="6"/>
      <c r="I1051" s="6"/>
      <c r="J1051" s="4">
        <v>2.5924204E7</v>
      </c>
      <c r="K1051" s="4">
        <v>3.59306095E8</v>
      </c>
      <c r="L1051" s="6" t="s">
        <v>39</v>
      </c>
      <c r="M1051" s="3"/>
      <c r="N1051" s="6" t="s">
        <v>42</v>
      </c>
      <c r="O1051" s="3"/>
      <c r="P1051" s="3"/>
      <c r="Q1051" s="6" t="s">
        <v>39</v>
      </c>
      <c r="R1051" s="4"/>
      <c r="S1051" s="6" t="s">
        <v>42</v>
      </c>
      <c r="T1051" s="6" t="s">
        <v>43</v>
      </c>
      <c r="U1051" s="6">
        <v>0.0</v>
      </c>
      <c r="V1051" s="3" t="str">
        <f t="shared" si="2"/>
        <v>93.859</v>
      </c>
      <c r="W1051" s="5" t="str">
        <f t="shared" ref="W1051:X1051" si="1051">UPPER(TRIM(H1051))</f>
        <v/>
      </c>
      <c r="X1051" s="5" t="str">
        <f t="shared" si="1051"/>
        <v/>
      </c>
      <c r="Y1051" s="5" t="str">
        <f t="array" ref="Y1051">IF(V1051&lt;&gt;"",IFERROR(INDEX(federal_program_name_lookup,MATCH(V1051,aln_lookup,0)),""),"")</f>
        <v>BIOMEDICAL RESEARCH AND RESEARCH TRAINING</v>
      </c>
    </row>
    <row r="1052" ht="15.75" customHeight="1">
      <c r="A1052" s="5" t="s">
        <v>1561</v>
      </c>
      <c r="B1052" s="3" t="s">
        <v>56</v>
      </c>
      <c r="C1052" s="3" t="s">
        <v>255</v>
      </c>
      <c r="D1052" s="3"/>
      <c r="E1052" s="6" t="s">
        <v>256</v>
      </c>
      <c r="F1052" s="4">
        <v>350512.0</v>
      </c>
      <c r="G1052" s="6" t="s">
        <v>38</v>
      </c>
      <c r="H1052" s="6"/>
      <c r="I1052" s="6"/>
      <c r="J1052" s="4">
        <v>2.5924204E7</v>
      </c>
      <c r="K1052" s="4">
        <v>3.59306095E8</v>
      </c>
      <c r="L1052" s="6" t="s">
        <v>39</v>
      </c>
      <c r="M1052" s="3"/>
      <c r="N1052" s="6" t="s">
        <v>42</v>
      </c>
      <c r="O1052" s="3"/>
      <c r="P1052" s="3"/>
      <c r="Q1052" s="6" t="s">
        <v>39</v>
      </c>
      <c r="R1052" s="4"/>
      <c r="S1052" s="6" t="s">
        <v>42</v>
      </c>
      <c r="T1052" s="6" t="s">
        <v>43</v>
      </c>
      <c r="U1052" s="6">
        <v>0.0</v>
      </c>
      <c r="V1052" s="3" t="str">
        <f t="shared" si="2"/>
        <v>93.859</v>
      </c>
      <c r="W1052" s="5" t="str">
        <f t="shared" ref="W1052:X1052" si="1052">UPPER(TRIM(H1052))</f>
        <v/>
      </c>
      <c r="X1052" s="5" t="str">
        <f t="shared" si="1052"/>
        <v/>
      </c>
      <c r="Y1052" s="5" t="str">
        <f t="array" ref="Y1052">IF(V1052&lt;&gt;"",IFERROR(INDEX(federal_program_name_lookup,MATCH(V1052,aln_lookup,0)),""),"")</f>
        <v>BIOMEDICAL RESEARCH AND RESEARCH TRAINING</v>
      </c>
    </row>
    <row r="1053" ht="15.75" customHeight="1">
      <c r="A1053" s="5" t="s">
        <v>1562</v>
      </c>
      <c r="B1053" s="3" t="s">
        <v>56</v>
      </c>
      <c r="C1053" s="3" t="s">
        <v>255</v>
      </c>
      <c r="D1053" s="3"/>
      <c r="E1053" s="6" t="s">
        <v>256</v>
      </c>
      <c r="F1053" s="4">
        <v>323604.0</v>
      </c>
      <c r="G1053" s="6" t="s">
        <v>38</v>
      </c>
      <c r="H1053" s="6"/>
      <c r="I1053" s="6"/>
      <c r="J1053" s="4">
        <v>2.5924204E7</v>
      </c>
      <c r="K1053" s="4">
        <v>3.59306095E8</v>
      </c>
      <c r="L1053" s="6" t="s">
        <v>39</v>
      </c>
      <c r="M1053" s="3"/>
      <c r="N1053" s="6" t="s">
        <v>42</v>
      </c>
      <c r="O1053" s="3"/>
      <c r="P1053" s="3"/>
      <c r="Q1053" s="6" t="s">
        <v>39</v>
      </c>
      <c r="R1053" s="4"/>
      <c r="S1053" s="6" t="s">
        <v>42</v>
      </c>
      <c r="T1053" s="6" t="s">
        <v>43</v>
      </c>
      <c r="U1053" s="6">
        <v>0.0</v>
      </c>
      <c r="V1053" s="3" t="str">
        <f t="shared" si="2"/>
        <v>93.859</v>
      </c>
      <c r="W1053" s="5" t="str">
        <f t="shared" ref="W1053:X1053" si="1053">UPPER(TRIM(H1053))</f>
        <v/>
      </c>
      <c r="X1053" s="5" t="str">
        <f t="shared" si="1053"/>
        <v/>
      </c>
      <c r="Y1053" s="5" t="str">
        <f t="array" ref="Y1053">IF(V1053&lt;&gt;"",IFERROR(INDEX(federal_program_name_lookup,MATCH(V1053,aln_lookup,0)),""),"")</f>
        <v>BIOMEDICAL RESEARCH AND RESEARCH TRAINING</v>
      </c>
    </row>
    <row r="1054" ht="15.75" customHeight="1">
      <c r="A1054" s="5" t="s">
        <v>1563</v>
      </c>
      <c r="B1054" s="3" t="s">
        <v>56</v>
      </c>
      <c r="C1054" s="3" t="s">
        <v>255</v>
      </c>
      <c r="D1054" s="3"/>
      <c r="E1054" s="6" t="s">
        <v>256</v>
      </c>
      <c r="F1054" s="4">
        <v>6465.0</v>
      </c>
      <c r="G1054" s="6" t="s">
        <v>38</v>
      </c>
      <c r="H1054" s="6"/>
      <c r="I1054" s="6"/>
      <c r="J1054" s="4">
        <v>2.5924204E7</v>
      </c>
      <c r="K1054" s="4">
        <v>3.59306095E8</v>
      </c>
      <c r="L1054" s="6" t="s">
        <v>39</v>
      </c>
      <c r="M1054" s="3"/>
      <c r="N1054" s="6" t="s">
        <v>42</v>
      </c>
      <c r="O1054" s="3"/>
      <c r="P1054" s="3"/>
      <c r="Q1054" s="6" t="s">
        <v>39</v>
      </c>
      <c r="R1054" s="4"/>
      <c r="S1054" s="6" t="s">
        <v>42</v>
      </c>
      <c r="T1054" s="6" t="s">
        <v>43</v>
      </c>
      <c r="U1054" s="6">
        <v>0.0</v>
      </c>
      <c r="V1054" s="3" t="str">
        <f t="shared" si="2"/>
        <v>93.859</v>
      </c>
      <c r="W1054" s="5" t="str">
        <f t="shared" ref="W1054:X1054" si="1054">UPPER(TRIM(H1054))</f>
        <v/>
      </c>
      <c r="X1054" s="5" t="str">
        <f t="shared" si="1054"/>
        <v/>
      </c>
      <c r="Y1054" s="5" t="str">
        <f t="array" ref="Y1054">IF(V1054&lt;&gt;"",IFERROR(INDEX(federal_program_name_lookup,MATCH(V1054,aln_lookup,0)),""),"")</f>
        <v>BIOMEDICAL RESEARCH AND RESEARCH TRAINING</v>
      </c>
    </row>
    <row r="1055" ht="15.75" customHeight="1">
      <c r="A1055" s="5" t="s">
        <v>1564</v>
      </c>
      <c r="B1055" s="3" t="s">
        <v>56</v>
      </c>
      <c r="C1055" s="3" t="s">
        <v>255</v>
      </c>
      <c r="D1055" s="3"/>
      <c r="E1055" s="6" t="s">
        <v>256</v>
      </c>
      <c r="F1055" s="4">
        <v>287998.0</v>
      </c>
      <c r="G1055" s="6" t="s">
        <v>38</v>
      </c>
      <c r="H1055" s="6"/>
      <c r="I1055" s="6"/>
      <c r="J1055" s="4">
        <v>2.5924204E7</v>
      </c>
      <c r="K1055" s="4">
        <v>3.59306095E8</v>
      </c>
      <c r="L1055" s="6" t="s">
        <v>39</v>
      </c>
      <c r="M1055" s="3"/>
      <c r="N1055" s="6" t="s">
        <v>42</v>
      </c>
      <c r="O1055" s="3"/>
      <c r="P1055" s="3"/>
      <c r="Q1055" s="6" t="s">
        <v>42</v>
      </c>
      <c r="R1055" s="4">
        <v>175541.0</v>
      </c>
      <c r="S1055" s="6" t="s">
        <v>42</v>
      </c>
      <c r="T1055" s="6" t="s">
        <v>43</v>
      </c>
      <c r="U1055" s="6">
        <v>0.0</v>
      </c>
      <c r="V1055" s="3" t="str">
        <f t="shared" si="2"/>
        <v>93.859</v>
      </c>
      <c r="W1055" s="5" t="str">
        <f t="shared" ref="W1055:X1055" si="1055">UPPER(TRIM(H1055))</f>
        <v/>
      </c>
      <c r="X1055" s="5" t="str">
        <f t="shared" si="1055"/>
        <v/>
      </c>
      <c r="Y1055" s="5" t="str">
        <f t="array" ref="Y1055">IF(V1055&lt;&gt;"",IFERROR(INDEX(federal_program_name_lookup,MATCH(V1055,aln_lookup,0)),""),"")</f>
        <v>BIOMEDICAL RESEARCH AND RESEARCH TRAINING</v>
      </c>
    </row>
    <row r="1056" ht="15.75" customHeight="1">
      <c r="A1056" s="5" t="s">
        <v>1565</v>
      </c>
      <c r="B1056" s="3" t="s">
        <v>56</v>
      </c>
      <c r="C1056" s="3" t="s">
        <v>255</v>
      </c>
      <c r="D1056" s="3"/>
      <c r="E1056" s="6" t="s">
        <v>256</v>
      </c>
      <c r="F1056" s="4">
        <v>532939.0</v>
      </c>
      <c r="G1056" s="6" t="s">
        <v>38</v>
      </c>
      <c r="H1056" s="6"/>
      <c r="I1056" s="6"/>
      <c r="J1056" s="4">
        <v>2.5924204E7</v>
      </c>
      <c r="K1056" s="4">
        <v>3.59306095E8</v>
      </c>
      <c r="L1056" s="6" t="s">
        <v>39</v>
      </c>
      <c r="M1056" s="3"/>
      <c r="N1056" s="6" t="s">
        <v>42</v>
      </c>
      <c r="O1056" s="3"/>
      <c r="P1056" s="3"/>
      <c r="Q1056" s="6" t="s">
        <v>39</v>
      </c>
      <c r="R1056" s="4"/>
      <c r="S1056" s="6" t="s">
        <v>42</v>
      </c>
      <c r="T1056" s="6" t="s">
        <v>43</v>
      </c>
      <c r="U1056" s="6">
        <v>0.0</v>
      </c>
      <c r="V1056" s="3" t="str">
        <f t="shared" si="2"/>
        <v>93.859</v>
      </c>
      <c r="W1056" s="5" t="str">
        <f t="shared" ref="W1056:X1056" si="1056">UPPER(TRIM(H1056))</f>
        <v/>
      </c>
      <c r="X1056" s="5" t="str">
        <f t="shared" si="1056"/>
        <v/>
      </c>
      <c r="Y1056" s="5" t="str">
        <f t="array" ref="Y1056">IF(V1056&lt;&gt;"",IFERROR(INDEX(federal_program_name_lookup,MATCH(V1056,aln_lookup,0)),""),"")</f>
        <v>BIOMEDICAL RESEARCH AND RESEARCH TRAINING</v>
      </c>
    </row>
    <row r="1057" ht="15.75" customHeight="1">
      <c r="A1057" s="5" t="s">
        <v>1566</v>
      </c>
      <c r="B1057" s="3" t="s">
        <v>56</v>
      </c>
      <c r="C1057" s="3" t="s">
        <v>255</v>
      </c>
      <c r="D1057" s="3"/>
      <c r="E1057" s="6" t="s">
        <v>256</v>
      </c>
      <c r="F1057" s="4">
        <v>242598.0</v>
      </c>
      <c r="G1057" s="6" t="s">
        <v>38</v>
      </c>
      <c r="H1057" s="6"/>
      <c r="I1057" s="6"/>
      <c r="J1057" s="4">
        <v>2.5924204E7</v>
      </c>
      <c r="K1057" s="4">
        <v>3.59306095E8</v>
      </c>
      <c r="L1057" s="6" t="s">
        <v>39</v>
      </c>
      <c r="M1057" s="3"/>
      <c r="N1057" s="6" t="s">
        <v>42</v>
      </c>
      <c r="O1057" s="3"/>
      <c r="P1057" s="3"/>
      <c r="Q1057" s="6" t="s">
        <v>39</v>
      </c>
      <c r="R1057" s="4"/>
      <c r="S1057" s="6" t="s">
        <v>42</v>
      </c>
      <c r="T1057" s="6" t="s">
        <v>43</v>
      </c>
      <c r="U1057" s="6">
        <v>0.0</v>
      </c>
      <c r="V1057" s="3" t="str">
        <f t="shared" si="2"/>
        <v>93.859</v>
      </c>
      <c r="W1057" s="5" t="str">
        <f t="shared" ref="W1057:X1057" si="1057">UPPER(TRIM(H1057))</f>
        <v/>
      </c>
      <c r="X1057" s="5" t="str">
        <f t="shared" si="1057"/>
        <v/>
      </c>
      <c r="Y1057" s="5" t="str">
        <f t="array" ref="Y1057">IF(V1057&lt;&gt;"",IFERROR(INDEX(federal_program_name_lookup,MATCH(V1057,aln_lookup,0)),""),"")</f>
        <v>BIOMEDICAL RESEARCH AND RESEARCH TRAINING</v>
      </c>
    </row>
    <row r="1058" ht="15.75" customHeight="1">
      <c r="A1058" s="5" t="s">
        <v>1567</v>
      </c>
      <c r="B1058" s="3" t="s">
        <v>1330</v>
      </c>
      <c r="C1058" s="3" t="s">
        <v>1568</v>
      </c>
      <c r="D1058" s="3"/>
      <c r="E1058" s="6" t="s">
        <v>1569</v>
      </c>
      <c r="F1058" s="4">
        <v>23.0</v>
      </c>
      <c r="G1058" s="6" t="s">
        <v>38</v>
      </c>
      <c r="H1058" s="6"/>
      <c r="I1058" s="6"/>
      <c r="J1058" s="4">
        <v>72867.0</v>
      </c>
      <c r="K1058" s="4">
        <v>3.59306095E8</v>
      </c>
      <c r="L1058" s="6" t="s">
        <v>39</v>
      </c>
      <c r="M1058" s="3"/>
      <c r="N1058" s="6" t="s">
        <v>39</v>
      </c>
      <c r="O1058" s="3" t="s">
        <v>1570</v>
      </c>
      <c r="P1058" s="3" t="s">
        <v>1571</v>
      </c>
      <c r="Q1058" s="6" t="s">
        <v>39</v>
      </c>
      <c r="R1058" s="4"/>
      <c r="S1058" s="6" t="s">
        <v>42</v>
      </c>
      <c r="T1058" s="6" t="s">
        <v>43</v>
      </c>
      <c r="U1058" s="6">
        <v>0.0</v>
      </c>
      <c r="V1058" s="3" t="str">
        <f t="shared" si="2"/>
        <v>20.600</v>
      </c>
      <c r="W1058" s="5" t="str">
        <f t="shared" ref="W1058:X1058" si="1058">UPPER(TRIM(H1058))</f>
        <v/>
      </c>
      <c r="X1058" s="5" t="str">
        <f t="shared" si="1058"/>
        <v/>
      </c>
      <c r="Y1058" s="5" t="str">
        <f t="array" ref="Y1058">IF(V1058&lt;&gt;"",IFERROR(INDEX(federal_program_name_lookup,MATCH(V1058,aln_lookup,0)),""),"")</f>
        <v>STATE AND COMMUNITY HIGHWAY SAFETY</v>
      </c>
    </row>
    <row r="1059" ht="15.75" customHeight="1">
      <c r="A1059" s="5" t="s">
        <v>1572</v>
      </c>
      <c r="B1059" s="3" t="s">
        <v>56</v>
      </c>
      <c r="C1059" s="3" t="s">
        <v>255</v>
      </c>
      <c r="D1059" s="3"/>
      <c r="E1059" s="6" t="s">
        <v>256</v>
      </c>
      <c r="F1059" s="4">
        <v>440539.0</v>
      </c>
      <c r="G1059" s="6" t="s">
        <v>38</v>
      </c>
      <c r="H1059" s="6"/>
      <c r="I1059" s="6"/>
      <c r="J1059" s="4">
        <v>2.5924204E7</v>
      </c>
      <c r="K1059" s="4">
        <v>3.59306095E8</v>
      </c>
      <c r="L1059" s="6" t="s">
        <v>39</v>
      </c>
      <c r="M1059" s="3"/>
      <c r="N1059" s="6" t="s">
        <v>42</v>
      </c>
      <c r="O1059" s="3"/>
      <c r="P1059" s="3"/>
      <c r="Q1059" s="6" t="s">
        <v>39</v>
      </c>
      <c r="R1059" s="4"/>
      <c r="S1059" s="6" t="s">
        <v>42</v>
      </c>
      <c r="T1059" s="6" t="s">
        <v>43</v>
      </c>
      <c r="U1059" s="6">
        <v>0.0</v>
      </c>
      <c r="V1059" s="3" t="str">
        <f t="shared" si="2"/>
        <v>93.859</v>
      </c>
      <c r="W1059" s="5" t="str">
        <f t="shared" ref="W1059:X1059" si="1059">UPPER(TRIM(H1059))</f>
        <v/>
      </c>
      <c r="X1059" s="5" t="str">
        <f t="shared" si="1059"/>
        <v/>
      </c>
      <c r="Y1059" s="5" t="str">
        <f t="array" ref="Y1059">IF(V1059&lt;&gt;"",IFERROR(INDEX(federal_program_name_lookup,MATCH(V1059,aln_lookup,0)),""),"")</f>
        <v>BIOMEDICAL RESEARCH AND RESEARCH TRAINING</v>
      </c>
    </row>
    <row r="1060" ht="15.75" customHeight="1">
      <c r="A1060" s="5" t="s">
        <v>1573</v>
      </c>
      <c r="B1060" s="3" t="s">
        <v>56</v>
      </c>
      <c r="C1060" s="3" t="s">
        <v>255</v>
      </c>
      <c r="D1060" s="3"/>
      <c r="E1060" s="6" t="s">
        <v>256</v>
      </c>
      <c r="F1060" s="4">
        <v>-88764.0</v>
      </c>
      <c r="G1060" s="6" t="s">
        <v>38</v>
      </c>
      <c r="H1060" s="6"/>
      <c r="I1060" s="6"/>
      <c r="J1060" s="4">
        <v>2.5924204E7</v>
      </c>
      <c r="K1060" s="4">
        <v>3.59306095E8</v>
      </c>
      <c r="L1060" s="6" t="s">
        <v>39</v>
      </c>
      <c r="M1060" s="3"/>
      <c r="N1060" s="6" t="s">
        <v>42</v>
      </c>
      <c r="O1060" s="3"/>
      <c r="P1060" s="3"/>
      <c r="Q1060" s="6" t="s">
        <v>39</v>
      </c>
      <c r="R1060" s="4"/>
      <c r="S1060" s="6" t="s">
        <v>42</v>
      </c>
      <c r="T1060" s="6" t="s">
        <v>43</v>
      </c>
      <c r="U1060" s="6">
        <v>0.0</v>
      </c>
      <c r="V1060" s="3" t="str">
        <f t="shared" si="2"/>
        <v>93.859</v>
      </c>
      <c r="W1060" s="5" t="str">
        <f t="shared" ref="W1060:X1060" si="1060">UPPER(TRIM(H1060))</f>
        <v/>
      </c>
      <c r="X1060" s="5" t="str">
        <f t="shared" si="1060"/>
        <v/>
      </c>
      <c r="Y1060" s="5" t="str">
        <f t="array" ref="Y1060">IF(V1060&lt;&gt;"",IFERROR(INDEX(federal_program_name_lookup,MATCH(V1060,aln_lookup,0)),""),"")</f>
        <v>BIOMEDICAL RESEARCH AND RESEARCH TRAINING</v>
      </c>
    </row>
    <row r="1061" ht="15.75" customHeight="1">
      <c r="A1061" s="5" t="s">
        <v>1574</v>
      </c>
      <c r="B1061" s="3" t="s">
        <v>56</v>
      </c>
      <c r="C1061" s="3" t="s">
        <v>255</v>
      </c>
      <c r="D1061" s="3"/>
      <c r="E1061" s="6" t="s">
        <v>256</v>
      </c>
      <c r="F1061" s="4">
        <v>154000.0</v>
      </c>
      <c r="G1061" s="6" t="s">
        <v>38</v>
      </c>
      <c r="H1061" s="6"/>
      <c r="I1061" s="6"/>
      <c r="J1061" s="4">
        <v>2.5924204E7</v>
      </c>
      <c r="K1061" s="4">
        <v>3.59306095E8</v>
      </c>
      <c r="L1061" s="6" t="s">
        <v>39</v>
      </c>
      <c r="M1061" s="3"/>
      <c r="N1061" s="6" t="s">
        <v>42</v>
      </c>
      <c r="O1061" s="3"/>
      <c r="P1061" s="3"/>
      <c r="Q1061" s="6" t="s">
        <v>39</v>
      </c>
      <c r="R1061" s="4"/>
      <c r="S1061" s="6" t="s">
        <v>42</v>
      </c>
      <c r="T1061" s="6" t="s">
        <v>43</v>
      </c>
      <c r="U1061" s="6">
        <v>0.0</v>
      </c>
      <c r="V1061" s="3" t="str">
        <f t="shared" si="2"/>
        <v>93.859</v>
      </c>
      <c r="W1061" s="5" t="str">
        <f t="shared" ref="W1061:X1061" si="1061">UPPER(TRIM(H1061))</f>
        <v/>
      </c>
      <c r="X1061" s="5" t="str">
        <f t="shared" si="1061"/>
        <v/>
      </c>
      <c r="Y1061" s="5" t="str">
        <f t="array" ref="Y1061">IF(V1061&lt;&gt;"",IFERROR(INDEX(federal_program_name_lookup,MATCH(V1061,aln_lookup,0)),""),"")</f>
        <v>BIOMEDICAL RESEARCH AND RESEARCH TRAINING</v>
      </c>
    </row>
    <row r="1062" ht="15.75" customHeight="1">
      <c r="A1062" s="5" t="s">
        <v>1575</v>
      </c>
      <c r="B1062" s="3" t="s">
        <v>56</v>
      </c>
      <c r="C1062" s="3" t="s">
        <v>255</v>
      </c>
      <c r="D1062" s="3"/>
      <c r="E1062" s="6" t="s">
        <v>256</v>
      </c>
      <c r="F1062" s="4">
        <v>323742.0</v>
      </c>
      <c r="G1062" s="6" t="s">
        <v>38</v>
      </c>
      <c r="H1062" s="6"/>
      <c r="I1062" s="6"/>
      <c r="J1062" s="4">
        <v>2.5924204E7</v>
      </c>
      <c r="K1062" s="4">
        <v>3.59306095E8</v>
      </c>
      <c r="L1062" s="6" t="s">
        <v>39</v>
      </c>
      <c r="M1062" s="3"/>
      <c r="N1062" s="6" t="s">
        <v>42</v>
      </c>
      <c r="O1062" s="3"/>
      <c r="P1062" s="3"/>
      <c r="Q1062" s="6" t="s">
        <v>39</v>
      </c>
      <c r="R1062" s="4"/>
      <c r="S1062" s="6" t="s">
        <v>42</v>
      </c>
      <c r="T1062" s="6" t="s">
        <v>43</v>
      </c>
      <c r="U1062" s="6">
        <v>0.0</v>
      </c>
      <c r="V1062" s="3" t="str">
        <f t="shared" si="2"/>
        <v>93.859</v>
      </c>
      <c r="W1062" s="5" t="str">
        <f t="shared" ref="W1062:X1062" si="1062">UPPER(TRIM(H1062))</f>
        <v/>
      </c>
      <c r="X1062" s="5" t="str">
        <f t="shared" si="1062"/>
        <v/>
      </c>
      <c r="Y1062" s="5" t="str">
        <f t="array" ref="Y1062">IF(V1062&lt;&gt;"",IFERROR(INDEX(federal_program_name_lookup,MATCH(V1062,aln_lookup,0)),""),"")</f>
        <v>BIOMEDICAL RESEARCH AND RESEARCH TRAINING</v>
      </c>
    </row>
    <row r="1063" ht="15.75" customHeight="1">
      <c r="A1063" s="5" t="s">
        <v>1576</v>
      </c>
      <c r="B1063" s="3" t="s">
        <v>56</v>
      </c>
      <c r="C1063" s="3" t="s">
        <v>255</v>
      </c>
      <c r="D1063" s="3"/>
      <c r="E1063" s="6" t="s">
        <v>256</v>
      </c>
      <c r="F1063" s="4">
        <v>424621.0</v>
      </c>
      <c r="G1063" s="6" t="s">
        <v>38</v>
      </c>
      <c r="H1063" s="6"/>
      <c r="I1063" s="6"/>
      <c r="J1063" s="4">
        <v>2.5924204E7</v>
      </c>
      <c r="K1063" s="4">
        <v>3.59306095E8</v>
      </c>
      <c r="L1063" s="6" t="s">
        <v>39</v>
      </c>
      <c r="M1063" s="3"/>
      <c r="N1063" s="6" t="s">
        <v>42</v>
      </c>
      <c r="O1063" s="3"/>
      <c r="P1063" s="3"/>
      <c r="Q1063" s="6" t="s">
        <v>39</v>
      </c>
      <c r="R1063" s="4"/>
      <c r="S1063" s="6" t="s">
        <v>42</v>
      </c>
      <c r="T1063" s="6" t="s">
        <v>43</v>
      </c>
      <c r="U1063" s="6">
        <v>0.0</v>
      </c>
      <c r="V1063" s="3" t="str">
        <f t="shared" si="2"/>
        <v>93.859</v>
      </c>
      <c r="W1063" s="5" t="str">
        <f t="shared" ref="W1063:X1063" si="1063">UPPER(TRIM(H1063))</f>
        <v/>
      </c>
      <c r="X1063" s="5" t="str">
        <f t="shared" si="1063"/>
        <v/>
      </c>
      <c r="Y1063" s="5" t="str">
        <f t="array" ref="Y1063">IF(V1063&lt;&gt;"",IFERROR(INDEX(federal_program_name_lookup,MATCH(V1063,aln_lookup,0)),""),"")</f>
        <v>BIOMEDICAL RESEARCH AND RESEARCH TRAINING</v>
      </c>
    </row>
    <row r="1064" ht="15.75" customHeight="1">
      <c r="A1064" s="5" t="s">
        <v>1577</v>
      </c>
      <c r="B1064" s="3" t="s">
        <v>56</v>
      </c>
      <c r="C1064" s="3" t="s">
        <v>255</v>
      </c>
      <c r="D1064" s="3"/>
      <c r="E1064" s="6" t="s">
        <v>256</v>
      </c>
      <c r="F1064" s="4">
        <v>197997.0</v>
      </c>
      <c r="G1064" s="6" t="s">
        <v>38</v>
      </c>
      <c r="H1064" s="6"/>
      <c r="I1064" s="6"/>
      <c r="J1064" s="4">
        <v>2.5924204E7</v>
      </c>
      <c r="K1064" s="4">
        <v>3.59306095E8</v>
      </c>
      <c r="L1064" s="6" t="s">
        <v>39</v>
      </c>
      <c r="M1064" s="3"/>
      <c r="N1064" s="6" t="s">
        <v>42</v>
      </c>
      <c r="O1064" s="3"/>
      <c r="P1064" s="3"/>
      <c r="Q1064" s="6" t="s">
        <v>39</v>
      </c>
      <c r="R1064" s="4"/>
      <c r="S1064" s="6" t="s">
        <v>42</v>
      </c>
      <c r="T1064" s="6" t="s">
        <v>43</v>
      </c>
      <c r="U1064" s="6">
        <v>0.0</v>
      </c>
      <c r="V1064" s="3" t="str">
        <f t="shared" si="2"/>
        <v>93.859</v>
      </c>
      <c r="W1064" s="5" t="str">
        <f t="shared" ref="W1064:X1064" si="1064">UPPER(TRIM(H1064))</f>
        <v/>
      </c>
      <c r="X1064" s="5" t="str">
        <f t="shared" si="1064"/>
        <v/>
      </c>
      <c r="Y1064" s="5" t="str">
        <f t="array" ref="Y1064">IF(V1064&lt;&gt;"",IFERROR(INDEX(federal_program_name_lookup,MATCH(V1064,aln_lookup,0)),""),"")</f>
        <v>BIOMEDICAL RESEARCH AND RESEARCH TRAINING</v>
      </c>
    </row>
    <row r="1065" ht="15.75" customHeight="1">
      <c r="A1065" s="5" t="s">
        <v>1578</v>
      </c>
      <c r="B1065" s="3" t="s">
        <v>56</v>
      </c>
      <c r="C1065" s="3" t="s">
        <v>255</v>
      </c>
      <c r="D1065" s="3"/>
      <c r="E1065" s="6" t="s">
        <v>256</v>
      </c>
      <c r="F1065" s="4">
        <v>1563586.0</v>
      </c>
      <c r="G1065" s="6" t="s">
        <v>38</v>
      </c>
      <c r="H1065" s="6"/>
      <c r="I1065" s="6"/>
      <c r="J1065" s="4">
        <v>2.5924204E7</v>
      </c>
      <c r="K1065" s="4">
        <v>3.59306095E8</v>
      </c>
      <c r="L1065" s="6" t="s">
        <v>39</v>
      </c>
      <c r="M1065" s="3"/>
      <c r="N1065" s="6" t="s">
        <v>42</v>
      </c>
      <c r="O1065" s="3"/>
      <c r="P1065" s="3"/>
      <c r="Q1065" s="6" t="s">
        <v>42</v>
      </c>
      <c r="R1065" s="4">
        <v>831620.0</v>
      </c>
      <c r="S1065" s="6" t="s">
        <v>42</v>
      </c>
      <c r="T1065" s="6" t="s">
        <v>43</v>
      </c>
      <c r="U1065" s="6">
        <v>0.0</v>
      </c>
      <c r="V1065" s="3" t="str">
        <f t="shared" si="2"/>
        <v>93.859</v>
      </c>
      <c r="W1065" s="5" t="str">
        <f t="shared" ref="W1065:X1065" si="1065">UPPER(TRIM(H1065))</f>
        <v/>
      </c>
      <c r="X1065" s="5" t="str">
        <f t="shared" si="1065"/>
        <v/>
      </c>
      <c r="Y1065" s="5" t="str">
        <f t="array" ref="Y1065">IF(V1065&lt;&gt;"",IFERROR(INDEX(federal_program_name_lookup,MATCH(V1065,aln_lookup,0)),""),"")</f>
        <v>BIOMEDICAL RESEARCH AND RESEARCH TRAINING</v>
      </c>
    </row>
    <row r="1066" ht="15.75" customHeight="1">
      <c r="A1066" s="5" t="s">
        <v>1579</v>
      </c>
      <c r="B1066" s="3" t="s">
        <v>56</v>
      </c>
      <c r="C1066" s="3" t="s">
        <v>255</v>
      </c>
      <c r="D1066" s="3"/>
      <c r="E1066" s="6" t="s">
        <v>256</v>
      </c>
      <c r="F1066" s="4">
        <v>220471.0</v>
      </c>
      <c r="G1066" s="6" t="s">
        <v>38</v>
      </c>
      <c r="H1066" s="6"/>
      <c r="I1066" s="6"/>
      <c r="J1066" s="4">
        <v>2.5924204E7</v>
      </c>
      <c r="K1066" s="4">
        <v>3.59306095E8</v>
      </c>
      <c r="L1066" s="6" t="s">
        <v>39</v>
      </c>
      <c r="M1066" s="3"/>
      <c r="N1066" s="6" t="s">
        <v>42</v>
      </c>
      <c r="O1066" s="3"/>
      <c r="P1066" s="3"/>
      <c r="Q1066" s="6" t="s">
        <v>39</v>
      </c>
      <c r="R1066" s="4"/>
      <c r="S1066" s="6" t="s">
        <v>42</v>
      </c>
      <c r="T1066" s="6" t="s">
        <v>43</v>
      </c>
      <c r="U1066" s="6">
        <v>0.0</v>
      </c>
      <c r="V1066" s="3" t="str">
        <f t="shared" si="2"/>
        <v>93.859</v>
      </c>
      <c r="W1066" s="5" t="str">
        <f t="shared" ref="W1066:X1066" si="1066">UPPER(TRIM(H1066))</f>
        <v/>
      </c>
      <c r="X1066" s="5" t="str">
        <f t="shared" si="1066"/>
        <v/>
      </c>
      <c r="Y1066" s="5" t="str">
        <f t="array" ref="Y1066">IF(V1066&lt;&gt;"",IFERROR(INDEX(federal_program_name_lookup,MATCH(V1066,aln_lookup,0)),""),"")</f>
        <v>BIOMEDICAL RESEARCH AND RESEARCH TRAINING</v>
      </c>
    </row>
    <row r="1067" ht="15.75" customHeight="1">
      <c r="A1067" s="5" t="s">
        <v>1580</v>
      </c>
      <c r="B1067" s="3" t="s">
        <v>56</v>
      </c>
      <c r="C1067" s="3" t="s">
        <v>255</v>
      </c>
      <c r="D1067" s="3"/>
      <c r="E1067" s="6" t="s">
        <v>256</v>
      </c>
      <c r="F1067" s="4">
        <v>506080.0</v>
      </c>
      <c r="G1067" s="6" t="s">
        <v>38</v>
      </c>
      <c r="H1067" s="6"/>
      <c r="I1067" s="6"/>
      <c r="J1067" s="4">
        <v>2.5924204E7</v>
      </c>
      <c r="K1067" s="4">
        <v>3.59306095E8</v>
      </c>
      <c r="L1067" s="6" t="s">
        <v>39</v>
      </c>
      <c r="M1067" s="3"/>
      <c r="N1067" s="6" t="s">
        <v>42</v>
      </c>
      <c r="O1067" s="3"/>
      <c r="P1067" s="3"/>
      <c r="Q1067" s="6" t="s">
        <v>39</v>
      </c>
      <c r="R1067" s="4"/>
      <c r="S1067" s="6" t="s">
        <v>42</v>
      </c>
      <c r="T1067" s="6" t="s">
        <v>43</v>
      </c>
      <c r="U1067" s="6">
        <v>0.0</v>
      </c>
      <c r="V1067" s="3" t="str">
        <f t="shared" si="2"/>
        <v>93.859</v>
      </c>
      <c r="W1067" s="5" t="str">
        <f t="shared" ref="W1067:X1067" si="1067">UPPER(TRIM(H1067))</f>
        <v/>
      </c>
      <c r="X1067" s="5" t="str">
        <f t="shared" si="1067"/>
        <v/>
      </c>
      <c r="Y1067" s="5" t="str">
        <f t="array" ref="Y1067">IF(V1067&lt;&gt;"",IFERROR(INDEX(federal_program_name_lookup,MATCH(V1067,aln_lookup,0)),""),"")</f>
        <v>BIOMEDICAL RESEARCH AND RESEARCH TRAINING</v>
      </c>
    </row>
    <row r="1068" ht="15.75" customHeight="1">
      <c r="A1068" s="5" t="s">
        <v>1581</v>
      </c>
      <c r="B1068" s="3" t="s">
        <v>56</v>
      </c>
      <c r="C1068" s="3" t="s">
        <v>255</v>
      </c>
      <c r="D1068" s="3"/>
      <c r="E1068" s="6" t="s">
        <v>256</v>
      </c>
      <c r="F1068" s="4">
        <v>307462.0</v>
      </c>
      <c r="G1068" s="6" t="s">
        <v>38</v>
      </c>
      <c r="H1068" s="6"/>
      <c r="I1068" s="6"/>
      <c r="J1068" s="4">
        <v>2.5924204E7</v>
      </c>
      <c r="K1068" s="4">
        <v>3.59306095E8</v>
      </c>
      <c r="L1068" s="6" t="s">
        <v>39</v>
      </c>
      <c r="M1068" s="3"/>
      <c r="N1068" s="6" t="s">
        <v>42</v>
      </c>
      <c r="O1068" s="3"/>
      <c r="P1068" s="3"/>
      <c r="Q1068" s="6" t="s">
        <v>39</v>
      </c>
      <c r="R1068" s="4"/>
      <c r="S1068" s="6" t="s">
        <v>42</v>
      </c>
      <c r="T1068" s="6" t="s">
        <v>43</v>
      </c>
      <c r="U1068" s="6">
        <v>0.0</v>
      </c>
      <c r="V1068" s="3" t="str">
        <f t="shared" si="2"/>
        <v>93.859</v>
      </c>
      <c r="W1068" s="5" t="str">
        <f t="shared" ref="W1068:X1068" si="1068">UPPER(TRIM(H1068))</f>
        <v/>
      </c>
      <c r="X1068" s="5" t="str">
        <f t="shared" si="1068"/>
        <v/>
      </c>
      <c r="Y1068" s="5" t="str">
        <f t="array" ref="Y1068">IF(V1068&lt;&gt;"",IFERROR(INDEX(federal_program_name_lookup,MATCH(V1068,aln_lookup,0)),""),"")</f>
        <v>BIOMEDICAL RESEARCH AND RESEARCH TRAINING</v>
      </c>
    </row>
    <row r="1069" ht="15.75" customHeight="1">
      <c r="A1069" s="5" t="s">
        <v>1582</v>
      </c>
      <c r="B1069" s="3" t="s">
        <v>1330</v>
      </c>
      <c r="C1069" s="3" t="s">
        <v>1568</v>
      </c>
      <c r="D1069" s="3"/>
      <c r="E1069" s="6" t="s">
        <v>1569</v>
      </c>
      <c r="F1069" s="4">
        <v>2.0</v>
      </c>
      <c r="G1069" s="6" t="s">
        <v>38</v>
      </c>
      <c r="H1069" s="6"/>
      <c r="I1069" s="6"/>
      <c r="J1069" s="4">
        <v>72867.0</v>
      </c>
      <c r="K1069" s="4">
        <v>3.59306095E8</v>
      </c>
      <c r="L1069" s="6" t="s">
        <v>39</v>
      </c>
      <c r="M1069" s="3"/>
      <c r="N1069" s="6" t="s">
        <v>39</v>
      </c>
      <c r="O1069" s="3" t="s">
        <v>1570</v>
      </c>
      <c r="P1069" s="3" t="s">
        <v>1583</v>
      </c>
      <c r="Q1069" s="6" t="s">
        <v>39</v>
      </c>
      <c r="R1069" s="4"/>
      <c r="S1069" s="6" t="s">
        <v>42</v>
      </c>
      <c r="T1069" s="6" t="s">
        <v>43</v>
      </c>
      <c r="U1069" s="6">
        <v>0.0</v>
      </c>
      <c r="V1069" s="3" t="str">
        <f t="shared" si="2"/>
        <v>20.600</v>
      </c>
      <c r="W1069" s="5" t="str">
        <f t="shared" ref="W1069:X1069" si="1069">UPPER(TRIM(H1069))</f>
        <v/>
      </c>
      <c r="X1069" s="5" t="str">
        <f t="shared" si="1069"/>
        <v/>
      </c>
      <c r="Y1069" s="5" t="str">
        <f t="array" ref="Y1069">IF(V1069&lt;&gt;"",IFERROR(INDEX(federal_program_name_lookup,MATCH(V1069,aln_lookup,0)),""),"")</f>
        <v>STATE AND COMMUNITY HIGHWAY SAFETY</v>
      </c>
    </row>
    <row r="1070" ht="15.75" customHeight="1">
      <c r="A1070" s="5" t="s">
        <v>1584</v>
      </c>
      <c r="B1070" s="3" t="s">
        <v>56</v>
      </c>
      <c r="C1070" s="3" t="s">
        <v>255</v>
      </c>
      <c r="D1070" s="3"/>
      <c r="E1070" s="6" t="s">
        <v>256</v>
      </c>
      <c r="F1070" s="4">
        <v>359614.0</v>
      </c>
      <c r="G1070" s="6" t="s">
        <v>38</v>
      </c>
      <c r="H1070" s="6"/>
      <c r="I1070" s="6"/>
      <c r="J1070" s="4">
        <v>2.5924204E7</v>
      </c>
      <c r="K1070" s="4">
        <v>3.59306095E8</v>
      </c>
      <c r="L1070" s="6" t="s">
        <v>39</v>
      </c>
      <c r="M1070" s="3"/>
      <c r="N1070" s="6" t="s">
        <v>42</v>
      </c>
      <c r="O1070" s="3"/>
      <c r="P1070" s="3"/>
      <c r="Q1070" s="6" t="s">
        <v>39</v>
      </c>
      <c r="R1070" s="4"/>
      <c r="S1070" s="6" t="s">
        <v>42</v>
      </c>
      <c r="T1070" s="6" t="s">
        <v>43</v>
      </c>
      <c r="U1070" s="6">
        <v>0.0</v>
      </c>
      <c r="V1070" s="3" t="str">
        <f t="shared" si="2"/>
        <v>93.859</v>
      </c>
      <c r="W1070" s="5" t="str">
        <f t="shared" ref="W1070:X1070" si="1070">UPPER(TRIM(H1070))</f>
        <v/>
      </c>
      <c r="X1070" s="5" t="str">
        <f t="shared" si="1070"/>
        <v/>
      </c>
      <c r="Y1070" s="5" t="str">
        <f t="array" ref="Y1070">IF(V1070&lt;&gt;"",IFERROR(INDEX(federal_program_name_lookup,MATCH(V1070,aln_lookup,0)),""),"")</f>
        <v>BIOMEDICAL RESEARCH AND RESEARCH TRAINING</v>
      </c>
    </row>
    <row r="1071" ht="15.75" customHeight="1">
      <c r="A1071" s="5" t="s">
        <v>1585</v>
      </c>
      <c r="B1071" s="3" t="s">
        <v>56</v>
      </c>
      <c r="C1071" s="3" t="s">
        <v>255</v>
      </c>
      <c r="D1071" s="3"/>
      <c r="E1071" s="6" t="s">
        <v>256</v>
      </c>
      <c r="F1071" s="4">
        <v>353594.0</v>
      </c>
      <c r="G1071" s="6" t="s">
        <v>38</v>
      </c>
      <c r="H1071" s="6"/>
      <c r="I1071" s="6"/>
      <c r="J1071" s="4">
        <v>2.5924204E7</v>
      </c>
      <c r="K1071" s="4">
        <v>3.59306095E8</v>
      </c>
      <c r="L1071" s="6" t="s">
        <v>39</v>
      </c>
      <c r="M1071" s="3"/>
      <c r="N1071" s="6" t="s">
        <v>42</v>
      </c>
      <c r="O1071" s="3"/>
      <c r="P1071" s="3"/>
      <c r="Q1071" s="6" t="s">
        <v>42</v>
      </c>
      <c r="R1071" s="4">
        <v>24752.0</v>
      </c>
      <c r="S1071" s="6" t="s">
        <v>42</v>
      </c>
      <c r="T1071" s="6" t="s">
        <v>43</v>
      </c>
      <c r="U1071" s="6">
        <v>0.0</v>
      </c>
      <c r="V1071" s="3" t="str">
        <f t="shared" si="2"/>
        <v>93.859</v>
      </c>
      <c r="W1071" s="5" t="str">
        <f t="shared" ref="W1071:X1071" si="1071">UPPER(TRIM(H1071))</f>
        <v/>
      </c>
      <c r="X1071" s="5" t="str">
        <f t="shared" si="1071"/>
        <v/>
      </c>
      <c r="Y1071" s="5" t="str">
        <f t="array" ref="Y1071">IF(V1071&lt;&gt;"",IFERROR(INDEX(federal_program_name_lookup,MATCH(V1071,aln_lookup,0)),""),"")</f>
        <v>BIOMEDICAL RESEARCH AND RESEARCH TRAINING</v>
      </c>
    </row>
    <row r="1072" ht="15.75" customHeight="1">
      <c r="A1072" s="5" t="s">
        <v>1586</v>
      </c>
      <c r="B1072" s="3" t="s">
        <v>56</v>
      </c>
      <c r="C1072" s="3" t="s">
        <v>255</v>
      </c>
      <c r="D1072" s="3"/>
      <c r="E1072" s="6" t="s">
        <v>256</v>
      </c>
      <c r="F1072" s="4">
        <v>341707.0</v>
      </c>
      <c r="G1072" s="6" t="s">
        <v>38</v>
      </c>
      <c r="H1072" s="6"/>
      <c r="I1072" s="6"/>
      <c r="J1072" s="4">
        <v>2.5924204E7</v>
      </c>
      <c r="K1072" s="4">
        <v>3.59306095E8</v>
      </c>
      <c r="L1072" s="6" t="s">
        <v>39</v>
      </c>
      <c r="M1072" s="3"/>
      <c r="N1072" s="6" t="s">
        <v>42</v>
      </c>
      <c r="O1072" s="3"/>
      <c r="P1072" s="3"/>
      <c r="Q1072" s="6" t="s">
        <v>39</v>
      </c>
      <c r="R1072" s="4"/>
      <c r="S1072" s="6" t="s">
        <v>42</v>
      </c>
      <c r="T1072" s="6" t="s">
        <v>43</v>
      </c>
      <c r="U1072" s="6">
        <v>0.0</v>
      </c>
      <c r="V1072" s="3" t="str">
        <f t="shared" si="2"/>
        <v>93.859</v>
      </c>
      <c r="W1072" s="5" t="str">
        <f t="shared" ref="W1072:X1072" si="1072">UPPER(TRIM(H1072))</f>
        <v/>
      </c>
      <c r="X1072" s="5" t="str">
        <f t="shared" si="1072"/>
        <v/>
      </c>
      <c r="Y1072" s="5" t="str">
        <f t="array" ref="Y1072">IF(V1072&lt;&gt;"",IFERROR(INDEX(federal_program_name_lookup,MATCH(V1072,aln_lookup,0)),""),"")</f>
        <v>BIOMEDICAL RESEARCH AND RESEARCH TRAINING</v>
      </c>
    </row>
    <row r="1073" ht="15.75" customHeight="1">
      <c r="A1073" s="5" t="s">
        <v>1587</v>
      </c>
      <c r="B1073" s="3" t="s">
        <v>56</v>
      </c>
      <c r="C1073" s="3" t="s">
        <v>255</v>
      </c>
      <c r="D1073" s="3"/>
      <c r="E1073" s="6" t="s">
        <v>256</v>
      </c>
      <c r="F1073" s="4">
        <v>1.0</v>
      </c>
      <c r="G1073" s="6" t="s">
        <v>38</v>
      </c>
      <c r="H1073" s="6"/>
      <c r="I1073" s="6"/>
      <c r="J1073" s="4">
        <v>2.5924204E7</v>
      </c>
      <c r="K1073" s="4">
        <v>3.59306095E8</v>
      </c>
      <c r="L1073" s="6" t="s">
        <v>39</v>
      </c>
      <c r="M1073" s="3"/>
      <c r="N1073" s="6" t="s">
        <v>42</v>
      </c>
      <c r="O1073" s="3"/>
      <c r="P1073" s="3"/>
      <c r="Q1073" s="6" t="s">
        <v>39</v>
      </c>
      <c r="R1073" s="4"/>
      <c r="S1073" s="6" t="s">
        <v>42</v>
      </c>
      <c r="T1073" s="6" t="s">
        <v>43</v>
      </c>
      <c r="U1073" s="6">
        <v>0.0</v>
      </c>
      <c r="V1073" s="3" t="str">
        <f t="shared" si="2"/>
        <v>93.859</v>
      </c>
      <c r="W1073" s="5" t="str">
        <f t="shared" ref="W1073:X1073" si="1073">UPPER(TRIM(H1073))</f>
        <v/>
      </c>
      <c r="X1073" s="5" t="str">
        <f t="shared" si="1073"/>
        <v/>
      </c>
      <c r="Y1073" s="5" t="str">
        <f t="array" ref="Y1073">IF(V1073&lt;&gt;"",IFERROR(INDEX(federal_program_name_lookup,MATCH(V1073,aln_lookup,0)),""),"")</f>
        <v>BIOMEDICAL RESEARCH AND RESEARCH TRAINING</v>
      </c>
    </row>
    <row r="1074" ht="15.75" customHeight="1">
      <c r="A1074" s="5" t="s">
        <v>1588</v>
      </c>
      <c r="B1074" s="3" t="s">
        <v>56</v>
      </c>
      <c r="C1074" s="3" t="s">
        <v>255</v>
      </c>
      <c r="D1074" s="3"/>
      <c r="E1074" s="6" t="s">
        <v>256</v>
      </c>
      <c r="F1074" s="4">
        <v>515789.0</v>
      </c>
      <c r="G1074" s="6" t="s">
        <v>38</v>
      </c>
      <c r="H1074" s="6"/>
      <c r="I1074" s="6"/>
      <c r="J1074" s="4">
        <v>2.5924204E7</v>
      </c>
      <c r="K1074" s="4">
        <v>3.59306095E8</v>
      </c>
      <c r="L1074" s="6" t="s">
        <v>39</v>
      </c>
      <c r="M1074" s="3"/>
      <c r="N1074" s="6" t="s">
        <v>42</v>
      </c>
      <c r="O1074" s="3"/>
      <c r="P1074" s="3"/>
      <c r="Q1074" s="6" t="s">
        <v>39</v>
      </c>
      <c r="R1074" s="4"/>
      <c r="S1074" s="6" t="s">
        <v>42</v>
      </c>
      <c r="T1074" s="6" t="s">
        <v>43</v>
      </c>
      <c r="U1074" s="6">
        <v>0.0</v>
      </c>
      <c r="V1074" s="3" t="str">
        <f t="shared" si="2"/>
        <v>93.859</v>
      </c>
      <c r="W1074" s="5" t="str">
        <f t="shared" ref="W1074:X1074" si="1074">UPPER(TRIM(H1074))</f>
        <v/>
      </c>
      <c r="X1074" s="5" t="str">
        <f t="shared" si="1074"/>
        <v/>
      </c>
      <c r="Y1074" s="5" t="str">
        <f t="array" ref="Y1074">IF(V1074&lt;&gt;"",IFERROR(INDEX(federal_program_name_lookup,MATCH(V1074,aln_lookup,0)),""),"")</f>
        <v>BIOMEDICAL RESEARCH AND RESEARCH TRAINING</v>
      </c>
    </row>
    <row r="1075" ht="15.75" customHeight="1">
      <c r="A1075" s="5" t="s">
        <v>1589</v>
      </c>
      <c r="B1075" s="3" t="s">
        <v>56</v>
      </c>
      <c r="C1075" s="3" t="s">
        <v>255</v>
      </c>
      <c r="D1075" s="3"/>
      <c r="E1075" s="6" t="s">
        <v>256</v>
      </c>
      <c r="F1075" s="4">
        <v>442153.0</v>
      </c>
      <c r="G1075" s="6" t="s">
        <v>38</v>
      </c>
      <c r="H1075" s="6"/>
      <c r="I1075" s="6"/>
      <c r="J1075" s="4">
        <v>2.5924204E7</v>
      </c>
      <c r="K1075" s="4">
        <v>3.59306095E8</v>
      </c>
      <c r="L1075" s="6" t="s">
        <v>39</v>
      </c>
      <c r="M1075" s="3"/>
      <c r="N1075" s="6" t="s">
        <v>42</v>
      </c>
      <c r="O1075" s="3"/>
      <c r="P1075" s="3"/>
      <c r="Q1075" s="6" t="s">
        <v>42</v>
      </c>
      <c r="R1075" s="4">
        <v>216997.0</v>
      </c>
      <c r="S1075" s="6" t="s">
        <v>42</v>
      </c>
      <c r="T1075" s="6" t="s">
        <v>43</v>
      </c>
      <c r="U1075" s="6">
        <v>0.0</v>
      </c>
      <c r="V1075" s="3" t="str">
        <f t="shared" si="2"/>
        <v>93.859</v>
      </c>
      <c r="W1075" s="5" t="str">
        <f t="shared" ref="W1075:X1075" si="1075">UPPER(TRIM(H1075))</f>
        <v/>
      </c>
      <c r="X1075" s="5" t="str">
        <f t="shared" si="1075"/>
        <v/>
      </c>
      <c r="Y1075" s="5" t="str">
        <f t="array" ref="Y1075">IF(V1075&lt;&gt;"",IFERROR(INDEX(federal_program_name_lookup,MATCH(V1075,aln_lookup,0)),""),"")</f>
        <v>BIOMEDICAL RESEARCH AND RESEARCH TRAINING</v>
      </c>
    </row>
    <row r="1076" ht="15.75" customHeight="1">
      <c r="A1076" s="5" t="s">
        <v>1590</v>
      </c>
      <c r="B1076" s="3" t="s">
        <v>56</v>
      </c>
      <c r="C1076" s="3" t="s">
        <v>255</v>
      </c>
      <c r="D1076" s="3"/>
      <c r="E1076" s="6" t="s">
        <v>256</v>
      </c>
      <c r="F1076" s="4">
        <v>355447.0</v>
      </c>
      <c r="G1076" s="6" t="s">
        <v>38</v>
      </c>
      <c r="H1076" s="6"/>
      <c r="I1076" s="6"/>
      <c r="J1076" s="4">
        <v>2.5924204E7</v>
      </c>
      <c r="K1076" s="4">
        <v>3.59306095E8</v>
      </c>
      <c r="L1076" s="6" t="s">
        <v>39</v>
      </c>
      <c r="M1076" s="3"/>
      <c r="N1076" s="6" t="s">
        <v>42</v>
      </c>
      <c r="O1076" s="3"/>
      <c r="P1076" s="3"/>
      <c r="Q1076" s="6" t="s">
        <v>39</v>
      </c>
      <c r="R1076" s="4"/>
      <c r="S1076" s="6" t="s">
        <v>42</v>
      </c>
      <c r="T1076" s="6" t="s">
        <v>43</v>
      </c>
      <c r="U1076" s="6">
        <v>0.0</v>
      </c>
      <c r="V1076" s="3" t="str">
        <f t="shared" si="2"/>
        <v>93.859</v>
      </c>
      <c r="W1076" s="5" t="str">
        <f t="shared" ref="W1076:X1076" si="1076">UPPER(TRIM(H1076))</f>
        <v/>
      </c>
      <c r="X1076" s="5" t="str">
        <f t="shared" si="1076"/>
        <v/>
      </c>
      <c r="Y1076" s="5" t="str">
        <f t="array" ref="Y1076">IF(V1076&lt;&gt;"",IFERROR(INDEX(federal_program_name_lookup,MATCH(V1076,aln_lookup,0)),""),"")</f>
        <v>BIOMEDICAL RESEARCH AND RESEARCH TRAINING</v>
      </c>
    </row>
    <row r="1077" ht="15.75" customHeight="1">
      <c r="A1077" s="5" t="s">
        <v>1591</v>
      </c>
      <c r="B1077" s="3" t="s">
        <v>56</v>
      </c>
      <c r="C1077" s="3" t="s">
        <v>255</v>
      </c>
      <c r="D1077" s="3"/>
      <c r="E1077" s="6" t="s">
        <v>256</v>
      </c>
      <c r="F1077" s="4">
        <v>415807.0</v>
      </c>
      <c r="G1077" s="6" t="s">
        <v>38</v>
      </c>
      <c r="H1077" s="6"/>
      <c r="I1077" s="6"/>
      <c r="J1077" s="4">
        <v>2.5924204E7</v>
      </c>
      <c r="K1077" s="4">
        <v>3.59306095E8</v>
      </c>
      <c r="L1077" s="6" t="s">
        <v>39</v>
      </c>
      <c r="M1077" s="3"/>
      <c r="N1077" s="6" t="s">
        <v>42</v>
      </c>
      <c r="O1077" s="3"/>
      <c r="P1077" s="3"/>
      <c r="Q1077" s="6" t="s">
        <v>39</v>
      </c>
      <c r="R1077" s="4"/>
      <c r="S1077" s="6" t="s">
        <v>42</v>
      </c>
      <c r="T1077" s="6" t="s">
        <v>43</v>
      </c>
      <c r="U1077" s="6">
        <v>0.0</v>
      </c>
      <c r="V1077" s="3" t="str">
        <f t="shared" si="2"/>
        <v>93.859</v>
      </c>
      <c r="W1077" s="5" t="str">
        <f t="shared" ref="W1077:X1077" si="1077">UPPER(TRIM(H1077))</f>
        <v/>
      </c>
      <c r="X1077" s="5" t="str">
        <f t="shared" si="1077"/>
        <v/>
      </c>
      <c r="Y1077" s="5" t="str">
        <f t="array" ref="Y1077">IF(V1077&lt;&gt;"",IFERROR(INDEX(federal_program_name_lookup,MATCH(V1077,aln_lookup,0)),""),"")</f>
        <v>BIOMEDICAL RESEARCH AND RESEARCH TRAINING</v>
      </c>
    </row>
    <row r="1078" ht="15.75" customHeight="1">
      <c r="A1078" s="5" t="s">
        <v>1592</v>
      </c>
      <c r="B1078" s="3" t="s">
        <v>56</v>
      </c>
      <c r="C1078" s="3" t="s">
        <v>255</v>
      </c>
      <c r="D1078" s="3"/>
      <c r="E1078" s="6" t="s">
        <v>256</v>
      </c>
      <c r="F1078" s="4">
        <v>144833.0</v>
      </c>
      <c r="G1078" s="6" t="s">
        <v>38</v>
      </c>
      <c r="H1078" s="6"/>
      <c r="I1078" s="6"/>
      <c r="J1078" s="4">
        <v>2.5924204E7</v>
      </c>
      <c r="K1078" s="4">
        <v>3.59306095E8</v>
      </c>
      <c r="L1078" s="6" t="s">
        <v>39</v>
      </c>
      <c r="M1078" s="3"/>
      <c r="N1078" s="6" t="s">
        <v>42</v>
      </c>
      <c r="O1078" s="3"/>
      <c r="P1078" s="3"/>
      <c r="Q1078" s="6" t="s">
        <v>39</v>
      </c>
      <c r="R1078" s="4"/>
      <c r="S1078" s="6" t="s">
        <v>42</v>
      </c>
      <c r="T1078" s="6" t="s">
        <v>43</v>
      </c>
      <c r="U1078" s="6">
        <v>0.0</v>
      </c>
      <c r="V1078" s="3" t="str">
        <f t="shared" si="2"/>
        <v>93.859</v>
      </c>
      <c r="W1078" s="5" t="str">
        <f t="shared" ref="W1078:X1078" si="1078">UPPER(TRIM(H1078))</f>
        <v/>
      </c>
      <c r="X1078" s="5" t="str">
        <f t="shared" si="1078"/>
        <v/>
      </c>
      <c r="Y1078" s="5" t="str">
        <f t="array" ref="Y1078">IF(V1078&lt;&gt;"",IFERROR(INDEX(federal_program_name_lookup,MATCH(V1078,aln_lookup,0)),""),"")</f>
        <v>BIOMEDICAL RESEARCH AND RESEARCH TRAINING</v>
      </c>
    </row>
    <row r="1079" ht="15.75" customHeight="1">
      <c r="A1079" s="5" t="s">
        <v>1593</v>
      </c>
      <c r="B1079" s="3" t="s">
        <v>56</v>
      </c>
      <c r="C1079" s="3" t="s">
        <v>255</v>
      </c>
      <c r="D1079" s="3"/>
      <c r="E1079" s="6" t="s">
        <v>256</v>
      </c>
      <c r="F1079" s="4">
        <v>219796.0</v>
      </c>
      <c r="G1079" s="6" t="s">
        <v>38</v>
      </c>
      <c r="H1079" s="6"/>
      <c r="I1079" s="6"/>
      <c r="J1079" s="4">
        <v>2.5924204E7</v>
      </c>
      <c r="K1079" s="4">
        <v>3.59306095E8</v>
      </c>
      <c r="L1079" s="6" t="s">
        <v>39</v>
      </c>
      <c r="M1079" s="3"/>
      <c r="N1079" s="6" t="s">
        <v>42</v>
      </c>
      <c r="O1079" s="3"/>
      <c r="P1079" s="3"/>
      <c r="Q1079" s="6" t="s">
        <v>39</v>
      </c>
      <c r="R1079" s="4"/>
      <c r="S1079" s="6" t="s">
        <v>42</v>
      </c>
      <c r="T1079" s="6" t="s">
        <v>43</v>
      </c>
      <c r="U1079" s="6">
        <v>0.0</v>
      </c>
      <c r="V1079" s="3" t="str">
        <f t="shared" si="2"/>
        <v>93.859</v>
      </c>
      <c r="W1079" s="5" t="str">
        <f t="shared" ref="W1079:X1079" si="1079">UPPER(TRIM(H1079))</f>
        <v/>
      </c>
      <c r="X1079" s="5" t="str">
        <f t="shared" si="1079"/>
        <v/>
      </c>
      <c r="Y1079" s="5" t="str">
        <f t="array" ref="Y1079">IF(V1079&lt;&gt;"",IFERROR(INDEX(federal_program_name_lookup,MATCH(V1079,aln_lookup,0)),""),"")</f>
        <v>BIOMEDICAL RESEARCH AND RESEARCH TRAINING</v>
      </c>
    </row>
    <row r="1080" ht="15.75" customHeight="1">
      <c r="A1080" s="5" t="s">
        <v>1594</v>
      </c>
      <c r="B1080" s="3" t="s">
        <v>1330</v>
      </c>
      <c r="C1080" s="3" t="s">
        <v>1595</v>
      </c>
      <c r="D1080" s="3"/>
      <c r="E1080" s="6" t="s">
        <v>1596</v>
      </c>
      <c r="F1080" s="4">
        <v>203065.0</v>
      </c>
      <c r="G1080" s="6" t="s">
        <v>38</v>
      </c>
      <c r="H1080" s="6"/>
      <c r="I1080" s="6"/>
      <c r="J1080" s="4">
        <v>711796.0</v>
      </c>
      <c r="K1080" s="4">
        <v>3.59306095E8</v>
      </c>
      <c r="L1080" s="6" t="s">
        <v>39</v>
      </c>
      <c r="M1080" s="3"/>
      <c r="N1080" s="6" t="s">
        <v>39</v>
      </c>
      <c r="O1080" s="3" t="s">
        <v>1570</v>
      </c>
      <c r="P1080" s="3" t="s">
        <v>1597</v>
      </c>
      <c r="Q1080" s="6" t="s">
        <v>42</v>
      </c>
      <c r="R1080" s="4">
        <v>162750.0</v>
      </c>
      <c r="S1080" s="6" t="s">
        <v>42</v>
      </c>
      <c r="T1080" s="6" t="s">
        <v>43</v>
      </c>
      <c r="U1080" s="6">
        <v>0.0</v>
      </c>
      <c r="V1080" s="3" t="str">
        <f t="shared" si="2"/>
        <v>20.616</v>
      </c>
      <c r="W1080" s="5" t="str">
        <f t="shared" ref="W1080:X1080" si="1080">UPPER(TRIM(H1080))</f>
        <v/>
      </c>
      <c r="X1080" s="5" t="str">
        <f t="shared" si="1080"/>
        <v/>
      </c>
      <c r="Y1080" s="5" t="str">
        <f t="array" ref="Y1080">IF(V1080&lt;&gt;"",IFERROR(INDEX(federal_program_name_lookup,MATCH(V1080,aln_lookup,0)),""),"")</f>
        <v>NATIONAL PRIORITY SAFETY PROGRAMS</v>
      </c>
    </row>
    <row r="1081" ht="15.75" customHeight="1">
      <c r="A1081" s="5" t="s">
        <v>1598</v>
      </c>
      <c r="B1081" s="3" t="s">
        <v>56</v>
      </c>
      <c r="C1081" s="3" t="s">
        <v>255</v>
      </c>
      <c r="D1081" s="3"/>
      <c r="E1081" s="6" t="s">
        <v>256</v>
      </c>
      <c r="F1081" s="4">
        <v>339446.0</v>
      </c>
      <c r="G1081" s="6" t="s">
        <v>38</v>
      </c>
      <c r="H1081" s="6"/>
      <c r="I1081" s="6"/>
      <c r="J1081" s="4">
        <v>2.5924204E7</v>
      </c>
      <c r="K1081" s="4">
        <v>3.59306095E8</v>
      </c>
      <c r="L1081" s="6" t="s">
        <v>39</v>
      </c>
      <c r="M1081" s="3"/>
      <c r="N1081" s="6" t="s">
        <v>42</v>
      </c>
      <c r="O1081" s="3"/>
      <c r="P1081" s="3"/>
      <c r="Q1081" s="6" t="s">
        <v>39</v>
      </c>
      <c r="R1081" s="4"/>
      <c r="S1081" s="6" t="s">
        <v>42</v>
      </c>
      <c r="T1081" s="6" t="s">
        <v>43</v>
      </c>
      <c r="U1081" s="6">
        <v>0.0</v>
      </c>
      <c r="V1081" s="3" t="str">
        <f t="shared" si="2"/>
        <v>93.859</v>
      </c>
      <c r="W1081" s="5" t="str">
        <f t="shared" ref="W1081:X1081" si="1081">UPPER(TRIM(H1081))</f>
        <v/>
      </c>
      <c r="X1081" s="5" t="str">
        <f t="shared" si="1081"/>
        <v/>
      </c>
      <c r="Y1081" s="5" t="str">
        <f t="array" ref="Y1081">IF(V1081&lt;&gt;"",IFERROR(INDEX(federal_program_name_lookup,MATCH(V1081,aln_lookup,0)),""),"")</f>
        <v>BIOMEDICAL RESEARCH AND RESEARCH TRAINING</v>
      </c>
    </row>
    <row r="1082" ht="15.75" customHeight="1">
      <c r="A1082" s="5" t="s">
        <v>1599</v>
      </c>
      <c r="B1082" s="3" t="s">
        <v>56</v>
      </c>
      <c r="C1082" s="3" t="s">
        <v>255</v>
      </c>
      <c r="D1082" s="3"/>
      <c r="E1082" s="6" t="s">
        <v>256</v>
      </c>
      <c r="F1082" s="4">
        <v>574833.0</v>
      </c>
      <c r="G1082" s="6" t="s">
        <v>38</v>
      </c>
      <c r="H1082" s="6"/>
      <c r="I1082" s="6"/>
      <c r="J1082" s="4">
        <v>2.5924204E7</v>
      </c>
      <c r="K1082" s="4">
        <v>3.59306095E8</v>
      </c>
      <c r="L1082" s="6" t="s">
        <v>39</v>
      </c>
      <c r="M1082" s="3"/>
      <c r="N1082" s="6" t="s">
        <v>42</v>
      </c>
      <c r="O1082" s="3"/>
      <c r="P1082" s="3"/>
      <c r="Q1082" s="6" t="s">
        <v>39</v>
      </c>
      <c r="R1082" s="4"/>
      <c r="S1082" s="6" t="s">
        <v>42</v>
      </c>
      <c r="T1082" s="6" t="s">
        <v>43</v>
      </c>
      <c r="U1082" s="6">
        <v>0.0</v>
      </c>
      <c r="V1082" s="3" t="str">
        <f t="shared" si="2"/>
        <v>93.859</v>
      </c>
      <c r="W1082" s="5" t="str">
        <f t="shared" ref="W1082:X1082" si="1082">UPPER(TRIM(H1082))</f>
        <v/>
      </c>
      <c r="X1082" s="5" t="str">
        <f t="shared" si="1082"/>
        <v/>
      </c>
      <c r="Y1082" s="5" t="str">
        <f t="array" ref="Y1082">IF(V1082&lt;&gt;"",IFERROR(INDEX(federal_program_name_lookup,MATCH(V1082,aln_lookup,0)),""),"")</f>
        <v>BIOMEDICAL RESEARCH AND RESEARCH TRAINING</v>
      </c>
    </row>
    <row r="1083" ht="15.75" customHeight="1">
      <c r="A1083" s="5" t="s">
        <v>1600</v>
      </c>
      <c r="B1083" s="3" t="s">
        <v>56</v>
      </c>
      <c r="C1083" s="3" t="s">
        <v>255</v>
      </c>
      <c r="D1083" s="3"/>
      <c r="E1083" s="6" t="s">
        <v>256</v>
      </c>
      <c r="F1083" s="4">
        <v>305916.0</v>
      </c>
      <c r="G1083" s="6" t="s">
        <v>38</v>
      </c>
      <c r="H1083" s="6"/>
      <c r="I1083" s="6"/>
      <c r="J1083" s="4">
        <v>2.5924204E7</v>
      </c>
      <c r="K1083" s="4">
        <v>3.59306095E8</v>
      </c>
      <c r="L1083" s="6" t="s">
        <v>39</v>
      </c>
      <c r="M1083" s="3"/>
      <c r="N1083" s="6" t="s">
        <v>42</v>
      </c>
      <c r="O1083" s="3"/>
      <c r="P1083" s="3"/>
      <c r="Q1083" s="6" t="s">
        <v>39</v>
      </c>
      <c r="R1083" s="4"/>
      <c r="S1083" s="6" t="s">
        <v>42</v>
      </c>
      <c r="T1083" s="6" t="s">
        <v>43</v>
      </c>
      <c r="U1083" s="6">
        <v>0.0</v>
      </c>
      <c r="V1083" s="3" t="str">
        <f t="shared" si="2"/>
        <v>93.859</v>
      </c>
      <c r="W1083" s="5" t="str">
        <f t="shared" ref="W1083:X1083" si="1083">UPPER(TRIM(H1083))</f>
        <v/>
      </c>
      <c r="X1083" s="5" t="str">
        <f t="shared" si="1083"/>
        <v/>
      </c>
      <c r="Y1083" s="5" t="str">
        <f t="array" ref="Y1083">IF(V1083&lt;&gt;"",IFERROR(INDEX(federal_program_name_lookup,MATCH(V1083,aln_lookup,0)),""),"")</f>
        <v>BIOMEDICAL RESEARCH AND RESEARCH TRAINING</v>
      </c>
    </row>
    <row r="1084" ht="15.75" customHeight="1">
      <c r="A1084" s="5" t="s">
        <v>1601</v>
      </c>
      <c r="B1084" s="3" t="s">
        <v>56</v>
      </c>
      <c r="C1084" s="3" t="s">
        <v>255</v>
      </c>
      <c r="D1084" s="3"/>
      <c r="E1084" s="6" t="s">
        <v>256</v>
      </c>
      <c r="F1084" s="4">
        <v>55402.0</v>
      </c>
      <c r="G1084" s="6" t="s">
        <v>38</v>
      </c>
      <c r="H1084" s="6"/>
      <c r="I1084" s="6"/>
      <c r="J1084" s="4">
        <v>2.5924204E7</v>
      </c>
      <c r="K1084" s="4">
        <v>3.59306095E8</v>
      </c>
      <c r="L1084" s="6" t="s">
        <v>39</v>
      </c>
      <c r="M1084" s="3"/>
      <c r="N1084" s="6" t="s">
        <v>42</v>
      </c>
      <c r="O1084" s="3"/>
      <c r="P1084" s="3"/>
      <c r="Q1084" s="6" t="s">
        <v>39</v>
      </c>
      <c r="R1084" s="4"/>
      <c r="S1084" s="6" t="s">
        <v>42</v>
      </c>
      <c r="T1084" s="6" t="s">
        <v>43</v>
      </c>
      <c r="U1084" s="6">
        <v>0.0</v>
      </c>
      <c r="V1084" s="3" t="str">
        <f t="shared" si="2"/>
        <v>93.859</v>
      </c>
      <c r="W1084" s="5" t="str">
        <f t="shared" ref="W1084:X1084" si="1084">UPPER(TRIM(H1084))</f>
        <v/>
      </c>
      <c r="X1084" s="5" t="str">
        <f t="shared" si="1084"/>
        <v/>
      </c>
      <c r="Y1084" s="5" t="str">
        <f t="array" ref="Y1084">IF(V1084&lt;&gt;"",IFERROR(INDEX(federal_program_name_lookup,MATCH(V1084,aln_lookup,0)),""),"")</f>
        <v>BIOMEDICAL RESEARCH AND RESEARCH TRAINING</v>
      </c>
    </row>
    <row r="1085" ht="15.75" customHeight="1">
      <c r="A1085" s="5" t="s">
        <v>1602</v>
      </c>
      <c r="B1085" s="3" t="s">
        <v>56</v>
      </c>
      <c r="C1085" s="3" t="s">
        <v>255</v>
      </c>
      <c r="D1085" s="3"/>
      <c r="E1085" s="6" t="s">
        <v>256</v>
      </c>
      <c r="F1085" s="4">
        <v>288897.0</v>
      </c>
      <c r="G1085" s="6" t="s">
        <v>38</v>
      </c>
      <c r="H1085" s="6"/>
      <c r="I1085" s="6"/>
      <c r="J1085" s="4">
        <v>2.5924204E7</v>
      </c>
      <c r="K1085" s="4">
        <v>3.59306095E8</v>
      </c>
      <c r="L1085" s="6" t="s">
        <v>39</v>
      </c>
      <c r="M1085" s="3"/>
      <c r="N1085" s="6" t="s">
        <v>42</v>
      </c>
      <c r="O1085" s="3"/>
      <c r="P1085" s="3"/>
      <c r="Q1085" s="6" t="s">
        <v>42</v>
      </c>
      <c r="R1085" s="4">
        <v>4989.0</v>
      </c>
      <c r="S1085" s="6" t="s">
        <v>42</v>
      </c>
      <c r="T1085" s="6" t="s">
        <v>43</v>
      </c>
      <c r="U1085" s="6">
        <v>0.0</v>
      </c>
      <c r="V1085" s="3" t="str">
        <f t="shared" si="2"/>
        <v>93.859</v>
      </c>
      <c r="W1085" s="5" t="str">
        <f t="shared" ref="W1085:X1085" si="1085">UPPER(TRIM(H1085))</f>
        <v/>
      </c>
      <c r="X1085" s="5" t="str">
        <f t="shared" si="1085"/>
        <v/>
      </c>
      <c r="Y1085" s="5" t="str">
        <f t="array" ref="Y1085">IF(V1085&lt;&gt;"",IFERROR(INDEX(federal_program_name_lookup,MATCH(V1085,aln_lookup,0)),""),"")</f>
        <v>BIOMEDICAL RESEARCH AND RESEARCH TRAINING</v>
      </c>
    </row>
    <row r="1086" ht="15.75" customHeight="1">
      <c r="A1086" s="5" t="s">
        <v>1603</v>
      </c>
      <c r="B1086" s="3" t="s">
        <v>56</v>
      </c>
      <c r="C1086" s="3" t="s">
        <v>255</v>
      </c>
      <c r="D1086" s="3"/>
      <c r="E1086" s="6" t="s">
        <v>256</v>
      </c>
      <c r="F1086" s="4">
        <v>323027.0</v>
      </c>
      <c r="G1086" s="6" t="s">
        <v>38</v>
      </c>
      <c r="H1086" s="6"/>
      <c r="I1086" s="6"/>
      <c r="J1086" s="4">
        <v>2.5924204E7</v>
      </c>
      <c r="K1086" s="4">
        <v>3.59306095E8</v>
      </c>
      <c r="L1086" s="6" t="s">
        <v>39</v>
      </c>
      <c r="M1086" s="3"/>
      <c r="N1086" s="6" t="s">
        <v>42</v>
      </c>
      <c r="O1086" s="3"/>
      <c r="P1086" s="3"/>
      <c r="Q1086" s="6" t="s">
        <v>39</v>
      </c>
      <c r="R1086" s="4"/>
      <c r="S1086" s="6" t="s">
        <v>42</v>
      </c>
      <c r="T1086" s="6" t="s">
        <v>43</v>
      </c>
      <c r="U1086" s="6">
        <v>0.0</v>
      </c>
      <c r="V1086" s="3" t="str">
        <f t="shared" si="2"/>
        <v>93.859</v>
      </c>
      <c r="W1086" s="5" t="str">
        <f t="shared" ref="W1086:X1086" si="1086">UPPER(TRIM(H1086))</f>
        <v/>
      </c>
      <c r="X1086" s="5" t="str">
        <f t="shared" si="1086"/>
        <v/>
      </c>
      <c r="Y1086" s="5" t="str">
        <f t="array" ref="Y1086">IF(V1086&lt;&gt;"",IFERROR(INDEX(federal_program_name_lookup,MATCH(V1086,aln_lookup,0)),""),"")</f>
        <v>BIOMEDICAL RESEARCH AND RESEARCH TRAINING</v>
      </c>
    </row>
    <row r="1087" ht="15.75" customHeight="1">
      <c r="A1087" s="5" t="s">
        <v>1604</v>
      </c>
      <c r="B1087" s="3" t="s">
        <v>56</v>
      </c>
      <c r="C1087" s="3" t="s">
        <v>255</v>
      </c>
      <c r="D1087" s="3"/>
      <c r="E1087" s="6" t="s">
        <v>256</v>
      </c>
      <c r="F1087" s="4">
        <v>308187.0</v>
      </c>
      <c r="G1087" s="6" t="s">
        <v>38</v>
      </c>
      <c r="H1087" s="6"/>
      <c r="I1087" s="6"/>
      <c r="J1087" s="4">
        <v>2.5924204E7</v>
      </c>
      <c r="K1087" s="4">
        <v>3.59306095E8</v>
      </c>
      <c r="L1087" s="6" t="s">
        <v>39</v>
      </c>
      <c r="M1087" s="3"/>
      <c r="N1087" s="6" t="s">
        <v>42</v>
      </c>
      <c r="O1087" s="3"/>
      <c r="P1087" s="3"/>
      <c r="Q1087" s="6" t="s">
        <v>39</v>
      </c>
      <c r="R1087" s="4"/>
      <c r="S1087" s="6" t="s">
        <v>42</v>
      </c>
      <c r="T1087" s="6" t="s">
        <v>43</v>
      </c>
      <c r="U1087" s="6">
        <v>0.0</v>
      </c>
      <c r="V1087" s="3" t="str">
        <f t="shared" si="2"/>
        <v>93.859</v>
      </c>
      <c r="W1087" s="5" t="str">
        <f t="shared" ref="W1087:X1087" si="1087">UPPER(TRIM(H1087))</f>
        <v/>
      </c>
      <c r="X1087" s="5" t="str">
        <f t="shared" si="1087"/>
        <v/>
      </c>
      <c r="Y1087" s="5" t="str">
        <f t="array" ref="Y1087">IF(V1087&lt;&gt;"",IFERROR(INDEX(federal_program_name_lookup,MATCH(V1087,aln_lookup,0)),""),"")</f>
        <v>BIOMEDICAL RESEARCH AND RESEARCH TRAINING</v>
      </c>
    </row>
    <row r="1088" ht="15.75" customHeight="1">
      <c r="A1088" s="5" t="s">
        <v>1605</v>
      </c>
      <c r="B1088" s="3" t="s">
        <v>56</v>
      </c>
      <c r="C1088" s="3" t="s">
        <v>255</v>
      </c>
      <c r="D1088" s="3"/>
      <c r="E1088" s="6" t="s">
        <v>256</v>
      </c>
      <c r="F1088" s="4">
        <v>516466.0</v>
      </c>
      <c r="G1088" s="6" t="s">
        <v>38</v>
      </c>
      <c r="H1088" s="6"/>
      <c r="I1088" s="6"/>
      <c r="J1088" s="4">
        <v>2.5924204E7</v>
      </c>
      <c r="K1088" s="4">
        <v>3.59306095E8</v>
      </c>
      <c r="L1088" s="6" t="s">
        <v>39</v>
      </c>
      <c r="M1088" s="3"/>
      <c r="N1088" s="6" t="s">
        <v>42</v>
      </c>
      <c r="O1088" s="3"/>
      <c r="P1088" s="3"/>
      <c r="Q1088" s="6" t="s">
        <v>39</v>
      </c>
      <c r="R1088" s="4"/>
      <c r="S1088" s="6" t="s">
        <v>42</v>
      </c>
      <c r="T1088" s="6" t="s">
        <v>43</v>
      </c>
      <c r="U1088" s="6">
        <v>0.0</v>
      </c>
      <c r="V1088" s="3" t="str">
        <f t="shared" si="2"/>
        <v>93.859</v>
      </c>
      <c r="W1088" s="5" t="str">
        <f t="shared" ref="W1088:X1088" si="1088">UPPER(TRIM(H1088))</f>
        <v/>
      </c>
      <c r="X1088" s="5" t="str">
        <f t="shared" si="1088"/>
        <v/>
      </c>
      <c r="Y1088" s="5" t="str">
        <f t="array" ref="Y1088">IF(V1088&lt;&gt;"",IFERROR(INDEX(federal_program_name_lookup,MATCH(V1088,aln_lookup,0)),""),"")</f>
        <v>BIOMEDICAL RESEARCH AND RESEARCH TRAINING</v>
      </c>
    </row>
    <row r="1089" ht="15.75" customHeight="1">
      <c r="A1089" s="5" t="s">
        <v>1606</v>
      </c>
      <c r="B1089" s="3" t="s">
        <v>56</v>
      </c>
      <c r="C1089" s="3" t="s">
        <v>255</v>
      </c>
      <c r="D1089" s="3"/>
      <c r="E1089" s="6" t="s">
        <v>256</v>
      </c>
      <c r="F1089" s="4">
        <v>472592.0</v>
      </c>
      <c r="G1089" s="6" t="s">
        <v>38</v>
      </c>
      <c r="H1089" s="6"/>
      <c r="I1089" s="6"/>
      <c r="J1089" s="4">
        <v>2.5924204E7</v>
      </c>
      <c r="K1089" s="4">
        <v>3.59306095E8</v>
      </c>
      <c r="L1089" s="6" t="s">
        <v>39</v>
      </c>
      <c r="M1089" s="3"/>
      <c r="N1089" s="6" t="s">
        <v>42</v>
      </c>
      <c r="O1089" s="3"/>
      <c r="P1089" s="3"/>
      <c r="Q1089" s="6" t="s">
        <v>39</v>
      </c>
      <c r="R1089" s="4"/>
      <c r="S1089" s="6" t="s">
        <v>42</v>
      </c>
      <c r="T1089" s="6" t="s">
        <v>43</v>
      </c>
      <c r="U1089" s="6">
        <v>0.0</v>
      </c>
      <c r="V1089" s="3" t="str">
        <f t="shared" si="2"/>
        <v>93.859</v>
      </c>
      <c r="W1089" s="5" t="str">
        <f t="shared" ref="W1089:X1089" si="1089">UPPER(TRIM(H1089))</f>
        <v/>
      </c>
      <c r="X1089" s="5" t="str">
        <f t="shared" si="1089"/>
        <v/>
      </c>
      <c r="Y1089" s="5" t="str">
        <f t="array" ref="Y1089">IF(V1089&lt;&gt;"",IFERROR(INDEX(federal_program_name_lookup,MATCH(V1089,aln_lookup,0)),""),"")</f>
        <v>BIOMEDICAL RESEARCH AND RESEARCH TRAINING</v>
      </c>
    </row>
    <row r="1090" ht="15.75" customHeight="1">
      <c r="A1090" s="5" t="s">
        <v>1607</v>
      </c>
      <c r="B1090" s="3" t="s">
        <v>56</v>
      </c>
      <c r="C1090" s="3" t="s">
        <v>255</v>
      </c>
      <c r="D1090" s="3"/>
      <c r="E1090" s="6" t="s">
        <v>256</v>
      </c>
      <c r="F1090" s="4">
        <v>137686.0</v>
      </c>
      <c r="G1090" s="6" t="s">
        <v>38</v>
      </c>
      <c r="H1090" s="6"/>
      <c r="I1090" s="6"/>
      <c r="J1090" s="4">
        <v>2.5924204E7</v>
      </c>
      <c r="K1090" s="4">
        <v>3.59306095E8</v>
      </c>
      <c r="L1090" s="6" t="s">
        <v>39</v>
      </c>
      <c r="M1090" s="3"/>
      <c r="N1090" s="6" t="s">
        <v>42</v>
      </c>
      <c r="O1090" s="3"/>
      <c r="P1090" s="3"/>
      <c r="Q1090" s="6" t="s">
        <v>39</v>
      </c>
      <c r="R1090" s="4"/>
      <c r="S1090" s="6" t="s">
        <v>42</v>
      </c>
      <c r="T1090" s="6" t="s">
        <v>43</v>
      </c>
      <c r="U1090" s="6">
        <v>0.0</v>
      </c>
      <c r="V1090" s="3" t="str">
        <f t="shared" si="2"/>
        <v>93.859</v>
      </c>
      <c r="W1090" s="5" t="str">
        <f t="shared" ref="W1090:X1090" si="1090">UPPER(TRIM(H1090))</f>
        <v/>
      </c>
      <c r="X1090" s="5" t="str">
        <f t="shared" si="1090"/>
        <v/>
      </c>
      <c r="Y1090" s="5" t="str">
        <f t="array" ref="Y1090">IF(V1090&lt;&gt;"",IFERROR(INDEX(federal_program_name_lookup,MATCH(V1090,aln_lookup,0)),""),"")</f>
        <v>BIOMEDICAL RESEARCH AND RESEARCH TRAINING</v>
      </c>
    </row>
    <row r="1091" ht="15.75" customHeight="1">
      <c r="A1091" s="5" t="s">
        <v>1608</v>
      </c>
      <c r="B1091" s="3" t="s">
        <v>1330</v>
      </c>
      <c r="C1091" s="3" t="s">
        <v>1595</v>
      </c>
      <c r="D1091" s="3"/>
      <c r="E1091" s="6" t="s">
        <v>1596</v>
      </c>
      <c r="F1091" s="4">
        <v>3072.0</v>
      </c>
      <c r="G1091" s="6" t="s">
        <v>38</v>
      </c>
      <c r="H1091" s="6"/>
      <c r="I1091" s="6"/>
      <c r="J1091" s="4">
        <v>711796.0</v>
      </c>
      <c r="K1091" s="4">
        <v>3.59306095E8</v>
      </c>
      <c r="L1091" s="6" t="s">
        <v>39</v>
      </c>
      <c r="M1091" s="3"/>
      <c r="N1091" s="6" t="s">
        <v>39</v>
      </c>
      <c r="O1091" s="3" t="s">
        <v>1570</v>
      </c>
      <c r="P1091" s="3" t="s">
        <v>1609</v>
      </c>
      <c r="Q1091" s="6" t="s">
        <v>39</v>
      </c>
      <c r="R1091" s="4"/>
      <c r="S1091" s="6" t="s">
        <v>42</v>
      </c>
      <c r="T1091" s="6" t="s">
        <v>43</v>
      </c>
      <c r="U1091" s="6">
        <v>0.0</v>
      </c>
      <c r="V1091" s="3" t="str">
        <f t="shared" si="2"/>
        <v>20.616</v>
      </c>
      <c r="W1091" s="5" t="str">
        <f t="shared" ref="W1091:X1091" si="1091">UPPER(TRIM(H1091))</f>
        <v/>
      </c>
      <c r="X1091" s="5" t="str">
        <f t="shared" si="1091"/>
        <v/>
      </c>
      <c r="Y1091" s="5" t="str">
        <f t="array" ref="Y1091">IF(V1091&lt;&gt;"",IFERROR(INDEX(federal_program_name_lookup,MATCH(V1091,aln_lookup,0)),""),"")</f>
        <v>NATIONAL PRIORITY SAFETY PROGRAMS</v>
      </c>
    </row>
    <row r="1092" ht="15.75" customHeight="1">
      <c r="A1092" s="5" t="s">
        <v>1610</v>
      </c>
      <c r="B1092" s="3" t="s">
        <v>56</v>
      </c>
      <c r="C1092" s="3" t="s">
        <v>255</v>
      </c>
      <c r="D1092" s="3"/>
      <c r="E1092" s="6" t="s">
        <v>256</v>
      </c>
      <c r="F1092" s="4">
        <v>659404.0</v>
      </c>
      <c r="G1092" s="6" t="s">
        <v>38</v>
      </c>
      <c r="H1092" s="6"/>
      <c r="I1092" s="6"/>
      <c r="J1092" s="4">
        <v>2.5924204E7</v>
      </c>
      <c r="K1092" s="4">
        <v>3.59306095E8</v>
      </c>
      <c r="L1092" s="6" t="s">
        <v>39</v>
      </c>
      <c r="M1092" s="3"/>
      <c r="N1092" s="6" t="s">
        <v>42</v>
      </c>
      <c r="O1092" s="3"/>
      <c r="P1092" s="3"/>
      <c r="Q1092" s="6" t="s">
        <v>39</v>
      </c>
      <c r="R1092" s="4"/>
      <c r="S1092" s="6" t="s">
        <v>42</v>
      </c>
      <c r="T1092" s="6" t="s">
        <v>43</v>
      </c>
      <c r="U1092" s="6">
        <v>0.0</v>
      </c>
      <c r="V1092" s="3" t="str">
        <f t="shared" si="2"/>
        <v>93.859</v>
      </c>
      <c r="W1092" s="5" t="str">
        <f t="shared" ref="W1092:X1092" si="1092">UPPER(TRIM(H1092))</f>
        <v/>
      </c>
      <c r="X1092" s="5" t="str">
        <f t="shared" si="1092"/>
        <v/>
      </c>
      <c r="Y1092" s="5" t="str">
        <f t="array" ref="Y1092">IF(V1092&lt;&gt;"",IFERROR(INDEX(federal_program_name_lookup,MATCH(V1092,aln_lookup,0)),""),"")</f>
        <v>BIOMEDICAL RESEARCH AND RESEARCH TRAINING</v>
      </c>
    </row>
    <row r="1093" ht="15.75" customHeight="1">
      <c r="A1093" s="5" t="s">
        <v>1611</v>
      </c>
      <c r="B1093" s="3" t="s">
        <v>56</v>
      </c>
      <c r="C1093" s="3" t="s">
        <v>255</v>
      </c>
      <c r="D1093" s="3"/>
      <c r="E1093" s="6" t="s">
        <v>256</v>
      </c>
      <c r="F1093" s="4">
        <v>285960.0</v>
      </c>
      <c r="G1093" s="6" t="s">
        <v>38</v>
      </c>
      <c r="H1093" s="6"/>
      <c r="I1093" s="6"/>
      <c r="J1093" s="4">
        <v>2.5924204E7</v>
      </c>
      <c r="K1093" s="4">
        <v>3.59306095E8</v>
      </c>
      <c r="L1093" s="6" t="s">
        <v>39</v>
      </c>
      <c r="M1093" s="3"/>
      <c r="N1093" s="6" t="s">
        <v>42</v>
      </c>
      <c r="O1093" s="3"/>
      <c r="P1093" s="3"/>
      <c r="Q1093" s="6" t="s">
        <v>39</v>
      </c>
      <c r="R1093" s="4"/>
      <c r="S1093" s="6" t="s">
        <v>42</v>
      </c>
      <c r="T1093" s="6" t="s">
        <v>43</v>
      </c>
      <c r="U1093" s="6">
        <v>0.0</v>
      </c>
      <c r="V1093" s="3" t="str">
        <f t="shared" si="2"/>
        <v>93.859</v>
      </c>
      <c r="W1093" s="5" t="str">
        <f t="shared" ref="W1093:X1093" si="1093">UPPER(TRIM(H1093))</f>
        <v/>
      </c>
      <c r="X1093" s="5" t="str">
        <f t="shared" si="1093"/>
        <v/>
      </c>
      <c r="Y1093" s="5" t="str">
        <f t="array" ref="Y1093">IF(V1093&lt;&gt;"",IFERROR(INDEX(federal_program_name_lookup,MATCH(V1093,aln_lookup,0)),""),"")</f>
        <v>BIOMEDICAL RESEARCH AND RESEARCH TRAINING</v>
      </c>
    </row>
    <row r="1094" ht="15.75" customHeight="1">
      <c r="A1094" s="5" t="s">
        <v>1612</v>
      </c>
      <c r="B1094" s="3" t="s">
        <v>56</v>
      </c>
      <c r="C1094" s="3" t="s">
        <v>255</v>
      </c>
      <c r="D1094" s="3"/>
      <c r="E1094" s="6" t="s">
        <v>256</v>
      </c>
      <c r="F1094" s="4">
        <v>322454.0</v>
      </c>
      <c r="G1094" s="6" t="s">
        <v>38</v>
      </c>
      <c r="H1094" s="6"/>
      <c r="I1094" s="6"/>
      <c r="J1094" s="4">
        <v>2.5924204E7</v>
      </c>
      <c r="K1094" s="4">
        <v>3.59306095E8</v>
      </c>
      <c r="L1094" s="6" t="s">
        <v>39</v>
      </c>
      <c r="M1094" s="3"/>
      <c r="N1094" s="6" t="s">
        <v>42</v>
      </c>
      <c r="O1094" s="3"/>
      <c r="P1094" s="3"/>
      <c r="Q1094" s="6" t="s">
        <v>39</v>
      </c>
      <c r="R1094" s="4"/>
      <c r="S1094" s="6" t="s">
        <v>42</v>
      </c>
      <c r="T1094" s="6" t="s">
        <v>43</v>
      </c>
      <c r="U1094" s="6">
        <v>0.0</v>
      </c>
      <c r="V1094" s="3" t="str">
        <f t="shared" si="2"/>
        <v>93.859</v>
      </c>
      <c r="W1094" s="5" t="str">
        <f t="shared" ref="W1094:X1094" si="1094">UPPER(TRIM(H1094))</f>
        <v/>
      </c>
      <c r="X1094" s="5" t="str">
        <f t="shared" si="1094"/>
        <v/>
      </c>
      <c r="Y1094" s="5" t="str">
        <f t="array" ref="Y1094">IF(V1094&lt;&gt;"",IFERROR(INDEX(federal_program_name_lookup,MATCH(V1094,aln_lookup,0)),""),"")</f>
        <v>BIOMEDICAL RESEARCH AND RESEARCH TRAINING</v>
      </c>
    </row>
    <row r="1095" ht="15.75" customHeight="1">
      <c r="A1095" s="5" t="s">
        <v>1613</v>
      </c>
      <c r="B1095" s="3" t="s">
        <v>56</v>
      </c>
      <c r="C1095" s="3" t="s">
        <v>255</v>
      </c>
      <c r="D1095" s="3"/>
      <c r="E1095" s="6" t="s">
        <v>256</v>
      </c>
      <c r="F1095" s="4">
        <v>134345.0</v>
      </c>
      <c r="G1095" s="6" t="s">
        <v>38</v>
      </c>
      <c r="H1095" s="6"/>
      <c r="I1095" s="6"/>
      <c r="J1095" s="4">
        <v>2.5924204E7</v>
      </c>
      <c r="K1095" s="4">
        <v>3.59306095E8</v>
      </c>
      <c r="L1095" s="6" t="s">
        <v>39</v>
      </c>
      <c r="M1095" s="3"/>
      <c r="N1095" s="6" t="s">
        <v>42</v>
      </c>
      <c r="O1095" s="3"/>
      <c r="P1095" s="3"/>
      <c r="Q1095" s="6" t="s">
        <v>39</v>
      </c>
      <c r="R1095" s="4"/>
      <c r="S1095" s="6" t="s">
        <v>42</v>
      </c>
      <c r="T1095" s="6" t="s">
        <v>43</v>
      </c>
      <c r="U1095" s="6">
        <v>0.0</v>
      </c>
      <c r="V1095" s="3" t="str">
        <f t="shared" si="2"/>
        <v>93.859</v>
      </c>
      <c r="W1095" s="5" t="str">
        <f t="shared" ref="W1095:X1095" si="1095">UPPER(TRIM(H1095))</f>
        <v/>
      </c>
      <c r="X1095" s="5" t="str">
        <f t="shared" si="1095"/>
        <v/>
      </c>
      <c r="Y1095" s="5" t="str">
        <f t="array" ref="Y1095">IF(V1095&lt;&gt;"",IFERROR(INDEX(federal_program_name_lookup,MATCH(V1095,aln_lookup,0)),""),"")</f>
        <v>BIOMEDICAL RESEARCH AND RESEARCH TRAINING</v>
      </c>
    </row>
    <row r="1096" ht="15.75" customHeight="1">
      <c r="A1096" s="5" t="s">
        <v>1614</v>
      </c>
      <c r="B1096" s="3" t="s">
        <v>56</v>
      </c>
      <c r="C1096" s="3" t="s">
        <v>255</v>
      </c>
      <c r="D1096" s="3"/>
      <c r="E1096" s="6" t="s">
        <v>256</v>
      </c>
      <c r="F1096" s="4">
        <v>130311.0</v>
      </c>
      <c r="G1096" s="6" t="s">
        <v>38</v>
      </c>
      <c r="H1096" s="6"/>
      <c r="I1096" s="6"/>
      <c r="J1096" s="4">
        <v>2.5924204E7</v>
      </c>
      <c r="K1096" s="4">
        <v>3.59306095E8</v>
      </c>
      <c r="L1096" s="6" t="s">
        <v>39</v>
      </c>
      <c r="M1096" s="3"/>
      <c r="N1096" s="6" t="s">
        <v>42</v>
      </c>
      <c r="O1096" s="3"/>
      <c r="P1096" s="3"/>
      <c r="Q1096" s="6" t="s">
        <v>42</v>
      </c>
      <c r="R1096" s="4">
        <v>45262.0</v>
      </c>
      <c r="S1096" s="6" t="s">
        <v>42</v>
      </c>
      <c r="T1096" s="6" t="s">
        <v>43</v>
      </c>
      <c r="U1096" s="6">
        <v>0.0</v>
      </c>
      <c r="V1096" s="3" t="str">
        <f t="shared" si="2"/>
        <v>93.859</v>
      </c>
      <c r="W1096" s="5" t="str">
        <f t="shared" ref="W1096:X1096" si="1096">UPPER(TRIM(H1096))</f>
        <v/>
      </c>
      <c r="X1096" s="5" t="str">
        <f t="shared" si="1096"/>
        <v/>
      </c>
      <c r="Y1096" s="5" t="str">
        <f t="array" ref="Y1096">IF(V1096&lt;&gt;"",IFERROR(INDEX(federal_program_name_lookup,MATCH(V1096,aln_lookup,0)),""),"")</f>
        <v>BIOMEDICAL RESEARCH AND RESEARCH TRAINING</v>
      </c>
    </row>
    <row r="1097" ht="15.75" customHeight="1">
      <c r="A1097" s="5" t="s">
        <v>1615</v>
      </c>
      <c r="B1097" s="3" t="s">
        <v>56</v>
      </c>
      <c r="C1097" s="3" t="s">
        <v>255</v>
      </c>
      <c r="D1097" s="3"/>
      <c r="E1097" s="6" t="s">
        <v>256</v>
      </c>
      <c r="F1097" s="4">
        <v>259792.0</v>
      </c>
      <c r="G1097" s="6" t="s">
        <v>38</v>
      </c>
      <c r="H1097" s="6"/>
      <c r="I1097" s="6"/>
      <c r="J1097" s="4">
        <v>2.5924204E7</v>
      </c>
      <c r="K1097" s="4">
        <v>3.59306095E8</v>
      </c>
      <c r="L1097" s="6" t="s">
        <v>39</v>
      </c>
      <c r="M1097" s="3"/>
      <c r="N1097" s="6" t="s">
        <v>42</v>
      </c>
      <c r="O1097" s="3"/>
      <c r="P1097" s="3"/>
      <c r="Q1097" s="6" t="s">
        <v>39</v>
      </c>
      <c r="R1097" s="4"/>
      <c r="S1097" s="6" t="s">
        <v>42</v>
      </c>
      <c r="T1097" s="6" t="s">
        <v>43</v>
      </c>
      <c r="U1097" s="6">
        <v>0.0</v>
      </c>
      <c r="V1097" s="3" t="str">
        <f t="shared" si="2"/>
        <v>93.859</v>
      </c>
      <c r="W1097" s="5" t="str">
        <f t="shared" ref="W1097:X1097" si="1097">UPPER(TRIM(H1097))</f>
        <v/>
      </c>
      <c r="X1097" s="5" t="str">
        <f t="shared" si="1097"/>
        <v/>
      </c>
      <c r="Y1097" s="5" t="str">
        <f t="array" ref="Y1097">IF(V1097&lt;&gt;"",IFERROR(INDEX(federal_program_name_lookup,MATCH(V1097,aln_lookup,0)),""),"")</f>
        <v>BIOMEDICAL RESEARCH AND RESEARCH TRAINING</v>
      </c>
    </row>
    <row r="1098" ht="15.75" customHeight="1">
      <c r="A1098" s="5" t="s">
        <v>1616</v>
      </c>
      <c r="B1098" s="3" t="s">
        <v>56</v>
      </c>
      <c r="C1098" s="3" t="s">
        <v>255</v>
      </c>
      <c r="D1098" s="3"/>
      <c r="E1098" s="6" t="s">
        <v>256</v>
      </c>
      <c r="F1098" s="4">
        <v>322584.0</v>
      </c>
      <c r="G1098" s="6" t="s">
        <v>38</v>
      </c>
      <c r="H1098" s="6"/>
      <c r="I1098" s="6"/>
      <c r="J1098" s="4">
        <v>2.5924204E7</v>
      </c>
      <c r="K1098" s="4">
        <v>3.59306095E8</v>
      </c>
      <c r="L1098" s="6" t="s">
        <v>39</v>
      </c>
      <c r="M1098" s="3"/>
      <c r="N1098" s="6" t="s">
        <v>42</v>
      </c>
      <c r="O1098" s="3"/>
      <c r="P1098" s="3"/>
      <c r="Q1098" s="6" t="s">
        <v>39</v>
      </c>
      <c r="R1098" s="4"/>
      <c r="S1098" s="6" t="s">
        <v>42</v>
      </c>
      <c r="T1098" s="6" t="s">
        <v>43</v>
      </c>
      <c r="U1098" s="6">
        <v>0.0</v>
      </c>
      <c r="V1098" s="3" t="str">
        <f t="shared" si="2"/>
        <v>93.859</v>
      </c>
      <c r="W1098" s="5" t="str">
        <f t="shared" ref="W1098:X1098" si="1098">UPPER(TRIM(H1098))</f>
        <v/>
      </c>
      <c r="X1098" s="5" t="str">
        <f t="shared" si="1098"/>
        <v/>
      </c>
      <c r="Y1098" s="5" t="str">
        <f t="array" ref="Y1098">IF(V1098&lt;&gt;"",IFERROR(INDEX(federal_program_name_lookup,MATCH(V1098,aln_lookup,0)),""),"")</f>
        <v>BIOMEDICAL RESEARCH AND RESEARCH TRAINING</v>
      </c>
    </row>
    <row r="1099" ht="15.75" customHeight="1">
      <c r="A1099" s="5" t="s">
        <v>1617</v>
      </c>
      <c r="B1099" s="3" t="s">
        <v>56</v>
      </c>
      <c r="C1099" s="3" t="s">
        <v>255</v>
      </c>
      <c r="D1099" s="3"/>
      <c r="E1099" s="6" t="s">
        <v>256</v>
      </c>
      <c r="F1099" s="4">
        <v>399616.0</v>
      </c>
      <c r="G1099" s="6" t="s">
        <v>38</v>
      </c>
      <c r="H1099" s="6"/>
      <c r="I1099" s="6"/>
      <c r="J1099" s="4">
        <v>2.5924204E7</v>
      </c>
      <c r="K1099" s="4">
        <v>3.59306095E8</v>
      </c>
      <c r="L1099" s="6" t="s">
        <v>39</v>
      </c>
      <c r="M1099" s="3"/>
      <c r="N1099" s="6" t="s">
        <v>42</v>
      </c>
      <c r="O1099" s="3"/>
      <c r="P1099" s="3"/>
      <c r="Q1099" s="6" t="s">
        <v>42</v>
      </c>
      <c r="R1099" s="4">
        <v>20000.0</v>
      </c>
      <c r="S1099" s="6" t="s">
        <v>42</v>
      </c>
      <c r="T1099" s="6" t="s">
        <v>43</v>
      </c>
      <c r="U1099" s="6">
        <v>0.0</v>
      </c>
      <c r="V1099" s="3" t="str">
        <f t="shared" si="2"/>
        <v>93.859</v>
      </c>
      <c r="W1099" s="5" t="str">
        <f t="shared" ref="W1099:X1099" si="1099">UPPER(TRIM(H1099))</f>
        <v/>
      </c>
      <c r="X1099" s="5" t="str">
        <f t="shared" si="1099"/>
        <v/>
      </c>
      <c r="Y1099" s="5" t="str">
        <f t="array" ref="Y1099">IF(V1099&lt;&gt;"",IFERROR(INDEX(federal_program_name_lookup,MATCH(V1099,aln_lookup,0)),""),"")</f>
        <v>BIOMEDICAL RESEARCH AND RESEARCH TRAINING</v>
      </c>
    </row>
    <row r="1100" ht="15.75" customHeight="1">
      <c r="A1100" s="5" t="s">
        <v>1618</v>
      </c>
      <c r="B1100" s="3" t="s">
        <v>56</v>
      </c>
      <c r="C1100" s="3" t="s">
        <v>255</v>
      </c>
      <c r="D1100" s="3"/>
      <c r="E1100" s="6" t="s">
        <v>256</v>
      </c>
      <c r="F1100" s="4">
        <v>68452.0</v>
      </c>
      <c r="G1100" s="6" t="s">
        <v>38</v>
      </c>
      <c r="H1100" s="6"/>
      <c r="I1100" s="6"/>
      <c r="J1100" s="4">
        <v>2.5924204E7</v>
      </c>
      <c r="K1100" s="4">
        <v>3.59306095E8</v>
      </c>
      <c r="L1100" s="6" t="s">
        <v>39</v>
      </c>
      <c r="M1100" s="3"/>
      <c r="N1100" s="6" t="s">
        <v>42</v>
      </c>
      <c r="O1100" s="3"/>
      <c r="P1100" s="3"/>
      <c r="Q1100" s="6" t="s">
        <v>39</v>
      </c>
      <c r="R1100" s="4"/>
      <c r="S1100" s="6" t="s">
        <v>42</v>
      </c>
      <c r="T1100" s="6" t="s">
        <v>43</v>
      </c>
      <c r="U1100" s="6">
        <v>0.0</v>
      </c>
      <c r="V1100" s="3" t="str">
        <f t="shared" si="2"/>
        <v>93.859</v>
      </c>
      <c r="W1100" s="5" t="str">
        <f t="shared" ref="W1100:X1100" si="1100">UPPER(TRIM(H1100))</f>
        <v/>
      </c>
      <c r="X1100" s="5" t="str">
        <f t="shared" si="1100"/>
        <v/>
      </c>
      <c r="Y1100" s="5" t="str">
        <f t="array" ref="Y1100">IF(V1100&lt;&gt;"",IFERROR(INDEX(federal_program_name_lookup,MATCH(V1100,aln_lookup,0)),""),"")</f>
        <v>BIOMEDICAL RESEARCH AND RESEARCH TRAINING</v>
      </c>
    </row>
    <row r="1101" ht="15.75" customHeight="1">
      <c r="A1101" s="5" t="s">
        <v>1619</v>
      </c>
      <c r="B1101" s="3" t="s">
        <v>56</v>
      </c>
      <c r="C1101" s="3" t="s">
        <v>255</v>
      </c>
      <c r="D1101" s="3"/>
      <c r="E1101" s="6" t="s">
        <v>256</v>
      </c>
      <c r="F1101" s="4">
        <v>332563.0</v>
      </c>
      <c r="G1101" s="6" t="s">
        <v>38</v>
      </c>
      <c r="H1101" s="6"/>
      <c r="I1101" s="6"/>
      <c r="J1101" s="4">
        <v>2.5924204E7</v>
      </c>
      <c r="K1101" s="4">
        <v>3.59306095E8</v>
      </c>
      <c r="L1101" s="6" t="s">
        <v>39</v>
      </c>
      <c r="M1101" s="3"/>
      <c r="N1101" s="6" t="s">
        <v>42</v>
      </c>
      <c r="O1101" s="3"/>
      <c r="P1101" s="3"/>
      <c r="Q1101" s="6" t="s">
        <v>39</v>
      </c>
      <c r="R1101" s="4"/>
      <c r="S1101" s="6" t="s">
        <v>42</v>
      </c>
      <c r="T1101" s="6" t="s">
        <v>43</v>
      </c>
      <c r="U1101" s="6">
        <v>0.0</v>
      </c>
      <c r="V1101" s="3" t="str">
        <f t="shared" si="2"/>
        <v>93.859</v>
      </c>
      <c r="W1101" s="5" t="str">
        <f t="shared" ref="W1101:X1101" si="1101">UPPER(TRIM(H1101))</f>
        <v/>
      </c>
      <c r="X1101" s="5" t="str">
        <f t="shared" si="1101"/>
        <v/>
      </c>
      <c r="Y1101" s="5" t="str">
        <f t="array" ref="Y1101">IF(V1101&lt;&gt;"",IFERROR(INDEX(federal_program_name_lookup,MATCH(V1101,aln_lookup,0)),""),"")</f>
        <v>BIOMEDICAL RESEARCH AND RESEARCH TRAINING</v>
      </c>
    </row>
    <row r="1102" ht="15.75" customHeight="1">
      <c r="A1102" s="5" t="s">
        <v>1620</v>
      </c>
      <c r="B1102" s="3" t="s">
        <v>1330</v>
      </c>
      <c r="C1102" s="3" t="s">
        <v>1595</v>
      </c>
      <c r="D1102" s="3"/>
      <c r="E1102" s="6" t="s">
        <v>1596</v>
      </c>
      <c r="F1102" s="4">
        <v>88129.0</v>
      </c>
      <c r="G1102" s="6" t="s">
        <v>38</v>
      </c>
      <c r="H1102" s="6"/>
      <c r="I1102" s="6"/>
      <c r="J1102" s="4">
        <v>711796.0</v>
      </c>
      <c r="K1102" s="4">
        <v>3.59306095E8</v>
      </c>
      <c r="L1102" s="6" t="s">
        <v>39</v>
      </c>
      <c r="M1102" s="3"/>
      <c r="N1102" s="6" t="s">
        <v>39</v>
      </c>
      <c r="O1102" s="3" t="s">
        <v>1570</v>
      </c>
      <c r="P1102" s="3" t="s">
        <v>1621</v>
      </c>
      <c r="Q1102" s="6" t="s">
        <v>39</v>
      </c>
      <c r="R1102" s="4"/>
      <c r="S1102" s="6" t="s">
        <v>42</v>
      </c>
      <c r="T1102" s="6" t="s">
        <v>43</v>
      </c>
      <c r="U1102" s="6">
        <v>0.0</v>
      </c>
      <c r="V1102" s="3" t="str">
        <f t="shared" si="2"/>
        <v>20.616</v>
      </c>
      <c r="W1102" s="5" t="str">
        <f t="shared" ref="W1102:X1102" si="1102">UPPER(TRIM(H1102))</f>
        <v/>
      </c>
      <c r="X1102" s="5" t="str">
        <f t="shared" si="1102"/>
        <v/>
      </c>
      <c r="Y1102" s="5" t="str">
        <f t="array" ref="Y1102">IF(V1102&lt;&gt;"",IFERROR(INDEX(federal_program_name_lookup,MATCH(V1102,aln_lookup,0)),""),"")</f>
        <v>NATIONAL PRIORITY SAFETY PROGRAMS</v>
      </c>
    </row>
    <row r="1103" ht="15.75" customHeight="1">
      <c r="A1103" s="5" t="s">
        <v>1622</v>
      </c>
      <c r="B1103" s="3" t="s">
        <v>56</v>
      </c>
      <c r="C1103" s="3" t="s">
        <v>255</v>
      </c>
      <c r="D1103" s="3"/>
      <c r="E1103" s="6" t="s">
        <v>256</v>
      </c>
      <c r="F1103" s="4">
        <v>83953.0</v>
      </c>
      <c r="G1103" s="6" t="s">
        <v>38</v>
      </c>
      <c r="H1103" s="6"/>
      <c r="I1103" s="6"/>
      <c r="J1103" s="4">
        <v>2.5924204E7</v>
      </c>
      <c r="K1103" s="4">
        <v>3.59306095E8</v>
      </c>
      <c r="L1103" s="6" t="s">
        <v>39</v>
      </c>
      <c r="M1103" s="3"/>
      <c r="N1103" s="6" t="s">
        <v>42</v>
      </c>
      <c r="O1103" s="3"/>
      <c r="P1103" s="3"/>
      <c r="Q1103" s="6" t="s">
        <v>39</v>
      </c>
      <c r="R1103" s="4"/>
      <c r="S1103" s="6" t="s">
        <v>42</v>
      </c>
      <c r="T1103" s="6" t="s">
        <v>43</v>
      </c>
      <c r="U1103" s="6">
        <v>0.0</v>
      </c>
      <c r="V1103" s="3" t="str">
        <f t="shared" si="2"/>
        <v>93.859</v>
      </c>
      <c r="W1103" s="5" t="str">
        <f t="shared" ref="W1103:X1103" si="1103">UPPER(TRIM(H1103))</f>
        <v/>
      </c>
      <c r="X1103" s="5" t="str">
        <f t="shared" si="1103"/>
        <v/>
      </c>
      <c r="Y1103" s="5" t="str">
        <f t="array" ref="Y1103">IF(V1103&lt;&gt;"",IFERROR(INDEX(federal_program_name_lookup,MATCH(V1103,aln_lookup,0)),""),"")</f>
        <v>BIOMEDICAL RESEARCH AND RESEARCH TRAINING</v>
      </c>
    </row>
    <row r="1104" ht="15.75" customHeight="1">
      <c r="A1104" s="5" t="s">
        <v>1623</v>
      </c>
      <c r="B1104" s="3" t="s">
        <v>56</v>
      </c>
      <c r="C1104" s="3" t="s">
        <v>255</v>
      </c>
      <c r="D1104" s="3"/>
      <c r="E1104" s="6" t="s">
        <v>256</v>
      </c>
      <c r="F1104" s="4">
        <v>346260.0</v>
      </c>
      <c r="G1104" s="6" t="s">
        <v>38</v>
      </c>
      <c r="H1104" s="6"/>
      <c r="I1104" s="6"/>
      <c r="J1104" s="4">
        <v>2.5924204E7</v>
      </c>
      <c r="K1104" s="4">
        <v>3.59306095E8</v>
      </c>
      <c r="L1104" s="6" t="s">
        <v>39</v>
      </c>
      <c r="M1104" s="3"/>
      <c r="N1104" s="6" t="s">
        <v>42</v>
      </c>
      <c r="O1104" s="3"/>
      <c r="P1104" s="3"/>
      <c r="Q1104" s="6" t="s">
        <v>39</v>
      </c>
      <c r="R1104" s="4"/>
      <c r="S1104" s="6" t="s">
        <v>42</v>
      </c>
      <c r="T1104" s="6" t="s">
        <v>43</v>
      </c>
      <c r="U1104" s="6">
        <v>0.0</v>
      </c>
      <c r="V1104" s="3" t="str">
        <f t="shared" si="2"/>
        <v>93.859</v>
      </c>
      <c r="W1104" s="5" t="str">
        <f t="shared" ref="W1104:X1104" si="1104">UPPER(TRIM(H1104))</f>
        <v/>
      </c>
      <c r="X1104" s="5" t="str">
        <f t="shared" si="1104"/>
        <v/>
      </c>
      <c r="Y1104" s="5" t="str">
        <f t="array" ref="Y1104">IF(V1104&lt;&gt;"",IFERROR(INDEX(federal_program_name_lookup,MATCH(V1104,aln_lookup,0)),""),"")</f>
        <v>BIOMEDICAL RESEARCH AND RESEARCH TRAINING</v>
      </c>
    </row>
    <row r="1105" ht="15.75" customHeight="1">
      <c r="A1105" s="5" t="s">
        <v>1624</v>
      </c>
      <c r="B1105" s="3" t="s">
        <v>56</v>
      </c>
      <c r="C1105" s="3" t="s">
        <v>255</v>
      </c>
      <c r="D1105" s="3"/>
      <c r="E1105" s="6" t="s">
        <v>256</v>
      </c>
      <c r="F1105" s="4">
        <v>884733.0</v>
      </c>
      <c r="G1105" s="6" t="s">
        <v>38</v>
      </c>
      <c r="H1105" s="6"/>
      <c r="I1105" s="6"/>
      <c r="J1105" s="4">
        <v>2.5924204E7</v>
      </c>
      <c r="K1105" s="4">
        <v>3.59306095E8</v>
      </c>
      <c r="L1105" s="6" t="s">
        <v>39</v>
      </c>
      <c r="M1105" s="3"/>
      <c r="N1105" s="6" t="s">
        <v>42</v>
      </c>
      <c r="O1105" s="3"/>
      <c r="P1105" s="3"/>
      <c r="Q1105" s="6" t="s">
        <v>39</v>
      </c>
      <c r="R1105" s="4"/>
      <c r="S1105" s="6" t="s">
        <v>42</v>
      </c>
      <c r="T1105" s="6" t="s">
        <v>43</v>
      </c>
      <c r="U1105" s="6">
        <v>0.0</v>
      </c>
      <c r="V1105" s="3" t="str">
        <f t="shared" si="2"/>
        <v>93.859</v>
      </c>
      <c r="W1105" s="5" t="str">
        <f t="shared" ref="W1105:X1105" si="1105">UPPER(TRIM(H1105))</f>
        <v/>
      </c>
      <c r="X1105" s="5" t="str">
        <f t="shared" si="1105"/>
        <v/>
      </c>
      <c r="Y1105" s="5" t="str">
        <f t="array" ref="Y1105">IF(V1105&lt;&gt;"",IFERROR(INDEX(federal_program_name_lookup,MATCH(V1105,aln_lookup,0)),""),"")</f>
        <v>BIOMEDICAL RESEARCH AND RESEARCH TRAINING</v>
      </c>
    </row>
    <row r="1106" ht="15.75" customHeight="1">
      <c r="A1106" s="5" t="s">
        <v>1625</v>
      </c>
      <c r="B1106" s="3" t="s">
        <v>56</v>
      </c>
      <c r="C1106" s="3" t="s">
        <v>255</v>
      </c>
      <c r="D1106" s="3"/>
      <c r="E1106" s="6" t="s">
        <v>256</v>
      </c>
      <c r="F1106" s="4">
        <v>622583.0</v>
      </c>
      <c r="G1106" s="6" t="s">
        <v>38</v>
      </c>
      <c r="H1106" s="6"/>
      <c r="I1106" s="6"/>
      <c r="J1106" s="4">
        <v>2.5924204E7</v>
      </c>
      <c r="K1106" s="4">
        <v>3.59306095E8</v>
      </c>
      <c r="L1106" s="6" t="s">
        <v>39</v>
      </c>
      <c r="M1106" s="3"/>
      <c r="N1106" s="6" t="s">
        <v>42</v>
      </c>
      <c r="O1106" s="3"/>
      <c r="P1106" s="3"/>
      <c r="Q1106" s="6" t="s">
        <v>39</v>
      </c>
      <c r="R1106" s="4"/>
      <c r="S1106" s="6" t="s">
        <v>42</v>
      </c>
      <c r="T1106" s="6" t="s">
        <v>43</v>
      </c>
      <c r="U1106" s="6">
        <v>0.0</v>
      </c>
      <c r="V1106" s="3" t="str">
        <f t="shared" si="2"/>
        <v>93.859</v>
      </c>
      <c r="W1106" s="5" t="str">
        <f t="shared" ref="W1106:X1106" si="1106">UPPER(TRIM(H1106))</f>
        <v/>
      </c>
      <c r="X1106" s="5" t="str">
        <f t="shared" si="1106"/>
        <v/>
      </c>
      <c r="Y1106" s="5" t="str">
        <f t="array" ref="Y1106">IF(V1106&lt;&gt;"",IFERROR(INDEX(federal_program_name_lookup,MATCH(V1106,aln_lookup,0)),""),"")</f>
        <v>BIOMEDICAL RESEARCH AND RESEARCH TRAINING</v>
      </c>
    </row>
    <row r="1107" ht="15.75" customHeight="1">
      <c r="A1107" s="5" t="s">
        <v>1626</v>
      </c>
      <c r="B1107" s="3" t="s">
        <v>56</v>
      </c>
      <c r="C1107" s="3" t="s">
        <v>255</v>
      </c>
      <c r="D1107" s="3"/>
      <c r="E1107" s="6" t="s">
        <v>256</v>
      </c>
      <c r="F1107" s="4">
        <v>110787.0</v>
      </c>
      <c r="G1107" s="6" t="s">
        <v>38</v>
      </c>
      <c r="H1107" s="6"/>
      <c r="I1107" s="6"/>
      <c r="J1107" s="4">
        <v>2.5924204E7</v>
      </c>
      <c r="K1107" s="4">
        <v>3.59306095E8</v>
      </c>
      <c r="L1107" s="6" t="s">
        <v>39</v>
      </c>
      <c r="M1107" s="3"/>
      <c r="N1107" s="6" t="s">
        <v>42</v>
      </c>
      <c r="O1107" s="3"/>
      <c r="P1107" s="3"/>
      <c r="Q1107" s="6" t="s">
        <v>39</v>
      </c>
      <c r="R1107" s="4"/>
      <c r="S1107" s="6" t="s">
        <v>42</v>
      </c>
      <c r="T1107" s="6" t="s">
        <v>43</v>
      </c>
      <c r="U1107" s="6">
        <v>0.0</v>
      </c>
      <c r="V1107" s="3" t="str">
        <f t="shared" si="2"/>
        <v>93.859</v>
      </c>
      <c r="W1107" s="5" t="str">
        <f t="shared" ref="W1107:X1107" si="1107">UPPER(TRIM(H1107))</f>
        <v/>
      </c>
      <c r="X1107" s="5" t="str">
        <f t="shared" si="1107"/>
        <v/>
      </c>
      <c r="Y1107" s="5" t="str">
        <f t="array" ref="Y1107">IF(V1107&lt;&gt;"",IFERROR(INDEX(federal_program_name_lookup,MATCH(V1107,aln_lookup,0)),""),"")</f>
        <v>BIOMEDICAL RESEARCH AND RESEARCH TRAINING</v>
      </c>
    </row>
    <row r="1108" ht="15.75" customHeight="1">
      <c r="A1108" s="5" t="s">
        <v>1627</v>
      </c>
      <c r="B1108" s="3" t="s">
        <v>56</v>
      </c>
      <c r="C1108" s="3" t="s">
        <v>255</v>
      </c>
      <c r="D1108" s="3"/>
      <c r="E1108" s="6" t="s">
        <v>256</v>
      </c>
      <c r="F1108" s="4">
        <v>28972.0</v>
      </c>
      <c r="G1108" s="6" t="s">
        <v>38</v>
      </c>
      <c r="H1108" s="6"/>
      <c r="I1108" s="6"/>
      <c r="J1108" s="4">
        <v>2.5924204E7</v>
      </c>
      <c r="K1108" s="4">
        <v>3.59306095E8</v>
      </c>
      <c r="L1108" s="6" t="s">
        <v>39</v>
      </c>
      <c r="M1108" s="3"/>
      <c r="N1108" s="6" t="s">
        <v>42</v>
      </c>
      <c r="O1108" s="3"/>
      <c r="P1108" s="3"/>
      <c r="Q1108" s="6" t="s">
        <v>39</v>
      </c>
      <c r="R1108" s="4"/>
      <c r="S1108" s="6" t="s">
        <v>42</v>
      </c>
      <c r="T1108" s="6" t="s">
        <v>43</v>
      </c>
      <c r="U1108" s="6">
        <v>0.0</v>
      </c>
      <c r="V1108" s="3" t="str">
        <f t="shared" si="2"/>
        <v>93.859</v>
      </c>
      <c r="W1108" s="5" t="str">
        <f t="shared" ref="W1108:X1108" si="1108">UPPER(TRIM(H1108))</f>
        <v/>
      </c>
      <c r="X1108" s="5" t="str">
        <f t="shared" si="1108"/>
        <v/>
      </c>
      <c r="Y1108" s="5" t="str">
        <f t="array" ref="Y1108">IF(V1108&lt;&gt;"",IFERROR(INDEX(federal_program_name_lookup,MATCH(V1108,aln_lookup,0)),""),"")</f>
        <v>BIOMEDICAL RESEARCH AND RESEARCH TRAINING</v>
      </c>
    </row>
    <row r="1109" ht="15.75" customHeight="1">
      <c r="A1109" s="5" t="s">
        <v>1628</v>
      </c>
      <c r="B1109" s="3" t="s">
        <v>56</v>
      </c>
      <c r="C1109" s="3" t="s">
        <v>255</v>
      </c>
      <c r="D1109" s="3"/>
      <c r="E1109" s="6" t="s">
        <v>256</v>
      </c>
      <c r="F1109" s="4">
        <v>117073.0</v>
      </c>
      <c r="G1109" s="6" t="s">
        <v>38</v>
      </c>
      <c r="H1109" s="6"/>
      <c r="I1109" s="6"/>
      <c r="J1109" s="4">
        <v>2.5924204E7</v>
      </c>
      <c r="K1109" s="4">
        <v>3.59306095E8</v>
      </c>
      <c r="L1109" s="6" t="s">
        <v>39</v>
      </c>
      <c r="M1109" s="3"/>
      <c r="N1109" s="6" t="s">
        <v>42</v>
      </c>
      <c r="O1109" s="3"/>
      <c r="P1109" s="3"/>
      <c r="Q1109" s="6" t="s">
        <v>39</v>
      </c>
      <c r="R1109" s="4"/>
      <c r="S1109" s="6" t="s">
        <v>42</v>
      </c>
      <c r="T1109" s="6" t="s">
        <v>43</v>
      </c>
      <c r="U1109" s="6">
        <v>0.0</v>
      </c>
      <c r="V1109" s="3" t="str">
        <f t="shared" si="2"/>
        <v>93.859</v>
      </c>
      <c r="W1109" s="5" t="str">
        <f t="shared" ref="W1109:X1109" si="1109">UPPER(TRIM(H1109))</f>
        <v/>
      </c>
      <c r="X1109" s="5" t="str">
        <f t="shared" si="1109"/>
        <v/>
      </c>
      <c r="Y1109" s="5" t="str">
        <f t="array" ref="Y1109">IF(V1109&lt;&gt;"",IFERROR(INDEX(federal_program_name_lookup,MATCH(V1109,aln_lookup,0)),""),"")</f>
        <v>BIOMEDICAL RESEARCH AND RESEARCH TRAINING</v>
      </c>
    </row>
    <row r="1110" ht="15.75" customHeight="1">
      <c r="A1110" s="5" t="s">
        <v>1629</v>
      </c>
      <c r="B1110" s="3" t="s">
        <v>56</v>
      </c>
      <c r="C1110" s="3" t="s">
        <v>255</v>
      </c>
      <c r="D1110" s="3"/>
      <c r="E1110" s="6" t="s">
        <v>256</v>
      </c>
      <c r="F1110" s="4">
        <v>54928.0</v>
      </c>
      <c r="G1110" s="6" t="s">
        <v>38</v>
      </c>
      <c r="H1110" s="6"/>
      <c r="I1110" s="6"/>
      <c r="J1110" s="4">
        <v>2.5924204E7</v>
      </c>
      <c r="K1110" s="4">
        <v>3.59306095E8</v>
      </c>
      <c r="L1110" s="6" t="s">
        <v>39</v>
      </c>
      <c r="M1110" s="3"/>
      <c r="N1110" s="6" t="s">
        <v>42</v>
      </c>
      <c r="O1110" s="3"/>
      <c r="P1110" s="3"/>
      <c r="Q1110" s="6" t="s">
        <v>39</v>
      </c>
      <c r="R1110" s="4"/>
      <c r="S1110" s="6" t="s">
        <v>42</v>
      </c>
      <c r="T1110" s="6" t="s">
        <v>43</v>
      </c>
      <c r="U1110" s="6">
        <v>0.0</v>
      </c>
      <c r="V1110" s="3" t="str">
        <f t="shared" si="2"/>
        <v>93.859</v>
      </c>
      <c r="W1110" s="5" t="str">
        <f t="shared" ref="W1110:X1110" si="1110">UPPER(TRIM(H1110))</f>
        <v/>
      </c>
      <c r="X1110" s="5" t="str">
        <f t="shared" si="1110"/>
        <v/>
      </c>
      <c r="Y1110" s="5" t="str">
        <f t="array" ref="Y1110">IF(V1110&lt;&gt;"",IFERROR(INDEX(federal_program_name_lookup,MATCH(V1110,aln_lookup,0)),""),"")</f>
        <v>BIOMEDICAL RESEARCH AND RESEARCH TRAINING</v>
      </c>
    </row>
    <row r="1111" ht="15.75" customHeight="1">
      <c r="A1111" s="5" t="s">
        <v>1630</v>
      </c>
      <c r="B1111" s="3" t="s">
        <v>56</v>
      </c>
      <c r="C1111" s="3" t="s">
        <v>255</v>
      </c>
      <c r="D1111" s="3"/>
      <c r="E1111" s="6" t="s">
        <v>256</v>
      </c>
      <c r="F1111" s="4">
        <v>52083.0</v>
      </c>
      <c r="G1111" s="6" t="s">
        <v>38</v>
      </c>
      <c r="H1111" s="6"/>
      <c r="I1111" s="6"/>
      <c r="J1111" s="4">
        <v>2.5924204E7</v>
      </c>
      <c r="K1111" s="4">
        <v>3.59306095E8</v>
      </c>
      <c r="L1111" s="6" t="s">
        <v>39</v>
      </c>
      <c r="M1111" s="3"/>
      <c r="N1111" s="6" t="s">
        <v>42</v>
      </c>
      <c r="O1111" s="3"/>
      <c r="P1111" s="3"/>
      <c r="Q1111" s="6" t="s">
        <v>39</v>
      </c>
      <c r="R1111" s="4"/>
      <c r="S1111" s="6" t="s">
        <v>42</v>
      </c>
      <c r="T1111" s="6" t="s">
        <v>43</v>
      </c>
      <c r="U1111" s="6">
        <v>0.0</v>
      </c>
      <c r="V1111" s="3" t="str">
        <f t="shared" si="2"/>
        <v>93.859</v>
      </c>
      <c r="W1111" s="5" t="str">
        <f t="shared" ref="W1111:X1111" si="1111">UPPER(TRIM(H1111))</f>
        <v/>
      </c>
      <c r="X1111" s="5" t="str">
        <f t="shared" si="1111"/>
        <v/>
      </c>
      <c r="Y1111" s="5" t="str">
        <f t="array" ref="Y1111">IF(V1111&lt;&gt;"",IFERROR(INDEX(federal_program_name_lookup,MATCH(V1111,aln_lookup,0)),""),"")</f>
        <v>BIOMEDICAL RESEARCH AND RESEARCH TRAINING</v>
      </c>
    </row>
    <row r="1112" ht="15.75" customHeight="1">
      <c r="A1112" s="5" t="s">
        <v>1631</v>
      </c>
      <c r="B1112" s="3" t="s">
        <v>56</v>
      </c>
      <c r="C1112" s="3" t="s">
        <v>255</v>
      </c>
      <c r="D1112" s="3"/>
      <c r="E1112" s="6" t="s">
        <v>256</v>
      </c>
      <c r="F1112" s="4">
        <v>132382.0</v>
      </c>
      <c r="G1112" s="6" t="s">
        <v>38</v>
      </c>
      <c r="H1112" s="6"/>
      <c r="I1112" s="6"/>
      <c r="J1112" s="4">
        <v>2.5924204E7</v>
      </c>
      <c r="K1112" s="4">
        <v>3.59306095E8</v>
      </c>
      <c r="L1112" s="6" t="s">
        <v>39</v>
      </c>
      <c r="M1112" s="3"/>
      <c r="N1112" s="6" t="s">
        <v>42</v>
      </c>
      <c r="O1112" s="3"/>
      <c r="P1112" s="3"/>
      <c r="Q1112" s="6" t="s">
        <v>39</v>
      </c>
      <c r="R1112" s="4"/>
      <c r="S1112" s="6" t="s">
        <v>42</v>
      </c>
      <c r="T1112" s="6" t="s">
        <v>43</v>
      </c>
      <c r="U1112" s="6">
        <v>0.0</v>
      </c>
      <c r="V1112" s="3" t="str">
        <f t="shared" si="2"/>
        <v>93.859</v>
      </c>
      <c r="W1112" s="5" t="str">
        <f t="shared" ref="W1112:X1112" si="1112">UPPER(TRIM(H1112))</f>
        <v/>
      </c>
      <c r="X1112" s="5" t="str">
        <f t="shared" si="1112"/>
        <v/>
      </c>
      <c r="Y1112" s="5" t="str">
        <f t="array" ref="Y1112">IF(V1112&lt;&gt;"",IFERROR(INDEX(federal_program_name_lookup,MATCH(V1112,aln_lookup,0)),""),"")</f>
        <v>BIOMEDICAL RESEARCH AND RESEARCH TRAINING</v>
      </c>
    </row>
    <row r="1113" ht="15.75" customHeight="1">
      <c r="A1113" s="5" t="s">
        <v>1632</v>
      </c>
      <c r="B1113" s="3" t="s">
        <v>45</v>
      </c>
      <c r="C1113" s="3" t="s">
        <v>46</v>
      </c>
      <c r="D1113" s="3"/>
      <c r="E1113" s="6" t="s">
        <v>47</v>
      </c>
      <c r="F1113" s="4">
        <v>297300.0</v>
      </c>
      <c r="G1113" s="6" t="s">
        <v>38</v>
      </c>
      <c r="H1113" s="6"/>
      <c r="I1113" s="6"/>
      <c r="J1113" s="4">
        <v>626225.0</v>
      </c>
      <c r="K1113" s="4">
        <v>3.59306095E8</v>
      </c>
      <c r="L1113" s="6" t="s">
        <v>39</v>
      </c>
      <c r="M1113" s="3"/>
      <c r="N1113" s="6" t="s">
        <v>39</v>
      </c>
      <c r="O1113" s="3" t="s">
        <v>48</v>
      </c>
      <c r="P1113" s="3" t="s">
        <v>1633</v>
      </c>
      <c r="Q1113" s="6" t="s">
        <v>39</v>
      </c>
      <c r="R1113" s="4"/>
      <c r="S1113" s="6" t="s">
        <v>42</v>
      </c>
      <c r="T1113" s="6" t="s">
        <v>43</v>
      </c>
      <c r="U1113" s="6">
        <v>0.0</v>
      </c>
      <c r="V1113" s="3" t="str">
        <f t="shared" si="2"/>
        <v>10.001</v>
      </c>
      <c r="W1113" s="5" t="str">
        <f t="shared" ref="W1113:X1113" si="1113">UPPER(TRIM(H1113))</f>
        <v/>
      </c>
      <c r="X1113" s="5" t="str">
        <f t="shared" si="1113"/>
        <v/>
      </c>
      <c r="Y1113" s="5" t="str">
        <f t="array" ref="Y1113">IF(V1113&lt;&gt;"",IFERROR(INDEX(federal_program_name_lookup,MATCH(V1113,aln_lookup,0)),""),"")</f>
        <v>AGRICULTURAL RESEARCH_BASIC AND APPLIED RESEARCH</v>
      </c>
    </row>
    <row r="1114" ht="15.75" customHeight="1">
      <c r="A1114" s="5" t="s">
        <v>1634</v>
      </c>
      <c r="B1114" s="3" t="s">
        <v>45</v>
      </c>
      <c r="C1114" s="3" t="s">
        <v>672</v>
      </c>
      <c r="D1114" s="3"/>
      <c r="E1114" s="6" t="s">
        <v>673</v>
      </c>
      <c r="F1114" s="4">
        <v>25613.0</v>
      </c>
      <c r="G1114" s="6" t="s">
        <v>38</v>
      </c>
      <c r="H1114" s="6"/>
      <c r="I1114" s="6"/>
      <c r="J1114" s="4">
        <v>534489.0</v>
      </c>
      <c r="K1114" s="4">
        <v>3.59306095E8</v>
      </c>
      <c r="L1114" s="6" t="s">
        <v>39</v>
      </c>
      <c r="M1114" s="3"/>
      <c r="N1114" s="6" t="s">
        <v>39</v>
      </c>
      <c r="O1114" s="3" t="s">
        <v>1497</v>
      </c>
      <c r="P1114" s="3" t="s">
        <v>1635</v>
      </c>
      <c r="Q1114" s="6" t="s">
        <v>39</v>
      </c>
      <c r="R1114" s="4"/>
      <c r="S1114" s="6" t="s">
        <v>42</v>
      </c>
      <c r="T1114" s="6" t="s">
        <v>43</v>
      </c>
      <c r="U1114" s="6">
        <v>0.0</v>
      </c>
      <c r="V1114" s="3" t="str">
        <f t="shared" si="2"/>
        <v>10.200</v>
      </c>
      <c r="W1114" s="5" t="str">
        <f t="shared" ref="W1114:X1114" si="1114">UPPER(TRIM(H1114))</f>
        <v/>
      </c>
      <c r="X1114" s="5" t="str">
        <f t="shared" si="1114"/>
        <v/>
      </c>
      <c r="Y1114" s="5" t="str">
        <f t="array" ref="Y1114">IF(V1114&lt;&gt;"",IFERROR(INDEX(federal_program_name_lookup,MATCH(V1114,aln_lookup,0)),""),"")</f>
        <v>GRANTS FOR AGRICULTURAL RESEARCH, SPECIAL RESEARCH GRANTS</v>
      </c>
    </row>
    <row r="1115" ht="15.75" customHeight="1">
      <c r="A1115" s="5" t="s">
        <v>1636</v>
      </c>
      <c r="B1115" s="3" t="s">
        <v>1330</v>
      </c>
      <c r="C1115" s="3" t="s">
        <v>205</v>
      </c>
      <c r="D1115" s="3"/>
      <c r="E1115" s="6" t="s">
        <v>1637</v>
      </c>
      <c r="F1115" s="4">
        <v>270820.0</v>
      </c>
      <c r="G1115" s="6" t="s">
        <v>38</v>
      </c>
      <c r="H1115" s="6"/>
      <c r="I1115" s="6"/>
      <c r="J1115" s="4">
        <v>371716.0</v>
      </c>
      <c r="K1115" s="4">
        <v>3.59306095E8</v>
      </c>
      <c r="L1115" s="6" t="s">
        <v>39</v>
      </c>
      <c r="M1115" s="3"/>
      <c r="N1115" s="6" t="s">
        <v>39</v>
      </c>
      <c r="O1115" s="3" t="s">
        <v>1484</v>
      </c>
      <c r="P1115" s="3" t="s">
        <v>1638</v>
      </c>
      <c r="Q1115" s="6" t="s">
        <v>39</v>
      </c>
      <c r="R1115" s="4"/>
      <c r="S1115" s="6" t="s">
        <v>42</v>
      </c>
      <c r="T1115" s="6" t="s">
        <v>43</v>
      </c>
      <c r="U1115" s="6">
        <v>0.0</v>
      </c>
      <c r="V1115" s="3" t="str">
        <f t="shared" si="2"/>
        <v>20.701</v>
      </c>
      <c r="W1115" s="5" t="str">
        <f t="shared" ref="W1115:X1115" si="1115">UPPER(TRIM(H1115))</f>
        <v/>
      </c>
      <c r="X1115" s="5" t="str">
        <f t="shared" si="1115"/>
        <v/>
      </c>
      <c r="Y1115" s="5" t="str">
        <f t="array" ref="Y1115">IF(V1115&lt;&gt;"",IFERROR(INDEX(federal_program_name_lookup,MATCH(V1115,aln_lookup,0)),""),"")</f>
        <v>UNIVERSITY TRANSPORTATION CENTERS PROGRAM</v>
      </c>
    </row>
    <row r="1116" ht="15.75" customHeight="1">
      <c r="A1116" s="5" t="s">
        <v>1639</v>
      </c>
      <c r="B1116" s="3" t="s">
        <v>56</v>
      </c>
      <c r="C1116" s="3" t="s">
        <v>255</v>
      </c>
      <c r="D1116" s="3"/>
      <c r="E1116" s="6" t="s">
        <v>256</v>
      </c>
      <c r="F1116" s="4">
        <v>51000.0</v>
      </c>
      <c r="G1116" s="6" t="s">
        <v>38</v>
      </c>
      <c r="H1116" s="6"/>
      <c r="I1116" s="6"/>
      <c r="J1116" s="4">
        <v>2.5924204E7</v>
      </c>
      <c r="K1116" s="4">
        <v>3.59306095E8</v>
      </c>
      <c r="L1116" s="6" t="s">
        <v>39</v>
      </c>
      <c r="M1116" s="3"/>
      <c r="N1116" s="6" t="s">
        <v>42</v>
      </c>
      <c r="O1116" s="3"/>
      <c r="P1116" s="3"/>
      <c r="Q1116" s="6" t="s">
        <v>39</v>
      </c>
      <c r="R1116" s="4"/>
      <c r="S1116" s="6" t="s">
        <v>42</v>
      </c>
      <c r="T1116" s="6" t="s">
        <v>43</v>
      </c>
      <c r="U1116" s="6">
        <v>0.0</v>
      </c>
      <c r="V1116" s="3" t="str">
        <f t="shared" si="2"/>
        <v>93.859</v>
      </c>
      <c r="W1116" s="5" t="str">
        <f t="shared" ref="W1116:X1116" si="1116">UPPER(TRIM(H1116))</f>
        <v/>
      </c>
      <c r="X1116" s="5" t="str">
        <f t="shared" si="1116"/>
        <v/>
      </c>
      <c r="Y1116" s="5" t="str">
        <f t="array" ref="Y1116">IF(V1116&lt;&gt;"",IFERROR(INDEX(federal_program_name_lookup,MATCH(V1116,aln_lookup,0)),""),"")</f>
        <v>BIOMEDICAL RESEARCH AND RESEARCH TRAINING</v>
      </c>
    </row>
    <row r="1117" ht="15.75" customHeight="1">
      <c r="A1117" s="5" t="s">
        <v>1640</v>
      </c>
      <c r="B1117" s="3" t="s">
        <v>56</v>
      </c>
      <c r="C1117" s="3" t="s">
        <v>255</v>
      </c>
      <c r="D1117" s="3"/>
      <c r="E1117" s="6" t="s">
        <v>256</v>
      </c>
      <c r="F1117" s="4">
        <v>62791.0</v>
      </c>
      <c r="G1117" s="6" t="s">
        <v>38</v>
      </c>
      <c r="H1117" s="6"/>
      <c r="I1117" s="6"/>
      <c r="J1117" s="4">
        <v>2.5924204E7</v>
      </c>
      <c r="K1117" s="4">
        <v>3.59306095E8</v>
      </c>
      <c r="L1117" s="6" t="s">
        <v>39</v>
      </c>
      <c r="M1117" s="3"/>
      <c r="N1117" s="6" t="s">
        <v>42</v>
      </c>
      <c r="O1117" s="3"/>
      <c r="P1117" s="3"/>
      <c r="Q1117" s="6" t="s">
        <v>39</v>
      </c>
      <c r="R1117" s="4"/>
      <c r="S1117" s="6" t="s">
        <v>42</v>
      </c>
      <c r="T1117" s="6" t="s">
        <v>43</v>
      </c>
      <c r="U1117" s="6">
        <v>0.0</v>
      </c>
      <c r="V1117" s="3" t="str">
        <f t="shared" si="2"/>
        <v>93.859</v>
      </c>
      <c r="W1117" s="5" t="str">
        <f t="shared" ref="W1117:X1117" si="1117">UPPER(TRIM(H1117))</f>
        <v/>
      </c>
      <c r="X1117" s="5" t="str">
        <f t="shared" si="1117"/>
        <v/>
      </c>
      <c r="Y1117" s="5" t="str">
        <f t="array" ref="Y1117">IF(V1117&lt;&gt;"",IFERROR(INDEX(federal_program_name_lookup,MATCH(V1117,aln_lookup,0)),""),"")</f>
        <v>BIOMEDICAL RESEARCH AND RESEARCH TRAINING</v>
      </c>
    </row>
    <row r="1118" ht="15.75" customHeight="1">
      <c r="A1118" s="5" t="s">
        <v>1641</v>
      </c>
      <c r="B1118" s="3" t="s">
        <v>56</v>
      </c>
      <c r="C1118" s="3" t="s">
        <v>255</v>
      </c>
      <c r="D1118" s="3"/>
      <c r="E1118" s="6" t="s">
        <v>256</v>
      </c>
      <c r="F1118" s="4">
        <v>136932.0</v>
      </c>
      <c r="G1118" s="6" t="s">
        <v>38</v>
      </c>
      <c r="H1118" s="6"/>
      <c r="I1118" s="6"/>
      <c r="J1118" s="4">
        <v>2.5924204E7</v>
      </c>
      <c r="K1118" s="4">
        <v>3.59306095E8</v>
      </c>
      <c r="L1118" s="6" t="s">
        <v>39</v>
      </c>
      <c r="M1118" s="3"/>
      <c r="N1118" s="6" t="s">
        <v>42</v>
      </c>
      <c r="O1118" s="3"/>
      <c r="P1118" s="3"/>
      <c r="Q1118" s="6" t="s">
        <v>39</v>
      </c>
      <c r="R1118" s="4"/>
      <c r="S1118" s="6" t="s">
        <v>42</v>
      </c>
      <c r="T1118" s="6" t="s">
        <v>43</v>
      </c>
      <c r="U1118" s="6">
        <v>0.0</v>
      </c>
      <c r="V1118" s="3" t="str">
        <f t="shared" si="2"/>
        <v>93.859</v>
      </c>
      <c r="W1118" s="5" t="str">
        <f t="shared" ref="W1118:X1118" si="1118">UPPER(TRIM(H1118))</f>
        <v/>
      </c>
      <c r="X1118" s="5" t="str">
        <f t="shared" si="1118"/>
        <v/>
      </c>
      <c r="Y1118" s="5" t="str">
        <f t="array" ref="Y1118">IF(V1118&lt;&gt;"",IFERROR(INDEX(federal_program_name_lookup,MATCH(V1118,aln_lookup,0)),""),"")</f>
        <v>BIOMEDICAL RESEARCH AND RESEARCH TRAINING</v>
      </c>
    </row>
    <row r="1119" ht="15.75" customHeight="1">
      <c r="A1119" s="5" t="s">
        <v>1642</v>
      </c>
      <c r="B1119" s="3" t="s">
        <v>56</v>
      </c>
      <c r="C1119" s="3" t="s">
        <v>255</v>
      </c>
      <c r="D1119" s="3"/>
      <c r="E1119" s="6" t="s">
        <v>256</v>
      </c>
      <c r="F1119" s="4">
        <v>14408.0</v>
      </c>
      <c r="G1119" s="6" t="s">
        <v>38</v>
      </c>
      <c r="H1119" s="6"/>
      <c r="I1119" s="6"/>
      <c r="J1119" s="4">
        <v>2.5924204E7</v>
      </c>
      <c r="K1119" s="4">
        <v>3.59306095E8</v>
      </c>
      <c r="L1119" s="6" t="s">
        <v>39</v>
      </c>
      <c r="M1119" s="3"/>
      <c r="N1119" s="6" t="s">
        <v>42</v>
      </c>
      <c r="O1119" s="3"/>
      <c r="P1119" s="3"/>
      <c r="Q1119" s="6" t="s">
        <v>39</v>
      </c>
      <c r="R1119" s="4"/>
      <c r="S1119" s="6" t="s">
        <v>42</v>
      </c>
      <c r="T1119" s="6" t="s">
        <v>43</v>
      </c>
      <c r="U1119" s="6">
        <v>0.0</v>
      </c>
      <c r="V1119" s="3" t="str">
        <f t="shared" si="2"/>
        <v>93.859</v>
      </c>
      <c r="W1119" s="5" t="str">
        <f t="shared" ref="W1119:X1119" si="1119">UPPER(TRIM(H1119))</f>
        <v/>
      </c>
      <c r="X1119" s="5" t="str">
        <f t="shared" si="1119"/>
        <v/>
      </c>
      <c r="Y1119" s="5" t="str">
        <f t="array" ref="Y1119">IF(V1119&lt;&gt;"",IFERROR(INDEX(federal_program_name_lookup,MATCH(V1119,aln_lookup,0)),""),"")</f>
        <v>BIOMEDICAL RESEARCH AND RESEARCH TRAINING</v>
      </c>
    </row>
    <row r="1120" ht="15.75" customHeight="1">
      <c r="A1120" s="5" t="s">
        <v>1643</v>
      </c>
      <c r="B1120" s="3" t="s">
        <v>56</v>
      </c>
      <c r="C1120" s="3" t="s">
        <v>255</v>
      </c>
      <c r="D1120" s="3"/>
      <c r="E1120" s="6" t="s">
        <v>256</v>
      </c>
      <c r="F1120" s="4">
        <v>309108.0</v>
      </c>
      <c r="G1120" s="6" t="s">
        <v>38</v>
      </c>
      <c r="H1120" s="6"/>
      <c r="I1120" s="6"/>
      <c r="J1120" s="4">
        <v>2.5924204E7</v>
      </c>
      <c r="K1120" s="4">
        <v>3.59306095E8</v>
      </c>
      <c r="L1120" s="6" t="s">
        <v>39</v>
      </c>
      <c r="M1120" s="3"/>
      <c r="N1120" s="6" t="s">
        <v>42</v>
      </c>
      <c r="O1120" s="3"/>
      <c r="P1120" s="3"/>
      <c r="Q1120" s="6" t="s">
        <v>39</v>
      </c>
      <c r="R1120" s="4"/>
      <c r="S1120" s="6" t="s">
        <v>42</v>
      </c>
      <c r="T1120" s="6" t="s">
        <v>43</v>
      </c>
      <c r="U1120" s="6">
        <v>0.0</v>
      </c>
      <c r="V1120" s="3" t="str">
        <f t="shared" si="2"/>
        <v>93.859</v>
      </c>
      <c r="W1120" s="5" t="str">
        <f t="shared" ref="W1120:X1120" si="1120">UPPER(TRIM(H1120))</f>
        <v/>
      </c>
      <c r="X1120" s="5" t="str">
        <f t="shared" si="1120"/>
        <v/>
      </c>
      <c r="Y1120" s="5" t="str">
        <f t="array" ref="Y1120">IF(V1120&lt;&gt;"",IFERROR(INDEX(federal_program_name_lookup,MATCH(V1120,aln_lookup,0)),""),"")</f>
        <v>BIOMEDICAL RESEARCH AND RESEARCH TRAINING</v>
      </c>
    </row>
    <row r="1121" ht="15.75" customHeight="1">
      <c r="A1121" s="5" t="s">
        <v>1644</v>
      </c>
      <c r="B1121" s="3" t="s">
        <v>56</v>
      </c>
      <c r="C1121" s="3" t="s">
        <v>255</v>
      </c>
      <c r="D1121" s="3"/>
      <c r="E1121" s="6" t="s">
        <v>256</v>
      </c>
      <c r="F1121" s="4">
        <v>79972.0</v>
      </c>
      <c r="G1121" s="6" t="s">
        <v>38</v>
      </c>
      <c r="H1121" s="6"/>
      <c r="I1121" s="6"/>
      <c r="J1121" s="4">
        <v>2.5924204E7</v>
      </c>
      <c r="K1121" s="4">
        <v>3.59306095E8</v>
      </c>
      <c r="L1121" s="6" t="s">
        <v>39</v>
      </c>
      <c r="M1121" s="3"/>
      <c r="N1121" s="6" t="s">
        <v>42</v>
      </c>
      <c r="O1121" s="3"/>
      <c r="P1121" s="3"/>
      <c r="Q1121" s="6" t="s">
        <v>39</v>
      </c>
      <c r="R1121" s="4"/>
      <c r="S1121" s="6" t="s">
        <v>42</v>
      </c>
      <c r="T1121" s="6" t="s">
        <v>43</v>
      </c>
      <c r="U1121" s="6">
        <v>0.0</v>
      </c>
      <c r="V1121" s="3" t="str">
        <f t="shared" si="2"/>
        <v>93.859</v>
      </c>
      <c r="W1121" s="5" t="str">
        <f t="shared" ref="W1121:X1121" si="1121">UPPER(TRIM(H1121))</f>
        <v/>
      </c>
      <c r="X1121" s="5" t="str">
        <f t="shared" si="1121"/>
        <v/>
      </c>
      <c r="Y1121" s="5" t="str">
        <f t="array" ref="Y1121">IF(V1121&lt;&gt;"",IFERROR(INDEX(federal_program_name_lookup,MATCH(V1121,aln_lookup,0)),""),"")</f>
        <v>BIOMEDICAL RESEARCH AND RESEARCH TRAINING</v>
      </c>
    </row>
    <row r="1122" ht="15.75" customHeight="1">
      <c r="A1122" s="5" t="s">
        <v>1645</v>
      </c>
      <c r="B1122" s="3" t="s">
        <v>56</v>
      </c>
      <c r="C1122" s="3" t="s">
        <v>255</v>
      </c>
      <c r="D1122" s="3"/>
      <c r="E1122" s="6" t="s">
        <v>256</v>
      </c>
      <c r="F1122" s="4">
        <v>204278.0</v>
      </c>
      <c r="G1122" s="6" t="s">
        <v>38</v>
      </c>
      <c r="H1122" s="6"/>
      <c r="I1122" s="6"/>
      <c r="J1122" s="4">
        <v>2.5924204E7</v>
      </c>
      <c r="K1122" s="4">
        <v>3.59306095E8</v>
      </c>
      <c r="L1122" s="6" t="s">
        <v>39</v>
      </c>
      <c r="M1122" s="3"/>
      <c r="N1122" s="6" t="s">
        <v>42</v>
      </c>
      <c r="O1122" s="3"/>
      <c r="P1122" s="3"/>
      <c r="Q1122" s="6" t="s">
        <v>39</v>
      </c>
      <c r="R1122" s="4"/>
      <c r="S1122" s="6" t="s">
        <v>42</v>
      </c>
      <c r="T1122" s="6" t="s">
        <v>43</v>
      </c>
      <c r="U1122" s="6">
        <v>0.0</v>
      </c>
      <c r="V1122" s="3" t="str">
        <f t="shared" si="2"/>
        <v>93.859</v>
      </c>
      <c r="W1122" s="5" t="str">
        <f t="shared" ref="W1122:X1122" si="1122">UPPER(TRIM(H1122))</f>
        <v/>
      </c>
      <c r="X1122" s="5" t="str">
        <f t="shared" si="1122"/>
        <v/>
      </c>
      <c r="Y1122" s="5" t="str">
        <f t="array" ref="Y1122">IF(V1122&lt;&gt;"",IFERROR(INDEX(federal_program_name_lookup,MATCH(V1122,aln_lookup,0)),""),"")</f>
        <v>BIOMEDICAL RESEARCH AND RESEARCH TRAINING</v>
      </c>
    </row>
    <row r="1123" ht="15.75" customHeight="1">
      <c r="A1123" s="5" t="s">
        <v>1646</v>
      </c>
      <c r="B1123" s="3" t="s">
        <v>56</v>
      </c>
      <c r="C1123" s="3" t="s">
        <v>255</v>
      </c>
      <c r="D1123" s="3"/>
      <c r="E1123" s="6" t="s">
        <v>256</v>
      </c>
      <c r="F1123" s="4">
        <v>218021.0</v>
      </c>
      <c r="G1123" s="6" t="s">
        <v>38</v>
      </c>
      <c r="H1123" s="6"/>
      <c r="I1123" s="6"/>
      <c r="J1123" s="4">
        <v>2.5924204E7</v>
      </c>
      <c r="K1123" s="4">
        <v>3.59306095E8</v>
      </c>
      <c r="L1123" s="6" t="s">
        <v>39</v>
      </c>
      <c r="M1123" s="3"/>
      <c r="N1123" s="6" t="s">
        <v>42</v>
      </c>
      <c r="O1123" s="3"/>
      <c r="P1123" s="3"/>
      <c r="Q1123" s="6" t="s">
        <v>39</v>
      </c>
      <c r="R1123" s="4"/>
      <c r="S1123" s="6" t="s">
        <v>42</v>
      </c>
      <c r="T1123" s="6" t="s">
        <v>43</v>
      </c>
      <c r="U1123" s="6">
        <v>0.0</v>
      </c>
      <c r="V1123" s="3" t="str">
        <f t="shared" si="2"/>
        <v>93.859</v>
      </c>
      <c r="W1123" s="5" t="str">
        <f t="shared" ref="W1123:X1123" si="1123">UPPER(TRIM(H1123))</f>
        <v/>
      </c>
      <c r="X1123" s="5" t="str">
        <f t="shared" si="1123"/>
        <v/>
      </c>
      <c r="Y1123" s="5" t="str">
        <f t="array" ref="Y1123">IF(V1123&lt;&gt;"",IFERROR(INDEX(federal_program_name_lookup,MATCH(V1123,aln_lookup,0)),""),"")</f>
        <v>BIOMEDICAL RESEARCH AND RESEARCH TRAINING</v>
      </c>
    </row>
    <row r="1124" ht="15.75" customHeight="1">
      <c r="A1124" s="5" t="s">
        <v>1647</v>
      </c>
      <c r="B1124" s="3" t="s">
        <v>56</v>
      </c>
      <c r="C1124" s="3" t="s">
        <v>255</v>
      </c>
      <c r="D1124" s="3"/>
      <c r="E1124" s="6" t="s">
        <v>256</v>
      </c>
      <c r="F1124" s="4">
        <v>327501.0</v>
      </c>
      <c r="G1124" s="6" t="s">
        <v>38</v>
      </c>
      <c r="H1124" s="6"/>
      <c r="I1124" s="6"/>
      <c r="J1124" s="4">
        <v>2.5924204E7</v>
      </c>
      <c r="K1124" s="4">
        <v>3.59306095E8</v>
      </c>
      <c r="L1124" s="6" t="s">
        <v>39</v>
      </c>
      <c r="M1124" s="3"/>
      <c r="N1124" s="6" t="s">
        <v>42</v>
      </c>
      <c r="O1124" s="3"/>
      <c r="P1124" s="3"/>
      <c r="Q1124" s="6" t="s">
        <v>39</v>
      </c>
      <c r="R1124" s="4"/>
      <c r="S1124" s="6" t="s">
        <v>42</v>
      </c>
      <c r="T1124" s="6" t="s">
        <v>43</v>
      </c>
      <c r="U1124" s="6">
        <v>0.0</v>
      </c>
      <c r="V1124" s="3" t="str">
        <f t="shared" si="2"/>
        <v>93.859</v>
      </c>
      <c r="W1124" s="5" t="str">
        <f t="shared" ref="W1124:X1124" si="1124">UPPER(TRIM(H1124))</f>
        <v/>
      </c>
      <c r="X1124" s="5" t="str">
        <f t="shared" si="1124"/>
        <v/>
      </c>
      <c r="Y1124" s="5" t="str">
        <f t="array" ref="Y1124">IF(V1124&lt;&gt;"",IFERROR(INDEX(federal_program_name_lookup,MATCH(V1124,aln_lookup,0)),""),"")</f>
        <v>BIOMEDICAL RESEARCH AND RESEARCH TRAINING</v>
      </c>
    </row>
    <row r="1125" ht="15.75" customHeight="1">
      <c r="A1125" s="5" t="s">
        <v>1648</v>
      </c>
      <c r="B1125" s="3" t="s">
        <v>56</v>
      </c>
      <c r="C1125" s="3" t="s">
        <v>255</v>
      </c>
      <c r="D1125" s="3"/>
      <c r="E1125" s="6" t="s">
        <v>256</v>
      </c>
      <c r="F1125" s="4">
        <v>91517.0</v>
      </c>
      <c r="G1125" s="6" t="s">
        <v>38</v>
      </c>
      <c r="H1125" s="6"/>
      <c r="I1125" s="6"/>
      <c r="J1125" s="4">
        <v>2.5924204E7</v>
      </c>
      <c r="K1125" s="4">
        <v>3.59306095E8</v>
      </c>
      <c r="L1125" s="6" t="s">
        <v>39</v>
      </c>
      <c r="M1125" s="3"/>
      <c r="N1125" s="6" t="s">
        <v>42</v>
      </c>
      <c r="O1125" s="3"/>
      <c r="P1125" s="3"/>
      <c r="Q1125" s="6" t="s">
        <v>39</v>
      </c>
      <c r="R1125" s="4"/>
      <c r="S1125" s="6" t="s">
        <v>42</v>
      </c>
      <c r="T1125" s="6" t="s">
        <v>43</v>
      </c>
      <c r="U1125" s="6">
        <v>0.0</v>
      </c>
      <c r="V1125" s="3" t="str">
        <f t="shared" si="2"/>
        <v>93.859</v>
      </c>
      <c r="W1125" s="5" t="str">
        <f t="shared" ref="W1125:X1125" si="1125">UPPER(TRIM(H1125))</f>
        <v/>
      </c>
      <c r="X1125" s="5" t="str">
        <f t="shared" si="1125"/>
        <v/>
      </c>
      <c r="Y1125" s="5" t="str">
        <f t="array" ref="Y1125">IF(V1125&lt;&gt;"",IFERROR(INDEX(federal_program_name_lookup,MATCH(V1125,aln_lookup,0)),""),"")</f>
        <v>BIOMEDICAL RESEARCH AND RESEARCH TRAINING</v>
      </c>
    </row>
    <row r="1126" ht="15.75" customHeight="1">
      <c r="A1126" s="5" t="s">
        <v>1649</v>
      </c>
      <c r="B1126" s="3" t="s">
        <v>1330</v>
      </c>
      <c r="C1126" s="3" t="s">
        <v>1650</v>
      </c>
      <c r="D1126" s="3"/>
      <c r="E1126" s="6" t="s">
        <v>1651</v>
      </c>
      <c r="F1126" s="4">
        <v>149.0</v>
      </c>
      <c r="G1126" s="6" t="s">
        <v>38</v>
      </c>
      <c r="H1126" s="6"/>
      <c r="I1126" s="6"/>
      <c r="J1126" s="4">
        <v>149.0</v>
      </c>
      <c r="K1126" s="4">
        <v>3.59306095E8</v>
      </c>
      <c r="L1126" s="6" t="s">
        <v>39</v>
      </c>
      <c r="M1126" s="3"/>
      <c r="N1126" s="6" t="s">
        <v>39</v>
      </c>
      <c r="O1126" s="3" t="s">
        <v>1652</v>
      </c>
      <c r="P1126" s="3" t="s">
        <v>1653</v>
      </c>
      <c r="Q1126" s="6" t="s">
        <v>39</v>
      </c>
      <c r="R1126" s="4"/>
      <c r="S1126" s="6" t="s">
        <v>42</v>
      </c>
      <c r="T1126" s="6" t="s">
        <v>43</v>
      </c>
      <c r="U1126" s="6">
        <v>0.0</v>
      </c>
      <c r="V1126" s="3" t="str">
        <f t="shared" si="2"/>
        <v>20.724</v>
      </c>
      <c r="W1126" s="5" t="str">
        <f t="shared" ref="W1126:X1126" si="1126">UPPER(TRIM(H1126))</f>
        <v/>
      </c>
      <c r="X1126" s="5" t="str">
        <f t="shared" si="1126"/>
        <v/>
      </c>
      <c r="Y1126" s="5" t="str">
        <f t="array" ref="Y1126">IF(V1126&lt;&gt;"",IFERROR(INDEX(federal_program_name_lookup,MATCH(V1126,aln_lookup,0)),""),"")</f>
        <v>PIPELINE SAFETY RESEARCH COMPETITIVE ACADEMIC AGREEMENT PROGRAM (CAAP)</v>
      </c>
    </row>
    <row r="1127" ht="15.75" customHeight="1">
      <c r="A1127" s="5" t="s">
        <v>1654</v>
      </c>
      <c r="B1127" s="3" t="s">
        <v>56</v>
      </c>
      <c r="C1127" s="3" t="s">
        <v>255</v>
      </c>
      <c r="D1127" s="3"/>
      <c r="E1127" s="6" t="s">
        <v>256</v>
      </c>
      <c r="F1127" s="4">
        <v>27940.0</v>
      </c>
      <c r="G1127" s="6" t="s">
        <v>38</v>
      </c>
      <c r="H1127" s="6"/>
      <c r="I1127" s="6"/>
      <c r="J1127" s="4">
        <v>2.5924204E7</v>
      </c>
      <c r="K1127" s="4">
        <v>3.59306095E8</v>
      </c>
      <c r="L1127" s="6" t="s">
        <v>39</v>
      </c>
      <c r="M1127" s="3"/>
      <c r="N1127" s="6" t="s">
        <v>42</v>
      </c>
      <c r="O1127" s="3"/>
      <c r="P1127" s="3"/>
      <c r="Q1127" s="6" t="s">
        <v>39</v>
      </c>
      <c r="R1127" s="4"/>
      <c r="S1127" s="6" t="s">
        <v>42</v>
      </c>
      <c r="T1127" s="6" t="s">
        <v>43</v>
      </c>
      <c r="U1127" s="6">
        <v>0.0</v>
      </c>
      <c r="V1127" s="3" t="str">
        <f t="shared" si="2"/>
        <v>93.859</v>
      </c>
      <c r="W1127" s="5" t="str">
        <f t="shared" ref="W1127:X1127" si="1127">UPPER(TRIM(H1127))</f>
        <v/>
      </c>
      <c r="X1127" s="5" t="str">
        <f t="shared" si="1127"/>
        <v/>
      </c>
      <c r="Y1127" s="5" t="str">
        <f t="array" ref="Y1127">IF(V1127&lt;&gt;"",IFERROR(INDEX(federal_program_name_lookup,MATCH(V1127,aln_lookup,0)),""),"")</f>
        <v>BIOMEDICAL RESEARCH AND RESEARCH TRAINING</v>
      </c>
    </row>
    <row r="1128" ht="15.75" customHeight="1">
      <c r="A1128" s="5" t="s">
        <v>1655</v>
      </c>
      <c r="B1128" s="3" t="s">
        <v>56</v>
      </c>
      <c r="C1128" s="3" t="s">
        <v>255</v>
      </c>
      <c r="D1128" s="3"/>
      <c r="E1128" s="6" t="s">
        <v>256</v>
      </c>
      <c r="F1128" s="4">
        <v>97747.0</v>
      </c>
      <c r="G1128" s="6" t="s">
        <v>38</v>
      </c>
      <c r="H1128" s="6"/>
      <c r="I1128" s="6"/>
      <c r="J1128" s="4">
        <v>2.5924204E7</v>
      </c>
      <c r="K1128" s="4">
        <v>3.59306095E8</v>
      </c>
      <c r="L1128" s="6" t="s">
        <v>39</v>
      </c>
      <c r="M1128" s="3"/>
      <c r="N1128" s="6" t="s">
        <v>42</v>
      </c>
      <c r="O1128" s="3"/>
      <c r="P1128" s="3"/>
      <c r="Q1128" s="6" t="s">
        <v>39</v>
      </c>
      <c r="R1128" s="4"/>
      <c r="S1128" s="6" t="s">
        <v>42</v>
      </c>
      <c r="T1128" s="6" t="s">
        <v>43</v>
      </c>
      <c r="U1128" s="6">
        <v>0.0</v>
      </c>
      <c r="V1128" s="3" t="str">
        <f t="shared" si="2"/>
        <v>93.859</v>
      </c>
      <c r="W1128" s="5" t="str">
        <f t="shared" ref="W1128:X1128" si="1128">UPPER(TRIM(H1128))</f>
        <v/>
      </c>
      <c r="X1128" s="5" t="str">
        <f t="shared" si="1128"/>
        <v/>
      </c>
      <c r="Y1128" s="5" t="str">
        <f t="array" ref="Y1128">IF(V1128&lt;&gt;"",IFERROR(INDEX(federal_program_name_lookup,MATCH(V1128,aln_lookup,0)),""),"")</f>
        <v>BIOMEDICAL RESEARCH AND RESEARCH TRAINING</v>
      </c>
    </row>
    <row r="1129" ht="15.75" customHeight="1">
      <c r="A1129" s="5" t="s">
        <v>1656</v>
      </c>
      <c r="B1129" s="3" t="s">
        <v>56</v>
      </c>
      <c r="C1129" s="3" t="s">
        <v>255</v>
      </c>
      <c r="D1129" s="3"/>
      <c r="E1129" s="6" t="s">
        <v>256</v>
      </c>
      <c r="F1129" s="4">
        <v>1298.0</v>
      </c>
      <c r="G1129" s="6" t="s">
        <v>38</v>
      </c>
      <c r="H1129" s="6"/>
      <c r="I1129" s="6"/>
      <c r="J1129" s="4">
        <v>2.5924204E7</v>
      </c>
      <c r="K1129" s="4">
        <v>3.59306095E8</v>
      </c>
      <c r="L1129" s="6" t="s">
        <v>39</v>
      </c>
      <c r="M1129" s="3"/>
      <c r="N1129" s="6" t="s">
        <v>42</v>
      </c>
      <c r="O1129" s="3"/>
      <c r="P1129" s="3"/>
      <c r="Q1129" s="6" t="s">
        <v>39</v>
      </c>
      <c r="R1129" s="4"/>
      <c r="S1129" s="6" t="s">
        <v>42</v>
      </c>
      <c r="T1129" s="6" t="s">
        <v>43</v>
      </c>
      <c r="U1129" s="6">
        <v>0.0</v>
      </c>
      <c r="V1129" s="3" t="str">
        <f t="shared" si="2"/>
        <v>93.859</v>
      </c>
      <c r="W1129" s="5" t="str">
        <f t="shared" ref="W1129:X1129" si="1129">UPPER(TRIM(H1129))</f>
        <v/>
      </c>
      <c r="X1129" s="5" t="str">
        <f t="shared" si="1129"/>
        <v/>
      </c>
      <c r="Y1129" s="5" t="str">
        <f t="array" ref="Y1129">IF(V1129&lt;&gt;"",IFERROR(INDEX(federal_program_name_lookup,MATCH(V1129,aln_lookup,0)),""),"")</f>
        <v>BIOMEDICAL RESEARCH AND RESEARCH TRAINING</v>
      </c>
    </row>
    <row r="1130" ht="15.75" customHeight="1">
      <c r="A1130" s="5" t="s">
        <v>1657</v>
      </c>
      <c r="B1130" s="3" t="s">
        <v>56</v>
      </c>
      <c r="C1130" s="3" t="s">
        <v>255</v>
      </c>
      <c r="D1130" s="3"/>
      <c r="E1130" s="6" t="s">
        <v>256</v>
      </c>
      <c r="F1130" s="4">
        <v>637.0</v>
      </c>
      <c r="G1130" s="6" t="s">
        <v>38</v>
      </c>
      <c r="H1130" s="6"/>
      <c r="I1130" s="6"/>
      <c r="J1130" s="4">
        <v>2.5924204E7</v>
      </c>
      <c r="K1130" s="4">
        <v>3.59306095E8</v>
      </c>
      <c r="L1130" s="6" t="s">
        <v>39</v>
      </c>
      <c r="M1130" s="3"/>
      <c r="N1130" s="6" t="s">
        <v>42</v>
      </c>
      <c r="O1130" s="3"/>
      <c r="P1130" s="3"/>
      <c r="Q1130" s="6" t="s">
        <v>39</v>
      </c>
      <c r="R1130" s="4"/>
      <c r="S1130" s="6" t="s">
        <v>42</v>
      </c>
      <c r="T1130" s="6" t="s">
        <v>43</v>
      </c>
      <c r="U1130" s="6">
        <v>0.0</v>
      </c>
      <c r="V1130" s="3" t="str">
        <f t="shared" si="2"/>
        <v>93.859</v>
      </c>
      <c r="W1130" s="5" t="str">
        <f t="shared" ref="W1130:X1130" si="1130">UPPER(TRIM(H1130))</f>
        <v/>
      </c>
      <c r="X1130" s="5" t="str">
        <f t="shared" si="1130"/>
        <v/>
      </c>
      <c r="Y1130" s="5" t="str">
        <f t="array" ref="Y1130">IF(V1130&lt;&gt;"",IFERROR(INDEX(federal_program_name_lookup,MATCH(V1130,aln_lookup,0)),""),"")</f>
        <v>BIOMEDICAL RESEARCH AND RESEARCH TRAINING</v>
      </c>
    </row>
    <row r="1131" ht="15.75" customHeight="1">
      <c r="A1131" s="5" t="s">
        <v>1658</v>
      </c>
      <c r="B1131" s="3" t="s">
        <v>56</v>
      </c>
      <c r="C1131" s="3" t="s">
        <v>268</v>
      </c>
      <c r="D1131" s="3"/>
      <c r="E1131" s="6" t="s">
        <v>269</v>
      </c>
      <c r="F1131" s="4">
        <v>954.0</v>
      </c>
      <c r="G1131" s="6" t="s">
        <v>38</v>
      </c>
      <c r="H1131" s="6"/>
      <c r="I1131" s="6"/>
      <c r="J1131" s="4">
        <v>5334563.0</v>
      </c>
      <c r="K1131" s="4">
        <v>3.59306095E8</v>
      </c>
      <c r="L1131" s="6" t="s">
        <v>39</v>
      </c>
      <c r="M1131" s="3"/>
      <c r="N1131" s="6" t="s">
        <v>42</v>
      </c>
      <c r="O1131" s="3"/>
      <c r="P1131" s="3"/>
      <c r="Q1131" s="6" t="s">
        <v>39</v>
      </c>
      <c r="R1131" s="4"/>
      <c r="S1131" s="6" t="s">
        <v>42</v>
      </c>
      <c r="T1131" s="6" t="s">
        <v>43</v>
      </c>
      <c r="U1131" s="6">
        <v>0.0</v>
      </c>
      <c r="V1131" s="3" t="str">
        <f t="shared" si="2"/>
        <v>93.865</v>
      </c>
      <c r="W1131" s="5" t="str">
        <f t="shared" ref="W1131:X1131" si="1131">UPPER(TRIM(H1131))</f>
        <v/>
      </c>
      <c r="X1131" s="5" t="str">
        <f t="shared" si="1131"/>
        <v/>
      </c>
      <c r="Y1131" s="5" t="str">
        <f t="array" ref="Y1131">IF(V1131&lt;&gt;"",IFERROR(INDEX(federal_program_name_lookup,MATCH(V1131,aln_lookup,0)),""),"")</f>
        <v>CHILD HEALTH AND HUMAN DEVELOPMENT EXTRAMURAL RESEARCH</v>
      </c>
    </row>
    <row r="1132" ht="15.75" customHeight="1">
      <c r="A1132" s="5" t="s">
        <v>1659</v>
      </c>
      <c r="B1132" s="3" t="s">
        <v>56</v>
      </c>
      <c r="C1132" s="3" t="s">
        <v>268</v>
      </c>
      <c r="D1132" s="3"/>
      <c r="E1132" s="6" t="s">
        <v>269</v>
      </c>
      <c r="F1132" s="4">
        <v>-34.0</v>
      </c>
      <c r="G1132" s="6" t="s">
        <v>38</v>
      </c>
      <c r="H1132" s="6"/>
      <c r="I1132" s="6"/>
      <c r="J1132" s="4">
        <v>5334563.0</v>
      </c>
      <c r="K1132" s="4">
        <v>3.59306095E8</v>
      </c>
      <c r="L1132" s="6" t="s">
        <v>39</v>
      </c>
      <c r="M1132" s="3"/>
      <c r="N1132" s="6" t="s">
        <v>42</v>
      </c>
      <c r="O1132" s="3"/>
      <c r="P1132" s="3"/>
      <c r="Q1132" s="6" t="s">
        <v>39</v>
      </c>
      <c r="R1132" s="4"/>
      <c r="S1132" s="6" t="s">
        <v>42</v>
      </c>
      <c r="T1132" s="6" t="s">
        <v>43</v>
      </c>
      <c r="U1132" s="6">
        <v>0.0</v>
      </c>
      <c r="V1132" s="3" t="str">
        <f t="shared" si="2"/>
        <v>93.865</v>
      </c>
      <c r="W1132" s="5" t="str">
        <f t="shared" ref="W1132:X1132" si="1132">UPPER(TRIM(H1132))</f>
        <v/>
      </c>
      <c r="X1132" s="5" t="str">
        <f t="shared" si="1132"/>
        <v/>
      </c>
      <c r="Y1132" s="5" t="str">
        <f t="array" ref="Y1132">IF(V1132&lt;&gt;"",IFERROR(INDEX(federal_program_name_lookup,MATCH(V1132,aln_lookup,0)),""),"")</f>
        <v>CHILD HEALTH AND HUMAN DEVELOPMENT EXTRAMURAL RESEARCH</v>
      </c>
    </row>
    <row r="1133" ht="15.75" customHeight="1">
      <c r="A1133" s="5" t="s">
        <v>1660</v>
      </c>
      <c r="B1133" s="3" t="s">
        <v>56</v>
      </c>
      <c r="C1133" s="3" t="s">
        <v>268</v>
      </c>
      <c r="D1133" s="3"/>
      <c r="E1133" s="6" t="s">
        <v>269</v>
      </c>
      <c r="F1133" s="4">
        <v>47201.0</v>
      </c>
      <c r="G1133" s="6" t="s">
        <v>38</v>
      </c>
      <c r="H1133" s="6"/>
      <c r="I1133" s="6"/>
      <c r="J1133" s="4">
        <v>5334563.0</v>
      </c>
      <c r="K1133" s="4">
        <v>3.59306095E8</v>
      </c>
      <c r="L1133" s="6" t="s">
        <v>39</v>
      </c>
      <c r="M1133" s="3"/>
      <c r="N1133" s="6" t="s">
        <v>42</v>
      </c>
      <c r="O1133" s="3"/>
      <c r="P1133" s="3"/>
      <c r="Q1133" s="6" t="s">
        <v>39</v>
      </c>
      <c r="R1133" s="4"/>
      <c r="S1133" s="6" t="s">
        <v>42</v>
      </c>
      <c r="T1133" s="6" t="s">
        <v>43</v>
      </c>
      <c r="U1133" s="6">
        <v>0.0</v>
      </c>
      <c r="V1133" s="3" t="str">
        <f t="shared" si="2"/>
        <v>93.865</v>
      </c>
      <c r="W1133" s="5" t="str">
        <f t="shared" ref="W1133:X1133" si="1133">UPPER(TRIM(H1133))</f>
        <v/>
      </c>
      <c r="X1133" s="5" t="str">
        <f t="shared" si="1133"/>
        <v/>
      </c>
      <c r="Y1133" s="5" t="str">
        <f t="array" ref="Y1133">IF(V1133&lt;&gt;"",IFERROR(INDEX(federal_program_name_lookup,MATCH(V1133,aln_lookup,0)),""),"")</f>
        <v>CHILD HEALTH AND HUMAN DEVELOPMENT EXTRAMURAL RESEARCH</v>
      </c>
    </row>
    <row r="1134" ht="15.75" customHeight="1">
      <c r="A1134" s="5" t="s">
        <v>1661</v>
      </c>
      <c r="B1134" s="3" t="s">
        <v>56</v>
      </c>
      <c r="C1134" s="3" t="s">
        <v>268</v>
      </c>
      <c r="D1134" s="3"/>
      <c r="E1134" s="6" t="s">
        <v>269</v>
      </c>
      <c r="F1134" s="4">
        <v>-1245.0</v>
      </c>
      <c r="G1134" s="6" t="s">
        <v>38</v>
      </c>
      <c r="H1134" s="6"/>
      <c r="I1134" s="6"/>
      <c r="J1134" s="4">
        <v>5334563.0</v>
      </c>
      <c r="K1134" s="4">
        <v>3.59306095E8</v>
      </c>
      <c r="L1134" s="6" t="s">
        <v>39</v>
      </c>
      <c r="M1134" s="3"/>
      <c r="N1134" s="6" t="s">
        <v>42</v>
      </c>
      <c r="O1134" s="3"/>
      <c r="P1134" s="3"/>
      <c r="Q1134" s="6" t="s">
        <v>39</v>
      </c>
      <c r="R1134" s="4"/>
      <c r="S1134" s="6" t="s">
        <v>42</v>
      </c>
      <c r="T1134" s="6" t="s">
        <v>43</v>
      </c>
      <c r="U1134" s="6">
        <v>0.0</v>
      </c>
      <c r="V1134" s="3" t="str">
        <f t="shared" si="2"/>
        <v>93.865</v>
      </c>
      <c r="W1134" s="5" t="str">
        <f t="shared" ref="W1134:X1134" si="1134">UPPER(TRIM(H1134))</f>
        <v/>
      </c>
      <c r="X1134" s="5" t="str">
        <f t="shared" si="1134"/>
        <v/>
      </c>
      <c r="Y1134" s="5" t="str">
        <f t="array" ref="Y1134">IF(V1134&lt;&gt;"",IFERROR(INDEX(federal_program_name_lookup,MATCH(V1134,aln_lookup,0)),""),"")</f>
        <v>CHILD HEALTH AND HUMAN DEVELOPMENT EXTRAMURAL RESEARCH</v>
      </c>
    </row>
    <row r="1135" ht="15.75" customHeight="1">
      <c r="A1135" s="5" t="s">
        <v>1662</v>
      </c>
      <c r="B1135" s="3" t="s">
        <v>56</v>
      </c>
      <c r="C1135" s="3" t="s">
        <v>268</v>
      </c>
      <c r="D1135" s="3"/>
      <c r="E1135" s="6" t="s">
        <v>269</v>
      </c>
      <c r="F1135" s="4">
        <v>407045.0</v>
      </c>
      <c r="G1135" s="6" t="s">
        <v>38</v>
      </c>
      <c r="H1135" s="6"/>
      <c r="I1135" s="6"/>
      <c r="J1135" s="4">
        <v>5334563.0</v>
      </c>
      <c r="K1135" s="4">
        <v>3.59306095E8</v>
      </c>
      <c r="L1135" s="6" t="s">
        <v>39</v>
      </c>
      <c r="M1135" s="3"/>
      <c r="N1135" s="6" t="s">
        <v>42</v>
      </c>
      <c r="O1135" s="3"/>
      <c r="P1135" s="3"/>
      <c r="Q1135" s="6" t="s">
        <v>39</v>
      </c>
      <c r="R1135" s="4"/>
      <c r="S1135" s="6" t="s">
        <v>42</v>
      </c>
      <c r="T1135" s="6" t="s">
        <v>43</v>
      </c>
      <c r="U1135" s="6">
        <v>0.0</v>
      </c>
      <c r="V1135" s="3" t="str">
        <f t="shared" si="2"/>
        <v>93.865</v>
      </c>
      <c r="W1135" s="5" t="str">
        <f t="shared" ref="W1135:X1135" si="1135">UPPER(TRIM(H1135))</f>
        <v/>
      </c>
      <c r="X1135" s="5" t="str">
        <f t="shared" si="1135"/>
        <v/>
      </c>
      <c r="Y1135" s="5" t="str">
        <f t="array" ref="Y1135">IF(V1135&lt;&gt;"",IFERROR(INDEX(federal_program_name_lookup,MATCH(V1135,aln_lookup,0)),""),"")</f>
        <v>CHILD HEALTH AND HUMAN DEVELOPMENT EXTRAMURAL RESEARCH</v>
      </c>
    </row>
    <row r="1136" ht="15.75" customHeight="1">
      <c r="A1136" s="5" t="s">
        <v>1663</v>
      </c>
      <c r="B1136" s="3" t="s">
        <v>56</v>
      </c>
      <c r="C1136" s="3" t="s">
        <v>268</v>
      </c>
      <c r="D1136" s="3"/>
      <c r="E1136" s="6" t="s">
        <v>269</v>
      </c>
      <c r="F1136" s="4">
        <v>-7808.0</v>
      </c>
      <c r="G1136" s="6" t="s">
        <v>38</v>
      </c>
      <c r="H1136" s="6"/>
      <c r="I1136" s="6"/>
      <c r="J1136" s="4">
        <v>5334563.0</v>
      </c>
      <c r="K1136" s="4">
        <v>3.59306095E8</v>
      </c>
      <c r="L1136" s="6" t="s">
        <v>39</v>
      </c>
      <c r="M1136" s="3"/>
      <c r="N1136" s="6" t="s">
        <v>42</v>
      </c>
      <c r="O1136" s="3"/>
      <c r="P1136" s="3"/>
      <c r="Q1136" s="6" t="s">
        <v>39</v>
      </c>
      <c r="R1136" s="4"/>
      <c r="S1136" s="6" t="s">
        <v>42</v>
      </c>
      <c r="T1136" s="6" t="s">
        <v>43</v>
      </c>
      <c r="U1136" s="6">
        <v>0.0</v>
      </c>
      <c r="V1136" s="3" t="str">
        <f t="shared" si="2"/>
        <v>93.865</v>
      </c>
      <c r="W1136" s="5" t="str">
        <f t="shared" ref="W1136:X1136" si="1136">UPPER(TRIM(H1136))</f>
        <v/>
      </c>
      <c r="X1136" s="5" t="str">
        <f t="shared" si="1136"/>
        <v/>
      </c>
      <c r="Y1136" s="5" t="str">
        <f t="array" ref="Y1136">IF(V1136&lt;&gt;"",IFERROR(INDEX(federal_program_name_lookup,MATCH(V1136,aln_lookup,0)),""),"")</f>
        <v>CHILD HEALTH AND HUMAN DEVELOPMENT EXTRAMURAL RESEARCH</v>
      </c>
    </row>
    <row r="1137" ht="15.75" customHeight="1">
      <c r="A1137" s="5" t="s">
        <v>1664</v>
      </c>
      <c r="B1137" s="3" t="s">
        <v>1330</v>
      </c>
      <c r="C1137" s="3" t="s">
        <v>445</v>
      </c>
      <c r="D1137" s="3" t="s">
        <v>1665</v>
      </c>
      <c r="E1137" s="6" t="s">
        <v>292</v>
      </c>
      <c r="F1137" s="4">
        <v>87662.0</v>
      </c>
      <c r="G1137" s="6" t="s">
        <v>38</v>
      </c>
      <c r="H1137" s="6"/>
      <c r="I1137" s="6"/>
      <c r="J1137" s="4">
        <v>5547986.0</v>
      </c>
      <c r="K1137" s="4">
        <v>3.59306095E8</v>
      </c>
      <c r="L1137" s="6" t="s">
        <v>39</v>
      </c>
      <c r="M1137" s="3"/>
      <c r="N1137" s="6" t="s">
        <v>39</v>
      </c>
      <c r="O1137" s="3" t="s">
        <v>1501</v>
      </c>
      <c r="P1137" s="3" t="s">
        <v>1665</v>
      </c>
      <c r="Q1137" s="6" t="s">
        <v>42</v>
      </c>
      <c r="R1137" s="4">
        <v>50708.0</v>
      </c>
      <c r="S1137" s="6" t="s">
        <v>42</v>
      </c>
      <c r="T1137" s="6" t="s">
        <v>43</v>
      </c>
      <c r="U1137" s="6">
        <v>0.0</v>
      </c>
      <c r="V1137" s="3" t="str">
        <f t="shared" si="2"/>
        <v>20.RD</v>
      </c>
      <c r="W1137" s="5" t="str">
        <f t="shared" ref="W1137:X1137" si="1137">UPPER(TRIM(H1137))</f>
        <v/>
      </c>
      <c r="X1137" s="5" t="str">
        <f t="shared" si="1137"/>
        <v/>
      </c>
      <c r="Y1137" s="5" t="str">
        <f t="array" ref="Y1137">IF(V1137&lt;&gt;"",IFERROR(INDEX(federal_program_name_lookup,MATCH(V1137,aln_lookup,0)),""),"")</f>
        <v/>
      </c>
    </row>
    <row r="1138" ht="15.75" customHeight="1">
      <c r="A1138" s="5" t="s">
        <v>1666</v>
      </c>
      <c r="B1138" s="3" t="s">
        <v>56</v>
      </c>
      <c r="C1138" s="3" t="s">
        <v>268</v>
      </c>
      <c r="D1138" s="3"/>
      <c r="E1138" s="6" t="s">
        <v>269</v>
      </c>
      <c r="F1138" s="4">
        <v>87194.0</v>
      </c>
      <c r="G1138" s="6" t="s">
        <v>38</v>
      </c>
      <c r="H1138" s="6"/>
      <c r="I1138" s="6"/>
      <c r="J1138" s="4">
        <v>5334563.0</v>
      </c>
      <c r="K1138" s="4">
        <v>3.59306095E8</v>
      </c>
      <c r="L1138" s="6" t="s">
        <v>39</v>
      </c>
      <c r="M1138" s="3"/>
      <c r="N1138" s="6" t="s">
        <v>42</v>
      </c>
      <c r="O1138" s="3"/>
      <c r="P1138" s="3"/>
      <c r="Q1138" s="6" t="s">
        <v>42</v>
      </c>
      <c r="R1138" s="4">
        <v>13632.0</v>
      </c>
      <c r="S1138" s="6" t="s">
        <v>42</v>
      </c>
      <c r="T1138" s="6" t="s">
        <v>43</v>
      </c>
      <c r="U1138" s="6">
        <v>0.0</v>
      </c>
      <c r="V1138" s="3" t="str">
        <f t="shared" si="2"/>
        <v>93.865</v>
      </c>
      <c r="W1138" s="5" t="str">
        <f t="shared" ref="W1138:X1138" si="1138">UPPER(TRIM(H1138))</f>
        <v/>
      </c>
      <c r="X1138" s="5" t="str">
        <f t="shared" si="1138"/>
        <v/>
      </c>
      <c r="Y1138" s="5" t="str">
        <f t="array" ref="Y1138">IF(V1138&lt;&gt;"",IFERROR(INDEX(federal_program_name_lookup,MATCH(V1138,aln_lookup,0)),""),"")</f>
        <v>CHILD HEALTH AND HUMAN DEVELOPMENT EXTRAMURAL RESEARCH</v>
      </c>
    </row>
    <row r="1139" ht="15.75" customHeight="1">
      <c r="A1139" s="5" t="s">
        <v>1667</v>
      </c>
      <c r="B1139" s="3" t="s">
        <v>56</v>
      </c>
      <c r="C1139" s="3" t="s">
        <v>268</v>
      </c>
      <c r="D1139" s="3"/>
      <c r="E1139" s="6" t="s">
        <v>269</v>
      </c>
      <c r="F1139" s="4">
        <v>557444.0</v>
      </c>
      <c r="G1139" s="6" t="s">
        <v>38</v>
      </c>
      <c r="H1139" s="6"/>
      <c r="I1139" s="6"/>
      <c r="J1139" s="4">
        <v>5334563.0</v>
      </c>
      <c r="K1139" s="4">
        <v>3.59306095E8</v>
      </c>
      <c r="L1139" s="6" t="s">
        <v>39</v>
      </c>
      <c r="M1139" s="3"/>
      <c r="N1139" s="6" t="s">
        <v>42</v>
      </c>
      <c r="O1139" s="3"/>
      <c r="P1139" s="3"/>
      <c r="Q1139" s="6" t="s">
        <v>42</v>
      </c>
      <c r="R1139" s="4">
        <v>234508.0</v>
      </c>
      <c r="S1139" s="6" t="s">
        <v>42</v>
      </c>
      <c r="T1139" s="6" t="s">
        <v>43</v>
      </c>
      <c r="U1139" s="6">
        <v>0.0</v>
      </c>
      <c r="V1139" s="3" t="str">
        <f t="shared" si="2"/>
        <v>93.865</v>
      </c>
      <c r="W1139" s="5" t="str">
        <f t="shared" ref="W1139:X1139" si="1139">UPPER(TRIM(H1139))</f>
        <v/>
      </c>
      <c r="X1139" s="5" t="str">
        <f t="shared" si="1139"/>
        <v/>
      </c>
      <c r="Y1139" s="5" t="str">
        <f t="array" ref="Y1139">IF(V1139&lt;&gt;"",IFERROR(INDEX(federal_program_name_lookup,MATCH(V1139,aln_lookup,0)),""),"")</f>
        <v>CHILD HEALTH AND HUMAN DEVELOPMENT EXTRAMURAL RESEARCH</v>
      </c>
    </row>
    <row r="1140" ht="15.75" customHeight="1">
      <c r="A1140" s="5" t="s">
        <v>1668</v>
      </c>
      <c r="B1140" s="3" t="s">
        <v>56</v>
      </c>
      <c r="C1140" s="3" t="s">
        <v>268</v>
      </c>
      <c r="D1140" s="3"/>
      <c r="E1140" s="6" t="s">
        <v>269</v>
      </c>
      <c r="F1140" s="4">
        <v>20359.0</v>
      </c>
      <c r="G1140" s="6" t="s">
        <v>38</v>
      </c>
      <c r="H1140" s="6"/>
      <c r="I1140" s="6"/>
      <c r="J1140" s="4">
        <v>5334563.0</v>
      </c>
      <c r="K1140" s="4">
        <v>3.59306095E8</v>
      </c>
      <c r="L1140" s="6" t="s">
        <v>39</v>
      </c>
      <c r="M1140" s="3"/>
      <c r="N1140" s="6" t="s">
        <v>42</v>
      </c>
      <c r="O1140" s="3"/>
      <c r="P1140" s="3"/>
      <c r="Q1140" s="6" t="s">
        <v>39</v>
      </c>
      <c r="R1140" s="4"/>
      <c r="S1140" s="6" t="s">
        <v>42</v>
      </c>
      <c r="T1140" s="6" t="s">
        <v>43</v>
      </c>
      <c r="U1140" s="6">
        <v>0.0</v>
      </c>
      <c r="V1140" s="3" t="str">
        <f t="shared" si="2"/>
        <v>93.865</v>
      </c>
      <c r="W1140" s="5" t="str">
        <f t="shared" ref="W1140:X1140" si="1140">UPPER(TRIM(H1140))</f>
        <v/>
      </c>
      <c r="X1140" s="5" t="str">
        <f t="shared" si="1140"/>
        <v/>
      </c>
      <c r="Y1140" s="5" t="str">
        <f t="array" ref="Y1140">IF(V1140&lt;&gt;"",IFERROR(INDEX(federal_program_name_lookup,MATCH(V1140,aln_lookup,0)),""),"")</f>
        <v>CHILD HEALTH AND HUMAN DEVELOPMENT EXTRAMURAL RESEARCH</v>
      </c>
    </row>
    <row r="1141" ht="15.75" customHeight="1">
      <c r="A1141" s="5" t="s">
        <v>1669</v>
      </c>
      <c r="B1141" s="3" t="s">
        <v>56</v>
      </c>
      <c r="C1141" s="3" t="s">
        <v>268</v>
      </c>
      <c r="D1141" s="3"/>
      <c r="E1141" s="6" t="s">
        <v>269</v>
      </c>
      <c r="F1141" s="4">
        <v>281542.0</v>
      </c>
      <c r="G1141" s="6" t="s">
        <v>38</v>
      </c>
      <c r="H1141" s="6"/>
      <c r="I1141" s="6"/>
      <c r="J1141" s="4">
        <v>5334563.0</v>
      </c>
      <c r="K1141" s="4">
        <v>3.59306095E8</v>
      </c>
      <c r="L1141" s="6" t="s">
        <v>39</v>
      </c>
      <c r="M1141" s="3"/>
      <c r="N1141" s="6" t="s">
        <v>42</v>
      </c>
      <c r="O1141" s="3"/>
      <c r="P1141" s="3"/>
      <c r="Q1141" s="6" t="s">
        <v>39</v>
      </c>
      <c r="R1141" s="4"/>
      <c r="S1141" s="6" t="s">
        <v>42</v>
      </c>
      <c r="T1141" s="6" t="s">
        <v>43</v>
      </c>
      <c r="U1141" s="6">
        <v>0.0</v>
      </c>
      <c r="V1141" s="3" t="str">
        <f t="shared" si="2"/>
        <v>93.865</v>
      </c>
      <c r="W1141" s="5" t="str">
        <f t="shared" ref="W1141:X1141" si="1141">UPPER(TRIM(H1141))</f>
        <v/>
      </c>
      <c r="X1141" s="5" t="str">
        <f t="shared" si="1141"/>
        <v/>
      </c>
      <c r="Y1141" s="5" t="str">
        <f t="array" ref="Y1141">IF(V1141&lt;&gt;"",IFERROR(INDEX(federal_program_name_lookup,MATCH(V1141,aln_lookup,0)),""),"")</f>
        <v>CHILD HEALTH AND HUMAN DEVELOPMENT EXTRAMURAL RESEARCH</v>
      </c>
    </row>
    <row r="1142" ht="15.75" customHeight="1">
      <c r="A1142" s="5" t="s">
        <v>1670</v>
      </c>
      <c r="B1142" s="3" t="s">
        <v>56</v>
      </c>
      <c r="C1142" s="3" t="s">
        <v>268</v>
      </c>
      <c r="D1142" s="3"/>
      <c r="E1142" s="6" t="s">
        <v>269</v>
      </c>
      <c r="F1142" s="4">
        <v>-2041.0</v>
      </c>
      <c r="G1142" s="6" t="s">
        <v>38</v>
      </c>
      <c r="H1142" s="6"/>
      <c r="I1142" s="6"/>
      <c r="J1142" s="4">
        <v>5334563.0</v>
      </c>
      <c r="K1142" s="4">
        <v>3.59306095E8</v>
      </c>
      <c r="L1142" s="6" t="s">
        <v>39</v>
      </c>
      <c r="M1142" s="3"/>
      <c r="N1142" s="6" t="s">
        <v>42</v>
      </c>
      <c r="O1142" s="3"/>
      <c r="P1142" s="3"/>
      <c r="Q1142" s="6" t="s">
        <v>39</v>
      </c>
      <c r="R1142" s="4"/>
      <c r="S1142" s="6" t="s">
        <v>42</v>
      </c>
      <c r="T1142" s="6" t="s">
        <v>43</v>
      </c>
      <c r="U1142" s="6">
        <v>0.0</v>
      </c>
      <c r="V1142" s="3" t="str">
        <f t="shared" si="2"/>
        <v>93.865</v>
      </c>
      <c r="W1142" s="5" t="str">
        <f t="shared" ref="W1142:X1142" si="1142">UPPER(TRIM(H1142))</f>
        <v/>
      </c>
      <c r="X1142" s="5" t="str">
        <f t="shared" si="1142"/>
        <v/>
      </c>
      <c r="Y1142" s="5" t="str">
        <f t="array" ref="Y1142">IF(V1142&lt;&gt;"",IFERROR(INDEX(federal_program_name_lookup,MATCH(V1142,aln_lookup,0)),""),"")</f>
        <v>CHILD HEALTH AND HUMAN DEVELOPMENT EXTRAMURAL RESEARCH</v>
      </c>
    </row>
    <row r="1143" ht="15.75" customHeight="1">
      <c r="A1143" s="5" t="s">
        <v>1671</v>
      </c>
      <c r="B1143" s="3" t="s">
        <v>56</v>
      </c>
      <c r="C1143" s="3" t="s">
        <v>268</v>
      </c>
      <c r="D1143" s="3"/>
      <c r="E1143" s="6" t="s">
        <v>269</v>
      </c>
      <c r="F1143" s="4">
        <v>390935.0</v>
      </c>
      <c r="G1143" s="6" t="s">
        <v>38</v>
      </c>
      <c r="H1143" s="6"/>
      <c r="I1143" s="6"/>
      <c r="J1143" s="4">
        <v>5334563.0</v>
      </c>
      <c r="K1143" s="4">
        <v>3.59306095E8</v>
      </c>
      <c r="L1143" s="6" t="s">
        <v>39</v>
      </c>
      <c r="M1143" s="3"/>
      <c r="N1143" s="6" t="s">
        <v>42</v>
      </c>
      <c r="O1143" s="3"/>
      <c r="P1143" s="3"/>
      <c r="Q1143" s="6" t="s">
        <v>39</v>
      </c>
      <c r="R1143" s="4"/>
      <c r="S1143" s="6" t="s">
        <v>42</v>
      </c>
      <c r="T1143" s="6" t="s">
        <v>43</v>
      </c>
      <c r="U1143" s="6">
        <v>0.0</v>
      </c>
      <c r="V1143" s="3" t="str">
        <f t="shared" si="2"/>
        <v>93.865</v>
      </c>
      <c r="W1143" s="5" t="str">
        <f t="shared" ref="W1143:X1143" si="1143">UPPER(TRIM(H1143))</f>
        <v/>
      </c>
      <c r="X1143" s="5" t="str">
        <f t="shared" si="1143"/>
        <v/>
      </c>
      <c r="Y1143" s="5" t="str">
        <f t="array" ref="Y1143">IF(V1143&lt;&gt;"",IFERROR(INDEX(federal_program_name_lookup,MATCH(V1143,aln_lookup,0)),""),"")</f>
        <v>CHILD HEALTH AND HUMAN DEVELOPMENT EXTRAMURAL RESEARCH</v>
      </c>
    </row>
    <row r="1144" ht="15.75" customHeight="1">
      <c r="A1144" s="5" t="s">
        <v>1672</v>
      </c>
      <c r="B1144" s="3" t="s">
        <v>56</v>
      </c>
      <c r="C1144" s="3" t="s">
        <v>268</v>
      </c>
      <c r="D1144" s="3"/>
      <c r="E1144" s="6" t="s">
        <v>269</v>
      </c>
      <c r="F1144" s="4">
        <v>582506.0</v>
      </c>
      <c r="G1144" s="6" t="s">
        <v>38</v>
      </c>
      <c r="H1144" s="6"/>
      <c r="I1144" s="6"/>
      <c r="J1144" s="4">
        <v>5334563.0</v>
      </c>
      <c r="K1144" s="4">
        <v>3.59306095E8</v>
      </c>
      <c r="L1144" s="6" t="s">
        <v>39</v>
      </c>
      <c r="M1144" s="3"/>
      <c r="N1144" s="6" t="s">
        <v>42</v>
      </c>
      <c r="O1144" s="3"/>
      <c r="P1144" s="3"/>
      <c r="Q1144" s="6" t="s">
        <v>42</v>
      </c>
      <c r="R1144" s="4">
        <v>54406.0</v>
      </c>
      <c r="S1144" s="6" t="s">
        <v>42</v>
      </c>
      <c r="T1144" s="6" t="s">
        <v>43</v>
      </c>
      <c r="U1144" s="6">
        <v>0.0</v>
      </c>
      <c r="V1144" s="3" t="str">
        <f t="shared" si="2"/>
        <v>93.865</v>
      </c>
      <c r="W1144" s="5" t="str">
        <f t="shared" ref="W1144:X1144" si="1144">UPPER(TRIM(H1144))</f>
        <v/>
      </c>
      <c r="X1144" s="5" t="str">
        <f t="shared" si="1144"/>
        <v/>
      </c>
      <c r="Y1144" s="5" t="str">
        <f t="array" ref="Y1144">IF(V1144&lt;&gt;"",IFERROR(INDEX(federal_program_name_lookup,MATCH(V1144,aln_lookup,0)),""),"")</f>
        <v>CHILD HEALTH AND HUMAN DEVELOPMENT EXTRAMURAL RESEARCH</v>
      </c>
    </row>
    <row r="1145" ht="15.75" customHeight="1">
      <c r="A1145" s="5" t="s">
        <v>1673</v>
      </c>
      <c r="B1145" s="3" t="s">
        <v>56</v>
      </c>
      <c r="C1145" s="3" t="s">
        <v>268</v>
      </c>
      <c r="D1145" s="3"/>
      <c r="E1145" s="6" t="s">
        <v>269</v>
      </c>
      <c r="F1145" s="4">
        <v>347208.0</v>
      </c>
      <c r="G1145" s="6" t="s">
        <v>38</v>
      </c>
      <c r="H1145" s="6"/>
      <c r="I1145" s="6"/>
      <c r="J1145" s="4">
        <v>5334563.0</v>
      </c>
      <c r="K1145" s="4">
        <v>3.59306095E8</v>
      </c>
      <c r="L1145" s="6" t="s">
        <v>39</v>
      </c>
      <c r="M1145" s="3"/>
      <c r="N1145" s="6" t="s">
        <v>42</v>
      </c>
      <c r="O1145" s="3"/>
      <c r="P1145" s="3"/>
      <c r="Q1145" s="6" t="s">
        <v>42</v>
      </c>
      <c r="R1145" s="4">
        <v>156702.0</v>
      </c>
      <c r="S1145" s="6" t="s">
        <v>42</v>
      </c>
      <c r="T1145" s="6" t="s">
        <v>43</v>
      </c>
      <c r="U1145" s="6">
        <v>0.0</v>
      </c>
      <c r="V1145" s="3" t="str">
        <f t="shared" si="2"/>
        <v>93.865</v>
      </c>
      <c r="W1145" s="5" t="str">
        <f t="shared" ref="W1145:X1145" si="1145">UPPER(TRIM(H1145))</f>
        <v/>
      </c>
      <c r="X1145" s="5" t="str">
        <f t="shared" si="1145"/>
        <v/>
      </c>
      <c r="Y1145" s="5" t="str">
        <f t="array" ref="Y1145">IF(V1145&lt;&gt;"",IFERROR(INDEX(federal_program_name_lookup,MATCH(V1145,aln_lookup,0)),""),"")</f>
        <v>CHILD HEALTH AND HUMAN DEVELOPMENT EXTRAMURAL RESEARCH</v>
      </c>
    </row>
    <row r="1146" ht="15.75" customHeight="1">
      <c r="A1146" s="5" t="s">
        <v>1674</v>
      </c>
      <c r="B1146" s="3" t="s">
        <v>56</v>
      </c>
      <c r="C1146" s="3" t="s">
        <v>268</v>
      </c>
      <c r="D1146" s="3"/>
      <c r="E1146" s="6" t="s">
        <v>269</v>
      </c>
      <c r="F1146" s="4">
        <v>142529.0</v>
      </c>
      <c r="G1146" s="6" t="s">
        <v>38</v>
      </c>
      <c r="H1146" s="6"/>
      <c r="I1146" s="6"/>
      <c r="J1146" s="4">
        <v>5334563.0</v>
      </c>
      <c r="K1146" s="4">
        <v>3.59306095E8</v>
      </c>
      <c r="L1146" s="6" t="s">
        <v>39</v>
      </c>
      <c r="M1146" s="3"/>
      <c r="N1146" s="6" t="s">
        <v>42</v>
      </c>
      <c r="O1146" s="3"/>
      <c r="P1146" s="3"/>
      <c r="Q1146" s="6" t="s">
        <v>39</v>
      </c>
      <c r="R1146" s="4"/>
      <c r="S1146" s="6" t="s">
        <v>42</v>
      </c>
      <c r="T1146" s="6" t="s">
        <v>43</v>
      </c>
      <c r="U1146" s="6">
        <v>0.0</v>
      </c>
      <c r="V1146" s="3" t="str">
        <f t="shared" si="2"/>
        <v>93.865</v>
      </c>
      <c r="W1146" s="5" t="str">
        <f t="shared" ref="W1146:X1146" si="1146">UPPER(TRIM(H1146))</f>
        <v/>
      </c>
      <c r="X1146" s="5" t="str">
        <f t="shared" si="1146"/>
        <v/>
      </c>
      <c r="Y1146" s="5" t="str">
        <f t="array" ref="Y1146">IF(V1146&lt;&gt;"",IFERROR(INDEX(federal_program_name_lookup,MATCH(V1146,aln_lookup,0)),""),"")</f>
        <v>CHILD HEALTH AND HUMAN DEVELOPMENT EXTRAMURAL RESEARCH</v>
      </c>
    </row>
    <row r="1147" ht="15.75" customHeight="1">
      <c r="A1147" s="5" t="s">
        <v>1675</v>
      </c>
      <c r="B1147" s="3" t="s">
        <v>56</v>
      </c>
      <c r="C1147" s="3" t="s">
        <v>268</v>
      </c>
      <c r="D1147" s="3"/>
      <c r="E1147" s="6" t="s">
        <v>269</v>
      </c>
      <c r="F1147" s="4">
        <v>214278.0</v>
      </c>
      <c r="G1147" s="6" t="s">
        <v>38</v>
      </c>
      <c r="H1147" s="6"/>
      <c r="I1147" s="6"/>
      <c r="J1147" s="4">
        <v>5334563.0</v>
      </c>
      <c r="K1147" s="4">
        <v>3.59306095E8</v>
      </c>
      <c r="L1147" s="6" t="s">
        <v>39</v>
      </c>
      <c r="M1147" s="3"/>
      <c r="N1147" s="6" t="s">
        <v>42</v>
      </c>
      <c r="O1147" s="3"/>
      <c r="P1147" s="3"/>
      <c r="Q1147" s="6" t="s">
        <v>42</v>
      </c>
      <c r="R1147" s="4">
        <v>103329.0</v>
      </c>
      <c r="S1147" s="6" t="s">
        <v>42</v>
      </c>
      <c r="T1147" s="6" t="s">
        <v>43</v>
      </c>
      <c r="U1147" s="6">
        <v>0.0</v>
      </c>
      <c r="V1147" s="3" t="str">
        <f t="shared" si="2"/>
        <v>93.865</v>
      </c>
      <c r="W1147" s="5" t="str">
        <f t="shared" ref="W1147:X1147" si="1147">UPPER(TRIM(H1147))</f>
        <v/>
      </c>
      <c r="X1147" s="5" t="str">
        <f t="shared" si="1147"/>
        <v/>
      </c>
      <c r="Y1147" s="5" t="str">
        <f t="array" ref="Y1147">IF(V1147&lt;&gt;"",IFERROR(INDEX(federal_program_name_lookup,MATCH(V1147,aln_lookup,0)),""),"")</f>
        <v>CHILD HEALTH AND HUMAN DEVELOPMENT EXTRAMURAL RESEARCH</v>
      </c>
    </row>
    <row r="1148" ht="15.75" customHeight="1">
      <c r="A1148" s="5" t="s">
        <v>1676</v>
      </c>
      <c r="B1148" s="3" t="s">
        <v>1330</v>
      </c>
      <c r="C1148" s="3" t="s">
        <v>445</v>
      </c>
      <c r="D1148" s="3" t="s">
        <v>1677</v>
      </c>
      <c r="E1148" s="6" t="s">
        <v>292</v>
      </c>
      <c r="F1148" s="4">
        <v>189736.0</v>
      </c>
      <c r="G1148" s="6" t="s">
        <v>38</v>
      </c>
      <c r="H1148" s="6"/>
      <c r="I1148" s="6"/>
      <c r="J1148" s="4">
        <v>5547986.0</v>
      </c>
      <c r="K1148" s="4">
        <v>3.59306095E8</v>
      </c>
      <c r="L1148" s="6" t="s">
        <v>39</v>
      </c>
      <c r="M1148" s="3"/>
      <c r="N1148" s="6" t="s">
        <v>39</v>
      </c>
      <c r="O1148" s="3" t="s">
        <v>1501</v>
      </c>
      <c r="P1148" s="3" t="s">
        <v>1677</v>
      </c>
      <c r="Q1148" s="6" t="s">
        <v>39</v>
      </c>
      <c r="R1148" s="4"/>
      <c r="S1148" s="6" t="s">
        <v>42</v>
      </c>
      <c r="T1148" s="6" t="s">
        <v>43</v>
      </c>
      <c r="U1148" s="6">
        <v>0.0</v>
      </c>
      <c r="V1148" s="3" t="str">
        <f t="shared" si="2"/>
        <v>20.RD</v>
      </c>
      <c r="W1148" s="5" t="str">
        <f t="shared" ref="W1148:X1148" si="1148">UPPER(TRIM(H1148))</f>
        <v/>
      </c>
      <c r="X1148" s="5" t="str">
        <f t="shared" si="1148"/>
        <v/>
      </c>
      <c r="Y1148" s="5" t="str">
        <f t="array" ref="Y1148">IF(V1148&lt;&gt;"",IFERROR(INDEX(federal_program_name_lookup,MATCH(V1148,aln_lookup,0)),""),"")</f>
        <v/>
      </c>
    </row>
    <row r="1149" ht="15.75" customHeight="1">
      <c r="A1149" s="5" t="s">
        <v>1678</v>
      </c>
      <c r="B1149" s="3" t="s">
        <v>56</v>
      </c>
      <c r="C1149" s="3" t="s">
        <v>268</v>
      </c>
      <c r="D1149" s="3"/>
      <c r="E1149" s="6" t="s">
        <v>269</v>
      </c>
      <c r="F1149" s="4">
        <v>792295.0</v>
      </c>
      <c r="G1149" s="6" t="s">
        <v>38</v>
      </c>
      <c r="H1149" s="6"/>
      <c r="I1149" s="6"/>
      <c r="J1149" s="4">
        <v>5334563.0</v>
      </c>
      <c r="K1149" s="4">
        <v>3.59306095E8</v>
      </c>
      <c r="L1149" s="6" t="s">
        <v>39</v>
      </c>
      <c r="M1149" s="3"/>
      <c r="N1149" s="6" t="s">
        <v>42</v>
      </c>
      <c r="O1149" s="3"/>
      <c r="P1149" s="3"/>
      <c r="Q1149" s="6" t="s">
        <v>42</v>
      </c>
      <c r="R1149" s="4">
        <v>557719.0</v>
      </c>
      <c r="S1149" s="6" t="s">
        <v>42</v>
      </c>
      <c r="T1149" s="6" t="s">
        <v>43</v>
      </c>
      <c r="U1149" s="6">
        <v>0.0</v>
      </c>
      <c r="V1149" s="3" t="str">
        <f t="shared" si="2"/>
        <v>93.865</v>
      </c>
      <c r="W1149" s="5" t="str">
        <f t="shared" ref="W1149:X1149" si="1149">UPPER(TRIM(H1149))</f>
        <v/>
      </c>
      <c r="X1149" s="5" t="str">
        <f t="shared" si="1149"/>
        <v/>
      </c>
      <c r="Y1149" s="5" t="str">
        <f t="array" ref="Y1149">IF(V1149&lt;&gt;"",IFERROR(INDEX(federal_program_name_lookup,MATCH(V1149,aln_lookup,0)),""),"")</f>
        <v>CHILD HEALTH AND HUMAN DEVELOPMENT EXTRAMURAL RESEARCH</v>
      </c>
    </row>
    <row r="1150" ht="15.75" customHeight="1">
      <c r="A1150" s="5" t="s">
        <v>1679</v>
      </c>
      <c r="B1150" s="3" t="s">
        <v>56</v>
      </c>
      <c r="C1150" s="3" t="s">
        <v>268</v>
      </c>
      <c r="D1150" s="3"/>
      <c r="E1150" s="6" t="s">
        <v>269</v>
      </c>
      <c r="F1150" s="4">
        <v>50672.0</v>
      </c>
      <c r="G1150" s="6" t="s">
        <v>38</v>
      </c>
      <c r="H1150" s="6"/>
      <c r="I1150" s="6"/>
      <c r="J1150" s="4">
        <v>5334563.0</v>
      </c>
      <c r="K1150" s="4">
        <v>3.59306095E8</v>
      </c>
      <c r="L1150" s="6" t="s">
        <v>39</v>
      </c>
      <c r="M1150" s="3"/>
      <c r="N1150" s="6" t="s">
        <v>42</v>
      </c>
      <c r="O1150" s="3"/>
      <c r="P1150" s="3"/>
      <c r="Q1150" s="6" t="s">
        <v>39</v>
      </c>
      <c r="R1150" s="4"/>
      <c r="S1150" s="6" t="s">
        <v>42</v>
      </c>
      <c r="T1150" s="6" t="s">
        <v>43</v>
      </c>
      <c r="U1150" s="6">
        <v>0.0</v>
      </c>
      <c r="V1150" s="3" t="str">
        <f t="shared" si="2"/>
        <v>93.865</v>
      </c>
      <c r="W1150" s="5" t="str">
        <f t="shared" ref="W1150:X1150" si="1150">UPPER(TRIM(H1150))</f>
        <v/>
      </c>
      <c r="X1150" s="5" t="str">
        <f t="shared" si="1150"/>
        <v/>
      </c>
      <c r="Y1150" s="5" t="str">
        <f t="array" ref="Y1150">IF(V1150&lt;&gt;"",IFERROR(INDEX(federal_program_name_lookup,MATCH(V1150,aln_lookup,0)),""),"")</f>
        <v>CHILD HEALTH AND HUMAN DEVELOPMENT EXTRAMURAL RESEARCH</v>
      </c>
    </row>
    <row r="1151" ht="15.75" customHeight="1">
      <c r="A1151" s="5" t="s">
        <v>1680</v>
      </c>
      <c r="B1151" s="3" t="s">
        <v>56</v>
      </c>
      <c r="C1151" s="3" t="s">
        <v>268</v>
      </c>
      <c r="D1151" s="3"/>
      <c r="E1151" s="6" t="s">
        <v>269</v>
      </c>
      <c r="F1151" s="4">
        <v>173598.0</v>
      </c>
      <c r="G1151" s="6" t="s">
        <v>38</v>
      </c>
      <c r="H1151" s="6"/>
      <c r="I1151" s="6"/>
      <c r="J1151" s="4">
        <v>5334563.0</v>
      </c>
      <c r="K1151" s="4">
        <v>3.59306095E8</v>
      </c>
      <c r="L1151" s="6" t="s">
        <v>39</v>
      </c>
      <c r="M1151" s="3"/>
      <c r="N1151" s="6" t="s">
        <v>42</v>
      </c>
      <c r="O1151" s="3"/>
      <c r="P1151" s="3"/>
      <c r="Q1151" s="6" t="s">
        <v>42</v>
      </c>
      <c r="R1151" s="4">
        <v>59942.0</v>
      </c>
      <c r="S1151" s="6" t="s">
        <v>42</v>
      </c>
      <c r="T1151" s="6" t="s">
        <v>43</v>
      </c>
      <c r="U1151" s="6">
        <v>0.0</v>
      </c>
      <c r="V1151" s="3" t="str">
        <f t="shared" si="2"/>
        <v>93.865</v>
      </c>
      <c r="W1151" s="5" t="str">
        <f t="shared" ref="W1151:X1151" si="1151">UPPER(TRIM(H1151))</f>
        <v/>
      </c>
      <c r="X1151" s="5" t="str">
        <f t="shared" si="1151"/>
        <v/>
      </c>
      <c r="Y1151" s="5" t="str">
        <f t="array" ref="Y1151">IF(V1151&lt;&gt;"",IFERROR(INDEX(federal_program_name_lookup,MATCH(V1151,aln_lookup,0)),""),"")</f>
        <v>CHILD HEALTH AND HUMAN DEVELOPMENT EXTRAMURAL RESEARCH</v>
      </c>
    </row>
    <row r="1152" ht="15.75" customHeight="1">
      <c r="A1152" s="5" t="s">
        <v>1681</v>
      </c>
      <c r="B1152" s="3" t="s">
        <v>56</v>
      </c>
      <c r="C1152" s="3" t="s">
        <v>279</v>
      </c>
      <c r="D1152" s="3"/>
      <c r="E1152" s="6" t="s">
        <v>280</v>
      </c>
      <c r="F1152" s="4">
        <v>22.0</v>
      </c>
      <c r="G1152" s="6" t="s">
        <v>38</v>
      </c>
      <c r="H1152" s="6"/>
      <c r="I1152" s="6"/>
      <c r="J1152" s="4">
        <v>1.4074523E7</v>
      </c>
      <c r="K1152" s="4">
        <v>3.59306095E8</v>
      </c>
      <c r="L1152" s="6" t="s">
        <v>39</v>
      </c>
      <c r="M1152" s="3"/>
      <c r="N1152" s="6" t="s">
        <v>42</v>
      </c>
      <c r="O1152" s="3"/>
      <c r="P1152" s="3"/>
      <c r="Q1152" s="6" t="s">
        <v>39</v>
      </c>
      <c r="R1152" s="4"/>
      <c r="S1152" s="6" t="s">
        <v>42</v>
      </c>
      <c r="T1152" s="6" t="s">
        <v>43</v>
      </c>
      <c r="U1152" s="6">
        <v>0.0</v>
      </c>
      <c r="V1152" s="3" t="str">
        <f t="shared" si="2"/>
        <v>93.866</v>
      </c>
      <c r="W1152" s="5" t="str">
        <f t="shared" ref="W1152:X1152" si="1152">UPPER(TRIM(H1152))</f>
        <v/>
      </c>
      <c r="X1152" s="5" t="str">
        <f t="shared" si="1152"/>
        <v/>
      </c>
      <c r="Y1152" s="5" t="str">
        <f t="array" ref="Y1152">IF(V1152&lt;&gt;"",IFERROR(INDEX(federal_program_name_lookup,MATCH(V1152,aln_lookup,0)),""),"")</f>
        <v>AGING RESEARCH</v>
      </c>
    </row>
    <row r="1153" ht="15.75" customHeight="1">
      <c r="A1153" s="5" t="s">
        <v>1682</v>
      </c>
      <c r="B1153" s="3" t="s">
        <v>56</v>
      </c>
      <c r="C1153" s="3" t="s">
        <v>279</v>
      </c>
      <c r="D1153" s="3"/>
      <c r="E1153" s="6" t="s">
        <v>280</v>
      </c>
      <c r="F1153" s="4">
        <v>-5.0</v>
      </c>
      <c r="G1153" s="6" t="s">
        <v>38</v>
      </c>
      <c r="H1153" s="6"/>
      <c r="I1153" s="6"/>
      <c r="J1153" s="4">
        <v>1.4074523E7</v>
      </c>
      <c r="K1153" s="4">
        <v>3.59306095E8</v>
      </c>
      <c r="L1153" s="6" t="s">
        <v>39</v>
      </c>
      <c r="M1153" s="3"/>
      <c r="N1153" s="6" t="s">
        <v>42</v>
      </c>
      <c r="O1153" s="3"/>
      <c r="P1153" s="3"/>
      <c r="Q1153" s="6" t="s">
        <v>39</v>
      </c>
      <c r="R1153" s="4"/>
      <c r="S1153" s="6" t="s">
        <v>42</v>
      </c>
      <c r="T1153" s="6" t="s">
        <v>43</v>
      </c>
      <c r="U1153" s="6">
        <v>0.0</v>
      </c>
      <c r="V1153" s="3" t="str">
        <f t="shared" si="2"/>
        <v>93.866</v>
      </c>
      <c r="W1153" s="5" t="str">
        <f t="shared" ref="W1153:X1153" si="1153">UPPER(TRIM(H1153))</f>
        <v/>
      </c>
      <c r="X1153" s="5" t="str">
        <f t="shared" si="1153"/>
        <v/>
      </c>
      <c r="Y1153" s="5" t="str">
        <f t="array" ref="Y1153">IF(V1153&lt;&gt;"",IFERROR(INDEX(federal_program_name_lookup,MATCH(V1153,aln_lookup,0)),""),"")</f>
        <v>AGING RESEARCH</v>
      </c>
    </row>
    <row r="1154" ht="15.75" customHeight="1">
      <c r="A1154" s="5" t="s">
        <v>1683</v>
      </c>
      <c r="B1154" s="3" t="s">
        <v>56</v>
      </c>
      <c r="C1154" s="3" t="s">
        <v>279</v>
      </c>
      <c r="D1154" s="3"/>
      <c r="E1154" s="6" t="s">
        <v>280</v>
      </c>
      <c r="F1154" s="4">
        <v>-3180.0</v>
      </c>
      <c r="G1154" s="6" t="s">
        <v>38</v>
      </c>
      <c r="H1154" s="6"/>
      <c r="I1154" s="6"/>
      <c r="J1154" s="4">
        <v>1.4074523E7</v>
      </c>
      <c r="K1154" s="4">
        <v>3.59306095E8</v>
      </c>
      <c r="L1154" s="6" t="s">
        <v>39</v>
      </c>
      <c r="M1154" s="3"/>
      <c r="N1154" s="6" t="s">
        <v>42</v>
      </c>
      <c r="O1154" s="3"/>
      <c r="P1154" s="3"/>
      <c r="Q1154" s="6" t="s">
        <v>39</v>
      </c>
      <c r="R1154" s="4"/>
      <c r="S1154" s="6" t="s">
        <v>42</v>
      </c>
      <c r="T1154" s="6" t="s">
        <v>43</v>
      </c>
      <c r="U1154" s="6">
        <v>0.0</v>
      </c>
      <c r="V1154" s="3" t="str">
        <f t="shared" si="2"/>
        <v>93.866</v>
      </c>
      <c r="W1154" s="5" t="str">
        <f t="shared" ref="W1154:X1154" si="1154">UPPER(TRIM(H1154))</f>
        <v/>
      </c>
      <c r="X1154" s="5" t="str">
        <f t="shared" si="1154"/>
        <v/>
      </c>
      <c r="Y1154" s="5" t="str">
        <f t="array" ref="Y1154">IF(V1154&lt;&gt;"",IFERROR(INDEX(federal_program_name_lookup,MATCH(V1154,aln_lookup,0)),""),"")</f>
        <v>AGING RESEARCH</v>
      </c>
    </row>
    <row r="1155" ht="15.75" customHeight="1">
      <c r="A1155" s="5" t="s">
        <v>1684</v>
      </c>
      <c r="B1155" s="3" t="s">
        <v>56</v>
      </c>
      <c r="C1155" s="3" t="s">
        <v>279</v>
      </c>
      <c r="D1155" s="3"/>
      <c r="E1155" s="6" t="s">
        <v>280</v>
      </c>
      <c r="F1155" s="4">
        <v>361046.0</v>
      </c>
      <c r="G1155" s="6" t="s">
        <v>38</v>
      </c>
      <c r="H1155" s="6"/>
      <c r="I1155" s="6"/>
      <c r="J1155" s="4">
        <v>1.4074523E7</v>
      </c>
      <c r="K1155" s="4">
        <v>3.59306095E8</v>
      </c>
      <c r="L1155" s="6" t="s">
        <v>39</v>
      </c>
      <c r="M1155" s="3"/>
      <c r="N1155" s="6" t="s">
        <v>42</v>
      </c>
      <c r="O1155" s="3"/>
      <c r="P1155" s="3"/>
      <c r="Q1155" s="6" t="s">
        <v>39</v>
      </c>
      <c r="R1155" s="4"/>
      <c r="S1155" s="6" t="s">
        <v>42</v>
      </c>
      <c r="T1155" s="6" t="s">
        <v>43</v>
      </c>
      <c r="U1155" s="6">
        <v>0.0</v>
      </c>
      <c r="V1155" s="3" t="str">
        <f t="shared" si="2"/>
        <v>93.866</v>
      </c>
      <c r="W1155" s="5" t="str">
        <f t="shared" ref="W1155:X1155" si="1155">UPPER(TRIM(H1155))</f>
        <v/>
      </c>
      <c r="X1155" s="5" t="str">
        <f t="shared" si="1155"/>
        <v/>
      </c>
      <c r="Y1155" s="5" t="str">
        <f t="array" ref="Y1155">IF(V1155&lt;&gt;"",IFERROR(INDEX(federal_program_name_lookup,MATCH(V1155,aln_lookup,0)),""),"")</f>
        <v>AGING RESEARCH</v>
      </c>
    </row>
    <row r="1156" ht="15.75" customHeight="1">
      <c r="A1156" s="5" t="s">
        <v>1685</v>
      </c>
      <c r="B1156" s="3" t="s">
        <v>56</v>
      </c>
      <c r="C1156" s="3" t="s">
        <v>279</v>
      </c>
      <c r="D1156" s="3"/>
      <c r="E1156" s="6" t="s">
        <v>280</v>
      </c>
      <c r="F1156" s="4">
        <v>161527.0</v>
      </c>
      <c r="G1156" s="6" t="s">
        <v>38</v>
      </c>
      <c r="H1156" s="6"/>
      <c r="I1156" s="6"/>
      <c r="J1156" s="4">
        <v>1.4074523E7</v>
      </c>
      <c r="K1156" s="4">
        <v>3.59306095E8</v>
      </c>
      <c r="L1156" s="6" t="s">
        <v>39</v>
      </c>
      <c r="M1156" s="3"/>
      <c r="N1156" s="6" t="s">
        <v>42</v>
      </c>
      <c r="O1156" s="3"/>
      <c r="P1156" s="3"/>
      <c r="Q1156" s="6" t="s">
        <v>42</v>
      </c>
      <c r="R1156" s="4">
        <v>25179.0</v>
      </c>
      <c r="S1156" s="6" t="s">
        <v>42</v>
      </c>
      <c r="T1156" s="6" t="s">
        <v>43</v>
      </c>
      <c r="U1156" s="6">
        <v>0.0</v>
      </c>
      <c r="V1156" s="3" t="str">
        <f t="shared" si="2"/>
        <v>93.866</v>
      </c>
      <c r="W1156" s="5" t="str">
        <f t="shared" ref="W1156:X1156" si="1156">UPPER(TRIM(H1156))</f>
        <v/>
      </c>
      <c r="X1156" s="5" t="str">
        <f t="shared" si="1156"/>
        <v/>
      </c>
      <c r="Y1156" s="5" t="str">
        <f t="array" ref="Y1156">IF(V1156&lt;&gt;"",IFERROR(INDEX(federal_program_name_lookup,MATCH(V1156,aln_lookup,0)),""),"")</f>
        <v>AGING RESEARCH</v>
      </c>
    </row>
    <row r="1157" ht="15.75" customHeight="1">
      <c r="A1157" s="5" t="s">
        <v>1686</v>
      </c>
      <c r="B1157" s="3" t="s">
        <v>56</v>
      </c>
      <c r="C1157" s="3" t="s">
        <v>279</v>
      </c>
      <c r="D1157" s="3"/>
      <c r="E1157" s="6" t="s">
        <v>280</v>
      </c>
      <c r="F1157" s="4">
        <v>4862.0</v>
      </c>
      <c r="G1157" s="6" t="s">
        <v>38</v>
      </c>
      <c r="H1157" s="6"/>
      <c r="I1157" s="6"/>
      <c r="J1157" s="4">
        <v>1.4074523E7</v>
      </c>
      <c r="K1157" s="4">
        <v>3.59306095E8</v>
      </c>
      <c r="L1157" s="6" t="s">
        <v>39</v>
      </c>
      <c r="M1157" s="3"/>
      <c r="N1157" s="6" t="s">
        <v>42</v>
      </c>
      <c r="O1157" s="3"/>
      <c r="P1157" s="3"/>
      <c r="Q1157" s="6" t="s">
        <v>39</v>
      </c>
      <c r="R1157" s="4"/>
      <c r="S1157" s="6" t="s">
        <v>42</v>
      </c>
      <c r="T1157" s="6" t="s">
        <v>43</v>
      </c>
      <c r="U1157" s="6">
        <v>0.0</v>
      </c>
      <c r="V1157" s="3" t="str">
        <f t="shared" si="2"/>
        <v>93.866</v>
      </c>
      <c r="W1157" s="5" t="str">
        <f t="shared" ref="W1157:X1157" si="1157">UPPER(TRIM(H1157))</f>
        <v/>
      </c>
      <c r="X1157" s="5" t="str">
        <f t="shared" si="1157"/>
        <v/>
      </c>
      <c r="Y1157" s="5" t="str">
        <f t="array" ref="Y1157">IF(V1157&lt;&gt;"",IFERROR(INDEX(federal_program_name_lookup,MATCH(V1157,aln_lookup,0)),""),"")</f>
        <v>AGING RESEARCH</v>
      </c>
    </row>
    <row r="1158" ht="15.75" customHeight="1">
      <c r="A1158" s="5" t="s">
        <v>1687</v>
      </c>
      <c r="B1158" s="3" t="s">
        <v>56</v>
      </c>
      <c r="C1158" s="3" t="s">
        <v>279</v>
      </c>
      <c r="D1158" s="3"/>
      <c r="E1158" s="6" t="s">
        <v>280</v>
      </c>
      <c r="F1158" s="4">
        <v>13010.0</v>
      </c>
      <c r="G1158" s="6" t="s">
        <v>38</v>
      </c>
      <c r="H1158" s="6"/>
      <c r="I1158" s="6"/>
      <c r="J1158" s="4">
        <v>1.4074523E7</v>
      </c>
      <c r="K1158" s="4">
        <v>3.59306095E8</v>
      </c>
      <c r="L1158" s="6" t="s">
        <v>39</v>
      </c>
      <c r="M1158" s="3"/>
      <c r="N1158" s="6" t="s">
        <v>42</v>
      </c>
      <c r="O1158" s="3"/>
      <c r="P1158" s="3"/>
      <c r="Q1158" s="6" t="s">
        <v>39</v>
      </c>
      <c r="R1158" s="4"/>
      <c r="S1158" s="6" t="s">
        <v>42</v>
      </c>
      <c r="T1158" s="6" t="s">
        <v>43</v>
      </c>
      <c r="U1158" s="6">
        <v>0.0</v>
      </c>
      <c r="V1158" s="3" t="str">
        <f t="shared" si="2"/>
        <v>93.866</v>
      </c>
      <c r="W1158" s="5" t="str">
        <f t="shared" ref="W1158:X1158" si="1158">UPPER(TRIM(H1158))</f>
        <v/>
      </c>
      <c r="X1158" s="5" t="str">
        <f t="shared" si="1158"/>
        <v/>
      </c>
      <c r="Y1158" s="5" t="str">
        <f t="array" ref="Y1158">IF(V1158&lt;&gt;"",IFERROR(INDEX(federal_program_name_lookup,MATCH(V1158,aln_lookup,0)),""),"")</f>
        <v>AGING RESEARCH</v>
      </c>
    </row>
    <row r="1159" ht="15.75" customHeight="1">
      <c r="A1159" s="5" t="s">
        <v>1688</v>
      </c>
      <c r="B1159" s="3" t="s">
        <v>56</v>
      </c>
      <c r="C1159" s="3" t="s">
        <v>279</v>
      </c>
      <c r="D1159" s="3"/>
      <c r="E1159" s="6" t="s">
        <v>280</v>
      </c>
      <c r="F1159" s="4">
        <v>283875.0</v>
      </c>
      <c r="G1159" s="6" t="s">
        <v>38</v>
      </c>
      <c r="H1159" s="6"/>
      <c r="I1159" s="6"/>
      <c r="J1159" s="4">
        <v>1.4074523E7</v>
      </c>
      <c r="K1159" s="4">
        <v>3.59306095E8</v>
      </c>
      <c r="L1159" s="6" t="s">
        <v>39</v>
      </c>
      <c r="M1159" s="3"/>
      <c r="N1159" s="6" t="s">
        <v>42</v>
      </c>
      <c r="O1159" s="3"/>
      <c r="P1159" s="3"/>
      <c r="Q1159" s="6" t="s">
        <v>42</v>
      </c>
      <c r="R1159" s="4">
        <v>50969.0</v>
      </c>
      <c r="S1159" s="6" t="s">
        <v>42</v>
      </c>
      <c r="T1159" s="6" t="s">
        <v>43</v>
      </c>
      <c r="U1159" s="6">
        <v>0.0</v>
      </c>
      <c r="V1159" s="3" t="str">
        <f t="shared" si="2"/>
        <v>93.866</v>
      </c>
      <c r="W1159" s="5" t="str">
        <f t="shared" ref="W1159:X1159" si="1159">UPPER(TRIM(H1159))</f>
        <v/>
      </c>
      <c r="X1159" s="5" t="str">
        <f t="shared" si="1159"/>
        <v/>
      </c>
      <c r="Y1159" s="5" t="str">
        <f t="array" ref="Y1159">IF(V1159&lt;&gt;"",IFERROR(INDEX(federal_program_name_lookup,MATCH(V1159,aln_lookup,0)),""),"")</f>
        <v>AGING RESEARCH</v>
      </c>
    </row>
    <row r="1160" ht="15.75" customHeight="1">
      <c r="A1160" s="5" t="s">
        <v>1689</v>
      </c>
      <c r="B1160" s="3" t="s">
        <v>1330</v>
      </c>
      <c r="C1160" s="3" t="s">
        <v>445</v>
      </c>
      <c r="D1160" s="3" t="s">
        <v>1690</v>
      </c>
      <c r="E1160" s="6" t="s">
        <v>292</v>
      </c>
      <c r="F1160" s="4">
        <v>90572.0</v>
      </c>
      <c r="G1160" s="6" t="s">
        <v>38</v>
      </c>
      <c r="H1160" s="6"/>
      <c r="I1160" s="6"/>
      <c r="J1160" s="4">
        <v>5547986.0</v>
      </c>
      <c r="K1160" s="4">
        <v>3.59306095E8</v>
      </c>
      <c r="L1160" s="6" t="s">
        <v>39</v>
      </c>
      <c r="M1160" s="3"/>
      <c r="N1160" s="6" t="s">
        <v>39</v>
      </c>
      <c r="O1160" s="3" t="s">
        <v>1383</v>
      </c>
      <c r="P1160" s="3" t="s">
        <v>1690</v>
      </c>
      <c r="Q1160" s="6" t="s">
        <v>39</v>
      </c>
      <c r="R1160" s="4"/>
      <c r="S1160" s="6" t="s">
        <v>42</v>
      </c>
      <c r="T1160" s="6" t="s">
        <v>43</v>
      </c>
      <c r="U1160" s="6">
        <v>0.0</v>
      </c>
      <c r="V1160" s="3" t="str">
        <f t="shared" si="2"/>
        <v>20.RD</v>
      </c>
      <c r="W1160" s="5" t="str">
        <f t="shared" ref="W1160:X1160" si="1160">UPPER(TRIM(H1160))</f>
        <v/>
      </c>
      <c r="X1160" s="5" t="str">
        <f t="shared" si="1160"/>
        <v/>
      </c>
      <c r="Y1160" s="5" t="str">
        <f t="array" ref="Y1160">IF(V1160&lt;&gt;"",IFERROR(INDEX(federal_program_name_lookup,MATCH(V1160,aln_lookup,0)),""),"")</f>
        <v/>
      </c>
    </row>
    <row r="1161" ht="15.75" customHeight="1">
      <c r="A1161" s="5" t="s">
        <v>1691</v>
      </c>
      <c r="B1161" s="3" t="s">
        <v>56</v>
      </c>
      <c r="C1161" s="3" t="s">
        <v>279</v>
      </c>
      <c r="D1161" s="3"/>
      <c r="E1161" s="6" t="s">
        <v>280</v>
      </c>
      <c r="F1161" s="4">
        <v>14101.0</v>
      </c>
      <c r="G1161" s="6" t="s">
        <v>38</v>
      </c>
      <c r="H1161" s="6"/>
      <c r="I1161" s="6"/>
      <c r="J1161" s="4">
        <v>1.4074523E7</v>
      </c>
      <c r="K1161" s="4">
        <v>3.59306095E8</v>
      </c>
      <c r="L1161" s="6" t="s">
        <v>39</v>
      </c>
      <c r="M1161" s="3"/>
      <c r="N1161" s="6" t="s">
        <v>42</v>
      </c>
      <c r="O1161" s="3"/>
      <c r="P1161" s="3"/>
      <c r="Q1161" s="6" t="s">
        <v>39</v>
      </c>
      <c r="R1161" s="4"/>
      <c r="S1161" s="6" t="s">
        <v>42</v>
      </c>
      <c r="T1161" s="6" t="s">
        <v>43</v>
      </c>
      <c r="U1161" s="6">
        <v>0.0</v>
      </c>
      <c r="V1161" s="3" t="str">
        <f t="shared" si="2"/>
        <v>93.866</v>
      </c>
      <c r="W1161" s="5" t="str">
        <f t="shared" ref="W1161:X1161" si="1161">UPPER(TRIM(H1161))</f>
        <v/>
      </c>
      <c r="X1161" s="5" t="str">
        <f t="shared" si="1161"/>
        <v/>
      </c>
      <c r="Y1161" s="5" t="str">
        <f t="array" ref="Y1161">IF(V1161&lt;&gt;"",IFERROR(INDEX(federal_program_name_lookup,MATCH(V1161,aln_lookup,0)),""),"")</f>
        <v>AGING RESEARCH</v>
      </c>
    </row>
    <row r="1162" ht="15.75" customHeight="1">
      <c r="A1162" s="5" t="s">
        <v>1692</v>
      </c>
      <c r="B1162" s="3" t="s">
        <v>56</v>
      </c>
      <c r="C1162" s="3" t="s">
        <v>279</v>
      </c>
      <c r="D1162" s="3"/>
      <c r="E1162" s="6" t="s">
        <v>280</v>
      </c>
      <c r="F1162" s="4">
        <v>289631.0</v>
      </c>
      <c r="G1162" s="6" t="s">
        <v>38</v>
      </c>
      <c r="H1162" s="6"/>
      <c r="I1162" s="6"/>
      <c r="J1162" s="4">
        <v>1.4074523E7</v>
      </c>
      <c r="K1162" s="4">
        <v>3.59306095E8</v>
      </c>
      <c r="L1162" s="6" t="s">
        <v>39</v>
      </c>
      <c r="M1162" s="3"/>
      <c r="N1162" s="6" t="s">
        <v>42</v>
      </c>
      <c r="O1162" s="3"/>
      <c r="P1162" s="3"/>
      <c r="Q1162" s="6" t="s">
        <v>39</v>
      </c>
      <c r="R1162" s="4"/>
      <c r="S1162" s="6" t="s">
        <v>42</v>
      </c>
      <c r="T1162" s="6" t="s">
        <v>43</v>
      </c>
      <c r="U1162" s="6">
        <v>0.0</v>
      </c>
      <c r="V1162" s="3" t="str">
        <f t="shared" si="2"/>
        <v>93.866</v>
      </c>
      <c r="W1162" s="5" t="str">
        <f t="shared" ref="W1162:X1162" si="1162">UPPER(TRIM(H1162))</f>
        <v/>
      </c>
      <c r="X1162" s="5" t="str">
        <f t="shared" si="1162"/>
        <v/>
      </c>
      <c r="Y1162" s="5" t="str">
        <f t="array" ref="Y1162">IF(V1162&lt;&gt;"",IFERROR(INDEX(federal_program_name_lookup,MATCH(V1162,aln_lookup,0)),""),"")</f>
        <v>AGING RESEARCH</v>
      </c>
    </row>
    <row r="1163" ht="15.75" customHeight="1">
      <c r="A1163" s="5" t="s">
        <v>1693</v>
      </c>
      <c r="B1163" s="3" t="s">
        <v>56</v>
      </c>
      <c r="C1163" s="3" t="s">
        <v>279</v>
      </c>
      <c r="D1163" s="3"/>
      <c r="E1163" s="6" t="s">
        <v>280</v>
      </c>
      <c r="F1163" s="4">
        <v>356656.0</v>
      </c>
      <c r="G1163" s="6" t="s">
        <v>38</v>
      </c>
      <c r="H1163" s="6"/>
      <c r="I1163" s="6"/>
      <c r="J1163" s="4">
        <v>1.4074523E7</v>
      </c>
      <c r="K1163" s="4">
        <v>3.59306095E8</v>
      </c>
      <c r="L1163" s="6" t="s">
        <v>39</v>
      </c>
      <c r="M1163" s="3"/>
      <c r="N1163" s="6" t="s">
        <v>42</v>
      </c>
      <c r="O1163" s="3"/>
      <c r="P1163" s="3"/>
      <c r="Q1163" s="6" t="s">
        <v>39</v>
      </c>
      <c r="R1163" s="4"/>
      <c r="S1163" s="6" t="s">
        <v>42</v>
      </c>
      <c r="T1163" s="6" t="s">
        <v>43</v>
      </c>
      <c r="U1163" s="6">
        <v>0.0</v>
      </c>
      <c r="V1163" s="3" t="str">
        <f t="shared" si="2"/>
        <v>93.866</v>
      </c>
      <c r="W1163" s="5" t="str">
        <f t="shared" ref="W1163:X1163" si="1163">UPPER(TRIM(H1163))</f>
        <v/>
      </c>
      <c r="X1163" s="5" t="str">
        <f t="shared" si="1163"/>
        <v/>
      </c>
      <c r="Y1163" s="5" t="str">
        <f t="array" ref="Y1163">IF(V1163&lt;&gt;"",IFERROR(INDEX(federal_program_name_lookup,MATCH(V1163,aln_lookup,0)),""),"")</f>
        <v>AGING RESEARCH</v>
      </c>
    </row>
    <row r="1164" ht="15.75" customHeight="1">
      <c r="A1164" s="5" t="s">
        <v>1694</v>
      </c>
      <c r="B1164" s="3" t="s">
        <v>56</v>
      </c>
      <c r="C1164" s="3" t="s">
        <v>279</v>
      </c>
      <c r="D1164" s="3"/>
      <c r="E1164" s="6" t="s">
        <v>280</v>
      </c>
      <c r="F1164" s="4">
        <v>22296.0</v>
      </c>
      <c r="G1164" s="6" t="s">
        <v>38</v>
      </c>
      <c r="H1164" s="6"/>
      <c r="I1164" s="6"/>
      <c r="J1164" s="4">
        <v>1.4074523E7</v>
      </c>
      <c r="K1164" s="4">
        <v>3.59306095E8</v>
      </c>
      <c r="L1164" s="6" t="s">
        <v>39</v>
      </c>
      <c r="M1164" s="3"/>
      <c r="N1164" s="6" t="s">
        <v>42</v>
      </c>
      <c r="O1164" s="3"/>
      <c r="P1164" s="3"/>
      <c r="Q1164" s="6" t="s">
        <v>39</v>
      </c>
      <c r="R1164" s="4"/>
      <c r="S1164" s="6" t="s">
        <v>42</v>
      </c>
      <c r="T1164" s="6" t="s">
        <v>43</v>
      </c>
      <c r="U1164" s="6">
        <v>0.0</v>
      </c>
      <c r="V1164" s="3" t="str">
        <f t="shared" si="2"/>
        <v>93.866</v>
      </c>
      <c r="W1164" s="5" t="str">
        <f t="shared" ref="W1164:X1164" si="1164">UPPER(TRIM(H1164))</f>
        <v/>
      </c>
      <c r="X1164" s="5" t="str">
        <f t="shared" si="1164"/>
        <v/>
      </c>
      <c r="Y1164" s="5" t="str">
        <f t="array" ref="Y1164">IF(V1164&lt;&gt;"",IFERROR(INDEX(federal_program_name_lookup,MATCH(V1164,aln_lookup,0)),""),"")</f>
        <v>AGING RESEARCH</v>
      </c>
    </row>
    <row r="1165" ht="15.75" customHeight="1">
      <c r="A1165" s="5" t="s">
        <v>1695</v>
      </c>
      <c r="B1165" s="3" t="s">
        <v>56</v>
      </c>
      <c r="C1165" s="3" t="s">
        <v>279</v>
      </c>
      <c r="D1165" s="3"/>
      <c r="E1165" s="6" t="s">
        <v>280</v>
      </c>
      <c r="F1165" s="4">
        <v>559202.0</v>
      </c>
      <c r="G1165" s="6" t="s">
        <v>38</v>
      </c>
      <c r="H1165" s="6"/>
      <c r="I1165" s="6"/>
      <c r="J1165" s="4">
        <v>1.4074523E7</v>
      </c>
      <c r="K1165" s="4">
        <v>3.59306095E8</v>
      </c>
      <c r="L1165" s="6" t="s">
        <v>39</v>
      </c>
      <c r="M1165" s="3"/>
      <c r="N1165" s="6" t="s">
        <v>42</v>
      </c>
      <c r="O1165" s="3"/>
      <c r="P1165" s="3"/>
      <c r="Q1165" s="6" t="s">
        <v>42</v>
      </c>
      <c r="R1165" s="4">
        <v>85782.0</v>
      </c>
      <c r="S1165" s="6" t="s">
        <v>42</v>
      </c>
      <c r="T1165" s="6" t="s">
        <v>43</v>
      </c>
      <c r="U1165" s="6">
        <v>0.0</v>
      </c>
      <c r="V1165" s="3" t="str">
        <f t="shared" si="2"/>
        <v>93.866</v>
      </c>
      <c r="W1165" s="5" t="str">
        <f t="shared" ref="W1165:X1165" si="1165">UPPER(TRIM(H1165))</f>
        <v/>
      </c>
      <c r="X1165" s="5" t="str">
        <f t="shared" si="1165"/>
        <v/>
      </c>
      <c r="Y1165" s="5" t="str">
        <f t="array" ref="Y1165">IF(V1165&lt;&gt;"",IFERROR(INDEX(federal_program_name_lookup,MATCH(V1165,aln_lookup,0)),""),"")</f>
        <v>AGING RESEARCH</v>
      </c>
    </row>
    <row r="1166" ht="15.75" customHeight="1">
      <c r="A1166" s="5" t="s">
        <v>1696</v>
      </c>
      <c r="B1166" s="3" t="s">
        <v>56</v>
      </c>
      <c r="C1166" s="3" t="s">
        <v>279</v>
      </c>
      <c r="D1166" s="3"/>
      <c r="E1166" s="6" t="s">
        <v>280</v>
      </c>
      <c r="F1166" s="4">
        <v>-1661.0</v>
      </c>
      <c r="G1166" s="6" t="s">
        <v>38</v>
      </c>
      <c r="H1166" s="6"/>
      <c r="I1166" s="6"/>
      <c r="J1166" s="4">
        <v>1.4074523E7</v>
      </c>
      <c r="K1166" s="4">
        <v>3.59306095E8</v>
      </c>
      <c r="L1166" s="6" t="s">
        <v>39</v>
      </c>
      <c r="M1166" s="3"/>
      <c r="N1166" s="6" t="s">
        <v>42</v>
      </c>
      <c r="O1166" s="3"/>
      <c r="P1166" s="3"/>
      <c r="Q1166" s="6" t="s">
        <v>39</v>
      </c>
      <c r="R1166" s="4"/>
      <c r="S1166" s="6" t="s">
        <v>42</v>
      </c>
      <c r="T1166" s="6" t="s">
        <v>43</v>
      </c>
      <c r="U1166" s="6">
        <v>0.0</v>
      </c>
      <c r="V1166" s="3" t="str">
        <f t="shared" si="2"/>
        <v>93.866</v>
      </c>
      <c r="W1166" s="5" t="str">
        <f t="shared" ref="W1166:X1166" si="1166">UPPER(TRIM(H1166))</f>
        <v/>
      </c>
      <c r="X1166" s="5" t="str">
        <f t="shared" si="1166"/>
        <v/>
      </c>
      <c r="Y1166" s="5" t="str">
        <f t="array" ref="Y1166">IF(V1166&lt;&gt;"",IFERROR(INDEX(federal_program_name_lookup,MATCH(V1166,aln_lookup,0)),""),"")</f>
        <v>AGING RESEARCH</v>
      </c>
    </row>
    <row r="1167" ht="15.75" customHeight="1">
      <c r="A1167" s="5" t="s">
        <v>1697</v>
      </c>
      <c r="B1167" s="3" t="s">
        <v>56</v>
      </c>
      <c r="C1167" s="3" t="s">
        <v>279</v>
      </c>
      <c r="D1167" s="3"/>
      <c r="E1167" s="6" t="s">
        <v>280</v>
      </c>
      <c r="F1167" s="4">
        <v>-297091.0</v>
      </c>
      <c r="G1167" s="6" t="s">
        <v>38</v>
      </c>
      <c r="H1167" s="6"/>
      <c r="I1167" s="6"/>
      <c r="J1167" s="4">
        <v>1.4074523E7</v>
      </c>
      <c r="K1167" s="4">
        <v>3.59306095E8</v>
      </c>
      <c r="L1167" s="6" t="s">
        <v>39</v>
      </c>
      <c r="M1167" s="3"/>
      <c r="N1167" s="6" t="s">
        <v>42</v>
      </c>
      <c r="O1167" s="3"/>
      <c r="P1167" s="3"/>
      <c r="Q1167" s="6" t="s">
        <v>39</v>
      </c>
      <c r="R1167" s="4"/>
      <c r="S1167" s="6" t="s">
        <v>42</v>
      </c>
      <c r="T1167" s="6" t="s">
        <v>43</v>
      </c>
      <c r="U1167" s="6">
        <v>0.0</v>
      </c>
      <c r="V1167" s="3" t="str">
        <f t="shared" si="2"/>
        <v>93.866</v>
      </c>
      <c r="W1167" s="5" t="str">
        <f t="shared" ref="W1167:X1167" si="1167">UPPER(TRIM(H1167))</f>
        <v/>
      </c>
      <c r="X1167" s="5" t="str">
        <f t="shared" si="1167"/>
        <v/>
      </c>
      <c r="Y1167" s="5" t="str">
        <f t="array" ref="Y1167">IF(V1167&lt;&gt;"",IFERROR(INDEX(federal_program_name_lookup,MATCH(V1167,aln_lookup,0)),""),"")</f>
        <v>AGING RESEARCH</v>
      </c>
    </row>
    <row r="1168" ht="15.75" customHeight="1">
      <c r="A1168" s="5" t="s">
        <v>1698</v>
      </c>
      <c r="B1168" s="3" t="s">
        <v>56</v>
      </c>
      <c r="C1168" s="3" t="s">
        <v>279</v>
      </c>
      <c r="D1168" s="3"/>
      <c r="E1168" s="6" t="s">
        <v>280</v>
      </c>
      <c r="F1168" s="4">
        <v>1763.0</v>
      </c>
      <c r="G1168" s="6" t="s">
        <v>38</v>
      </c>
      <c r="H1168" s="6"/>
      <c r="I1168" s="6"/>
      <c r="J1168" s="4">
        <v>1.4074523E7</v>
      </c>
      <c r="K1168" s="4">
        <v>3.59306095E8</v>
      </c>
      <c r="L1168" s="6" t="s">
        <v>39</v>
      </c>
      <c r="M1168" s="3"/>
      <c r="N1168" s="6" t="s">
        <v>42</v>
      </c>
      <c r="O1168" s="3"/>
      <c r="P1168" s="3"/>
      <c r="Q1168" s="6" t="s">
        <v>39</v>
      </c>
      <c r="R1168" s="4"/>
      <c r="S1168" s="6" t="s">
        <v>42</v>
      </c>
      <c r="T1168" s="6" t="s">
        <v>43</v>
      </c>
      <c r="U1168" s="6">
        <v>0.0</v>
      </c>
      <c r="V1168" s="3" t="str">
        <f t="shared" si="2"/>
        <v>93.866</v>
      </c>
      <c r="W1168" s="5" t="str">
        <f t="shared" ref="W1168:X1168" si="1168">UPPER(TRIM(H1168))</f>
        <v/>
      </c>
      <c r="X1168" s="5" t="str">
        <f t="shared" si="1168"/>
        <v/>
      </c>
      <c r="Y1168" s="5" t="str">
        <f t="array" ref="Y1168">IF(V1168&lt;&gt;"",IFERROR(INDEX(federal_program_name_lookup,MATCH(V1168,aln_lookup,0)),""),"")</f>
        <v>AGING RESEARCH</v>
      </c>
    </row>
    <row r="1169" ht="15.75" customHeight="1">
      <c r="A1169" s="5" t="s">
        <v>1699</v>
      </c>
      <c r="B1169" s="3" t="s">
        <v>56</v>
      </c>
      <c r="C1169" s="3" t="s">
        <v>279</v>
      </c>
      <c r="D1169" s="3"/>
      <c r="E1169" s="6" t="s">
        <v>280</v>
      </c>
      <c r="F1169" s="4">
        <v>1336.0</v>
      </c>
      <c r="G1169" s="6" t="s">
        <v>38</v>
      </c>
      <c r="H1169" s="6"/>
      <c r="I1169" s="6"/>
      <c r="J1169" s="4">
        <v>1.4074523E7</v>
      </c>
      <c r="K1169" s="4">
        <v>3.59306095E8</v>
      </c>
      <c r="L1169" s="6" t="s">
        <v>39</v>
      </c>
      <c r="M1169" s="3"/>
      <c r="N1169" s="6" t="s">
        <v>42</v>
      </c>
      <c r="O1169" s="3"/>
      <c r="P1169" s="3"/>
      <c r="Q1169" s="6" t="s">
        <v>39</v>
      </c>
      <c r="R1169" s="4"/>
      <c r="S1169" s="6" t="s">
        <v>42</v>
      </c>
      <c r="T1169" s="6" t="s">
        <v>43</v>
      </c>
      <c r="U1169" s="6">
        <v>0.0</v>
      </c>
      <c r="V1169" s="3" t="str">
        <f t="shared" si="2"/>
        <v>93.866</v>
      </c>
      <c r="W1169" s="5" t="str">
        <f t="shared" ref="W1169:X1169" si="1169">UPPER(TRIM(H1169))</f>
        <v/>
      </c>
      <c r="X1169" s="5" t="str">
        <f t="shared" si="1169"/>
        <v/>
      </c>
      <c r="Y1169" s="5" t="str">
        <f t="array" ref="Y1169">IF(V1169&lt;&gt;"",IFERROR(INDEX(federal_program_name_lookup,MATCH(V1169,aln_lookup,0)),""),"")</f>
        <v>AGING RESEARCH</v>
      </c>
    </row>
    <row r="1170" ht="15.75" customHeight="1">
      <c r="A1170" s="5" t="s">
        <v>1700</v>
      </c>
      <c r="B1170" s="3" t="s">
        <v>1330</v>
      </c>
      <c r="C1170" s="3" t="s">
        <v>445</v>
      </c>
      <c r="D1170" s="3" t="s">
        <v>1701</v>
      </c>
      <c r="E1170" s="6" t="s">
        <v>292</v>
      </c>
      <c r="F1170" s="4">
        <v>112855.0</v>
      </c>
      <c r="G1170" s="6" t="s">
        <v>38</v>
      </c>
      <c r="H1170" s="6"/>
      <c r="I1170" s="6"/>
      <c r="J1170" s="4">
        <v>5547986.0</v>
      </c>
      <c r="K1170" s="4">
        <v>3.59306095E8</v>
      </c>
      <c r="L1170" s="6" t="s">
        <v>39</v>
      </c>
      <c r="M1170" s="3"/>
      <c r="N1170" s="6" t="s">
        <v>39</v>
      </c>
      <c r="O1170" s="3" t="s">
        <v>1383</v>
      </c>
      <c r="P1170" s="3" t="s">
        <v>1701</v>
      </c>
      <c r="Q1170" s="6" t="s">
        <v>42</v>
      </c>
      <c r="R1170" s="4">
        <v>48253.0</v>
      </c>
      <c r="S1170" s="6" t="s">
        <v>42</v>
      </c>
      <c r="T1170" s="6" t="s">
        <v>43</v>
      </c>
      <c r="U1170" s="6">
        <v>0.0</v>
      </c>
      <c r="V1170" s="3" t="str">
        <f t="shared" si="2"/>
        <v>20.RD</v>
      </c>
      <c r="W1170" s="5" t="str">
        <f t="shared" ref="W1170:X1170" si="1170">UPPER(TRIM(H1170))</f>
        <v/>
      </c>
      <c r="X1170" s="5" t="str">
        <f t="shared" si="1170"/>
        <v/>
      </c>
      <c r="Y1170" s="5" t="str">
        <f t="array" ref="Y1170">IF(V1170&lt;&gt;"",IFERROR(INDEX(federal_program_name_lookup,MATCH(V1170,aln_lookup,0)),""),"")</f>
        <v/>
      </c>
    </row>
    <row r="1171" ht="15.75" customHeight="1">
      <c r="A1171" s="5" t="s">
        <v>1702</v>
      </c>
      <c r="B1171" s="3" t="s">
        <v>56</v>
      </c>
      <c r="C1171" s="3" t="s">
        <v>279</v>
      </c>
      <c r="D1171" s="3"/>
      <c r="E1171" s="6" t="s">
        <v>280</v>
      </c>
      <c r="F1171" s="4">
        <v>525270.0</v>
      </c>
      <c r="G1171" s="6" t="s">
        <v>38</v>
      </c>
      <c r="H1171" s="6"/>
      <c r="I1171" s="6"/>
      <c r="J1171" s="4">
        <v>1.4074523E7</v>
      </c>
      <c r="K1171" s="4">
        <v>3.59306095E8</v>
      </c>
      <c r="L1171" s="6" t="s">
        <v>39</v>
      </c>
      <c r="M1171" s="3"/>
      <c r="N1171" s="6" t="s">
        <v>42</v>
      </c>
      <c r="O1171" s="3"/>
      <c r="P1171" s="3"/>
      <c r="Q1171" s="6" t="s">
        <v>39</v>
      </c>
      <c r="R1171" s="4"/>
      <c r="S1171" s="6" t="s">
        <v>42</v>
      </c>
      <c r="T1171" s="6" t="s">
        <v>43</v>
      </c>
      <c r="U1171" s="6">
        <v>0.0</v>
      </c>
      <c r="V1171" s="3" t="str">
        <f t="shared" si="2"/>
        <v>93.866</v>
      </c>
      <c r="W1171" s="5" t="str">
        <f t="shared" ref="W1171:X1171" si="1171">UPPER(TRIM(H1171))</f>
        <v/>
      </c>
      <c r="X1171" s="5" t="str">
        <f t="shared" si="1171"/>
        <v/>
      </c>
      <c r="Y1171" s="5" t="str">
        <f t="array" ref="Y1171">IF(V1171&lt;&gt;"",IFERROR(INDEX(federal_program_name_lookup,MATCH(V1171,aln_lookup,0)),""),"")</f>
        <v>AGING RESEARCH</v>
      </c>
    </row>
    <row r="1172" ht="15.75" customHeight="1">
      <c r="A1172" s="5" t="s">
        <v>1703</v>
      </c>
      <c r="B1172" s="3" t="s">
        <v>56</v>
      </c>
      <c r="C1172" s="3" t="s">
        <v>279</v>
      </c>
      <c r="D1172" s="3"/>
      <c r="E1172" s="6" t="s">
        <v>280</v>
      </c>
      <c r="F1172" s="4">
        <v>668209.0</v>
      </c>
      <c r="G1172" s="6" t="s">
        <v>38</v>
      </c>
      <c r="H1172" s="6"/>
      <c r="I1172" s="6"/>
      <c r="J1172" s="4">
        <v>1.4074523E7</v>
      </c>
      <c r="K1172" s="4">
        <v>3.59306095E8</v>
      </c>
      <c r="L1172" s="6" t="s">
        <v>39</v>
      </c>
      <c r="M1172" s="3"/>
      <c r="N1172" s="6" t="s">
        <v>42</v>
      </c>
      <c r="O1172" s="3"/>
      <c r="P1172" s="3"/>
      <c r="Q1172" s="6" t="s">
        <v>39</v>
      </c>
      <c r="R1172" s="4"/>
      <c r="S1172" s="6" t="s">
        <v>42</v>
      </c>
      <c r="T1172" s="6" t="s">
        <v>43</v>
      </c>
      <c r="U1172" s="6">
        <v>0.0</v>
      </c>
      <c r="V1172" s="3" t="str">
        <f t="shared" si="2"/>
        <v>93.866</v>
      </c>
      <c r="W1172" s="5" t="str">
        <f t="shared" ref="W1172:X1172" si="1172">UPPER(TRIM(H1172))</f>
        <v/>
      </c>
      <c r="X1172" s="5" t="str">
        <f t="shared" si="1172"/>
        <v/>
      </c>
      <c r="Y1172" s="5" t="str">
        <f t="array" ref="Y1172">IF(V1172&lt;&gt;"",IFERROR(INDEX(federal_program_name_lookup,MATCH(V1172,aln_lookup,0)),""),"")</f>
        <v>AGING RESEARCH</v>
      </c>
    </row>
    <row r="1173" ht="15.75" customHeight="1">
      <c r="A1173" s="5" t="s">
        <v>1704</v>
      </c>
      <c r="B1173" s="3" t="s">
        <v>56</v>
      </c>
      <c r="C1173" s="3" t="s">
        <v>279</v>
      </c>
      <c r="D1173" s="3"/>
      <c r="E1173" s="6" t="s">
        <v>280</v>
      </c>
      <c r="F1173" s="4">
        <v>17079.0</v>
      </c>
      <c r="G1173" s="6" t="s">
        <v>38</v>
      </c>
      <c r="H1173" s="6"/>
      <c r="I1173" s="6"/>
      <c r="J1173" s="4">
        <v>1.4074523E7</v>
      </c>
      <c r="K1173" s="4">
        <v>3.59306095E8</v>
      </c>
      <c r="L1173" s="6" t="s">
        <v>39</v>
      </c>
      <c r="M1173" s="3"/>
      <c r="N1173" s="6" t="s">
        <v>42</v>
      </c>
      <c r="O1173" s="3"/>
      <c r="P1173" s="3"/>
      <c r="Q1173" s="6" t="s">
        <v>39</v>
      </c>
      <c r="R1173" s="4"/>
      <c r="S1173" s="6" t="s">
        <v>42</v>
      </c>
      <c r="T1173" s="6" t="s">
        <v>43</v>
      </c>
      <c r="U1173" s="6">
        <v>0.0</v>
      </c>
      <c r="V1173" s="3" t="str">
        <f t="shared" si="2"/>
        <v>93.866</v>
      </c>
      <c r="W1173" s="5" t="str">
        <f t="shared" ref="W1173:X1173" si="1173">UPPER(TRIM(H1173))</f>
        <v/>
      </c>
      <c r="X1173" s="5" t="str">
        <f t="shared" si="1173"/>
        <v/>
      </c>
      <c r="Y1173" s="5" t="str">
        <f t="array" ref="Y1173">IF(V1173&lt;&gt;"",IFERROR(INDEX(federal_program_name_lookup,MATCH(V1173,aln_lookup,0)),""),"")</f>
        <v>AGING RESEARCH</v>
      </c>
    </row>
    <row r="1174" ht="15.75" customHeight="1">
      <c r="A1174" s="5" t="s">
        <v>1705</v>
      </c>
      <c r="B1174" s="3" t="s">
        <v>56</v>
      </c>
      <c r="C1174" s="3" t="s">
        <v>279</v>
      </c>
      <c r="D1174" s="3"/>
      <c r="E1174" s="6" t="s">
        <v>280</v>
      </c>
      <c r="F1174" s="4">
        <v>-5795.0</v>
      </c>
      <c r="G1174" s="6" t="s">
        <v>38</v>
      </c>
      <c r="H1174" s="6"/>
      <c r="I1174" s="6"/>
      <c r="J1174" s="4">
        <v>1.4074523E7</v>
      </c>
      <c r="K1174" s="4">
        <v>3.59306095E8</v>
      </c>
      <c r="L1174" s="6" t="s">
        <v>39</v>
      </c>
      <c r="M1174" s="3"/>
      <c r="N1174" s="6" t="s">
        <v>42</v>
      </c>
      <c r="O1174" s="3"/>
      <c r="P1174" s="3"/>
      <c r="Q1174" s="6" t="s">
        <v>39</v>
      </c>
      <c r="R1174" s="4"/>
      <c r="S1174" s="6" t="s">
        <v>42</v>
      </c>
      <c r="T1174" s="6" t="s">
        <v>43</v>
      </c>
      <c r="U1174" s="6">
        <v>0.0</v>
      </c>
      <c r="V1174" s="3" t="str">
        <f t="shared" si="2"/>
        <v>93.866</v>
      </c>
      <c r="W1174" s="5" t="str">
        <f t="shared" ref="W1174:X1174" si="1174">UPPER(TRIM(H1174))</f>
        <v/>
      </c>
      <c r="X1174" s="5" t="str">
        <f t="shared" si="1174"/>
        <v/>
      </c>
      <c r="Y1174" s="5" t="str">
        <f t="array" ref="Y1174">IF(V1174&lt;&gt;"",IFERROR(INDEX(federal_program_name_lookup,MATCH(V1174,aln_lookup,0)),""),"")</f>
        <v>AGING RESEARCH</v>
      </c>
    </row>
    <row r="1175" ht="15.75" customHeight="1">
      <c r="A1175" s="5" t="s">
        <v>1706</v>
      </c>
      <c r="B1175" s="3" t="s">
        <v>56</v>
      </c>
      <c r="C1175" s="3" t="s">
        <v>279</v>
      </c>
      <c r="D1175" s="3"/>
      <c r="E1175" s="6" t="s">
        <v>280</v>
      </c>
      <c r="F1175" s="4">
        <v>210048.0</v>
      </c>
      <c r="G1175" s="6" t="s">
        <v>38</v>
      </c>
      <c r="H1175" s="6"/>
      <c r="I1175" s="6"/>
      <c r="J1175" s="4">
        <v>1.4074523E7</v>
      </c>
      <c r="K1175" s="4">
        <v>3.59306095E8</v>
      </c>
      <c r="L1175" s="6" t="s">
        <v>39</v>
      </c>
      <c r="M1175" s="3"/>
      <c r="N1175" s="6" t="s">
        <v>42</v>
      </c>
      <c r="O1175" s="3"/>
      <c r="P1175" s="3"/>
      <c r="Q1175" s="6" t="s">
        <v>42</v>
      </c>
      <c r="R1175" s="4">
        <v>78398.0</v>
      </c>
      <c r="S1175" s="6" t="s">
        <v>42</v>
      </c>
      <c r="T1175" s="6" t="s">
        <v>43</v>
      </c>
      <c r="U1175" s="6">
        <v>0.0</v>
      </c>
      <c r="V1175" s="3" t="str">
        <f t="shared" si="2"/>
        <v>93.866</v>
      </c>
      <c r="W1175" s="5" t="str">
        <f t="shared" ref="W1175:X1175" si="1175">UPPER(TRIM(H1175))</f>
        <v/>
      </c>
      <c r="X1175" s="5" t="str">
        <f t="shared" si="1175"/>
        <v/>
      </c>
      <c r="Y1175" s="5" t="str">
        <f t="array" ref="Y1175">IF(V1175&lt;&gt;"",IFERROR(INDEX(federal_program_name_lookup,MATCH(V1175,aln_lookup,0)),""),"")</f>
        <v>AGING RESEARCH</v>
      </c>
    </row>
    <row r="1176" ht="15.75" customHeight="1">
      <c r="A1176" s="5" t="s">
        <v>1707</v>
      </c>
      <c r="B1176" s="3" t="s">
        <v>56</v>
      </c>
      <c r="C1176" s="3" t="s">
        <v>279</v>
      </c>
      <c r="D1176" s="3"/>
      <c r="E1176" s="6" t="s">
        <v>280</v>
      </c>
      <c r="F1176" s="4">
        <v>-2.0</v>
      </c>
      <c r="G1176" s="6" t="s">
        <v>38</v>
      </c>
      <c r="H1176" s="6"/>
      <c r="I1176" s="6"/>
      <c r="J1176" s="4">
        <v>1.4074523E7</v>
      </c>
      <c r="K1176" s="4">
        <v>3.59306095E8</v>
      </c>
      <c r="L1176" s="6" t="s">
        <v>39</v>
      </c>
      <c r="M1176" s="3"/>
      <c r="N1176" s="6" t="s">
        <v>42</v>
      </c>
      <c r="O1176" s="3"/>
      <c r="P1176" s="3"/>
      <c r="Q1176" s="6" t="s">
        <v>39</v>
      </c>
      <c r="R1176" s="4"/>
      <c r="S1176" s="6" t="s">
        <v>42</v>
      </c>
      <c r="T1176" s="6" t="s">
        <v>43</v>
      </c>
      <c r="U1176" s="6">
        <v>0.0</v>
      </c>
      <c r="V1176" s="3" t="str">
        <f t="shared" si="2"/>
        <v>93.866</v>
      </c>
      <c r="W1176" s="5" t="str">
        <f t="shared" ref="W1176:X1176" si="1176">UPPER(TRIM(H1176))</f>
        <v/>
      </c>
      <c r="X1176" s="5" t="str">
        <f t="shared" si="1176"/>
        <v/>
      </c>
      <c r="Y1176" s="5" t="str">
        <f t="array" ref="Y1176">IF(V1176&lt;&gt;"",IFERROR(INDEX(federal_program_name_lookup,MATCH(V1176,aln_lookup,0)),""),"")</f>
        <v>AGING RESEARCH</v>
      </c>
    </row>
    <row r="1177" ht="15.75" customHeight="1">
      <c r="A1177" s="5" t="s">
        <v>1708</v>
      </c>
      <c r="B1177" s="3" t="s">
        <v>56</v>
      </c>
      <c r="C1177" s="3" t="s">
        <v>279</v>
      </c>
      <c r="D1177" s="3"/>
      <c r="E1177" s="6" t="s">
        <v>280</v>
      </c>
      <c r="F1177" s="4">
        <v>1268824.0</v>
      </c>
      <c r="G1177" s="6" t="s">
        <v>38</v>
      </c>
      <c r="H1177" s="6"/>
      <c r="I1177" s="6"/>
      <c r="J1177" s="4">
        <v>1.4074523E7</v>
      </c>
      <c r="K1177" s="4">
        <v>3.59306095E8</v>
      </c>
      <c r="L1177" s="6" t="s">
        <v>39</v>
      </c>
      <c r="M1177" s="3"/>
      <c r="N1177" s="6" t="s">
        <v>42</v>
      </c>
      <c r="O1177" s="3"/>
      <c r="P1177" s="3"/>
      <c r="Q1177" s="6" t="s">
        <v>42</v>
      </c>
      <c r="R1177" s="4">
        <v>27495.0</v>
      </c>
      <c r="S1177" s="6" t="s">
        <v>42</v>
      </c>
      <c r="T1177" s="6" t="s">
        <v>43</v>
      </c>
      <c r="U1177" s="6">
        <v>0.0</v>
      </c>
      <c r="V1177" s="3" t="str">
        <f t="shared" si="2"/>
        <v>93.866</v>
      </c>
      <c r="W1177" s="5" t="str">
        <f t="shared" ref="W1177:X1177" si="1177">UPPER(TRIM(H1177))</f>
        <v/>
      </c>
      <c r="X1177" s="5" t="str">
        <f t="shared" si="1177"/>
        <v/>
      </c>
      <c r="Y1177" s="5" t="str">
        <f t="array" ref="Y1177">IF(V1177&lt;&gt;"",IFERROR(INDEX(federal_program_name_lookup,MATCH(V1177,aln_lookup,0)),""),"")</f>
        <v>AGING RESEARCH</v>
      </c>
    </row>
    <row r="1178" ht="15.75" customHeight="1">
      <c r="A1178" s="5" t="s">
        <v>1709</v>
      </c>
      <c r="B1178" s="3" t="s">
        <v>56</v>
      </c>
      <c r="C1178" s="3" t="s">
        <v>279</v>
      </c>
      <c r="D1178" s="3"/>
      <c r="E1178" s="6" t="s">
        <v>280</v>
      </c>
      <c r="F1178" s="4">
        <v>471692.0</v>
      </c>
      <c r="G1178" s="6" t="s">
        <v>38</v>
      </c>
      <c r="H1178" s="6"/>
      <c r="I1178" s="6"/>
      <c r="J1178" s="4">
        <v>1.4074523E7</v>
      </c>
      <c r="K1178" s="4">
        <v>3.59306095E8</v>
      </c>
      <c r="L1178" s="6" t="s">
        <v>39</v>
      </c>
      <c r="M1178" s="3"/>
      <c r="N1178" s="6" t="s">
        <v>42</v>
      </c>
      <c r="O1178" s="3"/>
      <c r="P1178" s="3"/>
      <c r="Q1178" s="6" t="s">
        <v>39</v>
      </c>
      <c r="R1178" s="4"/>
      <c r="S1178" s="6" t="s">
        <v>42</v>
      </c>
      <c r="T1178" s="6" t="s">
        <v>43</v>
      </c>
      <c r="U1178" s="6">
        <v>0.0</v>
      </c>
      <c r="V1178" s="3" t="str">
        <f t="shared" si="2"/>
        <v>93.866</v>
      </c>
      <c r="W1178" s="5" t="str">
        <f t="shared" ref="W1178:X1178" si="1178">UPPER(TRIM(H1178))</f>
        <v/>
      </c>
      <c r="X1178" s="5" t="str">
        <f t="shared" si="1178"/>
        <v/>
      </c>
      <c r="Y1178" s="5" t="str">
        <f t="array" ref="Y1178">IF(V1178&lt;&gt;"",IFERROR(INDEX(federal_program_name_lookup,MATCH(V1178,aln_lookup,0)),""),"")</f>
        <v>AGING RESEARCH</v>
      </c>
    </row>
    <row r="1179" ht="15.75" customHeight="1">
      <c r="A1179" s="5" t="s">
        <v>1710</v>
      </c>
      <c r="B1179" s="3" t="s">
        <v>56</v>
      </c>
      <c r="C1179" s="3" t="s">
        <v>279</v>
      </c>
      <c r="D1179" s="3"/>
      <c r="E1179" s="6" t="s">
        <v>280</v>
      </c>
      <c r="F1179" s="4">
        <v>160258.0</v>
      </c>
      <c r="G1179" s="6" t="s">
        <v>38</v>
      </c>
      <c r="H1179" s="6"/>
      <c r="I1179" s="6"/>
      <c r="J1179" s="4">
        <v>1.4074523E7</v>
      </c>
      <c r="K1179" s="4">
        <v>3.59306095E8</v>
      </c>
      <c r="L1179" s="6" t="s">
        <v>39</v>
      </c>
      <c r="M1179" s="3"/>
      <c r="N1179" s="6" t="s">
        <v>42</v>
      </c>
      <c r="O1179" s="3"/>
      <c r="P1179" s="3"/>
      <c r="Q1179" s="6" t="s">
        <v>42</v>
      </c>
      <c r="R1179" s="4">
        <v>13891.0</v>
      </c>
      <c r="S1179" s="6" t="s">
        <v>42</v>
      </c>
      <c r="T1179" s="6" t="s">
        <v>43</v>
      </c>
      <c r="U1179" s="6">
        <v>0.0</v>
      </c>
      <c r="V1179" s="3" t="str">
        <f t="shared" si="2"/>
        <v>93.866</v>
      </c>
      <c r="W1179" s="5" t="str">
        <f t="shared" ref="W1179:X1179" si="1179">UPPER(TRIM(H1179))</f>
        <v/>
      </c>
      <c r="X1179" s="5" t="str">
        <f t="shared" si="1179"/>
        <v/>
      </c>
      <c r="Y1179" s="5" t="str">
        <f t="array" ref="Y1179">IF(V1179&lt;&gt;"",IFERROR(INDEX(federal_program_name_lookup,MATCH(V1179,aln_lookup,0)),""),"")</f>
        <v>AGING RESEARCH</v>
      </c>
    </row>
    <row r="1180" ht="15.75" customHeight="1">
      <c r="A1180" s="5" t="s">
        <v>1711</v>
      </c>
      <c r="B1180" s="3" t="s">
        <v>56</v>
      </c>
      <c r="C1180" s="3" t="s">
        <v>279</v>
      </c>
      <c r="D1180" s="3"/>
      <c r="E1180" s="6" t="s">
        <v>280</v>
      </c>
      <c r="F1180" s="4">
        <v>178766.0</v>
      </c>
      <c r="G1180" s="6" t="s">
        <v>38</v>
      </c>
      <c r="H1180" s="6"/>
      <c r="I1180" s="6"/>
      <c r="J1180" s="4">
        <v>1.4074523E7</v>
      </c>
      <c r="K1180" s="4">
        <v>3.59306095E8</v>
      </c>
      <c r="L1180" s="6" t="s">
        <v>39</v>
      </c>
      <c r="M1180" s="3"/>
      <c r="N1180" s="6" t="s">
        <v>42</v>
      </c>
      <c r="O1180" s="3"/>
      <c r="P1180" s="3"/>
      <c r="Q1180" s="6" t="s">
        <v>39</v>
      </c>
      <c r="R1180" s="4"/>
      <c r="S1180" s="6" t="s">
        <v>42</v>
      </c>
      <c r="T1180" s="6" t="s">
        <v>43</v>
      </c>
      <c r="U1180" s="6">
        <v>0.0</v>
      </c>
      <c r="V1180" s="3" t="str">
        <f t="shared" si="2"/>
        <v>93.866</v>
      </c>
      <c r="W1180" s="5" t="str">
        <f t="shared" ref="W1180:X1180" si="1180">UPPER(TRIM(H1180))</f>
        <v/>
      </c>
      <c r="X1180" s="5" t="str">
        <f t="shared" si="1180"/>
        <v/>
      </c>
      <c r="Y1180" s="5" t="str">
        <f t="array" ref="Y1180">IF(V1180&lt;&gt;"",IFERROR(INDEX(federal_program_name_lookup,MATCH(V1180,aln_lookup,0)),""),"")</f>
        <v>AGING RESEARCH</v>
      </c>
    </row>
    <row r="1181" ht="15.75" customHeight="1">
      <c r="A1181" s="5" t="s">
        <v>1712</v>
      </c>
      <c r="B1181" s="3" t="s">
        <v>1330</v>
      </c>
      <c r="C1181" s="3" t="s">
        <v>445</v>
      </c>
      <c r="D1181" s="3" t="s">
        <v>1713</v>
      </c>
      <c r="E1181" s="6" t="s">
        <v>292</v>
      </c>
      <c r="F1181" s="4">
        <v>634140.0</v>
      </c>
      <c r="G1181" s="6" t="s">
        <v>38</v>
      </c>
      <c r="H1181" s="6"/>
      <c r="I1181" s="6"/>
      <c r="J1181" s="4">
        <v>5547986.0</v>
      </c>
      <c r="K1181" s="4">
        <v>3.59306095E8</v>
      </c>
      <c r="L1181" s="6" t="s">
        <v>39</v>
      </c>
      <c r="M1181" s="3"/>
      <c r="N1181" s="6" t="s">
        <v>39</v>
      </c>
      <c r="O1181" s="3" t="s">
        <v>1383</v>
      </c>
      <c r="P1181" s="3" t="s">
        <v>1713</v>
      </c>
      <c r="Q1181" s="6" t="s">
        <v>42</v>
      </c>
      <c r="R1181" s="4">
        <v>169632.0</v>
      </c>
      <c r="S1181" s="6" t="s">
        <v>42</v>
      </c>
      <c r="T1181" s="6" t="s">
        <v>43</v>
      </c>
      <c r="U1181" s="6">
        <v>0.0</v>
      </c>
      <c r="V1181" s="3" t="str">
        <f t="shared" si="2"/>
        <v>20.RD</v>
      </c>
      <c r="W1181" s="5" t="str">
        <f t="shared" ref="W1181:X1181" si="1181">UPPER(TRIM(H1181))</f>
        <v/>
      </c>
      <c r="X1181" s="5" t="str">
        <f t="shared" si="1181"/>
        <v/>
      </c>
      <c r="Y1181" s="5" t="str">
        <f t="array" ref="Y1181">IF(V1181&lt;&gt;"",IFERROR(INDEX(federal_program_name_lookup,MATCH(V1181,aln_lookup,0)),""),"")</f>
        <v/>
      </c>
    </row>
    <row r="1182" ht="15.75" customHeight="1">
      <c r="A1182" s="5" t="s">
        <v>1714</v>
      </c>
      <c r="B1182" s="3" t="s">
        <v>56</v>
      </c>
      <c r="C1182" s="3" t="s">
        <v>279</v>
      </c>
      <c r="D1182" s="3"/>
      <c r="E1182" s="6" t="s">
        <v>280</v>
      </c>
      <c r="F1182" s="4">
        <v>-776.0</v>
      </c>
      <c r="G1182" s="6" t="s">
        <v>38</v>
      </c>
      <c r="H1182" s="6"/>
      <c r="I1182" s="6"/>
      <c r="J1182" s="4">
        <v>1.4074523E7</v>
      </c>
      <c r="K1182" s="4">
        <v>3.59306095E8</v>
      </c>
      <c r="L1182" s="6" t="s">
        <v>39</v>
      </c>
      <c r="M1182" s="3"/>
      <c r="N1182" s="6" t="s">
        <v>42</v>
      </c>
      <c r="O1182" s="3"/>
      <c r="P1182" s="3"/>
      <c r="Q1182" s="6" t="s">
        <v>39</v>
      </c>
      <c r="R1182" s="4"/>
      <c r="S1182" s="6" t="s">
        <v>42</v>
      </c>
      <c r="T1182" s="6" t="s">
        <v>43</v>
      </c>
      <c r="U1182" s="6">
        <v>0.0</v>
      </c>
      <c r="V1182" s="3" t="str">
        <f t="shared" si="2"/>
        <v>93.866</v>
      </c>
      <c r="W1182" s="5" t="str">
        <f t="shared" ref="W1182:X1182" si="1182">UPPER(TRIM(H1182))</f>
        <v/>
      </c>
      <c r="X1182" s="5" t="str">
        <f t="shared" si="1182"/>
        <v/>
      </c>
      <c r="Y1182" s="5" t="str">
        <f t="array" ref="Y1182">IF(V1182&lt;&gt;"",IFERROR(INDEX(federal_program_name_lookup,MATCH(V1182,aln_lookup,0)),""),"")</f>
        <v>AGING RESEARCH</v>
      </c>
    </row>
    <row r="1183" ht="15.75" customHeight="1">
      <c r="A1183" s="5" t="s">
        <v>1715</v>
      </c>
      <c r="B1183" s="3" t="s">
        <v>56</v>
      </c>
      <c r="C1183" s="3" t="s">
        <v>279</v>
      </c>
      <c r="D1183" s="3"/>
      <c r="E1183" s="6" t="s">
        <v>280</v>
      </c>
      <c r="F1183" s="4">
        <v>1673.0</v>
      </c>
      <c r="G1183" s="6" t="s">
        <v>38</v>
      </c>
      <c r="H1183" s="6"/>
      <c r="I1183" s="6"/>
      <c r="J1183" s="4">
        <v>1.4074523E7</v>
      </c>
      <c r="K1183" s="4">
        <v>3.59306095E8</v>
      </c>
      <c r="L1183" s="6" t="s">
        <v>39</v>
      </c>
      <c r="M1183" s="3"/>
      <c r="N1183" s="6" t="s">
        <v>42</v>
      </c>
      <c r="O1183" s="3"/>
      <c r="P1183" s="3"/>
      <c r="Q1183" s="6" t="s">
        <v>39</v>
      </c>
      <c r="R1183" s="4"/>
      <c r="S1183" s="6" t="s">
        <v>42</v>
      </c>
      <c r="T1183" s="6" t="s">
        <v>43</v>
      </c>
      <c r="U1183" s="6">
        <v>0.0</v>
      </c>
      <c r="V1183" s="3" t="str">
        <f t="shared" si="2"/>
        <v>93.866</v>
      </c>
      <c r="W1183" s="5" t="str">
        <f t="shared" ref="W1183:X1183" si="1183">UPPER(TRIM(H1183))</f>
        <v/>
      </c>
      <c r="X1183" s="5" t="str">
        <f t="shared" si="1183"/>
        <v/>
      </c>
      <c r="Y1183" s="5" t="str">
        <f t="array" ref="Y1183">IF(V1183&lt;&gt;"",IFERROR(INDEX(federal_program_name_lookup,MATCH(V1183,aln_lookup,0)),""),"")</f>
        <v>AGING RESEARCH</v>
      </c>
    </row>
    <row r="1184" ht="15.75" customHeight="1">
      <c r="A1184" s="5" t="s">
        <v>1716</v>
      </c>
      <c r="B1184" s="3" t="s">
        <v>56</v>
      </c>
      <c r="C1184" s="3" t="s">
        <v>279</v>
      </c>
      <c r="D1184" s="3"/>
      <c r="E1184" s="6" t="s">
        <v>280</v>
      </c>
      <c r="F1184" s="4">
        <v>545440.0</v>
      </c>
      <c r="G1184" s="6" t="s">
        <v>38</v>
      </c>
      <c r="H1184" s="6"/>
      <c r="I1184" s="6"/>
      <c r="J1184" s="4">
        <v>1.4074523E7</v>
      </c>
      <c r="K1184" s="4">
        <v>3.59306095E8</v>
      </c>
      <c r="L1184" s="6" t="s">
        <v>39</v>
      </c>
      <c r="M1184" s="3"/>
      <c r="N1184" s="6" t="s">
        <v>42</v>
      </c>
      <c r="O1184" s="3"/>
      <c r="P1184" s="3"/>
      <c r="Q1184" s="6" t="s">
        <v>42</v>
      </c>
      <c r="R1184" s="4">
        <v>110536.0</v>
      </c>
      <c r="S1184" s="6" t="s">
        <v>42</v>
      </c>
      <c r="T1184" s="6" t="s">
        <v>43</v>
      </c>
      <c r="U1184" s="6">
        <v>0.0</v>
      </c>
      <c r="V1184" s="3" t="str">
        <f t="shared" si="2"/>
        <v>93.866</v>
      </c>
      <c r="W1184" s="5" t="str">
        <f t="shared" ref="W1184:X1184" si="1184">UPPER(TRIM(H1184))</f>
        <v/>
      </c>
      <c r="X1184" s="5" t="str">
        <f t="shared" si="1184"/>
        <v/>
      </c>
      <c r="Y1184" s="5" t="str">
        <f t="array" ref="Y1184">IF(V1184&lt;&gt;"",IFERROR(INDEX(federal_program_name_lookup,MATCH(V1184,aln_lookup,0)),""),"")</f>
        <v>AGING RESEARCH</v>
      </c>
    </row>
    <row r="1185" ht="15.75" customHeight="1">
      <c r="A1185" s="5" t="s">
        <v>1717</v>
      </c>
      <c r="B1185" s="3" t="s">
        <v>56</v>
      </c>
      <c r="C1185" s="3" t="s">
        <v>279</v>
      </c>
      <c r="D1185" s="3"/>
      <c r="E1185" s="6" t="s">
        <v>280</v>
      </c>
      <c r="F1185" s="4">
        <v>596517.0</v>
      </c>
      <c r="G1185" s="6" t="s">
        <v>38</v>
      </c>
      <c r="H1185" s="6"/>
      <c r="I1185" s="6"/>
      <c r="J1185" s="4">
        <v>1.4074523E7</v>
      </c>
      <c r="K1185" s="4">
        <v>3.59306095E8</v>
      </c>
      <c r="L1185" s="6" t="s">
        <v>39</v>
      </c>
      <c r="M1185" s="3"/>
      <c r="N1185" s="6" t="s">
        <v>42</v>
      </c>
      <c r="O1185" s="3"/>
      <c r="P1185" s="3"/>
      <c r="Q1185" s="6" t="s">
        <v>42</v>
      </c>
      <c r="R1185" s="4">
        <v>114706.0</v>
      </c>
      <c r="S1185" s="6" t="s">
        <v>42</v>
      </c>
      <c r="T1185" s="6" t="s">
        <v>43</v>
      </c>
      <c r="U1185" s="6">
        <v>0.0</v>
      </c>
      <c r="V1185" s="3" t="str">
        <f t="shared" si="2"/>
        <v>93.866</v>
      </c>
      <c r="W1185" s="5" t="str">
        <f t="shared" ref="W1185:X1185" si="1185">UPPER(TRIM(H1185))</f>
        <v/>
      </c>
      <c r="X1185" s="5" t="str">
        <f t="shared" si="1185"/>
        <v/>
      </c>
      <c r="Y1185" s="5" t="str">
        <f t="array" ref="Y1185">IF(V1185&lt;&gt;"",IFERROR(INDEX(federal_program_name_lookup,MATCH(V1185,aln_lookup,0)),""),"")</f>
        <v>AGING RESEARCH</v>
      </c>
    </row>
    <row r="1186" ht="15.75" customHeight="1">
      <c r="A1186" s="5" t="s">
        <v>1718</v>
      </c>
      <c r="B1186" s="3" t="s">
        <v>56</v>
      </c>
      <c r="C1186" s="3" t="s">
        <v>279</v>
      </c>
      <c r="D1186" s="3"/>
      <c r="E1186" s="6" t="s">
        <v>280</v>
      </c>
      <c r="F1186" s="4">
        <v>143950.0</v>
      </c>
      <c r="G1186" s="6" t="s">
        <v>38</v>
      </c>
      <c r="H1186" s="6"/>
      <c r="I1186" s="6"/>
      <c r="J1186" s="4">
        <v>1.4074523E7</v>
      </c>
      <c r="K1186" s="4">
        <v>3.59306095E8</v>
      </c>
      <c r="L1186" s="6" t="s">
        <v>39</v>
      </c>
      <c r="M1186" s="3"/>
      <c r="N1186" s="6" t="s">
        <v>42</v>
      </c>
      <c r="O1186" s="3"/>
      <c r="P1186" s="3"/>
      <c r="Q1186" s="6" t="s">
        <v>39</v>
      </c>
      <c r="R1186" s="4"/>
      <c r="S1186" s="6" t="s">
        <v>42</v>
      </c>
      <c r="T1186" s="6" t="s">
        <v>43</v>
      </c>
      <c r="U1186" s="6">
        <v>0.0</v>
      </c>
      <c r="V1186" s="3" t="str">
        <f t="shared" si="2"/>
        <v>93.866</v>
      </c>
      <c r="W1186" s="5" t="str">
        <f t="shared" ref="W1186:X1186" si="1186">UPPER(TRIM(H1186))</f>
        <v/>
      </c>
      <c r="X1186" s="5" t="str">
        <f t="shared" si="1186"/>
        <v/>
      </c>
      <c r="Y1186" s="5" t="str">
        <f t="array" ref="Y1186">IF(V1186&lt;&gt;"",IFERROR(INDEX(federal_program_name_lookup,MATCH(V1186,aln_lookup,0)),""),"")</f>
        <v>AGING RESEARCH</v>
      </c>
    </row>
    <row r="1187" ht="15.75" customHeight="1">
      <c r="A1187" s="5" t="s">
        <v>1719</v>
      </c>
      <c r="B1187" s="3" t="s">
        <v>56</v>
      </c>
      <c r="C1187" s="3" t="s">
        <v>279</v>
      </c>
      <c r="D1187" s="3"/>
      <c r="E1187" s="6" t="s">
        <v>280</v>
      </c>
      <c r="F1187" s="4">
        <v>138469.0</v>
      </c>
      <c r="G1187" s="6" t="s">
        <v>38</v>
      </c>
      <c r="H1187" s="6"/>
      <c r="I1187" s="6"/>
      <c r="J1187" s="4">
        <v>1.4074523E7</v>
      </c>
      <c r="K1187" s="4">
        <v>3.59306095E8</v>
      </c>
      <c r="L1187" s="6" t="s">
        <v>39</v>
      </c>
      <c r="M1187" s="3"/>
      <c r="N1187" s="6" t="s">
        <v>42</v>
      </c>
      <c r="O1187" s="3"/>
      <c r="P1187" s="3"/>
      <c r="Q1187" s="6" t="s">
        <v>42</v>
      </c>
      <c r="R1187" s="4">
        <v>55394.0</v>
      </c>
      <c r="S1187" s="6" t="s">
        <v>42</v>
      </c>
      <c r="T1187" s="6" t="s">
        <v>43</v>
      </c>
      <c r="U1187" s="6">
        <v>0.0</v>
      </c>
      <c r="V1187" s="3" t="str">
        <f t="shared" si="2"/>
        <v>93.866</v>
      </c>
      <c r="W1187" s="5" t="str">
        <f t="shared" ref="W1187:X1187" si="1187">UPPER(TRIM(H1187))</f>
        <v/>
      </c>
      <c r="X1187" s="5" t="str">
        <f t="shared" si="1187"/>
        <v/>
      </c>
      <c r="Y1187" s="5" t="str">
        <f t="array" ref="Y1187">IF(V1187&lt;&gt;"",IFERROR(INDEX(federal_program_name_lookup,MATCH(V1187,aln_lookup,0)),""),"")</f>
        <v>AGING RESEARCH</v>
      </c>
    </row>
    <row r="1188" ht="15.75" customHeight="1">
      <c r="A1188" s="5" t="s">
        <v>1720</v>
      </c>
      <c r="B1188" s="3" t="s">
        <v>56</v>
      </c>
      <c r="C1188" s="3" t="s">
        <v>279</v>
      </c>
      <c r="D1188" s="3"/>
      <c r="E1188" s="6" t="s">
        <v>280</v>
      </c>
      <c r="F1188" s="4">
        <v>134876.0</v>
      </c>
      <c r="G1188" s="6" t="s">
        <v>38</v>
      </c>
      <c r="H1188" s="6"/>
      <c r="I1188" s="6"/>
      <c r="J1188" s="4">
        <v>1.4074523E7</v>
      </c>
      <c r="K1188" s="4">
        <v>3.59306095E8</v>
      </c>
      <c r="L1188" s="6" t="s">
        <v>39</v>
      </c>
      <c r="M1188" s="3"/>
      <c r="N1188" s="6" t="s">
        <v>42</v>
      </c>
      <c r="O1188" s="3"/>
      <c r="P1188" s="3"/>
      <c r="Q1188" s="6" t="s">
        <v>42</v>
      </c>
      <c r="R1188" s="4">
        <v>-4432.0</v>
      </c>
      <c r="S1188" s="6" t="s">
        <v>42</v>
      </c>
      <c r="T1188" s="6" t="s">
        <v>43</v>
      </c>
      <c r="U1188" s="6">
        <v>0.0</v>
      </c>
      <c r="V1188" s="3" t="str">
        <f t="shared" si="2"/>
        <v>93.866</v>
      </c>
      <c r="W1188" s="5" t="str">
        <f t="shared" ref="W1188:X1188" si="1188">UPPER(TRIM(H1188))</f>
        <v/>
      </c>
      <c r="X1188" s="5" t="str">
        <f t="shared" si="1188"/>
        <v/>
      </c>
      <c r="Y1188" s="5" t="str">
        <f t="array" ref="Y1188">IF(V1188&lt;&gt;"",IFERROR(INDEX(federal_program_name_lookup,MATCH(V1188,aln_lookup,0)),""),"")</f>
        <v>AGING RESEARCH</v>
      </c>
    </row>
    <row r="1189" ht="15.75" customHeight="1">
      <c r="A1189" s="5" t="s">
        <v>1721</v>
      </c>
      <c r="B1189" s="3" t="s">
        <v>56</v>
      </c>
      <c r="C1189" s="3" t="s">
        <v>279</v>
      </c>
      <c r="D1189" s="3"/>
      <c r="E1189" s="6" t="s">
        <v>280</v>
      </c>
      <c r="F1189" s="4">
        <v>601465.0</v>
      </c>
      <c r="G1189" s="6" t="s">
        <v>38</v>
      </c>
      <c r="H1189" s="6"/>
      <c r="I1189" s="6"/>
      <c r="J1189" s="4">
        <v>1.4074523E7</v>
      </c>
      <c r="K1189" s="4">
        <v>3.59306095E8</v>
      </c>
      <c r="L1189" s="6" t="s">
        <v>39</v>
      </c>
      <c r="M1189" s="3"/>
      <c r="N1189" s="6" t="s">
        <v>42</v>
      </c>
      <c r="O1189" s="3"/>
      <c r="P1189" s="3"/>
      <c r="Q1189" s="6" t="s">
        <v>42</v>
      </c>
      <c r="R1189" s="4">
        <v>58279.0</v>
      </c>
      <c r="S1189" s="6" t="s">
        <v>42</v>
      </c>
      <c r="T1189" s="6" t="s">
        <v>43</v>
      </c>
      <c r="U1189" s="6">
        <v>0.0</v>
      </c>
      <c r="V1189" s="3" t="str">
        <f t="shared" si="2"/>
        <v>93.866</v>
      </c>
      <c r="W1189" s="5" t="str">
        <f t="shared" ref="W1189:X1189" si="1189">UPPER(TRIM(H1189))</f>
        <v/>
      </c>
      <c r="X1189" s="5" t="str">
        <f t="shared" si="1189"/>
        <v/>
      </c>
      <c r="Y1189" s="5" t="str">
        <f t="array" ref="Y1189">IF(V1189&lt;&gt;"",IFERROR(INDEX(federal_program_name_lookup,MATCH(V1189,aln_lookup,0)),""),"")</f>
        <v>AGING RESEARCH</v>
      </c>
    </row>
    <row r="1190" ht="15.75" customHeight="1">
      <c r="A1190" s="5" t="s">
        <v>1722</v>
      </c>
      <c r="B1190" s="3" t="s">
        <v>56</v>
      </c>
      <c r="C1190" s="3" t="s">
        <v>279</v>
      </c>
      <c r="D1190" s="3"/>
      <c r="E1190" s="6" t="s">
        <v>280</v>
      </c>
      <c r="F1190" s="4">
        <v>102554.0</v>
      </c>
      <c r="G1190" s="6" t="s">
        <v>38</v>
      </c>
      <c r="H1190" s="6"/>
      <c r="I1190" s="6"/>
      <c r="J1190" s="4">
        <v>1.4074523E7</v>
      </c>
      <c r="K1190" s="4">
        <v>3.59306095E8</v>
      </c>
      <c r="L1190" s="6" t="s">
        <v>39</v>
      </c>
      <c r="M1190" s="3"/>
      <c r="N1190" s="6" t="s">
        <v>42</v>
      </c>
      <c r="O1190" s="3"/>
      <c r="P1190" s="3"/>
      <c r="Q1190" s="6" t="s">
        <v>39</v>
      </c>
      <c r="R1190" s="4"/>
      <c r="S1190" s="6" t="s">
        <v>42</v>
      </c>
      <c r="T1190" s="6" t="s">
        <v>43</v>
      </c>
      <c r="U1190" s="6">
        <v>0.0</v>
      </c>
      <c r="V1190" s="3" t="str">
        <f t="shared" si="2"/>
        <v>93.866</v>
      </c>
      <c r="W1190" s="5" t="str">
        <f t="shared" ref="W1190:X1190" si="1190">UPPER(TRIM(H1190))</f>
        <v/>
      </c>
      <c r="X1190" s="5" t="str">
        <f t="shared" si="1190"/>
        <v/>
      </c>
      <c r="Y1190" s="5" t="str">
        <f t="array" ref="Y1190">IF(V1190&lt;&gt;"",IFERROR(INDEX(federal_program_name_lookup,MATCH(V1190,aln_lookup,0)),""),"")</f>
        <v>AGING RESEARCH</v>
      </c>
    </row>
    <row r="1191" ht="15.75" customHeight="1">
      <c r="A1191" s="5" t="s">
        <v>1723</v>
      </c>
      <c r="B1191" s="3" t="s">
        <v>56</v>
      </c>
      <c r="C1191" s="3" t="s">
        <v>279</v>
      </c>
      <c r="D1191" s="3"/>
      <c r="E1191" s="6" t="s">
        <v>280</v>
      </c>
      <c r="F1191" s="4">
        <v>139065.0</v>
      </c>
      <c r="G1191" s="6" t="s">
        <v>38</v>
      </c>
      <c r="H1191" s="6"/>
      <c r="I1191" s="6"/>
      <c r="J1191" s="4">
        <v>1.4074523E7</v>
      </c>
      <c r="K1191" s="4">
        <v>3.59306095E8</v>
      </c>
      <c r="L1191" s="6" t="s">
        <v>39</v>
      </c>
      <c r="M1191" s="3"/>
      <c r="N1191" s="6" t="s">
        <v>42</v>
      </c>
      <c r="O1191" s="3"/>
      <c r="P1191" s="3"/>
      <c r="Q1191" s="6" t="s">
        <v>39</v>
      </c>
      <c r="R1191" s="4"/>
      <c r="S1191" s="6" t="s">
        <v>42</v>
      </c>
      <c r="T1191" s="6" t="s">
        <v>43</v>
      </c>
      <c r="U1191" s="6">
        <v>0.0</v>
      </c>
      <c r="V1191" s="3" t="str">
        <f t="shared" si="2"/>
        <v>93.866</v>
      </c>
      <c r="W1191" s="5" t="str">
        <f t="shared" ref="W1191:X1191" si="1191">UPPER(TRIM(H1191))</f>
        <v/>
      </c>
      <c r="X1191" s="5" t="str">
        <f t="shared" si="1191"/>
        <v/>
      </c>
      <c r="Y1191" s="5" t="str">
        <f t="array" ref="Y1191">IF(V1191&lt;&gt;"",IFERROR(INDEX(federal_program_name_lookup,MATCH(V1191,aln_lookup,0)),""),"")</f>
        <v>AGING RESEARCH</v>
      </c>
    </row>
    <row r="1192" ht="15.75" customHeight="1">
      <c r="A1192" s="5" t="s">
        <v>1724</v>
      </c>
      <c r="B1192" s="3" t="s">
        <v>1330</v>
      </c>
      <c r="C1192" s="3" t="s">
        <v>445</v>
      </c>
      <c r="D1192" s="3" t="s">
        <v>1725</v>
      </c>
      <c r="E1192" s="6" t="s">
        <v>292</v>
      </c>
      <c r="F1192" s="4">
        <v>122835.0</v>
      </c>
      <c r="G1192" s="6" t="s">
        <v>38</v>
      </c>
      <c r="H1192" s="6"/>
      <c r="I1192" s="6"/>
      <c r="J1192" s="4">
        <v>5547986.0</v>
      </c>
      <c r="K1192" s="4">
        <v>3.59306095E8</v>
      </c>
      <c r="L1192" s="6" t="s">
        <v>39</v>
      </c>
      <c r="M1192" s="3"/>
      <c r="N1192" s="6" t="s">
        <v>39</v>
      </c>
      <c r="O1192" s="3" t="s">
        <v>1383</v>
      </c>
      <c r="P1192" s="3" t="s">
        <v>1725</v>
      </c>
      <c r="Q1192" s="6" t="s">
        <v>39</v>
      </c>
      <c r="R1192" s="4"/>
      <c r="S1192" s="6" t="s">
        <v>42</v>
      </c>
      <c r="T1192" s="6" t="s">
        <v>43</v>
      </c>
      <c r="U1192" s="6">
        <v>0.0</v>
      </c>
      <c r="V1192" s="3" t="str">
        <f t="shared" si="2"/>
        <v>20.RD</v>
      </c>
      <c r="W1192" s="5" t="str">
        <f t="shared" ref="W1192:X1192" si="1192">UPPER(TRIM(H1192))</f>
        <v/>
      </c>
      <c r="X1192" s="5" t="str">
        <f t="shared" si="1192"/>
        <v/>
      </c>
      <c r="Y1192" s="5" t="str">
        <f t="array" ref="Y1192">IF(V1192&lt;&gt;"",IFERROR(INDEX(federal_program_name_lookup,MATCH(V1192,aln_lookup,0)),""),"")</f>
        <v/>
      </c>
    </row>
    <row r="1193" ht="15.75" customHeight="1">
      <c r="A1193" s="5" t="s">
        <v>1726</v>
      </c>
      <c r="B1193" s="3" t="s">
        <v>56</v>
      </c>
      <c r="C1193" s="3" t="s">
        <v>279</v>
      </c>
      <c r="D1193" s="3"/>
      <c r="E1193" s="6" t="s">
        <v>280</v>
      </c>
      <c r="F1193" s="4">
        <v>1583.0</v>
      </c>
      <c r="G1193" s="6" t="s">
        <v>38</v>
      </c>
      <c r="H1193" s="6"/>
      <c r="I1193" s="6"/>
      <c r="J1193" s="4">
        <v>1.4074523E7</v>
      </c>
      <c r="K1193" s="4">
        <v>3.59306095E8</v>
      </c>
      <c r="L1193" s="6" t="s">
        <v>39</v>
      </c>
      <c r="M1193" s="3"/>
      <c r="N1193" s="6" t="s">
        <v>42</v>
      </c>
      <c r="O1193" s="3"/>
      <c r="P1193" s="3"/>
      <c r="Q1193" s="6" t="s">
        <v>39</v>
      </c>
      <c r="R1193" s="4"/>
      <c r="S1193" s="6" t="s">
        <v>42</v>
      </c>
      <c r="T1193" s="6" t="s">
        <v>43</v>
      </c>
      <c r="U1193" s="6">
        <v>0.0</v>
      </c>
      <c r="V1193" s="3" t="str">
        <f t="shared" si="2"/>
        <v>93.866</v>
      </c>
      <c r="W1193" s="5" t="str">
        <f t="shared" ref="W1193:X1193" si="1193">UPPER(TRIM(H1193))</f>
        <v/>
      </c>
      <c r="X1193" s="5" t="str">
        <f t="shared" si="1193"/>
        <v/>
      </c>
      <c r="Y1193" s="5" t="str">
        <f t="array" ref="Y1193">IF(V1193&lt;&gt;"",IFERROR(INDEX(federal_program_name_lookup,MATCH(V1193,aln_lookup,0)),""),"")</f>
        <v>AGING RESEARCH</v>
      </c>
    </row>
    <row r="1194" ht="15.75" customHeight="1">
      <c r="A1194" s="5" t="s">
        <v>1727</v>
      </c>
      <c r="B1194" s="3" t="s">
        <v>56</v>
      </c>
      <c r="C1194" s="3" t="s">
        <v>279</v>
      </c>
      <c r="D1194" s="3"/>
      <c r="E1194" s="6" t="s">
        <v>280</v>
      </c>
      <c r="F1194" s="4">
        <v>126924.0</v>
      </c>
      <c r="G1194" s="6" t="s">
        <v>38</v>
      </c>
      <c r="H1194" s="6"/>
      <c r="I1194" s="6"/>
      <c r="J1194" s="4">
        <v>1.4074523E7</v>
      </c>
      <c r="K1194" s="4">
        <v>3.59306095E8</v>
      </c>
      <c r="L1194" s="6" t="s">
        <v>39</v>
      </c>
      <c r="M1194" s="3"/>
      <c r="N1194" s="6" t="s">
        <v>42</v>
      </c>
      <c r="O1194" s="3"/>
      <c r="P1194" s="3"/>
      <c r="Q1194" s="6" t="s">
        <v>39</v>
      </c>
      <c r="R1194" s="4"/>
      <c r="S1194" s="6" t="s">
        <v>42</v>
      </c>
      <c r="T1194" s="6" t="s">
        <v>43</v>
      </c>
      <c r="U1194" s="6">
        <v>0.0</v>
      </c>
      <c r="V1194" s="3" t="str">
        <f t="shared" si="2"/>
        <v>93.866</v>
      </c>
      <c r="W1194" s="5" t="str">
        <f t="shared" ref="W1194:X1194" si="1194">UPPER(TRIM(H1194))</f>
        <v/>
      </c>
      <c r="X1194" s="5" t="str">
        <f t="shared" si="1194"/>
        <v/>
      </c>
      <c r="Y1194" s="5" t="str">
        <f t="array" ref="Y1194">IF(V1194&lt;&gt;"",IFERROR(INDEX(federal_program_name_lookup,MATCH(V1194,aln_lookup,0)),""),"")</f>
        <v>AGING RESEARCH</v>
      </c>
    </row>
    <row r="1195" ht="15.75" customHeight="1">
      <c r="A1195" s="5" t="s">
        <v>1728</v>
      </c>
      <c r="B1195" s="3" t="s">
        <v>56</v>
      </c>
      <c r="C1195" s="3" t="s">
        <v>279</v>
      </c>
      <c r="D1195" s="3"/>
      <c r="E1195" s="6" t="s">
        <v>280</v>
      </c>
      <c r="F1195" s="4">
        <v>512779.0</v>
      </c>
      <c r="G1195" s="6" t="s">
        <v>38</v>
      </c>
      <c r="H1195" s="6"/>
      <c r="I1195" s="6"/>
      <c r="J1195" s="4">
        <v>1.4074523E7</v>
      </c>
      <c r="K1195" s="4">
        <v>3.59306095E8</v>
      </c>
      <c r="L1195" s="6" t="s">
        <v>39</v>
      </c>
      <c r="M1195" s="3"/>
      <c r="N1195" s="6" t="s">
        <v>42</v>
      </c>
      <c r="O1195" s="3"/>
      <c r="P1195" s="3"/>
      <c r="Q1195" s="6" t="s">
        <v>42</v>
      </c>
      <c r="R1195" s="4">
        <v>10266.0</v>
      </c>
      <c r="S1195" s="6" t="s">
        <v>42</v>
      </c>
      <c r="T1195" s="6" t="s">
        <v>43</v>
      </c>
      <c r="U1195" s="6">
        <v>0.0</v>
      </c>
      <c r="V1195" s="3" t="str">
        <f t="shared" si="2"/>
        <v>93.866</v>
      </c>
      <c r="W1195" s="5" t="str">
        <f t="shared" ref="W1195:X1195" si="1195">UPPER(TRIM(H1195))</f>
        <v/>
      </c>
      <c r="X1195" s="5" t="str">
        <f t="shared" si="1195"/>
        <v/>
      </c>
      <c r="Y1195" s="5" t="str">
        <f t="array" ref="Y1195">IF(V1195&lt;&gt;"",IFERROR(INDEX(federal_program_name_lookup,MATCH(V1195,aln_lookup,0)),""),"")</f>
        <v>AGING RESEARCH</v>
      </c>
    </row>
    <row r="1196" ht="15.75" customHeight="1">
      <c r="A1196" s="5" t="s">
        <v>1729</v>
      </c>
      <c r="B1196" s="3" t="s">
        <v>56</v>
      </c>
      <c r="C1196" s="3" t="s">
        <v>279</v>
      </c>
      <c r="D1196" s="3"/>
      <c r="E1196" s="6" t="s">
        <v>280</v>
      </c>
      <c r="F1196" s="4">
        <v>100491.0</v>
      </c>
      <c r="G1196" s="6" t="s">
        <v>38</v>
      </c>
      <c r="H1196" s="6"/>
      <c r="I1196" s="6"/>
      <c r="J1196" s="4">
        <v>1.4074523E7</v>
      </c>
      <c r="K1196" s="4">
        <v>3.59306095E8</v>
      </c>
      <c r="L1196" s="6" t="s">
        <v>39</v>
      </c>
      <c r="M1196" s="3"/>
      <c r="N1196" s="6" t="s">
        <v>42</v>
      </c>
      <c r="O1196" s="3"/>
      <c r="P1196" s="3"/>
      <c r="Q1196" s="6" t="s">
        <v>39</v>
      </c>
      <c r="R1196" s="4"/>
      <c r="S1196" s="6" t="s">
        <v>42</v>
      </c>
      <c r="T1196" s="6" t="s">
        <v>43</v>
      </c>
      <c r="U1196" s="6">
        <v>0.0</v>
      </c>
      <c r="V1196" s="3" t="str">
        <f t="shared" si="2"/>
        <v>93.866</v>
      </c>
      <c r="W1196" s="5" t="str">
        <f t="shared" ref="W1196:X1196" si="1196">UPPER(TRIM(H1196))</f>
        <v/>
      </c>
      <c r="X1196" s="5" t="str">
        <f t="shared" si="1196"/>
        <v/>
      </c>
      <c r="Y1196" s="5" t="str">
        <f t="array" ref="Y1196">IF(V1196&lt;&gt;"",IFERROR(INDEX(federal_program_name_lookup,MATCH(V1196,aln_lookup,0)),""),"")</f>
        <v>AGING RESEARCH</v>
      </c>
    </row>
    <row r="1197" ht="15.75" customHeight="1">
      <c r="A1197" s="5" t="s">
        <v>1730</v>
      </c>
      <c r="B1197" s="3" t="s">
        <v>56</v>
      </c>
      <c r="C1197" s="3" t="s">
        <v>279</v>
      </c>
      <c r="D1197" s="3"/>
      <c r="E1197" s="6" t="s">
        <v>280</v>
      </c>
      <c r="F1197" s="4">
        <v>29834.0</v>
      </c>
      <c r="G1197" s="6" t="s">
        <v>38</v>
      </c>
      <c r="H1197" s="6"/>
      <c r="I1197" s="6"/>
      <c r="J1197" s="4">
        <v>1.4074523E7</v>
      </c>
      <c r="K1197" s="4">
        <v>3.59306095E8</v>
      </c>
      <c r="L1197" s="6" t="s">
        <v>39</v>
      </c>
      <c r="M1197" s="3"/>
      <c r="N1197" s="6" t="s">
        <v>42</v>
      </c>
      <c r="O1197" s="3"/>
      <c r="P1197" s="3"/>
      <c r="Q1197" s="6" t="s">
        <v>42</v>
      </c>
      <c r="R1197" s="4">
        <v>15983.0</v>
      </c>
      <c r="S1197" s="6" t="s">
        <v>42</v>
      </c>
      <c r="T1197" s="6" t="s">
        <v>43</v>
      </c>
      <c r="U1197" s="6">
        <v>0.0</v>
      </c>
      <c r="V1197" s="3" t="str">
        <f t="shared" si="2"/>
        <v>93.866</v>
      </c>
      <c r="W1197" s="5" t="str">
        <f t="shared" ref="W1197:X1197" si="1197">UPPER(TRIM(H1197))</f>
        <v/>
      </c>
      <c r="X1197" s="5" t="str">
        <f t="shared" si="1197"/>
        <v/>
      </c>
      <c r="Y1197" s="5" t="str">
        <f t="array" ref="Y1197">IF(V1197&lt;&gt;"",IFERROR(INDEX(federal_program_name_lookup,MATCH(V1197,aln_lookup,0)),""),"")</f>
        <v>AGING RESEARCH</v>
      </c>
    </row>
    <row r="1198" ht="15.75" customHeight="1">
      <c r="A1198" s="5" t="s">
        <v>1731</v>
      </c>
      <c r="B1198" s="3" t="s">
        <v>56</v>
      </c>
      <c r="C1198" s="3" t="s">
        <v>279</v>
      </c>
      <c r="D1198" s="3"/>
      <c r="E1198" s="6" t="s">
        <v>280</v>
      </c>
      <c r="F1198" s="4">
        <v>15788.0</v>
      </c>
      <c r="G1198" s="6" t="s">
        <v>38</v>
      </c>
      <c r="H1198" s="6"/>
      <c r="I1198" s="6"/>
      <c r="J1198" s="4">
        <v>1.4074523E7</v>
      </c>
      <c r="K1198" s="4">
        <v>3.59306095E8</v>
      </c>
      <c r="L1198" s="6" t="s">
        <v>39</v>
      </c>
      <c r="M1198" s="3"/>
      <c r="N1198" s="6" t="s">
        <v>42</v>
      </c>
      <c r="O1198" s="3"/>
      <c r="P1198" s="3"/>
      <c r="Q1198" s="6" t="s">
        <v>39</v>
      </c>
      <c r="R1198" s="4"/>
      <c r="S1198" s="6" t="s">
        <v>42</v>
      </c>
      <c r="T1198" s="6" t="s">
        <v>43</v>
      </c>
      <c r="U1198" s="6">
        <v>0.0</v>
      </c>
      <c r="V1198" s="3" t="str">
        <f t="shared" si="2"/>
        <v>93.866</v>
      </c>
      <c r="W1198" s="5" t="str">
        <f t="shared" ref="W1198:X1198" si="1198">UPPER(TRIM(H1198))</f>
        <v/>
      </c>
      <c r="X1198" s="5" t="str">
        <f t="shared" si="1198"/>
        <v/>
      </c>
      <c r="Y1198" s="5" t="str">
        <f t="array" ref="Y1198">IF(V1198&lt;&gt;"",IFERROR(INDEX(federal_program_name_lookup,MATCH(V1198,aln_lookup,0)),""),"")</f>
        <v>AGING RESEARCH</v>
      </c>
    </row>
    <row r="1199" ht="15.75" customHeight="1">
      <c r="A1199" s="5" t="s">
        <v>1732</v>
      </c>
      <c r="B1199" s="3" t="s">
        <v>56</v>
      </c>
      <c r="C1199" s="3" t="s">
        <v>279</v>
      </c>
      <c r="D1199" s="3"/>
      <c r="E1199" s="6" t="s">
        <v>280</v>
      </c>
      <c r="F1199" s="4">
        <v>58316.0</v>
      </c>
      <c r="G1199" s="6" t="s">
        <v>38</v>
      </c>
      <c r="H1199" s="6"/>
      <c r="I1199" s="6"/>
      <c r="J1199" s="4">
        <v>1.4074523E7</v>
      </c>
      <c r="K1199" s="4">
        <v>3.59306095E8</v>
      </c>
      <c r="L1199" s="6" t="s">
        <v>39</v>
      </c>
      <c r="M1199" s="3"/>
      <c r="N1199" s="6" t="s">
        <v>42</v>
      </c>
      <c r="O1199" s="3"/>
      <c r="P1199" s="3"/>
      <c r="Q1199" s="6" t="s">
        <v>39</v>
      </c>
      <c r="R1199" s="4"/>
      <c r="S1199" s="6" t="s">
        <v>42</v>
      </c>
      <c r="T1199" s="6" t="s">
        <v>43</v>
      </c>
      <c r="U1199" s="6">
        <v>0.0</v>
      </c>
      <c r="V1199" s="3" t="str">
        <f t="shared" si="2"/>
        <v>93.866</v>
      </c>
      <c r="W1199" s="5" t="str">
        <f t="shared" ref="W1199:X1199" si="1199">UPPER(TRIM(H1199))</f>
        <v/>
      </c>
      <c r="X1199" s="5" t="str">
        <f t="shared" si="1199"/>
        <v/>
      </c>
      <c r="Y1199" s="5" t="str">
        <f t="array" ref="Y1199">IF(V1199&lt;&gt;"",IFERROR(INDEX(federal_program_name_lookup,MATCH(V1199,aln_lookup,0)),""),"")</f>
        <v>AGING RESEARCH</v>
      </c>
    </row>
    <row r="1200" ht="15.75" customHeight="1">
      <c r="A1200" s="5" t="s">
        <v>1733</v>
      </c>
      <c r="B1200" s="3" t="s">
        <v>56</v>
      </c>
      <c r="C1200" s="3" t="s">
        <v>279</v>
      </c>
      <c r="D1200" s="3"/>
      <c r="E1200" s="6" t="s">
        <v>280</v>
      </c>
      <c r="F1200" s="4">
        <v>48143.0</v>
      </c>
      <c r="G1200" s="6" t="s">
        <v>38</v>
      </c>
      <c r="H1200" s="6"/>
      <c r="I1200" s="6"/>
      <c r="J1200" s="4">
        <v>1.4074523E7</v>
      </c>
      <c r="K1200" s="4">
        <v>3.59306095E8</v>
      </c>
      <c r="L1200" s="6" t="s">
        <v>39</v>
      </c>
      <c r="M1200" s="3"/>
      <c r="N1200" s="6" t="s">
        <v>42</v>
      </c>
      <c r="O1200" s="3"/>
      <c r="P1200" s="3"/>
      <c r="Q1200" s="6" t="s">
        <v>39</v>
      </c>
      <c r="R1200" s="4"/>
      <c r="S1200" s="6" t="s">
        <v>42</v>
      </c>
      <c r="T1200" s="6" t="s">
        <v>43</v>
      </c>
      <c r="U1200" s="6">
        <v>0.0</v>
      </c>
      <c r="V1200" s="3" t="str">
        <f t="shared" si="2"/>
        <v>93.866</v>
      </c>
      <c r="W1200" s="5" t="str">
        <f t="shared" ref="W1200:X1200" si="1200">UPPER(TRIM(H1200))</f>
        <v/>
      </c>
      <c r="X1200" s="5" t="str">
        <f t="shared" si="1200"/>
        <v/>
      </c>
      <c r="Y1200" s="5" t="str">
        <f t="array" ref="Y1200">IF(V1200&lt;&gt;"",IFERROR(INDEX(federal_program_name_lookup,MATCH(V1200,aln_lookup,0)),""),"")</f>
        <v>AGING RESEARCH</v>
      </c>
    </row>
    <row r="1201" ht="15.75" customHeight="1">
      <c r="A1201" s="5" t="s">
        <v>1734</v>
      </c>
      <c r="B1201" s="3" t="s">
        <v>56</v>
      </c>
      <c r="C1201" s="3" t="s">
        <v>279</v>
      </c>
      <c r="D1201" s="3"/>
      <c r="E1201" s="6" t="s">
        <v>280</v>
      </c>
      <c r="F1201" s="4">
        <v>771406.0</v>
      </c>
      <c r="G1201" s="6" t="s">
        <v>38</v>
      </c>
      <c r="H1201" s="6"/>
      <c r="I1201" s="6"/>
      <c r="J1201" s="4">
        <v>1.4074523E7</v>
      </c>
      <c r="K1201" s="4">
        <v>3.59306095E8</v>
      </c>
      <c r="L1201" s="6" t="s">
        <v>39</v>
      </c>
      <c r="M1201" s="3"/>
      <c r="N1201" s="6" t="s">
        <v>42</v>
      </c>
      <c r="O1201" s="3"/>
      <c r="P1201" s="3"/>
      <c r="Q1201" s="6" t="s">
        <v>39</v>
      </c>
      <c r="R1201" s="4"/>
      <c r="S1201" s="6" t="s">
        <v>42</v>
      </c>
      <c r="T1201" s="6" t="s">
        <v>43</v>
      </c>
      <c r="U1201" s="6">
        <v>0.0</v>
      </c>
      <c r="V1201" s="3" t="str">
        <f t="shared" si="2"/>
        <v>93.866</v>
      </c>
      <c r="W1201" s="5" t="str">
        <f t="shared" ref="W1201:X1201" si="1201">UPPER(TRIM(H1201))</f>
        <v/>
      </c>
      <c r="X1201" s="5" t="str">
        <f t="shared" si="1201"/>
        <v/>
      </c>
      <c r="Y1201" s="5" t="str">
        <f t="array" ref="Y1201">IF(V1201&lt;&gt;"",IFERROR(INDEX(federal_program_name_lookup,MATCH(V1201,aln_lookup,0)),""),"")</f>
        <v>AGING RESEARCH</v>
      </c>
    </row>
    <row r="1202" ht="15.75" customHeight="1">
      <c r="A1202" s="5" t="s">
        <v>1735</v>
      </c>
      <c r="B1202" s="3" t="s">
        <v>56</v>
      </c>
      <c r="C1202" s="3" t="s">
        <v>279</v>
      </c>
      <c r="D1202" s="3"/>
      <c r="E1202" s="6" t="s">
        <v>280</v>
      </c>
      <c r="F1202" s="4">
        <v>416934.0</v>
      </c>
      <c r="G1202" s="6" t="s">
        <v>38</v>
      </c>
      <c r="H1202" s="6"/>
      <c r="I1202" s="6"/>
      <c r="J1202" s="4">
        <v>1.4074523E7</v>
      </c>
      <c r="K1202" s="4">
        <v>3.59306095E8</v>
      </c>
      <c r="L1202" s="6" t="s">
        <v>39</v>
      </c>
      <c r="M1202" s="3"/>
      <c r="N1202" s="6" t="s">
        <v>42</v>
      </c>
      <c r="O1202" s="3"/>
      <c r="P1202" s="3"/>
      <c r="Q1202" s="6" t="s">
        <v>39</v>
      </c>
      <c r="R1202" s="4"/>
      <c r="S1202" s="6" t="s">
        <v>42</v>
      </c>
      <c r="T1202" s="6" t="s">
        <v>43</v>
      </c>
      <c r="U1202" s="6">
        <v>0.0</v>
      </c>
      <c r="V1202" s="3" t="str">
        <f t="shared" si="2"/>
        <v>93.866</v>
      </c>
      <c r="W1202" s="5" t="str">
        <f t="shared" ref="W1202:X1202" si="1202">UPPER(TRIM(H1202))</f>
        <v/>
      </c>
      <c r="X1202" s="5" t="str">
        <f t="shared" si="1202"/>
        <v/>
      </c>
      <c r="Y1202" s="5" t="str">
        <f t="array" ref="Y1202">IF(V1202&lt;&gt;"",IFERROR(INDEX(federal_program_name_lookup,MATCH(V1202,aln_lookup,0)),""),"")</f>
        <v>AGING RESEARCH</v>
      </c>
    </row>
    <row r="1203" ht="15.75" customHeight="1">
      <c r="A1203" s="5" t="s">
        <v>1736</v>
      </c>
      <c r="B1203" s="3" t="s">
        <v>1330</v>
      </c>
      <c r="C1203" s="3" t="s">
        <v>445</v>
      </c>
      <c r="D1203" s="3" t="s">
        <v>1737</v>
      </c>
      <c r="E1203" s="6" t="s">
        <v>292</v>
      </c>
      <c r="F1203" s="4">
        <v>129155.0</v>
      </c>
      <c r="G1203" s="6" t="s">
        <v>38</v>
      </c>
      <c r="H1203" s="6"/>
      <c r="I1203" s="6"/>
      <c r="J1203" s="4">
        <v>5547986.0</v>
      </c>
      <c r="K1203" s="4">
        <v>3.59306095E8</v>
      </c>
      <c r="L1203" s="6" t="s">
        <v>39</v>
      </c>
      <c r="M1203" s="3"/>
      <c r="N1203" s="6" t="s">
        <v>39</v>
      </c>
      <c r="O1203" s="3" t="s">
        <v>1738</v>
      </c>
      <c r="P1203" s="3" t="s">
        <v>1737</v>
      </c>
      <c r="Q1203" s="6" t="s">
        <v>39</v>
      </c>
      <c r="R1203" s="4"/>
      <c r="S1203" s="6" t="s">
        <v>42</v>
      </c>
      <c r="T1203" s="6" t="s">
        <v>43</v>
      </c>
      <c r="U1203" s="6">
        <v>0.0</v>
      </c>
      <c r="V1203" s="3" t="str">
        <f t="shared" si="2"/>
        <v>20.RD</v>
      </c>
      <c r="W1203" s="5" t="str">
        <f t="shared" ref="W1203:X1203" si="1203">UPPER(TRIM(H1203))</f>
        <v/>
      </c>
      <c r="X1203" s="5" t="str">
        <f t="shared" si="1203"/>
        <v/>
      </c>
      <c r="Y1203" s="5" t="str">
        <f t="array" ref="Y1203">IF(V1203&lt;&gt;"",IFERROR(INDEX(federal_program_name_lookup,MATCH(V1203,aln_lookup,0)),""),"")</f>
        <v/>
      </c>
    </row>
    <row r="1204" ht="15.75" customHeight="1">
      <c r="A1204" s="5" t="s">
        <v>1739</v>
      </c>
      <c r="B1204" s="3" t="s">
        <v>56</v>
      </c>
      <c r="C1204" s="3" t="s">
        <v>279</v>
      </c>
      <c r="D1204" s="3"/>
      <c r="E1204" s="6" t="s">
        <v>280</v>
      </c>
      <c r="F1204" s="4">
        <v>114704.0</v>
      </c>
      <c r="G1204" s="6" t="s">
        <v>38</v>
      </c>
      <c r="H1204" s="6"/>
      <c r="I1204" s="6"/>
      <c r="J1204" s="4">
        <v>1.4074523E7</v>
      </c>
      <c r="K1204" s="4">
        <v>3.59306095E8</v>
      </c>
      <c r="L1204" s="6" t="s">
        <v>39</v>
      </c>
      <c r="M1204" s="3"/>
      <c r="N1204" s="6" t="s">
        <v>42</v>
      </c>
      <c r="O1204" s="3"/>
      <c r="P1204" s="3"/>
      <c r="Q1204" s="6" t="s">
        <v>39</v>
      </c>
      <c r="R1204" s="4"/>
      <c r="S1204" s="6" t="s">
        <v>42</v>
      </c>
      <c r="T1204" s="6" t="s">
        <v>43</v>
      </c>
      <c r="U1204" s="6">
        <v>0.0</v>
      </c>
      <c r="V1204" s="3" t="str">
        <f t="shared" si="2"/>
        <v>93.866</v>
      </c>
      <c r="W1204" s="5" t="str">
        <f t="shared" ref="W1204:X1204" si="1204">UPPER(TRIM(H1204))</f>
        <v/>
      </c>
      <c r="X1204" s="5" t="str">
        <f t="shared" si="1204"/>
        <v/>
      </c>
      <c r="Y1204" s="5" t="str">
        <f t="array" ref="Y1204">IF(V1204&lt;&gt;"",IFERROR(INDEX(federal_program_name_lookup,MATCH(V1204,aln_lookup,0)),""),"")</f>
        <v>AGING RESEARCH</v>
      </c>
    </row>
    <row r="1205" ht="15.75" customHeight="1">
      <c r="A1205" s="5" t="s">
        <v>1740</v>
      </c>
      <c r="B1205" s="3" t="s">
        <v>56</v>
      </c>
      <c r="C1205" s="3" t="s">
        <v>279</v>
      </c>
      <c r="D1205" s="3"/>
      <c r="E1205" s="6" t="s">
        <v>280</v>
      </c>
      <c r="F1205" s="4">
        <v>410788.0</v>
      </c>
      <c r="G1205" s="6" t="s">
        <v>38</v>
      </c>
      <c r="H1205" s="6"/>
      <c r="I1205" s="6"/>
      <c r="J1205" s="4">
        <v>1.4074523E7</v>
      </c>
      <c r="K1205" s="4">
        <v>3.59306095E8</v>
      </c>
      <c r="L1205" s="6" t="s">
        <v>39</v>
      </c>
      <c r="M1205" s="3"/>
      <c r="N1205" s="6" t="s">
        <v>42</v>
      </c>
      <c r="O1205" s="3"/>
      <c r="P1205" s="3"/>
      <c r="Q1205" s="6" t="s">
        <v>42</v>
      </c>
      <c r="R1205" s="4">
        <v>74380.0</v>
      </c>
      <c r="S1205" s="6" t="s">
        <v>42</v>
      </c>
      <c r="T1205" s="6" t="s">
        <v>43</v>
      </c>
      <c r="U1205" s="6">
        <v>0.0</v>
      </c>
      <c r="V1205" s="3" t="str">
        <f t="shared" si="2"/>
        <v>93.866</v>
      </c>
      <c r="W1205" s="5" t="str">
        <f t="shared" ref="W1205:X1205" si="1205">UPPER(TRIM(H1205))</f>
        <v/>
      </c>
      <c r="X1205" s="5" t="str">
        <f t="shared" si="1205"/>
        <v/>
      </c>
      <c r="Y1205" s="5" t="str">
        <f t="array" ref="Y1205">IF(V1205&lt;&gt;"",IFERROR(INDEX(federal_program_name_lookup,MATCH(V1205,aln_lookup,0)),""),"")</f>
        <v>AGING RESEARCH</v>
      </c>
    </row>
    <row r="1206" ht="15.75" customHeight="1">
      <c r="A1206" s="5" t="s">
        <v>1741</v>
      </c>
      <c r="B1206" s="3" t="s">
        <v>56</v>
      </c>
      <c r="C1206" s="3" t="s">
        <v>279</v>
      </c>
      <c r="D1206" s="3"/>
      <c r="E1206" s="6" t="s">
        <v>280</v>
      </c>
      <c r="F1206" s="4">
        <v>100042.0</v>
      </c>
      <c r="G1206" s="6" t="s">
        <v>38</v>
      </c>
      <c r="H1206" s="6"/>
      <c r="I1206" s="6"/>
      <c r="J1206" s="4">
        <v>1.4074523E7</v>
      </c>
      <c r="K1206" s="4">
        <v>3.59306095E8</v>
      </c>
      <c r="L1206" s="6" t="s">
        <v>39</v>
      </c>
      <c r="M1206" s="3"/>
      <c r="N1206" s="6" t="s">
        <v>42</v>
      </c>
      <c r="O1206" s="3"/>
      <c r="P1206" s="3"/>
      <c r="Q1206" s="6" t="s">
        <v>39</v>
      </c>
      <c r="R1206" s="4"/>
      <c r="S1206" s="6" t="s">
        <v>42</v>
      </c>
      <c r="T1206" s="6" t="s">
        <v>43</v>
      </c>
      <c r="U1206" s="6">
        <v>0.0</v>
      </c>
      <c r="V1206" s="3" t="str">
        <f t="shared" si="2"/>
        <v>93.866</v>
      </c>
      <c r="W1206" s="5" t="str">
        <f t="shared" ref="W1206:X1206" si="1206">UPPER(TRIM(H1206))</f>
        <v/>
      </c>
      <c r="X1206" s="5" t="str">
        <f t="shared" si="1206"/>
        <v/>
      </c>
      <c r="Y1206" s="5" t="str">
        <f t="array" ref="Y1206">IF(V1206&lt;&gt;"",IFERROR(INDEX(federal_program_name_lookup,MATCH(V1206,aln_lookup,0)),""),"")</f>
        <v>AGING RESEARCH</v>
      </c>
    </row>
    <row r="1207" ht="15.75" customHeight="1">
      <c r="A1207" s="5" t="s">
        <v>1742</v>
      </c>
      <c r="B1207" s="3" t="s">
        <v>56</v>
      </c>
      <c r="C1207" s="3" t="s">
        <v>279</v>
      </c>
      <c r="D1207" s="3"/>
      <c r="E1207" s="6" t="s">
        <v>280</v>
      </c>
      <c r="F1207" s="4">
        <v>31796.0</v>
      </c>
      <c r="G1207" s="6" t="s">
        <v>38</v>
      </c>
      <c r="H1207" s="6"/>
      <c r="I1207" s="6"/>
      <c r="J1207" s="4">
        <v>1.4074523E7</v>
      </c>
      <c r="K1207" s="4">
        <v>3.59306095E8</v>
      </c>
      <c r="L1207" s="6" t="s">
        <v>39</v>
      </c>
      <c r="M1207" s="3"/>
      <c r="N1207" s="6" t="s">
        <v>42</v>
      </c>
      <c r="O1207" s="3"/>
      <c r="P1207" s="3"/>
      <c r="Q1207" s="6" t="s">
        <v>39</v>
      </c>
      <c r="R1207" s="4"/>
      <c r="S1207" s="6" t="s">
        <v>42</v>
      </c>
      <c r="T1207" s="6" t="s">
        <v>43</v>
      </c>
      <c r="U1207" s="6">
        <v>0.0</v>
      </c>
      <c r="V1207" s="3" t="str">
        <f t="shared" si="2"/>
        <v>93.866</v>
      </c>
      <c r="W1207" s="5" t="str">
        <f t="shared" ref="W1207:X1207" si="1207">UPPER(TRIM(H1207))</f>
        <v/>
      </c>
      <c r="X1207" s="5" t="str">
        <f t="shared" si="1207"/>
        <v/>
      </c>
      <c r="Y1207" s="5" t="str">
        <f t="array" ref="Y1207">IF(V1207&lt;&gt;"",IFERROR(INDEX(federal_program_name_lookup,MATCH(V1207,aln_lookup,0)),""),"")</f>
        <v>AGING RESEARCH</v>
      </c>
    </row>
    <row r="1208" ht="15.75" customHeight="1">
      <c r="A1208" s="5" t="s">
        <v>1743</v>
      </c>
      <c r="B1208" s="3" t="s">
        <v>56</v>
      </c>
      <c r="C1208" s="3" t="s">
        <v>279</v>
      </c>
      <c r="D1208" s="3"/>
      <c r="E1208" s="6" t="s">
        <v>280</v>
      </c>
      <c r="F1208" s="4">
        <v>661398.0</v>
      </c>
      <c r="G1208" s="6" t="s">
        <v>38</v>
      </c>
      <c r="H1208" s="6"/>
      <c r="I1208" s="6"/>
      <c r="J1208" s="4">
        <v>1.4074523E7</v>
      </c>
      <c r="K1208" s="4">
        <v>3.59306095E8</v>
      </c>
      <c r="L1208" s="6" t="s">
        <v>39</v>
      </c>
      <c r="M1208" s="3"/>
      <c r="N1208" s="6" t="s">
        <v>42</v>
      </c>
      <c r="O1208" s="3"/>
      <c r="P1208" s="3"/>
      <c r="Q1208" s="6" t="s">
        <v>39</v>
      </c>
      <c r="R1208" s="4"/>
      <c r="S1208" s="6" t="s">
        <v>42</v>
      </c>
      <c r="T1208" s="6" t="s">
        <v>43</v>
      </c>
      <c r="U1208" s="6">
        <v>0.0</v>
      </c>
      <c r="V1208" s="3" t="str">
        <f t="shared" si="2"/>
        <v>93.866</v>
      </c>
      <c r="W1208" s="5" t="str">
        <f t="shared" ref="W1208:X1208" si="1208">UPPER(TRIM(H1208))</f>
        <v/>
      </c>
      <c r="X1208" s="5" t="str">
        <f t="shared" si="1208"/>
        <v/>
      </c>
      <c r="Y1208" s="5" t="str">
        <f t="array" ref="Y1208">IF(V1208&lt;&gt;"",IFERROR(INDEX(federal_program_name_lookup,MATCH(V1208,aln_lookup,0)),""),"")</f>
        <v>AGING RESEARCH</v>
      </c>
    </row>
    <row r="1209" ht="15.75" customHeight="1">
      <c r="A1209" s="5" t="s">
        <v>1744</v>
      </c>
      <c r="B1209" s="3" t="s">
        <v>56</v>
      </c>
      <c r="C1209" s="3" t="s">
        <v>279</v>
      </c>
      <c r="D1209" s="3"/>
      <c r="E1209" s="6" t="s">
        <v>280</v>
      </c>
      <c r="F1209" s="4">
        <v>225326.0</v>
      </c>
      <c r="G1209" s="6" t="s">
        <v>38</v>
      </c>
      <c r="H1209" s="6"/>
      <c r="I1209" s="6"/>
      <c r="J1209" s="4">
        <v>1.4074523E7</v>
      </c>
      <c r="K1209" s="4">
        <v>3.59306095E8</v>
      </c>
      <c r="L1209" s="6" t="s">
        <v>39</v>
      </c>
      <c r="M1209" s="3"/>
      <c r="N1209" s="6" t="s">
        <v>42</v>
      </c>
      <c r="O1209" s="3"/>
      <c r="P1209" s="3"/>
      <c r="Q1209" s="6" t="s">
        <v>42</v>
      </c>
      <c r="R1209" s="4">
        <v>41548.0</v>
      </c>
      <c r="S1209" s="6" t="s">
        <v>42</v>
      </c>
      <c r="T1209" s="6" t="s">
        <v>43</v>
      </c>
      <c r="U1209" s="6">
        <v>0.0</v>
      </c>
      <c r="V1209" s="3" t="str">
        <f t="shared" si="2"/>
        <v>93.866</v>
      </c>
      <c r="W1209" s="5" t="str">
        <f t="shared" ref="W1209:X1209" si="1209">UPPER(TRIM(H1209))</f>
        <v/>
      </c>
      <c r="X1209" s="5" t="str">
        <f t="shared" si="1209"/>
        <v/>
      </c>
      <c r="Y1209" s="5" t="str">
        <f t="array" ref="Y1209">IF(V1209&lt;&gt;"",IFERROR(INDEX(federal_program_name_lookup,MATCH(V1209,aln_lookup,0)),""),"")</f>
        <v>AGING RESEARCH</v>
      </c>
    </row>
    <row r="1210" ht="15.75" customHeight="1">
      <c r="A1210" s="5" t="s">
        <v>1745</v>
      </c>
      <c r="B1210" s="3" t="s">
        <v>56</v>
      </c>
      <c r="C1210" s="3" t="s">
        <v>279</v>
      </c>
      <c r="D1210" s="3"/>
      <c r="E1210" s="6" t="s">
        <v>280</v>
      </c>
      <c r="F1210" s="4">
        <v>105003.0</v>
      </c>
      <c r="G1210" s="6" t="s">
        <v>38</v>
      </c>
      <c r="H1210" s="6"/>
      <c r="I1210" s="6"/>
      <c r="J1210" s="4">
        <v>1.4074523E7</v>
      </c>
      <c r="K1210" s="4">
        <v>3.59306095E8</v>
      </c>
      <c r="L1210" s="6" t="s">
        <v>39</v>
      </c>
      <c r="M1210" s="3"/>
      <c r="N1210" s="6" t="s">
        <v>42</v>
      </c>
      <c r="O1210" s="3"/>
      <c r="P1210" s="3"/>
      <c r="Q1210" s="6" t="s">
        <v>39</v>
      </c>
      <c r="R1210" s="4"/>
      <c r="S1210" s="6" t="s">
        <v>42</v>
      </c>
      <c r="T1210" s="6" t="s">
        <v>43</v>
      </c>
      <c r="U1210" s="6">
        <v>0.0</v>
      </c>
      <c r="V1210" s="3" t="str">
        <f t="shared" si="2"/>
        <v>93.866</v>
      </c>
      <c r="W1210" s="5" t="str">
        <f t="shared" ref="W1210:X1210" si="1210">UPPER(TRIM(H1210))</f>
        <v/>
      </c>
      <c r="X1210" s="5" t="str">
        <f t="shared" si="1210"/>
        <v/>
      </c>
      <c r="Y1210" s="5" t="str">
        <f t="array" ref="Y1210">IF(V1210&lt;&gt;"",IFERROR(INDEX(federal_program_name_lookup,MATCH(V1210,aln_lookup,0)),""),"")</f>
        <v>AGING RESEARCH</v>
      </c>
    </row>
    <row r="1211" ht="15.75" customHeight="1">
      <c r="A1211" s="5" t="s">
        <v>1746</v>
      </c>
      <c r="B1211" s="3" t="s">
        <v>56</v>
      </c>
      <c r="C1211" s="3" t="s">
        <v>279</v>
      </c>
      <c r="D1211" s="3"/>
      <c r="E1211" s="6" t="s">
        <v>280</v>
      </c>
      <c r="F1211" s="4">
        <v>93484.0</v>
      </c>
      <c r="G1211" s="6" t="s">
        <v>38</v>
      </c>
      <c r="H1211" s="6"/>
      <c r="I1211" s="6"/>
      <c r="J1211" s="4">
        <v>1.4074523E7</v>
      </c>
      <c r="K1211" s="4">
        <v>3.59306095E8</v>
      </c>
      <c r="L1211" s="6" t="s">
        <v>39</v>
      </c>
      <c r="M1211" s="3"/>
      <c r="N1211" s="6" t="s">
        <v>42</v>
      </c>
      <c r="O1211" s="3"/>
      <c r="P1211" s="3"/>
      <c r="Q1211" s="6" t="s">
        <v>42</v>
      </c>
      <c r="R1211" s="4">
        <v>28044.0</v>
      </c>
      <c r="S1211" s="6" t="s">
        <v>42</v>
      </c>
      <c r="T1211" s="6" t="s">
        <v>43</v>
      </c>
      <c r="U1211" s="6">
        <v>0.0</v>
      </c>
      <c r="V1211" s="3" t="str">
        <f t="shared" si="2"/>
        <v>93.866</v>
      </c>
      <c r="W1211" s="5" t="str">
        <f t="shared" ref="W1211:X1211" si="1211">UPPER(TRIM(H1211))</f>
        <v/>
      </c>
      <c r="X1211" s="5" t="str">
        <f t="shared" si="1211"/>
        <v/>
      </c>
      <c r="Y1211" s="5" t="str">
        <f t="array" ref="Y1211">IF(V1211&lt;&gt;"",IFERROR(INDEX(federal_program_name_lookup,MATCH(V1211,aln_lookup,0)),""),"")</f>
        <v>AGING RESEARCH</v>
      </c>
    </row>
    <row r="1212" ht="15.75" customHeight="1">
      <c r="A1212" s="5" t="s">
        <v>1747</v>
      </c>
      <c r="B1212" s="3" t="s">
        <v>56</v>
      </c>
      <c r="C1212" s="3" t="s">
        <v>279</v>
      </c>
      <c r="D1212" s="3"/>
      <c r="E1212" s="6" t="s">
        <v>280</v>
      </c>
      <c r="F1212" s="4">
        <v>45607.0</v>
      </c>
      <c r="G1212" s="6" t="s">
        <v>38</v>
      </c>
      <c r="H1212" s="6"/>
      <c r="I1212" s="6"/>
      <c r="J1212" s="4">
        <v>1.4074523E7</v>
      </c>
      <c r="K1212" s="4">
        <v>3.59306095E8</v>
      </c>
      <c r="L1212" s="6" t="s">
        <v>39</v>
      </c>
      <c r="M1212" s="3"/>
      <c r="N1212" s="6" t="s">
        <v>42</v>
      </c>
      <c r="O1212" s="3"/>
      <c r="P1212" s="3"/>
      <c r="Q1212" s="6" t="s">
        <v>42</v>
      </c>
      <c r="R1212" s="4">
        <v>40175.0</v>
      </c>
      <c r="S1212" s="6" t="s">
        <v>42</v>
      </c>
      <c r="T1212" s="6" t="s">
        <v>43</v>
      </c>
      <c r="U1212" s="6">
        <v>0.0</v>
      </c>
      <c r="V1212" s="3" t="str">
        <f t="shared" si="2"/>
        <v>93.866</v>
      </c>
      <c r="W1212" s="5" t="str">
        <f t="shared" ref="W1212:X1212" si="1212">UPPER(TRIM(H1212))</f>
        <v/>
      </c>
      <c r="X1212" s="5" t="str">
        <f t="shared" si="1212"/>
        <v/>
      </c>
      <c r="Y1212" s="5" t="str">
        <f t="array" ref="Y1212">IF(V1212&lt;&gt;"",IFERROR(INDEX(federal_program_name_lookup,MATCH(V1212,aln_lookup,0)),""),"")</f>
        <v>AGING RESEARCH</v>
      </c>
    </row>
    <row r="1213" ht="15.75" customHeight="1">
      <c r="A1213" s="5" t="s">
        <v>1748</v>
      </c>
      <c r="B1213" s="3" t="s">
        <v>56</v>
      </c>
      <c r="C1213" s="3" t="s">
        <v>279</v>
      </c>
      <c r="D1213" s="3"/>
      <c r="E1213" s="6" t="s">
        <v>280</v>
      </c>
      <c r="F1213" s="4">
        <v>162828.0</v>
      </c>
      <c r="G1213" s="6" t="s">
        <v>38</v>
      </c>
      <c r="H1213" s="6"/>
      <c r="I1213" s="6"/>
      <c r="J1213" s="4">
        <v>1.4074523E7</v>
      </c>
      <c r="K1213" s="4">
        <v>3.59306095E8</v>
      </c>
      <c r="L1213" s="6" t="s">
        <v>39</v>
      </c>
      <c r="M1213" s="3"/>
      <c r="N1213" s="6" t="s">
        <v>42</v>
      </c>
      <c r="O1213" s="3"/>
      <c r="P1213" s="3"/>
      <c r="Q1213" s="6" t="s">
        <v>39</v>
      </c>
      <c r="R1213" s="4"/>
      <c r="S1213" s="6" t="s">
        <v>42</v>
      </c>
      <c r="T1213" s="6" t="s">
        <v>43</v>
      </c>
      <c r="U1213" s="6">
        <v>0.0</v>
      </c>
      <c r="V1213" s="3" t="str">
        <f t="shared" si="2"/>
        <v>93.866</v>
      </c>
      <c r="W1213" s="5" t="str">
        <f t="shared" ref="W1213:X1213" si="1213">UPPER(TRIM(H1213))</f>
        <v/>
      </c>
      <c r="X1213" s="5" t="str">
        <f t="shared" si="1213"/>
        <v/>
      </c>
      <c r="Y1213" s="5" t="str">
        <f t="array" ref="Y1213">IF(V1213&lt;&gt;"",IFERROR(INDEX(federal_program_name_lookup,MATCH(V1213,aln_lookup,0)),""),"")</f>
        <v>AGING RESEARCH</v>
      </c>
    </row>
    <row r="1214" ht="15.75" customHeight="1">
      <c r="A1214" s="5" t="s">
        <v>1749</v>
      </c>
      <c r="B1214" s="3" t="s">
        <v>1330</v>
      </c>
      <c r="C1214" s="3" t="s">
        <v>445</v>
      </c>
      <c r="D1214" s="3" t="s">
        <v>1750</v>
      </c>
      <c r="E1214" s="6" t="s">
        <v>292</v>
      </c>
      <c r="F1214" s="4">
        <v>39170.0</v>
      </c>
      <c r="G1214" s="6" t="s">
        <v>38</v>
      </c>
      <c r="H1214" s="6"/>
      <c r="I1214" s="6"/>
      <c r="J1214" s="4">
        <v>5547986.0</v>
      </c>
      <c r="K1214" s="4">
        <v>3.59306095E8</v>
      </c>
      <c r="L1214" s="6" t="s">
        <v>39</v>
      </c>
      <c r="M1214" s="3"/>
      <c r="N1214" s="6" t="s">
        <v>39</v>
      </c>
      <c r="O1214" s="3" t="s">
        <v>1751</v>
      </c>
      <c r="P1214" s="3" t="s">
        <v>1750</v>
      </c>
      <c r="Q1214" s="6" t="s">
        <v>39</v>
      </c>
      <c r="R1214" s="4"/>
      <c r="S1214" s="6" t="s">
        <v>42</v>
      </c>
      <c r="T1214" s="6" t="s">
        <v>43</v>
      </c>
      <c r="U1214" s="6">
        <v>0.0</v>
      </c>
      <c r="V1214" s="3" t="str">
        <f t="shared" si="2"/>
        <v>20.RD</v>
      </c>
      <c r="W1214" s="5" t="str">
        <f t="shared" ref="W1214:X1214" si="1214">UPPER(TRIM(H1214))</f>
        <v/>
      </c>
      <c r="X1214" s="5" t="str">
        <f t="shared" si="1214"/>
        <v/>
      </c>
      <c r="Y1214" s="5" t="str">
        <f t="array" ref="Y1214">IF(V1214&lt;&gt;"",IFERROR(INDEX(federal_program_name_lookup,MATCH(V1214,aln_lookup,0)),""),"")</f>
        <v/>
      </c>
    </row>
    <row r="1215" ht="15.75" customHeight="1">
      <c r="A1215" s="5" t="s">
        <v>1752</v>
      </c>
      <c r="B1215" s="3" t="s">
        <v>56</v>
      </c>
      <c r="C1215" s="3" t="s">
        <v>279</v>
      </c>
      <c r="D1215" s="3"/>
      <c r="E1215" s="6" t="s">
        <v>280</v>
      </c>
      <c r="F1215" s="4">
        <v>82195.0</v>
      </c>
      <c r="G1215" s="6" t="s">
        <v>38</v>
      </c>
      <c r="H1215" s="6"/>
      <c r="I1215" s="6"/>
      <c r="J1215" s="4">
        <v>1.4074523E7</v>
      </c>
      <c r="K1215" s="4">
        <v>3.59306095E8</v>
      </c>
      <c r="L1215" s="6" t="s">
        <v>39</v>
      </c>
      <c r="M1215" s="3"/>
      <c r="N1215" s="6" t="s">
        <v>42</v>
      </c>
      <c r="O1215" s="3"/>
      <c r="P1215" s="3"/>
      <c r="Q1215" s="6" t="s">
        <v>39</v>
      </c>
      <c r="R1215" s="4"/>
      <c r="S1215" s="6" t="s">
        <v>42</v>
      </c>
      <c r="T1215" s="6" t="s">
        <v>43</v>
      </c>
      <c r="U1215" s="6">
        <v>0.0</v>
      </c>
      <c r="V1215" s="3" t="str">
        <f t="shared" si="2"/>
        <v>93.866</v>
      </c>
      <c r="W1215" s="5" t="str">
        <f t="shared" ref="W1215:X1215" si="1215">UPPER(TRIM(H1215))</f>
        <v/>
      </c>
      <c r="X1215" s="5" t="str">
        <f t="shared" si="1215"/>
        <v/>
      </c>
      <c r="Y1215" s="5" t="str">
        <f t="array" ref="Y1215">IF(V1215&lt;&gt;"",IFERROR(INDEX(federal_program_name_lookup,MATCH(V1215,aln_lookup,0)),""),"")</f>
        <v>AGING RESEARCH</v>
      </c>
    </row>
    <row r="1216" ht="15.75" customHeight="1">
      <c r="A1216" s="5" t="s">
        <v>1753</v>
      </c>
      <c r="B1216" s="3" t="s">
        <v>56</v>
      </c>
      <c r="C1216" s="3" t="s">
        <v>279</v>
      </c>
      <c r="D1216" s="3"/>
      <c r="E1216" s="6" t="s">
        <v>280</v>
      </c>
      <c r="F1216" s="4">
        <v>40302.0</v>
      </c>
      <c r="G1216" s="6" t="s">
        <v>38</v>
      </c>
      <c r="H1216" s="6"/>
      <c r="I1216" s="6"/>
      <c r="J1216" s="4">
        <v>1.4074523E7</v>
      </c>
      <c r="K1216" s="4">
        <v>3.59306095E8</v>
      </c>
      <c r="L1216" s="6" t="s">
        <v>39</v>
      </c>
      <c r="M1216" s="3"/>
      <c r="N1216" s="6" t="s">
        <v>42</v>
      </c>
      <c r="O1216" s="3"/>
      <c r="P1216" s="3"/>
      <c r="Q1216" s="6" t="s">
        <v>42</v>
      </c>
      <c r="R1216" s="4">
        <v>18371.0</v>
      </c>
      <c r="S1216" s="6" t="s">
        <v>42</v>
      </c>
      <c r="T1216" s="6" t="s">
        <v>43</v>
      </c>
      <c r="U1216" s="6">
        <v>0.0</v>
      </c>
      <c r="V1216" s="3" t="str">
        <f t="shared" si="2"/>
        <v>93.866</v>
      </c>
      <c r="W1216" s="5" t="str">
        <f t="shared" ref="W1216:X1216" si="1216">UPPER(TRIM(H1216))</f>
        <v/>
      </c>
      <c r="X1216" s="5" t="str">
        <f t="shared" si="1216"/>
        <v/>
      </c>
      <c r="Y1216" s="5" t="str">
        <f t="array" ref="Y1216">IF(V1216&lt;&gt;"",IFERROR(INDEX(federal_program_name_lookup,MATCH(V1216,aln_lookup,0)),""),"")</f>
        <v>AGING RESEARCH</v>
      </c>
    </row>
    <row r="1217" ht="15.75" customHeight="1">
      <c r="A1217" s="5" t="s">
        <v>1754</v>
      </c>
      <c r="B1217" s="3" t="s">
        <v>56</v>
      </c>
      <c r="C1217" s="3" t="s">
        <v>279</v>
      </c>
      <c r="D1217" s="3"/>
      <c r="E1217" s="6" t="s">
        <v>280</v>
      </c>
      <c r="F1217" s="4">
        <v>93605.0</v>
      </c>
      <c r="G1217" s="6" t="s">
        <v>38</v>
      </c>
      <c r="H1217" s="6"/>
      <c r="I1217" s="6"/>
      <c r="J1217" s="4">
        <v>1.4074523E7</v>
      </c>
      <c r="K1217" s="4">
        <v>3.59306095E8</v>
      </c>
      <c r="L1217" s="6" t="s">
        <v>39</v>
      </c>
      <c r="M1217" s="3"/>
      <c r="N1217" s="6" t="s">
        <v>42</v>
      </c>
      <c r="O1217" s="3"/>
      <c r="P1217" s="3"/>
      <c r="Q1217" s="6" t="s">
        <v>39</v>
      </c>
      <c r="R1217" s="4"/>
      <c r="S1217" s="6" t="s">
        <v>42</v>
      </c>
      <c r="T1217" s="6" t="s">
        <v>43</v>
      </c>
      <c r="U1217" s="6">
        <v>0.0</v>
      </c>
      <c r="V1217" s="3" t="str">
        <f t="shared" si="2"/>
        <v>93.866</v>
      </c>
      <c r="W1217" s="5" t="str">
        <f t="shared" ref="W1217:X1217" si="1217">UPPER(TRIM(H1217))</f>
        <v/>
      </c>
      <c r="X1217" s="5" t="str">
        <f t="shared" si="1217"/>
        <v/>
      </c>
      <c r="Y1217" s="5" t="str">
        <f t="array" ref="Y1217">IF(V1217&lt;&gt;"",IFERROR(INDEX(federal_program_name_lookup,MATCH(V1217,aln_lookup,0)),""),"")</f>
        <v>AGING RESEARCH</v>
      </c>
    </row>
    <row r="1218" ht="15.75" customHeight="1">
      <c r="A1218" s="5" t="s">
        <v>1755</v>
      </c>
      <c r="B1218" s="3" t="s">
        <v>56</v>
      </c>
      <c r="C1218" s="3" t="s">
        <v>279</v>
      </c>
      <c r="D1218" s="3"/>
      <c r="E1218" s="6" t="s">
        <v>280</v>
      </c>
      <c r="F1218" s="4">
        <v>103244.0</v>
      </c>
      <c r="G1218" s="6" t="s">
        <v>38</v>
      </c>
      <c r="H1218" s="6"/>
      <c r="I1218" s="6"/>
      <c r="J1218" s="4">
        <v>1.4074523E7</v>
      </c>
      <c r="K1218" s="4">
        <v>3.59306095E8</v>
      </c>
      <c r="L1218" s="6" t="s">
        <v>39</v>
      </c>
      <c r="M1218" s="3"/>
      <c r="N1218" s="6" t="s">
        <v>42</v>
      </c>
      <c r="O1218" s="3"/>
      <c r="P1218" s="3"/>
      <c r="Q1218" s="6" t="s">
        <v>39</v>
      </c>
      <c r="R1218" s="4"/>
      <c r="S1218" s="6" t="s">
        <v>42</v>
      </c>
      <c r="T1218" s="6" t="s">
        <v>43</v>
      </c>
      <c r="U1218" s="6">
        <v>0.0</v>
      </c>
      <c r="V1218" s="3" t="str">
        <f t="shared" si="2"/>
        <v>93.866</v>
      </c>
      <c r="W1218" s="5" t="str">
        <f t="shared" ref="W1218:X1218" si="1218">UPPER(TRIM(H1218))</f>
        <v/>
      </c>
      <c r="X1218" s="5" t="str">
        <f t="shared" si="1218"/>
        <v/>
      </c>
      <c r="Y1218" s="5" t="str">
        <f t="array" ref="Y1218">IF(V1218&lt;&gt;"",IFERROR(INDEX(federal_program_name_lookup,MATCH(V1218,aln_lookup,0)),""),"")</f>
        <v>AGING RESEARCH</v>
      </c>
    </row>
    <row r="1219" ht="15.75" customHeight="1">
      <c r="A1219" s="5" t="s">
        <v>1756</v>
      </c>
      <c r="B1219" s="3" t="s">
        <v>56</v>
      </c>
      <c r="C1219" s="3" t="s">
        <v>279</v>
      </c>
      <c r="D1219" s="3"/>
      <c r="E1219" s="6" t="s">
        <v>280</v>
      </c>
      <c r="F1219" s="4">
        <v>252469.0</v>
      </c>
      <c r="G1219" s="6" t="s">
        <v>38</v>
      </c>
      <c r="H1219" s="6"/>
      <c r="I1219" s="6"/>
      <c r="J1219" s="4">
        <v>1.4074523E7</v>
      </c>
      <c r="K1219" s="4">
        <v>3.59306095E8</v>
      </c>
      <c r="L1219" s="6" t="s">
        <v>39</v>
      </c>
      <c r="M1219" s="3"/>
      <c r="N1219" s="6" t="s">
        <v>42</v>
      </c>
      <c r="O1219" s="3"/>
      <c r="P1219" s="3"/>
      <c r="Q1219" s="6" t="s">
        <v>39</v>
      </c>
      <c r="R1219" s="4"/>
      <c r="S1219" s="6" t="s">
        <v>42</v>
      </c>
      <c r="T1219" s="6" t="s">
        <v>43</v>
      </c>
      <c r="U1219" s="6">
        <v>0.0</v>
      </c>
      <c r="V1219" s="3" t="str">
        <f t="shared" si="2"/>
        <v>93.866</v>
      </c>
      <c r="W1219" s="5" t="str">
        <f t="shared" ref="W1219:X1219" si="1219">UPPER(TRIM(H1219))</f>
        <v/>
      </c>
      <c r="X1219" s="5" t="str">
        <f t="shared" si="1219"/>
        <v/>
      </c>
      <c r="Y1219" s="5" t="str">
        <f t="array" ref="Y1219">IF(V1219&lt;&gt;"",IFERROR(INDEX(federal_program_name_lookup,MATCH(V1219,aln_lookup,0)),""),"")</f>
        <v>AGING RESEARCH</v>
      </c>
    </row>
    <row r="1220" ht="15.75" customHeight="1">
      <c r="A1220" s="5" t="s">
        <v>1757</v>
      </c>
      <c r="B1220" s="3" t="s">
        <v>56</v>
      </c>
      <c r="C1220" s="3" t="s">
        <v>279</v>
      </c>
      <c r="D1220" s="3"/>
      <c r="E1220" s="6" t="s">
        <v>280</v>
      </c>
      <c r="F1220" s="4">
        <v>58438.0</v>
      </c>
      <c r="G1220" s="6" t="s">
        <v>38</v>
      </c>
      <c r="H1220" s="6"/>
      <c r="I1220" s="6"/>
      <c r="J1220" s="4">
        <v>1.4074523E7</v>
      </c>
      <c r="K1220" s="4">
        <v>3.59306095E8</v>
      </c>
      <c r="L1220" s="6" t="s">
        <v>39</v>
      </c>
      <c r="M1220" s="3"/>
      <c r="N1220" s="6" t="s">
        <v>42</v>
      </c>
      <c r="O1220" s="3"/>
      <c r="P1220" s="3"/>
      <c r="Q1220" s="6" t="s">
        <v>42</v>
      </c>
      <c r="R1220" s="4">
        <v>22281.0</v>
      </c>
      <c r="S1220" s="6" t="s">
        <v>42</v>
      </c>
      <c r="T1220" s="6" t="s">
        <v>43</v>
      </c>
      <c r="U1220" s="6">
        <v>0.0</v>
      </c>
      <c r="V1220" s="3" t="str">
        <f t="shared" si="2"/>
        <v>93.866</v>
      </c>
      <c r="W1220" s="5" t="str">
        <f t="shared" ref="W1220:X1220" si="1220">UPPER(TRIM(H1220))</f>
        <v/>
      </c>
      <c r="X1220" s="5" t="str">
        <f t="shared" si="1220"/>
        <v/>
      </c>
      <c r="Y1220" s="5" t="str">
        <f t="array" ref="Y1220">IF(V1220&lt;&gt;"",IFERROR(INDEX(federal_program_name_lookup,MATCH(V1220,aln_lookup,0)),""),"")</f>
        <v>AGING RESEARCH</v>
      </c>
    </row>
    <row r="1221" ht="15.75" customHeight="1">
      <c r="A1221" s="5" t="s">
        <v>1758</v>
      </c>
      <c r="B1221" s="3" t="s">
        <v>56</v>
      </c>
      <c r="C1221" s="3" t="s">
        <v>279</v>
      </c>
      <c r="D1221" s="3"/>
      <c r="E1221" s="6" t="s">
        <v>280</v>
      </c>
      <c r="F1221" s="4">
        <v>273903.0</v>
      </c>
      <c r="G1221" s="6" t="s">
        <v>38</v>
      </c>
      <c r="H1221" s="6"/>
      <c r="I1221" s="6"/>
      <c r="J1221" s="4">
        <v>1.4074523E7</v>
      </c>
      <c r="K1221" s="4">
        <v>3.59306095E8</v>
      </c>
      <c r="L1221" s="6" t="s">
        <v>39</v>
      </c>
      <c r="M1221" s="3"/>
      <c r="N1221" s="6" t="s">
        <v>42</v>
      </c>
      <c r="O1221" s="3"/>
      <c r="P1221" s="3"/>
      <c r="Q1221" s="6" t="s">
        <v>39</v>
      </c>
      <c r="R1221" s="4"/>
      <c r="S1221" s="6" t="s">
        <v>42</v>
      </c>
      <c r="T1221" s="6" t="s">
        <v>43</v>
      </c>
      <c r="U1221" s="6">
        <v>0.0</v>
      </c>
      <c r="V1221" s="3" t="str">
        <f t="shared" si="2"/>
        <v>93.866</v>
      </c>
      <c r="W1221" s="5" t="str">
        <f t="shared" ref="W1221:X1221" si="1221">UPPER(TRIM(H1221))</f>
        <v/>
      </c>
      <c r="X1221" s="5" t="str">
        <f t="shared" si="1221"/>
        <v/>
      </c>
      <c r="Y1221" s="5" t="str">
        <f t="array" ref="Y1221">IF(V1221&lt;&gt;"",IFERROR(INDEX(federal_program_name_lookup,MATCH(V1221,aln_lookup,0)),""),"")</f>
        <v>AGING RESEARCH</v>
      </c>
    </row>
    <row r="1222" ht="15.75" customHeight="1">
      <c r="A1222" s="5" t="s">
        <v>1759</v>
      </c>
      <c r="B1222" s="3" t="s">
        <v>56</v>
      </c>
      <c r="C1222" s="3" t="s">
        <v>279</v>
      </c>
      <c r="D1222" s="3"/>
      <c r="E1222" s="6" t="s">
        <v>280</v>
      </c>
      <c r="F1222" s="4">
        <v>16.0</v>
      </c>
      <c r="G1222" s="6" t="s">
        <v>38</v>
      </c>
      <c r="H1222" s="6"/>
      <c r="I1222" s="6"/>
      <c r="J1222" s="4">
        <v>1.4074523E7</v>
      </c>
      <c r="K1222" s="4">
        <v>3.59306095E8</v>
      </c>
      <c r="L1222" s="6" t="s">
        <v>39</v>
      </c>
      <c r="M1222" s="3"/>
      <c r="N1222" s="6" t="s">
        <v>42</v>
      </c>
      <c r="O1222" s="3"/>
      <c r="P1222" s="3"/>
      <c r="Q1222" s="6" t="s">
        <v>39</v>
      </c>
      <c r="R1222" s="4"/>
      <c r="S1222" s="6" t="s">
        <v>42</v>
      </c>
      <c r="T1222" s="6" t="s">
        <v>43</v>
      </c>
      <c r="U1222" s="6">
        <v>0.0</v>
      </c>
      <c r="V1222" s="3" t="str">
        <f t="shared" si="2"/>
        <v>93.866</v>
      </c>
      <c r="W1222" s="5" t="str">
        <f t="shared" ref="W1222:X1222" si="1222">UPPER(TRIM(H1222))</f>
        <v/>
      </c>
      <c r="X1222" s="5" t="str">
        <f t="shared" si="1222"/>
        <v/>
      </c>
      <c r="Y1222" s="5" t="str">
        <f t="array" ref="Y1222">IF(V1222&lt;&gt;"",IFERROR(INDEX(federal_program_name_lookup,MATCH(V1222,aln_lookup,0)),""),"")</f>
        <v>AGING RESEARCH</v>
      </c>
    </row>
    <row r="1223" ht="15.75" customHeight="1">
      <c r="A1223" s="5" t="s">
        <v>1760</v>
      </c>
      <c r="B1223" s="3" t="s">
        <v>56</v>
      </c>
      <c r="C1223" s="3" t="s">
        <v>279</v>
      </c>
      <c r="D1223" s="3"/>
      <c r="E1223" s="6" t="s">
        <v>280</v>
      </c>
      <c r="F1223" s="4">
        <v>10182.0</v>
      </c>
      <c r="G1223" s="6" t="s">
        <v>38</v>
      </c>
      <c r="H1223" s="6"/>
      <c r="I1223" s="6"/>
      <c r="J1223" s="4">
        <v>1.4074523E7</v>
      </c>
      <c r="K1223" s="4">
        <v>3.59306095E8</v>
      </c>
      <c r="L1223" s="6" t="s">
        <v>39</v>
      </c>
      <c r="M1223" s="3"/>
      <c r="N1223" s="6" t="s">
        <v>42</v>
      </c>
      <c r="O1223" s="3"/>
      <c r="P1223" s="3"/>
      <c r="Q1223" s="6" t="s">
        <v>39</v>
      </c>
      <c r="R1223" s="4"/>
      <c r="S1223" s="6" t="s">
        <v>42</v>
      </c>
      <c r="T1223" s="6" t="s">
        <v>43</v>
      </c>
      <c r="U1223" s="6">
        <v>0.0</v>
      </c>
      <c r="V1223" s="3" t="str">
        <f t="shared" si="2"/>
        <v>93.866</v>
      </c>
      <c r="W1223" s="5" t="str">
        <f t="shared" ref="W1223:X1223" si="1223">UPPER(TRIM(H1223))</f>
        <v/>
      </c>
      <c r="X1223" s="5" t="str">
        <f t="shared" si="1223"/>
        <v/>
      </c>
      <c r="Y1223" s="5" t="str">
        <f t="array" ref="Y1223">IF(V1223&lt;&gt;"",IFERROR(INDEX(federal_program_name_lookup,MATCH(V1223,aln_lookup,0)),""),"")</f>
        <v>AGING RESEARCH</v>
      </c>
    </row>
    <row r="1224" ht="15.75" customHeight="1">
      <c r="A1224" s="5" t="s">
        <v>1761</v>
      </c>
      <c r="B1224" s="3" t="s">
        <v>56</v>
      </c>
      <c r="C1224" s="3" t="s">
        <v>1762</v>
      </c>
      <c r="D1224" s="3"/>
      <c r="E1224" s="6" t="s">
        <v>1763</v>
      </c>
      <c r="F1224" s="4">
        <v>366170.0</v>
      </c>
      <c r="G1224" s="6" t="s">
        <v>38</v>
      </c>
      <c r="H1224" s="6"/>
      <c r="I1224" s="6"/>
      <c r="J1224" s="4">
        <v>905158.0</v>
      </c>
      <c r="K1224" s="4">
        <v>3.59306095E8</v>
      </c>
      <c r="L1224" s="6" t="s">
        <v>39</v>
      </c>
      <c r="M1224" s="3"/>
      <c r="N1224" s="6" t="s">
        <v>42</v>
      </c>
      <c r="O1224" s="3"/>
      <c r="P1224" s="3"/>
      <c r="Q1224" s="6" t="s">
        <v>39</v>
      </c>
      <c r="R1224" s="4"/>
      <c r="S1224" s="6" t="s">
        <v>42</v>
      </c>
      <c r="T1224" s="6" t="s">
        <v>43</v>
      </c>
      <c r="U1224" s="6">
        <v>0.0</v>
      </c>
      <c r="V1224" s="3" t="str">
        <f t="shared" si="2"/>
        <v>93.867</v>
      </c>
      <c r="W1224" s="5" t="str">
        <f t="shared" ref="W1224:X1224" si="1224">UPPER(TRIM(H1224))</f>
        <v/>
      </c>
      <c r="X1224" s="5" t="str">
        <f t="shared" si="1224"/>
        <v/>
      </c>
      <c r="Y1224" s="5" t="str">
        <f t="array" ref="Y1224">IF(V1224&lt;&gt;"",IFERROR(INDEX(federal_program_name_lookup,MATCH(V1224,aln_lookup,0)),""),"")</f>
        <v>VISION RESEARCH</v>
      </c>
    </row>
    <row r="1225" ht="15.75" customHeight="1">
      <c r="A1225" s="5" t="s">
        <v>1764</v>
      </c>
      <c r="B1225" s="3" t="s">
        <v>45</v>
      </c>
      <c r="C1225" s="3" t="s">
        <v>1765</v>
      </c>
      <c r="D1225" s="3"/>
      <c r="E1225" s="6" t="s">
        <v>1766</v>
      </c>
      <c r="F1225" s="4">
        <v>550.0</v>
      </c>
      <c r="G1225" s="6" t="s">
        <v>38</v>
      </c>
      <c r="H1225" s="6"/>
      <c r="I1225" s="6"/>
      <c r="J1225" s="4">
        <v>550.0</v>
      </c>
      <c r="K1225" s="4">
        <v>3.59306095E8</v>
      </c>
      <c r="L1225" s="6" t="s">
        <v>39</v>
      </c>
      <c r="M1225" s="3"/>
      <c r="N1225" s="6" t="s">
        <v>39</v>
      </c>
      <c r="O1225" s="3" t="s">
        <v>1767</v>
      </c>
      <c r="P1225" s="3" t="s">
        <v>1768</v>
      </c>
      <c r="Q1225" s="6" t="s">
        <v>39</v>
      </c>
      <c r="R1225" s="4"/>
      <c r="S1225" s="6" t="s">
        <v>42</v>
      </c>
      <c r="T1225" s="6" t="s">
        <v>43</v>
      </c>
      <c r="U1225" s="6">
        <v>0.0</v>
      </c>
      <c r="V1225" s="3" t="str">
        <f t="shared" si="2"/>
        <v>10.212</v>
      </c>
      <c r="W1225" s="5" t="str">
        <f t="shared" ref="W1225:X1225" si="1225">UPPER(TRIM(H1225))</f>
        <v/>
      </c>
      <c r="X1225" s="5" t="str">
        <f t="shared" si="1225"/>
        <v/>
      </c>
      <c r="Y1225" s="5" t="str">
        <f t="array" ref="Y1225">IF(V1225&lt;&gt;"",IFERROR(INDEX(federal_program_name_lookup,MATCH(V1225,aln_lookup,0)),""),"")</f>
        <v>SMALL BUSINESS INNOVATION RESEARCH</v>
      </c>
    </row>
    <row r="1226" ht="15.75" customHeight="1">
      <c r="A1226" s="5" t="s">
        <v>1769</v>
      </c>
      <c r="B1226" s="3" t="s">
        <v>1330</v>
      </c>
      <c r="C1226" s="3" t="s">
        <v>445</v>
      </c>
      <c r="D1226" s="3" t="s">
        <v>1770</v>
      </c>
      <c r="E1226" s="6" t="s">
        <v>292</v>
      </c>
      <c r="F1226" s="4">
        <v>43446.0</v>
      </c>
      <c r="G1226" s="6" t="s">
        <v>38</v>
      </c>
      <c r="H1226" s="6"/>
      <c r="I1226" s="6"/>
      <c r="J1226" s="4">
        <v>5547986.0</v>
      </c>
      <c r="K1226" s="4">
        <v>3.59306095E8</v>
      </c>
      <c r="L1226" s="6" t="s">
        <v>39</v>
      </c>
      <c r="M1226" s="3"/>
      <c r="N1226" s="6" t="s">
        <v>39</v>
      </c>
      <c r="O1226" s="3" t="s">
        <v>1771</v>
      </c>
      <c r="P1226" s="3" t="s">
        <v>1770</v>
      </c>
      <c r="Q1226" s="6" t="s">
        <v>39</v>
      </c>
      <c r="R1226" s="4"/>
      <c r="S1226" s="6" t="s">
        <v>42</v>
      </c>
      <c r="T1226" s="6" t="s">
        <v>43</v>
      </c>
      <c r="U1226" s="6">
        <v>0.0</v>
      </c>
      <c r="V1226" s="3" t="str">
        <f t="shared" si="2"/>
        <v>20.RD</v>
      </c>
      <c r="W1226" s="5" t="str">
        <f t="shared" ref="W1226:X1226" si="1226">UPPER(TRIM(H1226))</f>
        <v/>
      </c>
      <c r="X1226" s="5" t="str">
        <f t="shared" si="1226"/>
        <v/>
      </c>
      <c r="Y1226" s="5" t="str">
        <f t="array" ref="Y1226">IF(V1226&lt;&gt;"",IFERROR(INDEX(federal_program_name_lookup,MATCH(V1226,aln_lookup,0)),""),"")</f>
        <v/>
      </c>
    </row>
    <row r="1227" ht="15.75" customHeight="1">
      <c r="A1227" s="5" t="s">
        <v>1772</v>
      </c>
      <c r="B1227" s="3" t="s">
        <v>56</v>
      </c>
      <c r="C1227" s="3" t="s">
        <v>1762</v>
      </c>
      <c r="D1227" s="3"/>
      <c r="E1227" s="6" t="s">
        <v>1763</v>
      </c>
      <c r="F1227" s="4">
        <v>58381.0</v>
      </c>
      <c r="G1227" s="6" t="s">
        <v>38</v>
      </c>
      <c r="H1227" s="6"/>
      <c r="I1227" s="6"/>
      <c r="J1227" s="4">
        <v>905158.0</v>
      </c>
      <c r="K1227" s="4">
        <v>3.59306095E8</v>
      </c>
      <c r="L1227" s="6" t="s">
        <v>39</v>
      </c>
      <c r="M1227" s="3"/>
      <c r="N1227" s="6" t="s">
        <v>42</v>
      </c>
      <c r="O1227" s="3"/>
      <c r="P1227" s="3"/>
      <c r="Q1227" s="6" t="s">
        <v>39</v>
      </c>
      <c r="R1227" s="4"/>
      <c r="S1227" s="6" t="s">
        <v>42</v>
      </c>
      <c r="T1227" s="6" t="s">
        <v>43</v>
      </c>
      <c r="U1227" s="6">
        <v>0.0</v>
      </c>
      <c r="V1227" s="3" t="str">
        <f t="shared" si="2"/>
        <v>93.867</v>
      </c>
      <c r="W1227" s="5" t="str">
        <f t="shared" ref="W1227:X1227" si="1227">UPPER(TRIM(H1227))</f>
        <v/>
      </c>
      <c r="X1227" s="5" t="str">
        <f t="shared" si="1227"/>
        <v/>
      </c>
      <c r="Y1227" s="5" t="str">
        <f t="array" ref="Y1227">IF(V1227&lt;&gt;"",IFERROR(INDEX(federal_program_name_lookup,MATCH(V1227,aln_lookup,0)),""),"")</f>
        <v>VISION RESEARCH</v>
      </c>
    </row>
    <row r="1228" ht="15.75" customHeight="1">
      <c r="A1228" s="5" t="s">
        <v>1773</v>
      </c>
      <c r="B1228" s="3" t="s">
        <v>56</v>
      </c>
      <c r="C1228" s="3" t="s">
        <v>1762</v>
      </c>
      <c r="D1228" s="3"/>
      <c r="E1228" s="6" t="s">
        <v>1763</v>
      </c>
      <c r="F1228" s="4">
        <v>317886.0</v>
      </c>
      <c r="G1228" s="6" t="s">
        <v>38</v>
      </c>
      <c r="H1228" s="6"/>
      <c r="I1228" s="6"/>
      <c r="J1228" s="4">
        <v>905158.0</v>
      </c>
      <c r="K1228" s="4">
        <v>3.59306095E8</v>
      </c>
      <c r="L1228" s="6" t="s">
        <v>39</v>
      </c>
      <c r="M1228" s="3"/>
      <c r="N1228" s="6" t="s">
        <v>42</v>
      </c>
      <c r="O1228" s="3"/>
      <c r="P1228" s="3"/>
      <c r="Q1228" s="6" t="s">
        <v>39</v>
      </c>
      <c r="R1228" s="4"/>
      <c r="S1228" s="6" t="s">
        <v>42</v>
      </c>
      <c r="T1228" s="6" t="s">
        <v>43</v>
      </c>
      <c r="U1228" s="6">
        <v>0.0</v>
      </c>
      <c r="V1228" s="3" t="str">
        <f t="shared" si="2"/>
        <v>93.867</v>
      </c>
      <c r="W1228" s="5" t="str">
        <f t="shared" ref="W1228:X1228" si="1228">UPPER(TRIM(H1228))</f>
        <v/>
      </c>
      <c r="X1228" s="5" t="str">
        <f t="shared" si="1228"/>
        <v/>
      </c>
      <c r="Y1228" s="5" t="str">
        <f t="array" ref="Y1228">IF(V1228&lt;&gt;"",IFERROR(INDEX(federal_program_name_lookup,MATCH(V1228,aln_lookup,0)),""),"")</f>
        <v>VISION RESEARCH</v>
      </c>
    </row>
    <row r="1229" ht="15.75" customHeight="1">
      <c r="A1229" s="5" t="s">
        <v>1774</v>
      </c>
      <c r="B1229" s="3" t="s">
        <v>56</v>
      </c>
      <c r="C1229" s="3" t="s">
        <v>1762</v>
      </c>
      <c r="D1229" s="3"/>
      <c r="E1229" s="6" t="s">
        <v>1763</v>
      </c>
      <c r="F1229" s="4">
        <v>115095.0</v>
      </c>
      <c r="G1229" s="6" t="s">
        <v>38</v>
      </c>
      <c r="H1229" s="6"/>
      <c r="I1229" s="6"/>
      <c r="J1229" s="4">
        <v>905158.0</v>
      </c>
      <c r="K1229" s="4">
        <v>3.59306095E8</v>
      </c>
      <c r="L1229" s="6" t="s">
        <v>39</v>
      </c>
      <c r="M1229" s="3"/>
      <c r="N1229" s="6" t="s">
        <v>42</v>
      </c>
      <c r="O1229" s="3"/>
      <c r="P1229" s="3"/>
      <c r="Q1229" s="6" t="s">
        <v>39</v>
      </c>
      <c r="R1229" s="4"/>
      <c r="S1229" s="6" t="s">
        <v>42</v>
      </c>
      <c r="T1229" s="6" t="s">
        <v>43</v>
      </c>
      <c r="U1229" s="6">
        <v>0.0</v>
      </c>
      <c r="V1229" s="3" t="str">
        <f t="shared" si="2"/>
        <v>93.867</v>
      </c>
      <c r="W1229" s="5" t="str">
        <f t="shared" ref="W1229:X1229" si="1229">UPPER(TRIM(H1229))</f>
        <v/>
      </c>
      <c r="X1229" s="5" t="str">
        <f t="shared" si="1229"/>
        <v/>
      </c>
      <c r="Y1229" s="5" t="str">
        <f t="array" ref="Y1229">IF(V1229&lt;&gt;"",IFERROR(INDEX(federal_program_name_lookup,MATCH(V1229,aln_lookup,0)),""),"")</f>
        <v>VISION RESEARCH</v>
      </c>
    </row>
    <row r="1230" ht="15.75" customHeight="1">
      <c r="A1230" s="5" t="s">
        <v>1775</v>
      </c>
      <c r="B1230" s="3" t="s">
        <v>56</v>
      </c>
      <c r="C1230" s="3" t="s">
        <v>1776</v>
      </c>
      <c r="D1230" s="3"/>
      <c r="E1230" s="6" t="s">
        <v>1777</v>
      </c>
      <c r="F1230" s="4">
        <v>12592.0</v>
      </c>
      <c r="G1230" s="6" t="s">
        <v>38</v>
      </c>
      <c r="H1230" s="6"/>
      <c r="I1230" s="6"/>
      <c r="J1230" s="4">
        <v>566296.0</v>
      </c>
      <c r="K1230" s="4">
        <v>3.59306095E8</v>
      </c>
      <c r="L1230" s="6" t="s">
        <v>39</v>
      </c>
      <c r="M1230" s="3"/>
      <c r="N1230" s="6" t="s">
        <v>42</v>
      </c>
      <c r="O1230" s="3"/>
      <c r="P1230" s="3"/>
      <c r="Q1230" s="6" t="s">
        <v>39</v>
      </c>
      <c r="R1230" s="4"/>
      <c r="S1230" s="6" t="s">
        <v>42</v>
      </c>
      <c r="T1230" s="6" t="s">
        <v>43</v>
      </c>
      <c r="U1230" s="6">
        <v>0.0</v>
      </c>
      <c r="V1230" s="3" t="str">
        <f t="shared" si="2"/>
        <v>93.879</v>
      </c>
      <c r="W1230" s="5" t="str">
        <f t="shared" ref="W1230:X1230" si="1230">UPPER(TRIM(H1230))</f>
        <v/>
      </c>
      <c r="X1230" s="5" t="str">
        <f t="shared" si="1230"/>
        <v/>
      </c>
      <c r="Y1230" s="5" t="str">
        <f t="array" ref="Y1230">IF(V1230&lt;&gt;"",IFERROR(INDEX(federal_program_name_lookup,MATCH(V1230,aln_lookup,0)),""),"")</f>
        <v>MEDICAL LIBRARY ASSISTANCE</v>
      </c>
    </row>
    <row r="1231" ht="15.75" customHeight="1">
      <c r="A1231" s="5" t="s">
        <v>1778</v>
      </c>
      <c r="B1231" s="3" t="s">
        <v>56</v>
      </c>
      <c r="C1231" s="3" t="s">
        <v>1776</v>
      </c>
      <c r="D1231" s="3"/>
      <c r="E1231" s="6" t="s">
        <v>1777</v>
      </c>
      <c r="F1231" s="4">
        <v>227325.0</v>
      </c>
      <c r="G1231" s="6" t="s">
        <v>38</v>
      </c>
      <c r="H1231" s="6"/>
      <c r="I1231" s="6"/>
      <c r="J1231" s="4">
        <v>566296.0</v>
      </c>
      <c r="K1231" s="4">
        <v>3.59306095E8</v>
      </c>
      <c r="L1231" s="6" t="s">
        <v>39</v>
      </c>
      <c r="M1231" s="3"/>
      <c r="N1231" s="6" t="s">
        <v>42</v>
      </c>
      <c r="O1231" s="3"/>
      <c r="P1231" s="3"/>
      <c r="Q1231" s="6" t="s">
        <v>42</v>
      </c>
      <c r="R1231" s="4">
        <v>10430.0</v>
      </c>
      <c r="S1231" s="6" t="s">
        <v>42</v>
      </c>
      <c r="T1231" s="6" t="s">
        <v>43</v>
      </c>
      <c r="U1231" s="6">
        <v>0.0</v>
      </c>
      <c r="V1231" s="3" t="str">
        <f t="shared" si="2"/>
        <v>93.879</v>
      </c>
      <c r="W1231" s="5" t="str">
        <f t="shared" ref="W1231:X1231" si="1231">UPPER(TRIM(H1231))</f>
        <v/>
      </c>
      <c r="X1231" s="5" t="str">
        <f t="shared" si="1231"/>
        <v/>
      </c>
      <c r="Y1231" s="5" t="str">
        <f t="array" ref="Y1231">IF(V1231&lt;&gt;"",IFERROR(INDEX(federal_program_name_lookup,MATCH(V1231,aln_lookup,0)),""),"")</f>
        <v>MEDICAL LIBRARY ASSISTANCE</v>
      </c>
    </row>
    <row r="1232" ht="15.75" customHeight="1">
      <c r="A1232" s="5" t="s">
        <v>1779</v>
      </c>
      <c r="B1232" s="3" t="s">
        <v>56</v>
      </c>
      <c r="C1232" s="3" t="s">
        <v>830</v>
      </c>
      <c r="D1232" s="3"/>
      <c r="E1232" s="6" t="s">
        <v>1780</v>
      </c>
      <c r="F1232" s="4">
        <v>170435.0</v>
      </c>
      <c r="G1232" s="6" t="s">
        <v>38</v>
      </c>
      <c r="H1232" s="6"/>
      <c r="I1232" s="6"/>
      <c r="J1232" s="4">
        <v>170435.0</v>
      </c>
      <c r="K1232" s="4">
        <v>3.59306095E8</v>
      </c>
      <c r="L1232" s="6" t="s">
        <v>39</v>
      </c>
      <c r="M1232" s="3"/>
      <c r="N1232" s="6" t="s">
        <v>42</v>
      </c>
      <c r="O1232" s="3"/>
      <c r="P1232" s="3"/>
      <c r="Q1232" s="6" t="s">
        <v>39</v>
      </c>
      <c r="R1232" s="4"/>
      <c r="S1232" s="6" t="s">
        <v>42</v>
      </c>
      <c r="T1232" s="6" t="s">
        <v>43</v>
      </c>
      <c r="U1232" s="6">
        <v>0.0</v>
      </c>
      <c r="V1232" s="3" t="str">
        <f t="shared" si="2"/>
        <v>93.910</v>
      </c>
      <c r="W1232" s="5" t="str">
        <f t="shared" ref="W1232:X1232" si="1232">UPPER(TRIM(H1232))</f>
        <v/>
      </c>
      <c r="X1232" s="5" t="str">
        <f t="shared" si="1232"/>
        <v/>
      </c>
      <c r="Y1232" s="5" t="str">
        <f t="array" ref="Y1232">IF(V1232&lt;&gt;"",IFERROR(INDEX(federal_program_name_lookup,MATCH(V1232,aln_lookup,0)),""),"")</f>
        <v>FAMILY AND COMMUNITY VIOLENCE PREVENTION PROGRAM</v>
      </c>
    </row>
    <row r="1233" ht="15.75" customHeight="1">
      <c r="A1233" s="5" t="s">
        <v>1781</v>
      </c>
      <c r="B1233" s="3" t="s">
        <v>56</v>
      </c>
      <c r="C1233" s="3" t="s">
        <v>1776</v>
      </c>
      <c r="D1233" s="3"/>
      <c r="E1233" s="6" t="s">
        <v>1777</v>
      </c>
      <c r="F1233" s="4">
        <v>52332.0</v>
      </c>
      <c r="G1233" s="6" t="s">
        <v>38</v>
      </c>
      <c r="H1233" s="6"/>
      <c r="I1233" s="6"/>
      <c r="J1233" s="4">
        <v>566296.0</v>
      </c>
      <c r="K1233" s="4">
        <v>3.59306095E8</v>
      </c>
      <c r="L1233" s="6" t="s">
        <v>39</v>
      </c>
      <c r="M1233" s="3"/>
      <c r="N1233" s="6" t="s">
        <v>42</v>
      </c>
      <c r="O1233" s="3"/>
      <c r="P1233" s="3"/>
      <c r="Q1233" s="6" t="s">
        <v>39</v>
      </c>
      <c r="R1233" s="4"/>
      <c r="S1233" s="6" t="s">
        <v>42</v>
      </c>
      <c r="T1233" s="6" t="s">
        <v>43</v>
      </c>
      <c r="U1233" s="6">
        <v>0.0</v>
      </c>
      <c r="V1233" s="3" t="str">
        <f t="shared" si="2"/>
        <v>93.879</v>
      </c>
      <c r="W1233" s="5" t="str">
        <f t="shared" ref="W1233:X1233" si="1233">UPPER(TRIM(H1233))</f>
        <v/>
      </c>
      <c r="X1233" s="5" t="str">
        <f t="shared" si="1233"/>
        <v/>
      </c>
      <c r="Y1233" s="5" t="str">
        <f t="array" ref="Y1233">IF(V1233&lt;&gt;"",IFERROR(INDEX(federal_program_name_lookup,MATCH(V1233,aln_lookup,0)),""),"")</f>
        <v>MEDICAL LIBRARY ASSISTANCE</v>
      </c>
    </row>
    <row r="1234" ht="15.75" customHeight="1">
      <c r="A1234" s="5" t="s">
        <v>1782</v>
      </c>
      <c r="B1234" s="3" t="s">
        <v>56</v>
      </c>
      <c r="C1234" s="3" t="s">
        <v>1783</v>
      </c>
      <c r="D1234" s="3"/>
      <c r="E1234" s="6" t="s">
        <v>1784</v>
      </c>
      <c r="F1234" s="4">
        <v>680566.0</v>
      </c>
      <c r="G1234" s="6" t="s">
        <v>38</v>
      </c>
      <c r="H1234" s="6"/>
      <c r="I1234" s="6"/>
      <c r="J1234" s="4">
        <v>1548753.0</v>
      </c>
      <c r="K1234" s="4">
        <v>3.59306095E8</v>
      </c>
      <c r="L1234" s="6" t="s">
        <v>39</v>
      </c>
      <c r="M1234" s="3"/>
      <c r="N1234" s="6" t="s">
        <v>42</v>
      </c>
      <c r="O1234" s="3"/>
      <c r="P1234" s="3"/>
      <c r="Q1234" s="6" t="s">
        <v>39</v>
      </c>
      <c r="R1234" s="4"/>
      <c r="S1234" s="6" t="s">
        <v>42</v>
      </c>
      <c r="T1234" s="6" t="s">
        <v>43</v>
      </c>
      <c r="U1234" s="6">
        <v>0.0</v>
      </c>
      <c r="V1234" s="3" t="str">
        <f t="shared" si="2"/>
        <v>93.898</v>
      </c>
      <c r="W1234" s="5" t="str">
        <f t="shared" ref="W1234:X1234" si="1234">UPPER(TRIM(H1234))</f>
        <v/>
      </c>
      <c r="X1234" s="5" t="str">
        <f t="shared" si="1234"/>
        <v/>
      </c>
      <c r="Y1234" s="5" t="str">
        <f t="array" ref="Y1234">IF(V1234&lt;&gt;"",IFERROR(INDEX(federal_program_name_lookup,MATCH(V1234,aln_lookup,0)),""),"")</f>
        <v>CANCER PREVENTION AND CONTROL PROGRAMS FOR STATE, TERRITORIAL AND TRIBAL ORGANIZATIONS</v>
      </c>
    </row>
    <row r="1235" ht="15.75" customHeight="1">
      <c r="A1235" s="5" t="s">
        <v>1785</v>
      </c>
      <c r="B1235" s="3" t="s">
        <v>56</v>
      </c>
      <c r="C1235" s="3" t="s">
        <v>1783</v>
      </c>
      <c r="D1235" s="3"/>
      <c r="E1235" s="6" t="s">
        <v>1784</v>
      </c>
      <c r="F1235" s="4">
        <v>376.0</v>
      </c>
      <c r="G1235" s="6" t="s">
        <v>38</v>
      </c>
      <c r="H1235" s="6"/>
      <c r="I1235" s="6"/>
      <c r="J1235" s="4">
        <v>1548753.0</v>
      </c>
      <c r="K1235" s="4">
        <v>3.59306095E8</v>
      </c>
      <c r="L1235" s="6" t="s">
        <v>39</v>
      </c>
      <c r="M1235" s="3"/>
      <c r="N1235" s="6" t="s">
        <v>42</v>
      </c>
      <c r="O1235" s="3"/>
      <c r="P1235" s="3"/>
      <c r="Q1235" s="6" t="s">
        <v>39</v>
      </c>
      <c r="R1235" s="4"/>
      <c r="S1235" s="6" t="s">
        <v>42</v>
      </c>
      <c r="T1235" s="6" t="s">
        <v>43</v>
      </c>
      <c r="U1235" s="6">
        <v>0.0</v>
      </c>
      <c r="V1235" s="3" t="str">
        <f t="shared" si="2"/>
        <v>93.898</v>
      </c>
      <c r="W1235" s="5" t="str">
        <f t="shared" ref="W1235:X1235" si="1235">UPPER(TRIM(H1235))</f>
        <v/>
      </c>
      <c r="X1235" s="5" t="str">
        <f t="shared" si="1235"/>
        <v/>
      </c>
      <c r="Y1235" s="5" t="str">
        <f t="array" ref="Y1235">IF(V1235&lt;&gt;"",IFERROR(INDEX(federal_program_name_lookup,MATCH(V1235,aln_lookup,0)),""),"")</f>
        <v>CANCER PREVENTION AND CONTROL PROGRAMS FOR STATE, TERRITORIAL AND TRIBAL ORGANIZATIONS</v>
      </c>
    </row>
    <row r="1236" ht="15.75" customHeight="1">
      <c r="A1236" s="5" t="s">
        <v>1786</v>
      </c>
      <c r="B1236" s="3" t="s">
        <v>56</v>
      </c>
      <c r="C1236" s="3" t="s">
        <v>110</v>
      </c>
      <c r="D1236" s="3"/>
      <c r="E1236" s="6" t="s">
        <v>111</v>
      </c>
      <c r="F1236" s="4">
        <v>525291.0</v>
      </c>
      <c r="G1236" s="6" t="s">
        <v>38</v>
      </c>
      <c r="H1236" s="6"/>
      <c r="I1236" s="6"/>
      <c r="J1236" s="4">
        <v>1510811.0</v>
      </c>
      <c r="K1236" s="4">
        <v>3.59306095E8</v>
      </c>
      <c r="L1236" s="6" t="s">
        <v>39</v>
      </c>
      <c r="M1236" s="3"/>
      <c r="N1236" s="6" t="s">
        <v>42</v>
      </c>
      <c r="O1236" s="3"/>
      <c r="P1236" s="3"/>
      <c r="Q1236" s="6" t="s">
        <v>39</v>
      </c>
      <c r="R1236" s="4"/>
      <c r="S1236" s="6" t="s">
        <v>42</v>
      </c>
      <c r="T1236" s="6" t="s">
        <v>43</v>
      </c>
      <c r="U1236" s="6">
        <v>0.0</v>
      </c>
      <c r="V1236" s="3" t="str">
        <f t="shared" si="2"/>
        <v>93.918</v>
      </c>
      <c r="W1236" s="5" t="str">
        <f t="shared" ref="W1236:X1236" si="1236">UPPER(TRIM(H1236))</f>
        <v/>
      </c>
      <c r="X1236" s="5" t="str">
        <f t="shared" si="1236"/>
        <v/>
      </c>
      <c r="Y1236" s="5" t="str">
        <f t="array" ref="Y1236">IF(V1236&lt;&gt;"",IFERROR(INDEX(federal_program_name_lookup,MATCH(V1236,aln_lookup,0)),""),"")</f>
        <v>GRANTS TO PROVIDE OUTPATIENT EARLY INTERVENTION SERVICES WITH RESPECT TO HIV DISEASE</v>
      </c>
    </row>
    <row r="1237" ht="15.75" customHeight="1">
      <c r="A1237" s="5" t="s">
        <v>1787</v>
      </c>
      <c r="B1237" s="3" t="s">
        <v>1330</v>
      </c>
      <c r="C1237" s="3" t="s">
        <v>445</v>
      </c>
      <c r="D1237" s="3" t="s">
        <v>1788</v>
      </c>
      <c r="E1237" s="6" t="s">
        <v>292</v>
      </c>
      <c r="F1237" s="4">
        <v>4648.0</v>
      </c>
      <c r="G1237" s="6" t="s">
        <v>38</v>
      </c>
      <c r="H1237" s="6"/>
      <c r="I1237" s="6"/>
      <c r="J1237" s="4">
        <v>5547986.0</v>
      </c>
      <c r="K1237" s="4">
        <v>3.59306095E8</v>
      </c>
      <c r="L1237" s="6" t="s">
        <v>39</v>
      </c>
      <c r="M1237" s="3"/>
      <c r="N1237" s="6" t="s">
        <v>39</v>
      </c>
      <c r="O1237" s="3" t="s">
        <v>1789</v>
      </c>
      <c r="P1237" s="3" t="s">
        <v>1788</v>
      </c>
      <c r="Q1237" s="6" t="s">
        <v>39</v>
      </c>
      <c r="R1237" s="4"/>
      <c r="S1237" s="6" t="s">
        <v>42</v>
      </c>
      <c r="T1237" s="6" t="s">
        <v>43</v>
      </c>
      <c r="U1237" s="6">
        <v>0.0</v>
      </c>
      <c r="V1237" s="3" t="str">
        <f t="shared" si="2"/>
        <v>20.RD</v>
      </c>
      <c r="W1237" s="5" t="str">
        <f t="shared" ref="W1237:X1237" si="1237">UPPER(TRIM(H1237))</f>
        <v/>
      </c>
      <c r="X1237" s="5" t="str">
        <f t="shared" si="1237"/>
        <v/>
      </c>
      <c r="Y1237" s="5" t="str">
        <f t="array" ref="Y1237">IF(V1237&lt;&gt;"",IFERROR(INDEX(federal_program_name_lookup,MATCH(V1237,aln_lookup,0)),""),"")</f>
        <v/>
      </c>
    </row>
    <row r="1238" ht="15.75" customHeight="1">
      <c r="A1238" s="5" t="s">
        <v>1790</v>
      </c>
      <c r="B1238" s="3" t="s">
        <v>56</v>
      </c>
      <c r="C1238" s="3" t="s">
        <v>285</v>
      </c>
      <c r="D1238" s="3"/>
      <c r="E1238" s="6" t="s">
        <v>286</v>
      </c>
      <c r="F1238" s="4">
        <v>-2103.0</v>
      </c>
      <c r="G1238" s="6" t="s">
        <v>38</v>
      </c>
      <c r="H1238" s="6"/>
      <c r="I1238" s="6"/>
      <c r="J1238" s="4">
        <v>880770.0</v>
      </c>
      <c r="K1238" s="4">
        <v>3.59306095E8</v>
      </c>
      <c r="L1238" s="6" t="s">
        <v>39</v>
      </c>
      <c r="M1238" s="3"/>
      <c r="N1238" s="6" t="s">
        <v>42</v>
      </c>
      <c r="O1238" s="3"/>
      <c r="P1238" s="3"/>
      <c r="Q1238" s="6" t="s">
        <v>39</v>
      </c>
      <c r="R1238" s="4"/>
      <c r="S1238" s="6" t="s">
        <v>42</v>
      </c>
      <c r="T1238" s="6" t="s">
        <v>43</v>
      </c>
      <c r="U1238" s="6">
        <v>0.0</v>
      </c>
      <c r="V1238" s="3" t="str">
        <f t="shared" si="2"/>
        <v>93.989</v>
      </c>
      <c r="W1238" s="5" t="str">
        <f t="shared" ref="W1238:X1238" si="1238">UPPER(TRIM(H1238))</f>
        <v/>
      </c>
      <c r="X1238" s="5" t="str">
        <f t="shared" si="1238"/>
        <v/>
      </c>
      <c r="Y1238" s="5" t="str">
        <f t="array" ref="Y1238">IF(V1238&lt;&gt;"",IFERROR(INDEX(federal_program_name_lookup,MATCH(V1238,aln_lookup,0)),""),"")</f>
        <v>INTERNATIONAL RESEARCH AND RESEARCH TRAINING</v>
      </c>
    </row>
    <row r="1239" ht="15.75" customHeight="1">
      <c r="A1239" s="5" t="s">
        <v>1791</v>
      </c>
      <c r="B1239" s="3" t="s">
        <v>56</v>
      </c>
      <c r="C1239" s="3" t="s">
        <v>285</v>
      </c>
      <c r="D1239" s="3"/>
      <c r="E1239" s="6" t="s">
        <v>286</v>
      </c>
      <c r="F1239" s="4">
        <v>36029.0</v>
      </c>
      <c r="G1239" s="6" t="s">
        <v>38</v>
      </c>
      <c r="H1239" s="6"/>
      <c r="I1239" s="6"/>
      <c r="J1239" s="4">
        <v>880770.0</v>
      </c>
      <c r="K1239" s="4">
        <v>3.59306095E8</v>
      </c>
      <c r="L1239" s="6" t="s">
        <v>39</v>
      </c>
      <c r="M1239" s="3"/>
      <c r="N1239" s="6" t="s">
        <v>42</v>
      </c>
      <c r="O1239" s="3"/>
      <c r="P1239" s="3"/>
      <c r="Q1239" s="6" t="s">
        <v>42</v>
      </c>
      <c r="R1239" s="4">
        <v>36029.0</v>
      </c>
      <c r="S1239" s="6" t="s">
        <v>42</v>
      </c>
      <c r="T1239" s="6" t="s">
        <v>43</v>
      </c>
      <c r="U1239" s="6">
        <v>0.0</v>
      </c>
      <c r="V1239" s="3" t="str">
        <f t="shared" si="2"/>
        <v>93.989</v>
      </c>
      <c r="W1239" s="5" t="str">
        <f t="shared" ref="W1239:X1239" si="1239">UPPER(TRIM(H1239))</f>
        <v/>
      </c>
      <c r="X1239" s="5" t="str">
        <f t="shared" si="1239"/>
        <v/>
      </c>
      <c r="Y1239" s="5" t="str">
        <f t="array" ref="Y1239">IF(V1239&lt;&gt;"",IFERROR(INDEX(federal_program_name_lookup,MATCH(V1239,aln_lookup,0)),""),"")</f>
        <v>INTERNATIONAL RESEARCH AND RESEARCH TRAINING</v>
      </c>
    </row>
    <row r="1240" ht="15.75" customHeight="1">
      <c r="A1240" s="5" t="s">
        <v>1792</v>
      </c>
      <c r="B1240" s="3" t="s">
        <v>56</v>
      </c>
      <c r="C1240" s="3" t="s">
        <v>285</v>
      </c>
      <c r="D1240" s="3"/>
      <c r="E1240" s="6" t="s">
        <v>286</v>
      </c>
      <c r="F1240" s="4">
        <v>67373.0</v>
      </c>
      <c r="G1240" s="6" t="s">
        <v>38</v>
      </c>
      <c r="H1240" s="6"/>
      <c r="I1240" s="6"/>
      <c r="J1240" s="4">
        <v>880770.0</v>
      </c>
      <c r="K1240" s="4">
        <v>3.59306095E8</v>
      </c>
      <c r="L1240" s="6" t="s">
        <v>39</v>
      </c>
      <c r="M1240" s="3"/>
      <c r="N1240" s="6" t="s">
        <v>42</v>
      </c>
      <c r="O1240" s="3"/>
      <c r="P1240" s="3"/>
      <c r="Q1240" s="6" t="s">
        <v>39</v>
      </c>
      <c r="R1240" s="4"/>
      <c r="S1240" s="6" t="s">
        <v>42</v>
      </c>
      <c r="T1240" s="6" t="s">
        <v>43</v>
      </c>
      <c r="U1240" s="6">
        <v>0.0</v>
      </c>
      <c r="V1240" s="3" t="str">
        <f t="shared" si="2"/>
        <v>93.989</v>
      </c>
      <c r="W1240" s="5" t="str">
        <f t="shared" ref="W1240:X1240" si="1240">UPPER(TRIM(H1240))</f>
        <v/>
      </c>
      <c r="X1240" s="5" t="str">
        <f t="shared" si="1240"/>
        <v/>
      </c>
      <c r="Y1240" s="5" t="str">
        <f t="array" ref="Y1240">IF(V1240&lt;&gt;"",IFERROR(INDEX(federal_program_name_lookup,MATCH(V1240,aln_lookup,0)),""),"")</f>
        <v>INTERNATIONAL RESEARCH AND RESEARCH TRAINING</v>
      </c>
    </row>
    <row r="1241" ht="15.75" customHeight="1">
      <c r="A1241" s="5" t="s">
        <v>1793</v>
      </c>
      <c r="B1241" s="3" t="s">
        <v>56</v>
      </c>
      <c r="C1241" s="3" t="s">
        <v>285</v>
      </c>
      <c r="D1241" s="3"/>
      <c r="E1241" s="6" t="s">
        <v>286</v>
      </c>
      <c r="F1241" s="4">
        <v>236474.0</v>
      </c>
      <c r="G1241" s="6" t="s">
        <v>38</v>
      </c>
      <c r="H1241" s="6"/>
      <c r="I1241" s="6"/>
      <c r="J1241" s="4">
        <v>880770.0</v>
      </c>
      <c r="K1241" s="4">
        <v>3.59306095E8</v>
      </c>
      <c r="L1241" s="6" t="s">
        <v>39</v>
      </c>
      <c r="M1241" s="3"/>
      <c r="N1241" s="6" t="s">
        <v>42</v>
      </c>
      <c r="O1241" s="3"/>
      <c r="P1241" s="3"/>
      <c r="Q1241" s="6" t="s">
        <v>42</v>
      </c>
      <c r="R1241" s="4">
        <v>109831.0</v>
      </c>
      <c r="S1241" s="6" t="s">
        <v>42</v>
      </c>
      <c r="T1241" s="6" t="s">
        <v>43</v>
      </c>
      <c r="U1241" s="6">
        <v>0.0</v>
      </c>
      <c r="V1241" s="3" t="str">
        <f t="shared" si="2"/>
        <v>93.989</v>
      </c>
      <c r="W1241" s="5" t="str">
        <f t="shared" ref="W1241:X1241" si="1241">UPPER(TRIM(H1241))</f>
        <v/>
      </c>
      <c r="X1241" s="5" t="str">
        <f t="shared" si="1241"/>
        <v/>
      </c>
      <c r="Y1241" s="5" t="str">
        <f t="array" ref="Y1241">IF(V1241&lt;&gt;"",IFERROR(INDEX(federal_program_name_lookup,MATCH(V1241,aln_lookup,0)),""),"")</f>
        <v>INTERNATIONAL RESEARCH AND RESEARCH TRAINING</v>
      </c>
    </row>
    <row r="1242" ht="15.75" customHeight="1">
      <c r="A1242" s="5" t="s">
        <v>1794</v>
      </c>
      <c r="B1242" s="3" t="s">
        <v>56</v>
      </c>
      <c r="C1242" s="3" t="s">
        <v>285</v>
      </c>
      <c r="D1242" s="3"/>
      <c r="E1242" s="6" t="s">
        <v>286</v>
      </c>
      <c r="F1242" s="4">
        <v>30838.0</v>
      </c>
      <c r="G1242" s="6" t="s">
        <v>38</v>
      </c>
      <c r="H1242" s="6"/>
      <c r="I1242" s="6"/>
      <c r="J1242" s="4">
        <v>880770.0</v>
      </c>
      <c r="K1242" s="4">
        <v>3.59306095E8</v>
      </c>
      <c r="L1242" s="6" t="s">
        <v>39</v>
      </c>
      <c r="M1242" s="3"/>
      <c r="N1242" s="6" t="s">
        <v>42</v>
      </c>
      <c r="O1242" s="3"/>
      <c r="P1242" s="3"/>
      <c r="Q1242" s="6" t="s">
        <v>42</v>
      </c>
      <c r="R1242" s="4">
        <v>28847.0</v>
      </c>
      <c r="S1242" s="6" t="s">
        <v>42</v>
      </c>
      <c r="T1242" s="6" t="s">
        <v>43</v>
      </c>
      <c r="U1242" s="6">
        <v>0.0</v>
      </c>
      <c r="V1242" s="3" t="str">
        <f t="shared" si="2"/>
        <v>93.989</v>
      </c>
      <c r="W1242" s="5" t="str">
        <f t="shared" ref="W1242:X1242" si="1242">UPPER(TRIM(H1242))</f>
        <v/>
      </c>
      <c r="X1242" s="5" t="str">
        <f t="shared" si="1242"/>
        <v/>
      </c>
      <c r="Y1242" s="5" t="str">
        <f t="array" ref="Y1242">IF(V1242&lt;&gt;"",IFERROR(INDEX(federal_program_name_lookup,MATCH(V1242,aln_lookup,0)),""),"")</f>
        <v>INTERNATIONAL RESEARCH AND RESEARCH TRAINING</v>
      </c>
    </row>
    <row r="1243" ht="15.75" customHeight="1">
      <c r="A1243" s="5" t="s">
        <v>1795</v>
      </c>
      <c r="B1243" s="3" t="s">
        <v>56</v>
      </c>
      <c r="C1243" s="3" t="s">
        <v>285</v>
      </c>
      <c r="D1243" s="3"/>
      <c r="E1243" s="6" t="s">
        <v>286</v>
      </c>
      <c r="F1243" s="4">
        <v>194376.0</v>
      </c>
      <c r="G1243" s="6" t="s">
        <v>38</v>
      </c>
      <c r="H1243" s="6"/>
      <c r="I1243" s="6"/>
      <c r="J1243" s="4">
        <v>880770.0</v>
      </c>
      <c r="K1243" s="4">
        <v>3.59306095E8</v>
      </c>
      <c r="L1243" s="6" t="s">
        <v>39</v>
      </c>
      <c r="M1243" s="3"/>
      <c r="N1243" s="6" t="s">
        <v>42</v>
      </c>
      <c r="O1243" s="3"/>
      <c r="P1243" s="3"/>
      <c r="Q1243" s="6" t="s">
        <v>42</v>
      </c>
      <c r="R1243" s="4">
        <v>149505.0</v>
      </c>
      <c r="S1243" s="6" t="s">
        <v>42</v>
      </c>
      <c r="T1243" s="6" t="s">
        <v>43</v>
      </c>
      <c r="U1243" s="6">
        <v>0.0</v>
      </c>
      <c r="V1243" s="3" t="str">
        <f t="shared" si="2"/>
        <v>93.989</v>
      </c>
      <c r="W1243" s="5" t="str">
        <f t="shared" ref="W1243:X1243" si="1243">UPPER(TRIM(H1243))</f>
        <v/>
      </c>
      <c r="X1243" s="5" t="str">
        <f t="shared" si="1243"/>
        <v/>
      </c>
      <c r="Y1243" s="5" t="str">
        <f t="array" ref="Y1243">IF(V1243&lt;&gt;"",IFERROR(INDEX(federal_program_name_lookup,MATCH(V1243,aln_lookup,0)),""),"")</f>
        <v>INTERNATIONAL RESEARCH AND RESEARCH TRAINING</v>
      </c>
    </row>
    <row r="1244" ht="15.75" customHeight="1">
      <c r="A1244" s="5" t="s">
        <v>1796</v>
      </c>
      <c r="B1244" s="3" t="s">
        <v>45</v>
      </c>
      <c r="C1244" s="3" t="s">
        <v>445</v>
      </c>
      <c r="D1244" s="3" t="s">
        <v>1797</v>
      </c>
      <c r="E1244" s="6" t="s">
        <v>292</v>
      </c>
      <c r="F1244" s="4">
        <v>-9.0</v>
      </c>
      <c r="G1244" s="6" t="s">
        <v>38</v>
      </c>
      <c r="H1244" s="6"/>
      <c r="I1244" s="6"/>
      <c r="J1244" s="4">
        <v>1.012582E7</v>
      </c>
      <c r="K1244" s="4">
        <v>3.59306095E8</v>
      </c>
      <c r="L1244" s="6" t="s">
        <v>39</v>
      </c>
      <c r="M1244" s="3"/>
      <c r="N1244" s="6" t="s">
        <v>42</v>
      </c>
      <c r="O1244" s="3"/>
      <c r="P1244" s="3"/>
      <c r="Q1244" s="6" t="s">
        <v>39</v>
      </c>
      <c r="R1244" s="4"/>
      <c r="S1244" s="6" t="s">
        <v>42</v>
      </c>
      <c r="T1244" s="6" t="s">
        <v>43</v>
      </c>
      <c r="U1244" s="6">
        <v>0.0</v>
      </c>
      <c r="V1244" s="3" t="str">
        <f t="shared" si="2"/>
        <v>10.RD</v>
      </c>
      <c r="W1244" s="5" t="str">
        <f t="shared" ref="W1244:X1244" si="1244">UPPER(TRIM(H1244))</f>
        <v/>
      </c>
      <c r="X1244" s="5" t="str">
        <f t="shared" si="1244"/>
        <v/>
      </c>
      <c r="Y1244" s="5" t="str">
        <f t="array" ref="Y1244">IF(V1244&lt;&gt;"",IFERROR(INDEX(federal_program_name_lookup,MATCH(V1244,aln_lookup,0)),""),"")</f>
        <v/>
      </c>
    </row>
    <row r="1245" ht="15.75" customHeight="1">
      <c r="A1245" s="5" t="s">
        <v>1798</v>
      </c>
      <c r="B1245" s="3" t="s">
        <v>45</v>
      </c>
      <c r="C1245" s="3" t="s">
        <v>445</v>
      </c>
      <c r="D1245" s="3" t="s">
        <v>1799</v>
      </c>
      <c r="E1245" s="6" t="s">
        <v>292</v>
      </c>
      <c r="F1245" s="4">
        <v>4185.0</v>
      </c>
      <c r="G1245" s="6" t="s">
        <v>38</v>
      </c>
      <c r="H1245" s="6"/>
      <c r="I1245" s="6"/>
      <c r="J1245" s="4">
        <v>1.012582E7</v>
      </c>
      <c r="K1245" s="4">
        <v>3.59306095E8</v>
      </c>
      <c r="L1245" s="6" t="s">
        <v>39</v>
      </c>
      <c r="M1245" s="3"/>
      <c r="N1245" s="6" t="s">
        <v>42</v>
      </c>
      <c r="O1245" s="3"/>
      <c r="P1245" s="3"/>
      <c r="Q1245" s="6" t="s">
        <v>39</v>
      </c>
      <c r="R1245" s="4"/>
      <c r="S1245" s="6" t="s">
        <v>42</v>
      </c>
      <c r="T1245" s="6" t="s">
        <v>43</v>
      </c>
      <c r="U1245" s="6">
        <v>0.0</v>
      </c>
      <c r="V1245" s="3" t="str">
        <f t="shared" si="2"/>
        <v>10.RD</v>
      </c>
      <c r="W1245" s="5" t="str">
        <f t="shared" ref="W1245:X1245" si="1245">UPPER(TRIM(H1245))</f>
        <v/>
      </c>
      <c r="X1245" s="5" t="str">
        <f t="shared" si="1245"/>
        <v/>
      </c>
      <c r="Y1245" s="5" t="str">
        <f t="array" ref="Y1245">IF(V1245&lt;&gt;"",IFERROR(INDEX(federal_program_name_lookup,MATCH(V1245,aln_lookup,0)),""),"")</f>
        <v/>
      </c>
    </row>
    <row r="1246" ht="15.75" customHeight="1">
      <c r="A1246" s="5" t="s">
        <v>1800</v>
      </c>
      <c r="B1246" s="3" t="s">
        <v>45</v>
      </c>
      <c r="C1246" s="3" t="s">
        <v>445</v>
      </c>
      <c r="D1246" s="3" t="s">
        <v>1801</v>
      </c>
      <c r="E1246" s="6" t="s">
        <v>292</v>
      </c>
      <c r="F1246" s="4">
        <v>-1.0</v>
      </c>
      <c r="G1246" s="6" t="s">
        <v>38</v>
      </c>
      <c r="H1246" s="6"/>
      <c r="I1246" s="6"/>
      <c r="J1246" s="4">
        <v>1.012582E7</v>
      </c>
      <c r="K1246" s="4">
        <v>3.59306095E8</v>
      </c>
      <c r="L1246" s="6" t="s">
        <v>39</v>
      </c>
      <c r="M1246" s="3"/>
      <c r="N1246" s="6" t="s">
        <v>42</v>
      </c>
      <c r="O1246" s="3"/>
      <c r="P1246" s="3"/>
      <c r="Q1246" s="6" t="s">
        <v>39</v>
      </c>
      <c r="R1246" s="4"/>
      <c r="S1246" s="6" t="s">
        <v>42</v>
      </c>
      <c r="T1246" s="6" t="s">
        <v>43</v>
      </c>
      <c r="U1246" s="6">
        <v>0.0</v>
      </c>
      <c r="V1246" s="3" t="str">
        <f t="shared" si="2"/>
        <v>10.RD</v>
      </c>
      <c r="W1246" s="5" t="str">
        <f t="shared" ref="W1246:X1246" si="1246">UPPER(TRIM(H1246))</f>
        <v/>
      </c>
      <c r="X1246" s="5" t="str">
        <f t="shared" si="1246"/>
        <v/>
      </c>
      <c r="Y1246" s="5" t="str">
        <f t="array" ref="Y1246">IF(V1246&lt;&gt;"",IFERROR(INDEX(federal_program_name_lookup,MATCH(V1246,aln_lookup,0)),""),"")</f>
        <v/>
      </c>
    </row>
    <row r="1247" ht="15.75" customHeight="1">
      <c r="A1247" s="5" t="s">
        <v>1802</v>
      </c>
      <c r="B1247" s="3" t="s">
        <v>45</v>
      </c>
      <c r="C1247" s="3" t="s">
        <v>445</v>
      </c>
      <c r="D1247" s="3" t="s">
        <v>1803</v>
      </c>
      <c r="E1247" s="6" t="s">
        <v>292</v>
      </c>
      <c r="F1247" s="4">
        <v>10273.0</v>
      </c>
      <c r="G1247" s="6" t="s">
        <v>38</v>
      </c>
      <c r="H1247" s="6"/>
      <c r="I1247" s="6"/>
      <c r="J1247" s="4">
        <v>1.012582E7</v>
      </c>
      <c r="K1247" s="4">
        <v>3.59306095E8</v>
      </c>
      <c r="L1247" s="6" t="s">
        <v>39</v>
      </c>
      <c r="M1247" s="3"/>
      <c r="N1247" s="6" t="s">
        <v>42</v>
      </c>
      <c r="O1247" s="3"/>
      <c r="P1247" s="3"/>
      <c r="Q1247" s="6" t="s">
        <v>39</v>
      </c>
      <c r="R1247" s="4"/>
      <c r="S1247" s="6" t="s">
        <v>42</v>
      </c>
      <c r="T1247" s="6" t="s">
        <v>43</v>
      </c>
      <c r="U1247" s="6">
        <v>0.0</v>
      </c>
      <c r="V1247" s="3" t="str">
        <f t="shared" si="2"/>
        <v>10.RD</v>
      </c>
      <c r="W1247" s="5" t="str">
        <f t="shared" ref="W1247:X1247" si="1247">UPPER(TRIM(H1247))</f>
        <v/>
      </c>
      <c r="X1247" s="5" t="str">
        <f t="shared" si="1247"/>
        <v/>
      </c>
      <c r="Y1247" s="5" t="str">
        <f t="array" ref="Y1247">IF(V1247&lt;&gt;"",IFERROR(INDEX(federal_program_name_lookup,MATCH(V1247,aln_lookup,0)),""),"")</f>
        <v/>
      </c>
    </row>
    <row r="1248" ht="15.75" customHeight="1">
      <c r="A1248" s="5" t="s">
        <v>1804</v>
      </c>
      <c r="B1248" s="3" t="s">
        <v>1805</v>
      </c>
      <c r="C1248" s="3" t="s">
        <v>46</v>
      </c>
      <c r="D1248" s="3"/>
      <c r="E1248" s="6" t="s">
        <v>1806</v>
      </c>
      <c r="F1248" s="4">
        <v>28501.0</v>
      </c>
      <c r="G1248" s="6" t="s">
        <v>38</v>
      </c>
      <c r="H1248" s="6"/>
      <c r="I1248" s="6"/>
      <c r="J1248" s="4">
        <v>261152.0</v>
      </c>
      <c r="K1248" s="4">
        <v>3.59306095E8</v>
      </c>
      <c r="L1248" s="6" t="s">
        <v>39</v>
      </c>
      <c r="M1248" s="3"/>
      <c r="N1248" s="6" t="s">
        <v>39</v>
      </c>
      <c r="O1248" s="3" t="s">
        <v>1807</v>
      </c>
      <c r="P1248" s="3" t="s">
        <v>1808</v>
      </c>
      <c r="Q1248" s="6" t="s">
        <v>39</v>
      </c>
      <c r="R1248" s="4"/>
      <c r="S1248" s="6" t="s">
        <v>42</v>
      </c>
      <c r="T1248" s="6" t="s">
        <v>43</v>
      </c>
      <c r="U1248" s="6">
        <v>0.0</v>
      </c>
      <c r="V1248" s="3" t="str">
        <f t="shared" si="2"/>
        <v>43.001</v>
      </c>
      <c r="W1248" s="5" t="str">
        <f t="shared" ref="W1248:X1248" si="1248">UPPER(TRIM(H1248))</f>
        <v/>
      </c>
      <c r="X1248" s="5" t="str">
        <f t="shared" si="1248"/>
        <v/>
      </c>
      <c r="Y1248" s="5" t="str">
        <f t="array" ref="Y1248">IF(V1248&lt;&gt;"",IFERROR(INDEX(federal_program_name_lookup,MATCH(V1248,aln_lookup,0)),""),"")</f>
        <v>SCIENCE</v>
      </c>
    </row>
    <row r="1249" ht="15.75" customHeight="1">
      <c r="A1249" s="5" t="s">
        <v>1809</v>
      </c>
      <c r="B1249" s="3" t="s">
        <v>45</v>
      </c>
      <c r="C1249" s="3" t="s">
        <v>445</v>
      </c>
      <c r="D1249" s="3" t="s">
        <v>1810</v>
      </c>
      <c r="E1249" s="6" t="s">
        <v>292</v>
      </c>
      <c r="F1249" s="4">
        <v>2325.0</v>
      </c>
      <c r="G1249" s="6" t="s">
        <v>38</v>
      </c>
      <c r="H1249" s="6"/>
      <c r="I1249" s="6"/>
      <c r="J1249" s="4">
        <v>1.012582E7</v>
      </c>
      <c r="K1249" s="4">
        <v>3.59306095E8</v>
      </c>
      <c r="L1249" s="6" t="s">
        <v>39</v>
      </c>
      <c r="M1249" s="3"/>
      <c r="N1249" s="6" t="s">
        <v>42</v>
      </c>
      <c r="O1249" s="3"/>
      <c r="P1249" s="3"/>
      <c r="Q1249" s="6" t="s">
        <v>39</v>
      </c>
      <c r="R1249" s="4"/>
      <c r="S1249" s="6" t="s">
        <v>42</v>
      </c>
      <c r="T1249" s="6" t="s">
        <v>43</v>
      </c>
      <c r="U1249" s="6">
        <v>0.0</v>
      </c>
      <c r="V1249" s="3" t="str">
        <f t="shared" si="2"/>
        <v>10.RD</v>
      </c>
      <c r="W1249" s="5" t="str">
        <f t="shared" ref="W1249:X1249" si="1249">UPPER(TRIM(H1249))</f>
        <v/>
      </c>
      <c r="X1249" s="5" t="str">
        <f t="shared" si="1249"/>
        <v/>
      </c>
      <c r="Y1249" s="5" t="str">
        <f t="array" ref="Y1249">IF(V1249&lt;&gt;"",IFERROR(INDEX(federal_program_name_lookup,MATCH(V1249,aln_lookup,0)),""),"")</f>
        <v/>
      </c>
    </row>
    <row r="1250" ht="15.75" customHeight="1">
      <c r="A1250" s="5" t="s">
        <v>1811</v>
      </c>
      <c r="B1250" s="3" t="s">
        <v>45</v>
      </c>
      <c r="C1250" s="3" t="s">
        <v>445</v>
      </c>
      <c r="D1250" s="3" t="s">
        <v>1812</v>
      </c>
      <c r="E1250" s="6" t="s">
        <v>292</v>
      </c>
      <c r="F1250" s="4">
        <v>23332.0</v>
      </c>
      <c r="G1250" s="6" t="s">
        <v>38</v>
      </c>
      <c r="H1250" s="6"/>
      <c r="I1250" s="6"/>
      <c r="J1250" s="4">
        <v>1.012582E7</v>
      </c>
      <c r="K1250" s="4">
        <v>3.59306095E8</v>
      </c>
      <c r="L1250" s="6" t="s">
        <v>39</v>
      </c>
      <c r="M1250" s="3"/>
      <c r="N1250" s="6" t="s">
        <v>42</v>
      </c>
      <c r="O1250" s="3"/>
      <c r="P1250" s="3"/>
      <c r="Q1250" s="6" t="s">
        <v>39</v>
      </c>
      <c r="R1250" s="4"/>
      <c r="S1250" s="6" t="s">
        <v>42</v>
      </c>
      <c r="T1250" s="6" t="s">
        <v>43</v>
      </c>
      <c r="U1250" s="6">
        <v>0.0</v>
      </c>
      <c r="V1250" s="3" t="str">
        <f t="shared" si="2"/>
        <v>10.RD</v>
      </c>
      <c r="W1250" s="5" t="str">
        <f t="shared" ref="W1250:X1250" si="1250">UPPER(TRIM(H1250))</f>
        <v/>
      </c>
      <c r="X1250" s="5" t="str">
        <f t="shared" si="1250"/>
        <v/>
      </c>
      <c r="Y1250" s="5" t="str">
        <f t="array" ref="Y1250">IF(V1250&lt;&gt;"",IFERROR(INDEX(federal_program_name_lookup,MATCH(V1250,aln_lookup,0)),""),"")</f>
        <v/>
      </c>
    </row>
    <row r="1251" ht="15.75" customHeight="1">
      <c r="A1251" s="5" t="s">
        <v>1813</v>
      </c>
      <c r="B1251" s="3" t="s">
        <v>45</v>
      </c>
      <c r="C1251" s="3" t="s">
        <v>445</v>
      </c>
      <c r="D1251" s="3" t="s">
        <v>1814</v>
      </c>
      <c r="E1251" s="6" t="s">
        <v>292</v>
      </c>
      <c r="F1251" s="4">
        <v>48415.0</v>
      </c>
      <c r="G1251" s="6" t="s">
        <v>38</v>
      </c>
      <c r="H1251" s="6"/>
      <c r="I1251" s="6"/>
      <c r="J1251" s="4">
        <v>1.012582E7</v>
      </c>
      <c r="K1251" s="4">
        <v>3.59306095E8</v>
      </c>
      <c r="L1251" s="6" t="s">
        <v>39</v>
      </c>
      <c r="M1251" s="3"/>
      <c r="N1251" s="6" t="s">
        <v>42</v>
      </c>
      <c r="O1251" s="3"/>
      <c r="P1251" s="3"/>
      <c r="Q1251" s="6" t="s">
        <v>42</v>
      </c>
      <c r="R1251" s="4">
        <v>8555.0</v>
      </c>
      <c r="S1251" s="6" t="s">
        <v>42</v>
      </c>
      <c r="T1251" s="6" t="s">
        <v>43</v>
      </c>
      <c r="U1251" s="6">
        <v>0.0</v>
      </c>
      <c r="V1251" s="3" t="str">
        <f t="shared" si="2"/>
        <v>10.RD</v>
      </c>
      <c r="W1251" s="5" t="str">
        <f t="shared" ref="W1251:X1251" si="1251">UPPER(TRIM(H1251))</f>
        <v/>
      </c>
      <c r="X1251" s="5" t="str">
        <f t="shared" si="1251"/>
        <v/>
      </c>
      <c r="Y1251" s="5" t="str">
        <f t="array" ref="Y1251">IF(V1251&lt;&gt;"",IFERROR(INDEX(federal_program_name_lookup,MATCH(V1251,aln_lookup,0)),""),"")</f>
        <v/>
      </c>
    </row>
    <row r="1252" ht="15.75" customHeight="1">
      <c r="A1252" s="5" t="s">
        <v>1815</v>
      </c>
      <c r="B1252" s="3" t="s">
        <v>45</v>
      </c>
      <c r="C1252" s="3" t="s">
        <v>445</v>
      </c>
      <c r="D1252" s="3" t="s">
        <v>1816</v>
      </c>
      <c r="E1252" s="6" t="s">
        <v>292</v>
      </c>
      <c r="F1252" s="4">
        <v>30916.0</v>
      </c>
      <c r="G1252" s="6" t="s">
        <v>38</v>
      </c>
      <c r="H1252" s="6"/>
      <c r="I1252" s="6"/>
      <c r="J1252" s="4">
        <v>1.012582E7</v>
      </c>
      <c r="K1252" s="4">
        <v>3.59306095E8</v>
      </c>
      <c r="L1252" s="6" t="s">
        <v>39</v>
      </c>
      <c r="M1252" s="3"/>
      <c r="N1252" s="6" t="s">
        <v>42</v>
      </c>
      <c r="O1252" s="3"/>
      <c r="P1252" s="3"/>
      <c r="Q1252" s="6" t="s">
        <v>42</v>
      </c>
      <c r="R1252" s="4">
        <v>30404.0</v>
      </c>
      <c r="S1252" s="6" t="s">
        <v>42</v>
      </c>
      <c r="T1252" s="6" t="s">
        <v>43</v>
      </c>
      <c r="U1252" s="6">
        <v>0.0</v>
      </c>
      <c r="V1252" s="3" t="str">
        <f t="shared" si="2"/>
        <v>10.RD</v>
      </c>
      <c r="W1252" s="5" t="str">
        <f t="shared" ref="W1252:X1252" si="1252">UPPER(TRIM(H1252))</f>
        <v/>
      </c>
      <c r="X1252" s="5" t="str">
        <f t="shared" si="1252"/>
        <v/>
      </c>
      <c r="Y1252" s="5" t="str">
        <f t="array" ref="Y1252">IF(V1252&lt;&gt;"",IFERROR(INDEX(federal_program_name_lookup,MATCH(V1252,aln_lookup,0)),""),"")</f>
        <v/>
      </c>
    </row>
    <row r="1253" ht="15.75" customHeight="1">
      <c r="A1253" s="5" t="s">
        <v>1817</v>
      </c>
      <c r="B1253" s="3" t="s">
        <v>45</v>
      </c>
      <c r="C1253" s="3" t="s">
        <v>445</v>
      </c>
      <c r="D1253" s="3" t="s">
        <v>1818</v>
      </c>
      <c r="E1253" s="6" t="s">
        <v>292</v>
      </c>
      <c r="F1253" s="4">
        <v>95407.0</v>
      </c>
      <c r="G1253" s="6" t="s">
        <v>38</v>
      </c>
      <c r="H1253" s="6"/>
      <c r="I1253" s="6"/>
      <c r="J1253" s="4">
        <v>1.012582E7</v>
      </c>
      <c r="K1253" s="4">
        <v>3.59306095E8</v>
      </c>
      <c r="L1253" s="6" t="s">
        <v>39</v>
      </c>
      <c r="M1253" s="3"/>
      <c r="N1253" s="6" t="s">
        <v>42</v>
      </c>
      <c r="O1253" s="3"/>
      <c r="P1253" s="3"/>
      <c r="Q1253" s="6" t="s">
        <v>42</v>
      </c>
      <c r="R1253" s="4">
        <v>60386.0</v>
      </c>
      <c r="S1253" s="6" t="s">
        <v>42</v>
      </c>
      <c r="T1253" s="6" t="s">
        <v>43</v>
      </c>
      <c r="U1253" s="6">
        <v>0.0</v>
      </c>
      <c r="V1253" s="3" t="str">
        <f t="shared" si="2"/>
        <v>10.RD</v>
      </c>
      <c r="W1253" s="5" t="str">
        <f t="shared" ref="W1253:X1253" si="1253">UPPER(TRIM(H1253))</f>
        <v/>
      </c>
      <c r="X1253" s="5" t="str">
        <f t="shared" si="1253"/>
        <v/>
      </c>
      <c r="Y1253" s="5" t="str">
        <f t="array" ref="Y1253">IF(V1253&lt;&gt;"",IFERROR(INDEX(federal_program_name_lookup,MATCH(V1253,aln_lookup,0)),""),"")</f>
        <v/>
      </c>
    </row>
    <row r="1254" ht="15.75" customHeight="1">
      <c r="A1254" s="5" t="s">
        <v>1819</v>
      </c>
      <c r="B1254" s="3" t="s">
        <v>45</v>
      </c>
      <c r="C1254" s="3" t="s">
        <v>445</v>
      </c>
      <c r="D1254" s="3" t="s">
        <v>1818</v>
      </c>
      <c r="E1254" s="6" t="s">
        <v>292</v>
      </c>
      <c r="F1254" s="4">
        <v>71930.0</v>
      </c>
      <c r="G1254" s="6" t="s">
        <v>38</v>
      </c>
      <c r="H1254" s="6"/>
      <c r="I1254" s="6"/>
      <c r="J1254" s="4">
        <v>1.012582E7</v>
      </c>
      <c r="K1254" s="4">
        <v>3.59306095E8</v>
      </c>
      <c r="L1254" s="6" t="s">
        <v>39</v>
      </c>
      <c r="M1254" s="3"/>
      <c r="N1254" s="6" t="s">
        <v>42</v>
      </c>
      <c r="O1254" s="3"/>
      <c r="P1254" s="3"/>
      <c r="Q1254" s="6" t="s">
        <v>39</v>
      </c>
      <c r="R1254" s="4"/>
      <c r="S1254" s="6" t="s">
        <v>42</v>
      </c>
      <c r="T1254" s="6" t="s">
        <v>43</v>
      </c>
      <c r="U1254" s="6">
        <v>0.0</v>
      </c>
      <c r="V1254" s="3" t="str">
        <f t="shared" si="2"/>
        <v>10.RD</v>
      </c>
      <c r="W1254" s="5" t="str">
        <f t="shared" ref="W1254:X1254" si="1254">UPPER(TRIM(H1254))</f>
        <v/>
      </c>
      <c r="X1254" s="5" t="str">
        <f t="shared" si="1254"/>
        <v/>
      </c>
      <c r="Y1254" s="5" t="str">
        <f t="array" ref="Y1254">IF(V1254&lt;&gt;"",IFERROR(INDEX(federal_program_name_lookup,MATCH(V1254,aln_lookup,0)),""),"")</f>
        <v/>
      </c>
    </row>
    <row r="1255" ht="15.75" customHeight="1">
      <c r="A1255" s="5" t="s">
        <v>1820</v>
      </c>
      <c r="B1255" s="3" t="s">
        <v>45</v>
      </c>
      <c r="C1255" s="3" t="s">
        <v>445</v>
      </c>
      <c r="D1255" s="3" t="s">
        <v>1821</v>
      </c>
      <c r="E1255" s="6" t="s">
        <v>292</v>
      </c>
      <c r="F1255" s="4">
        <v>16989.0</v>
      </c>
      <c r="G1255" s="6" t="s">
        <v>38</v>
      </c>
      <c r="H1255" s="6"/>
      <c r="I1255" s="6"/>
      <c r="J1255" s="4">
        <v>1.012582E7</v>
      </c>
      <c r="K1255" s="4">
        <v>3.59306095E8</v>
      </c>
      <c r="L1255" s="6" t="s">
        <v>39</v>
      </c>
      <c r="M1255" s="3"/>
      <c r="N1255" s="6" t="s">
        <v>42</v>
      </c>
      <c r="O1255" s="3"/>
      <c r="P1255" s="3"/>
      <c r="Q1255" s="6" t="s">
        <v>39</v>
      </c>
      <c r="R1255" s="4"/>
      <c r="S1255" s="6" t="s">
        <v>42</v>
      </c>
      <c r="T1255" s="6" t="s">
        <v>43</v>
      </c>
      <c r="U1255" s="6">
        <v>0.0</v>
      </c>
      <c r="V1255" s="3" t="str">
        <f t="shared" si="2"/>
        <v>10.RD</v>
      </c>
      <c r="W1255" s="5" t="str">
        <f t="shared" ref="W1255:X1255" si="1255">UPPER(TRIM(H1255))</f>
        <v/>
      </c>
      <c r="X1255" s="5" t="str">
        <f t="shared" si="1255"/>
        <v/>
      </c>
      <c r="Y1255" s="5" t="str">
        <f t="array" ref="Y1255">IF(V1255&lt;&gt;"",IFERROR(INDEX(federal_program_name_lookup,MATCH(V1255,aln_lookup,0)),""),"")</f>
        <v/>
      </c>
    </row>
    <row r="1256" ht="15.75" customHeight="1">
      <c r="A1256" s="5" t="s">
        <v>1822</v>
      </c>
      <c r="B1256" s="3" t="s">
        <v>45</v>
      </c>
      <c r="C1256" s="3" t="s">
        <v>445</v>
      </c>
      <c r="D1256" s="3" t="s">
        <v>1823</v>
      </c>
      <c r="E1256" s="6" t="s">
        <v>292</v>
      </c>
      <c r="F1256" s="4">
        <v>509211.0</v>
      </c>
      <c r="G1256" s="6" t="s">
        <v>38</v>
      </c>
      <c r="H1256" s="6"/>
      <c r="I1256" s="6"/>
      <c r="J1256" s="4">
        <v>1.012582E7</v>
      </c>
      <c r="K1256" s="4">
        <v>3.59306095E8</v>
      </c>
      <c r="L1256" s="6" t="s">
        <v>39</v>
      </c>
      <c r="M1256" s="3"/>
      <c r="N1256" s="6" t="s">
        <v>42</v>
      </c>
      <c r="O1256" s="3"/>
      <c r="P1256" s="3"/>
      <c r="Q1256" s="6" t="s">
        <v>42</v>
      </c>
      <c r="R1256" s="4">
        <v>150398.0</v>
      </c>
      <c r="S1256" s="6" t="s">
        <v>42</v>
      </c>
      <c r="T1256" s="6" t="s">
        <v>43</v>
      </c>
      <c r="U1256" s="6">
        <v>0.0</v>
      </c>
      <c r="V1256" s="3" t="str">
        <f t="shared" si="2"/>
        <v>10.RD</v>
      </c>
      <c r="W1256" s="5" t="str">
        <f t="shared" ref="W1256:X1256" si="1256">UPPER(TRIM(H1256))</f>
        <v/>
      </c>
      <c r="X1256" s="5" t="str">
        <f t="shared" si="1256"/>
        <v/>
      </c>
      <c r="Y1256" s="5" t="str">
        <f t="array" ref="Y1256">IF(V1256&lt;&gt;"",IFERROR(INDEX(federal_program_name_lookup,MATCH(V1256,aln_lookup,0)),""),"")</f>
        <v/>
      </c>
    </row>
    <row r="1257" ht="15.75" customHeight="1">
      <c r="A1257" s="5" t="s">
        <v>1824</v>
      </c>
      <c r="B1257" s="3" t="s">
        <v>45</v>
      </c>
      <c r="C1257" s="3" t="s">
        <v>445</v>
      </c>
      <c r="D1257" s="3" t="s">
        <v>1825</v>
      </c>
      <c r="E1257" s="6" t="s">
        <v>292</v>
      </c>
      <c r="F1257" s="4">
        <v>2378.0</v>
      </c>
      <c r="G1257" s="6" t="s">
        <v>38</v>
      </c>
      <c r="H1257" s="6"/>
      <c r="I1257" s="6"/>
      <c r="J1257" s="4">
        <v>1.012582E7</v>
      </c>
      <c r="K1257" s="4">
        <v>3.59306095E8</v>
      </c>
      <c r="L1257" s="6" t="s">
        <v>39</v>
      </c>
      <c r="M1257" s="3"/>
      <c r="N1257" s="6" t="s">
        <v>42</v>
      </c>
      <c r="O1257" s="3"/>
      <c r="P1257" s="3"/>
      <c r="Q1257" s="6" t="s">
        <v>39</v>
      </c>
      <c r="R1257" s="4"/>
      <c r="S1257" s="6" t="s">
        <v>42</v>
      </c>
      <c r="T1257" s="6" t="s">
        <v>43</v>
      </c>
      <c r="U1257" s="6">
        <v>0.0</v>
      </c>
      <c r="V1257" s="3" t="str">
        <f t="shared" si="2"/>
        <v>10.RD</v>
      </c>
      <c r="W1257" s="5" t="str">
        <f t="shared" ref="W1257:X1257" si="1257">UPPER(TRIM(H1257))</f>
        <v/>
      </c>
      <c r="X1257" s="5" t="str">
        <f t="shared" si="1257"/>
        <v/>
      </c>
      <c r="Y1257" s="5" t="str">
        <f t="array" ref="Y1257">IF(V1257&lt;&gt;"",IFERROR(INDEX(federal_program_name_lookup,MATCH(V1257,aln_lookup,0)),""),"")</f>
        <v/>
      </c>
    </row>
    <row r="1258" ht="15.75" customHeight="1">
      <c r="A1258" s="5" t="s">
        <v>1826</v>
      </c>
      <c r="B1258" s="3" t="s">
        <v>45</v>
      </c>
      <c r="C1258" s="3" t="s">
        <v>445</v>
      </c>
      <c r="D1258" s="3" t="s">
        <v>1827</v>
      </c>
      <c r="E1258" s="6" t="s">
        <v>292</v>
      </c>
      <c r="F1258" s="4">
        <v>642071.0</v>
      </c>
      <c r="G1258" s="6" t="s">
        <v>38</v>
      </c>
      <c r="H1258" s="6"/>
      <c r="I1258" s="6"/>
      <c r="J1258" s="4">
        <v>1.012582E7</v>
      </c>
      <c r="K1258" s="4">
        <v>3.59306095E8</v>
      </c>
      <c r="L1258" s="6" t="s">
        <v>39</v>
      </c>
      <c r="M1258" s="3"/>
      <c r="N1258" s="6" t="s">
        <v>42</v>
      </c>
      <c r="O1258" s="3"/>
      <c r="P1258" s="3"/>
      <c r="Q1258" s="6" t="s">
        <v>42</v>
      </c>
      <c r="R1258" s="4">
        <v>583372.0</v>
      </c>
      <c r="S1258" s="6" t="s">
        <v>42</v>
      </c>
      <c r="T1258" s="6" t="s">
        <v>43</v>
      </c>
      <c r="U1258" s="6">
        <v>0.0</v>
      </c>
      <c r="V1258" s="3" t="str">
        <f t="shared" si="2"/>
        <v>10.RD</v>
      </c>
      <c r="W1258" s="5" t="str">
        <f t="shared" ref="W1258:X1258" si="1258">UPPER(TRIM(H1258))</f>
        <v/>
      </c>
      <c r="X1258" s="5" t="str">
        <f t="shared" si="1258"/>
        <v/>
      </c>
      <c r="Y1258" s="5" t="str">
        <f t="array" ref="Y1258">IF(V1258&lt;&gt;"",IFERROR(INDEX(federal_program_name_lookup,MATCH(V1258,aln_lookup,0)),""),"")</f>
        <v/>
      </c>
    </row>
    <row r="1259" ht="15.75" customHeight="1">
      <c r="A1259" s="5" t="s">
        <v>1828</v>
      </c>
      <c r="B1259" s="3" t="s">
        <v>1805</v>
      </c>
      <c r="C1259" s="3" t="s">
        <v>46</v>
      </c>
      <c r="D1259" s="3"/>
      <c r="E1259" s="6" t="s">
        <v>1806</v>
      </c>
      <c r="F1259" s="4">
        <v>14575.0</v>
      </c>
      <c r="G1259" s="6" t="s">
        <v>38</v>
      </c>
      <c r="H1259" s="6"/>
      <c r="I1259" s="6"/>
      <c r="J1259" s="4">
        <v>261152.0</v>
      </c>
      <c r="K1259" s="4">
        <v>3.59306095E8</v>
      </c>
      <c r="L1259" s="6" t="s">
        <v>39</v>
      </c>
      <c r="M1259" s="3"/>
      <c r="N1259" s="6" t="s">
        <v>39</v>
      </c>
      <c r="O1259" s="3" t="s">
        <v>1829</v>
      </c>
      <c r="P1259" s="3" t="s">
        <v>1830</v>
      </c>
      <c r="Q1259" s="6" t="s">
        <v>39</v>
      </c>
      <c r="R1259" s="4"/>
      <c r="S1259" s="6" t="s">
        <v>42</v>
      </c>
      <c r="T1259" s="6" t="s">
        <v>43</v>
      </c>
      <c r="U1259" s="6">
        <v>0.0</v>
      </c>
      <c r="V1259" s="3" t="str">
        <f t="shared" si="2"/>
        <v>43.001</v>
      </c>
      <c r="W1259" s="5" t="str">
        <f t="shared" ref="W1259:X1259" si="1259">UPPER(TRIM(H1259))</f>
        <v/>
      </c>
      <c r="X1259" s="5" t="str">
        <f t="shared" si="1259"/>
        <v/>
      </c>
      <c r="Y1259" s="5" t="str">
        <f t="array" ref="Y1259">IF(V1259&lt;&gt;"",IFERROR(INDEX(federal_program_name_lookup,MATCH(V1259,aln_lookup,0)),""),"")</f>
        <v>SCIENCE</v>
      </c>
    </row>
    <row r="1260" ht="15.75" customHeight="1">
      <c r="A1260" s="5" t="s">
        <v>1831</v>
      </c>
      <c r="B1260" s="3" t="s">
        <v>45</v>
      </c>
      <c r="C1260" s="3" t="s">
        <v>445</v>
      </c>
      <c r="D1260" s="3" t="s">
        <v>1832</v>
      </c>
      <c r="E1260" s="6" t="s">
        <v>292</v>
      </c>
      <c r="F1260" s="4">
        <v>1119.0</v>
      </c>
      <c r="G1260" s="6" t="s">
        <v>38</v>
      </c>
      <c r="H1260" s="6"/>
      <c r="I1260" s="6"/>
      <c r="J1260" s="4">
        <v>1.012582E7</v>
      </c>
      <c r="K1260" s="4">
        <v>3.59306095E8</v>
      </c>
      <c r="L1260" s="6" t="s">
        <v>39</v>
      </c>
      <c r="M1260" s="3"/>
      <c r="N1260" s="6" t="s">
        <v>42</v>
      </c>
      <c r="O1260" s="3"/>
      <c r="P1260" s="3"/>
      <c r="Q1260" s="6" t="s">
        <v>39</v>
      </c>
      <c r="R1260" s="4"/>
      <c r="S1260" s="6" t="s">
        <v>42</v>
      </c>
      <c r="T1260" s="6" t="s">
        <v>43</v>
      </c>
      <c r="U1260" s="6">
        <v>0.0</v>
      </c>
      <c r="V1260" s="3" t="str">
        <f t="shared" si="2"/>
        <v>10.RD</v>
      </c>
      <c r="W1260" s="5" t="str">
        <f t="shared" ref="W1260:X1260" si="1260">UPPER(TRIM(H1260))</f>
        <v/>
      </c>
      <c r="X1260" s="5" t="str">
        <f t="shared" si="1260"/>
        <v/>
      </c>
      <c r="Y1260" s="5" t="str">
        <f t="array" ref="Y1260">IF(V1260&lt;&gt;"",IFERROR(INDEX(federal_program_name_lookup,MATCH(V1260,aln_lookup,0)),""),"")</f>
        <v/>
      </c>
    </row>
    <row r="1261" ht="15.75" customHeight="1">
      <c r="A1261" s="5" t="s">
        <v>1833</v>
      </c>
      <c r="B1261" s="3" t="s">
        <v>45</v>
      </c>
      <c r="C1261" s="3" t="s">
        <v>445</v>
      </c>
      <c r="D1261" s="3" t="s">
        <v>1834</v>
      </c>
      <c r="E1261" s="6" t="s">
        <v>292</v>
      </c>
      <c r="F1261" s="4">
        <v>61043.0</v>
      </c>
      <c r="G1261" s="6" t="s">
        <v>38</v>
      </c>
      <c r="H1261" s="6"/>
      <c r="I1261" s="6"/>
      <c r="J1261" s="4">
        <v>1.012582E7</v>
      </c>
      <c r="K1261" s="4">
        <v>3.59306095E8</v>
      </c>
      <c r="L1261" s="6" t="s">
        <v>39</v>
      </c>
      <c r="M1261" s="3"/>
      <c r="N1261" s="6" t="s">
        <v>42</v>
      </c>
      <c r="O1261" s="3"/>
      <c r="P1261" s="3"/>
      <c r="Q1261" s="6" t="s">
        <v>39</v>
      </c>
      <c r="R1261" s="4"/>
      <c r="S1261" s="6" t="s">
        <v>42</v>
      </c>
      <c r="T1261" s="6" t="s">
        <v>43</v>
      </c>
      <c r="U1261" s="6">
        <v>0.0</v>
      </c>
      <c r="V1261" s="3" t="str">
        <f t="shared" si="2"/>
        <v>10.RD</v>
      </c>
      <c r="W1261" s="5" t="str">
        <f t="shared" ref="W1261:X1261" si="1261">UPPER(TRIM(H1261))</f>
        <v/>
      </c>
      <c r="X1261" s="5" t="str">
        <f t="shared" si="1261"/>
        <v/>
      </c>
      <c r="Y1261" s="5" t="str">
        <f t="array" ref="Y1261">IF(V1261&lt;&gt;"",IFERROR(INDEX(federal_program_name_lookup,MATCH(V1261,aln_lookup,0)),""),"")</f>
        <v/>
      </c>
    </row>
    <row r="1262" ht="15.75" customHeight="1">
      <c r="A1262" s="5" t="s">
        <v>1835</v>
      </c>
      <c r="B1262" s="3" t="s">
        <v>45</v>
      </c>
      <c r="C1262" s="3" t="s">
        <v>445</v>
      </c>
      <c r="D1262" s="3" t="s">
        <v>1836</v>
      </c>
      <c r="E1262" s="6" t="s">
        <v>292</v>
      </c>
      <c r="F1262" s="4">
        <v>-60.0</v>
      </c>
      <c r="G1262" s="6" t="s">
        <v>38</v>
      </c>
      <c r="H1262" s="6"/>
      <c r="I1262" s="6"/>
      <c r="J1262" s="4">
        <v>1.012582E7</v>
      </c>
      <c r="K1262" s="4">
        <v>3.59306095E8</v>
      </c>
      <c r="L1262" s="6" t="s">
        <v>39</v>
      </c>
      <c r="M1262" s="3"/>
      <c r="N1262" s="6" t="s">
        <v>42</v>
      </c>
      <c r="O1262" s="3"/>
      <c r="P1262" s="3"/>
      <c r="Q1262" s="6" t="s">
        <v>39</v>
      </c>
      <c r="R1262" s="4"/>
      <c r="S1262" s="6" t="s">
        <v>42</v>
      </c>
      <c r="T1262" s="6" t="s">
        <v>43</v>
      </c>
      <c r="U1262" s="6">
        <v>0.0</v>
      </c>
      <c r="V1262" s="3" t="str">
        <f t="shared" si="2"/>
        <v>10.RD</v>
      </c>
      <c r="W1262" s="5" t="str">
        <f t="shared" ref="W1262:X1262" si="1262">UPPER(TRIM(H1262))</f>
        <v/>
      </c>
      <c r="X1262" s="5" t="str">
        <f t="shared" si="1262"/>
        <v/>
      </c>
      <c r="Y1262" s="5" t="str">
        <f t="array" ref="Y1262">IF(V1262&lt;&gt;"",IFERROR(INDEX(federal_program_name_lookup,MATCH(V1262,aln_lookup,0)),""),"")</f>
        <v/>
      </c>
    </row>
    <row r="1263" ht="15.75" customHeight="1">
      <c r="A1263" s="5" t="s">
        <v>1837</v>
      </c>
      <c r="B1263" s="3" t="s">
        <v>45</v>
      </c>
      <c r="C1263" s="3" t="s">
        <v>445</v>
      </c>
      <c r="D1263" s="3" t="s">
        <v>1810</v>
      </c>
      <c r="E1263" s="6" t="s">
        <v>292</v>
      </c>
      <c r="F1263" s="4">
        <v>-29.0</v>
      </c>
      <c r="G1263" s="6" t="s">
        <v>38</v>
      </c>
      <c r="H1263" s="6"/>
      <c r="I1263" s="6"/>
      <c r="J1263" s="4">
        <v>1.012582E7</v>
      </c>
      <c r="K1263" s="4">
        <v>3.59306095E8</v>
      </c>
      <c r="L1263" s="6" t="s">
        <v>39</v>
      </c>
      <c r="M1263" s="3"/>
      <c r="N1263" s="6" t="s">
        <v>42</v>
      </c>
      <c r="O1263" s="3"/>
      <c r="P1263" s="3"/>
      <c r="Q1263" s="6" t="s">
        <v>39</v>
      </c>
      <c r="R1263" s="4"/>
      <c r="S1263" s="6" t="s">
        <v>42</v>
      </c>
      <c r="T1263" s="6" t="s">
        <v>43</v>
      </c>
      <c r="U1263" s="6">
        <v>0.0</v>
      </c>
      <c r="V1263" s="3" t="str">
        <f t="shared" si="2"/>
        <v>10.RD</v>
      </c>
      <c r="W1263" s="5" t="str">
        <f t="shared" ref="W1263:X1263" si="1263">UPPER(TRIM(H1263))</f>
        <v/>
      </c>
      <c r="X1263" s="5" t="str">
        <f t="shared" si="1263"/>
        <v/>
      </c>
      <c r="Y1263" s="5" t="str">
        <f t="array" ref="Y1263">IF(V1263&lt;&gt;"",IFERROR(INDEX(federal_program_name_lookup,MATCH(V1263,aln_lookup,0)),""),"")</f>
        <v/>
      </c>
    </row>
    <row r="1264" ht="15.75" customHeight="1">
      <c r="A1264" s="5" t="s">
        <v>1838</v>
      </c>
      <c r="B1264" s="3" t="s">
        <v>45</v>
      </c>
      <c r="C1264" s="3" t="s">
        <v>445</v>
      </c>
      <c r="D1264" s="3" t="s">
        <v>1839</v>
      </c>
      <c r="E1264" s="6" t="s">
        <v>292</v>
      </c>
      <c r="F1264" s="4">
        <v>72322.0</v>
      </c>
      <c r="G1264" s="6" t="s">
        <v>38</v>
      </c>
      <c r="H1264" s="6"/>
      <c r="I1264" s="6"/>
      <c r="J1264" s="4">
        <v>1.012582E7</v>
      </c>
      <c r="K1264" s="4">
        <v>3.59306095E8</v>
      </c>
      <c r="L1264" s="6" t="s">
        <v>39</v>
      </c>
      <c r="M1264" s="3"/>
      <c r="N1264" s="6" t="s">
        <v>42</v>
      </c>
      <c r="O1264" s="3"/>
      <c r="P1264" s="3"/>
      <c r="Q1264" s="6" t="s">
        <v>42</v>
      </c>
      <c r="R1264" s="4">
        <v>22182.0</v>
      </c>
      <c r="S1264" s="6" t="s">
        <v>42</v>
      </c>
      <c r="T1264" s="6" t="s">
        <v>43</v>
      </c>
      <c r="U1264" s="6">
        <v>0.0</v>
      </c>
      <c r="V1264" s="3" t="str">
        <f t="shared" si="2"/>
        <v>10.RD</v>
      </c>
      <c r="W1264" s="5" t="str">
        <f t="shared" ref="W1264:X1264" si="1264">UPPER(TRIM(H1264))</f>
        <v/>
      </c>
      <c r="X1264" s="5" t="str">
        <f t="shared" si="1264"/>
        <v/>
      </c>
      <c r="Y1264" s="5" t="str">
        <f t="array" ref="Y1264">IF(V1264&lt;&gt;"",IFERROR(INDEX(federal_program_name_lookup,MATCH(V1264,aln_lookup,0)),""),"")</f>
        <v/>
      </c>
    </row>
    <row r="1265" ht="15.75" customHeight="1">
      <c r="A1265" s="5" t="s">
        <v>1840</v>
      </c>
      <c r="B1265" s="3" t="s">
        <v>45</v>
      </c>
      <c r="C1265" s="3" t="s">
        <v>445</v>
      </c>
      <c r="D1265" s="3" t="s">
        <v>1841</v>
      </c>
      <c r="E1265" s="6" t="s">
        <v>292</v>
      </c>
      <c r="F1265" s="4">
        <v>69934.0</v>
      </c>
      <c r="G1265" s="6" t="s">
        <v>38</v>
      </c>
      <c r="H1265" s="6"/>
      <c r="I1265" s="6"/>
      <c r="J1265" s="4">
        <v>1.012582E7</v>
      </c>
      <c r="K1265" s="4">
        <v>3.59306095E8</v>
      </c>
      <c r="L1265" s="6" t="s">
        <v>39</v>
      </c>
      <c r="M1265" s="3"/>
      <c r="N1265" s="6" t="s">
        <v>42</v>
      </c>
      <c r="O1265" s="3"/>
      <c r="P1265" s="3"/>
      <c r="Q1265" s="6" t="s">
        <v>39</v>
      </c>
      <c r="R1265" s="4"/>
      <c r="S1265" s="6" t="s">
        <v>42</v>
      </c>
      <c r="T1265" s="6" t="s">
        <v>43</v>
      </c>
      <c r="U1265" s="6">
        <v>0.0</v>
      </c>
      <c r="V1265" s="3" t="str">
        <f t="shared" si="2"/>
        <v>10.RD</v>
      </c>
      <c r="W1265" s="5" t="str">
        <f t="shared" ref="W1265:X1265" si="1265">UPPER(TRIM(H1265))</f>
        <v/>
      </c>
      <c r="X1265" s="5" t="str">
        <f t="shared" si="1265"/>
        <v/>
      </c>
      <c r="Y1265" s="5" t="str">
        <f t="array" ref="Y1265">IF(V1265&lt;&gt;"",IFERROR(INDEX(federal_program_name_lookup,MATCH(V1265,aln_lookup,0)),""),"")</f>
        <v/>
      </c>
    </row>
    <row r="1266" ht="15.75" customHeight="1">
      <c r="A1266" s="5" t="s">
        <v>1842</v>
      </c>
      <c r="B1266" s="3" t="s">
        <v>45</v>
      </c>
      <c r="C1266" s="3" t="s">
        <v>445</v>
      </c>
      <c r="D1266" s="3" t="s">
        <v>1843</v>
      </c>
      <c r="E1266" s="6" t="s">
        <v>292</v>
      </c>
      <c r="F1266" s="4">
        <v>251392.0</v>
      </c>
      <c r="G1266" s="6" t="s">
        <v>38</v>
      </c>
      <c r="H1266" s="6"/>
      <c r="I1266" s="6"/>
      <c r="J1266" s="4">
        <v>1.012582E7</v>
      </c>
      <c r="K1266" s="4">
        <v>3.59306095E8</v>
      </c>
      <c r="L1266" s="6" t="s">
        <v>39</v>
      </c>
      <c r="M1266" s="3"/>
      <c r="N1266" s="6" t="s">
        <v>42</v>
      </c>
      <c r="O1266" s="3"/>
      <c r="P1266" s="3"/>
      <c r="Q1266" s="6" t="s">
        <v>39</v>
      </c>
      <c r="R1266" s="4"/>
      <c r="S1266" s="6" t="s">
        <v>42</v>
      </c>
      <c r="T1266" s="6" t="s">
        <v>43</v>
      </c>
      <c r="U1266" s="6">
        <v>0.0</v>
      </c>
      <c r="V1266" s="3" t="str">
        <f t="shared" si="2"/>
        <v>10.RD</v>
      </c>
      <c r="W1266" s="5" t="str">
        <f t="shared" ref="W1266:X1266" si="1266">UPPER(TRIM(H1266))</f>
        <v/>
      </c>
      <c r="X1266" s="5" t="str">
        <f t="shared" si="1266"/>
        <v/>
      </c>
      <c r="Y1266" s="5" t="str">
        <f t="array" ref="Y1266">IF(V1266&lt;&gt;"",IFERROR(INDEX(federal_program_name_lookup,MATCH(V1266,aln_lookup,0)),""),"")</f>
        <v/>
      </c>
    </row>
    <row r="1267" ht="15.75" customHeight="1">
      <c r="A1267" s="5" t="s">
        <v>1844</v>
      </c>
      <c r="B1267" s="3" t="s">
        <v>45</v>
      </c>
      <c r="C1267" s="3" t="s">
        <v>445</v>
      </c>
      <c r="D1267" s="3" t="s">
        <v>1843</v>
      </c>
      <c r="E1267" s="6" t="s">
        <v>292</v>
      </c>
      <c r="F1267" s="4">
        <v>85051.0</v>
      </c>
      <c r="G1267" s="6" t="s">
        <v>38</v>
      </c>
      <c r="H1267" s="6"/>
      <c r="I1267" s="6"/>
      <c r="J1267" s="4">
        <v>1.012582E7</v>
      </c>
      <c r="K1267" s="4">
        <v>3.59306095E8</v>
      </c>
      <c r="L1267" s="6" t="s">
        <v>39</v>
      </c>
      <c r="M1267" s="3"/>
      <c r="N1267" s="6" t="s">
        <v>42</v>
      </c>
      <c r="O1267" s="3"/>
      <c r="P1267" s="3"/>
      <c r="Q1267" s="6" t="s">
        <v>42</v>
      </c>
      <c r="R1267" s="4">
        <v>50835.0</v>
      </c>
      <c r="S1267" s="6" t="s">
        <v>42</v>
      </c>
      <c r="T1267" s="6" t="s">
        <v>43</v>
      </c>
      <c r="U1267" s="6">
        <v>0.0</v>
      </c>
      <c r="V1267" s="3" t="str">
        <f t="shared" si="2"/>
        <v>10.RD</v>
      </c>
      <c r="W1267" s="5" t="str">
        <f t="shared" ref="W1267:X1267" si="1267">UPPER(TRIM(H1267))</f>
        <v/>
      </c>
      <c r="X1267" s="5" t="str">
        <f t="shared" si="1267"/>
        <v/>
      </c>
      <c r="Y1267" s="5" t="str">
        <f t="array" ref="Y1267">IF(V1267&lt;&gt;"",IFERROR(INDEX(federal_program_name_lookup,MATCH(V1267,aln_lookup,0)),""),"")</f>
        <v/>
      </c>
    </row>
    <row r="1268" ht="15.75" customHeight="1">
      <c r="A1268" s="5" t="s">
        <v>1845</v>
      </c>
      <c r="B1268" s="3" t="s">
        <v>45</v>
      </c>
      <c r="C1268" s="3" t="s">
        <v>445</v>
      </c>
      <c r="D1268" s="3" t="s">
        <v>1841</v>
      </c>
      <c r="E1268" s="6" t="s">
        <v>292</v>
      </c>
      <c r="F1268" s="4">
        <v>2276.0</v>
      </c>
      <c r="G1268" s="6" t="s">
        <v>38</v>
      </c>
      <c r="H1268" s="6"/>
      <c r="I1268" s="6"/>
      <c r="J1268" s="4">
        <v>1.012582E7</v>
      </c>
      <c r="K1268" s="4">
        <v>3.59306095E8</v>
      </c>
      <c r="L1268" s="6" t="s">
        <v>39</v>
      </c>
      <c r="M1268" s="3"/>
      <c r="N1268" s="6" t="s">
        <v>42</v>
      </c>
      <c r="O1268" s="3"/>
      <c r="P1268" s="3"/>
      <c r="Q1268" s="6" t="s">
        <v>39</v>
      </c>
      <c r="R1268" s="4"/>
      <c r="S1268" s="6" t="s">
        <v>42</v>
      </c>
      <c r="T1268" s="6" t="s">
        <v>43</v>
      </c>
      <c r="U1268" s="6">
        <v>0.0</v>
      </c>
      <c r="V1268" s="3" t="str">
        <f t="shared" si="2"/>
        <v>10.RD</v>
      </c>
      <c r="W1268" s="5" t="str">
        <f t="shared" ref="W1268:X1268" si="1268">UPPER(TRIM(H1268))</f>
        <v/>
      </c>
      <c r="X1268" s="5" t="str">
        <f t="shared" si="1268"/>
        <v/>
      </c>
      <c r="Y1268" s="5" t="str">
        <f t="array" ref="Y1268">IF(V1268&lt;&gt;"",IFERROR(INDEX(federal_program_name_lookup,MATCH(V1268,aln_lookup,0)),""),"")</f>
        <v/>
      </c>
    </row>
    <row r="1269" ht="15.75" customHeight="1">
      <c r="A1269" s="5" t="s">
        <v>1846</v>
      </c>
      <c r="B1269" s="3" t="s">
        <v>45</v>
      </c>
      <c r="C1269" s="3" t="s">
        <v>445</v>
      </c>
      <c r="D1269" s="3" t="s">
        <v>1847</v>
      </c>
      <c r="E1269" s="6" t="s">
        <v>292</v>
      </c>
      <c r="F1269" s="4">
        <v>42179.0</v>
      </c>
      <c r="G1269" s="6" t="s">
        <v>38</v>
      </c>
      <c r="H1269" s="6"/>
      <c r="I1269" s="6"/>
      <c r="J1269" s="4">
        <v>1.012582E7</v>
      </c>
      <c r="K1269" s="4">
        <v>3.59306095E8</v>
      </c>
      <c r="L1269" s="6" t="s">
        <v>39</v>
      </c>
      <c r="M1269" s="3"/>
      <c r="N1269" s="6" t="s">
        <v>42</v>
      </c>
      <c r="O1269" s="3"/>
      <c r="P1269" s="3"/>
      <c r="Q1269" s="6" t="s">
        <v>39</v>
      </c>
      <c r="R1269" s="4"/>
      <c r="S1269" s="6" t="s">
        <v>42</v>
      </c>
      <c r="T1269" s="6" t="s">
        <v>43</v>
      </c>
      <c r="U1269" s="6">
        <v>0.0</v>
      </c>
      <c r="V1269" s="3" t="str">
        <f t="shared" si="2"/>
        <v>10.RD</v>
      </c>
      <c r="W1269" s="5" t="str">
        <f t="shared" ref="W1269:X1269" si="1269">UPPER(TRIM(H1269))</f>
        <v/>
      </c>
      <c r="X1269" s="5" t="str">
        <f t="shared" si="1269"/>
        <v/>
      </c>
      <c r="Y1269" s="5" t="str">
        <f t="array" ref="Y1269">IF(V1269&lt;&gt;"",IFERROR(INDEX(federal_program_name_lookup,MATCH(V1269,aln_lookup,0)),""),"")</f>
        <v/>
      </c>
    </row>
    <row r="1270" ht="15.75" customHeight="1">
      <c r="A1270" s="5" t="s">
        <v>1848</v>
      </c>
      <c r="B1270" s="3" t="s">
        <v>1805</v>
      </c>
      <c r="C1270" s="3" t="s">
        <v>46</v>
      </c>
      <c r="D1270" s="3"/>
      <c r="E1270" s="6" t="s">
        <v>1806</v>
      </c>
      <c r="F1270" s="4">
        <v>-15124.0</v>
      </c>
      <c r="G1270" s="6" t="s">
        <v>38</v>
      </c>
      <c r="H1270" s="6"/>
      <c r="I1270" s="6"/>
      <c r="J1270" s="4">
        <v>261152.0</v>
      </c>
      <c r="K1270" s="4">
        <v>3.59306095E8</v>
      </c>
      <c r="L1270" s="6" t="s">
        <v>39</v>
      </c>
      <c r="M1270" s="3"/>
      <c r="N1270" s="6" t="s">
        <v>39</v>
      </c>
      <c r="O1270" s="3" t="s">
        <v>1829</v>
      </c>
      <c r="P1270" s="3" t="s">
        <v>1849</v>
      </c>
      <c r="Q1270" s="6" t="s">
        <v>39</v>
      </c>
      <c r="R1270" s="4"/>
      <c r="S1270" s="6" t="s">
        <v>42</v>
      </c>
      <c r="T1270" s="6" t="s">
        <v>43</v>
      </c>
      <c r="U1270" s="6">
        <v>0.0</v>
      </c>
      <c r="V1270" s="3" t="str">
        <f t="shared" si="2"/>
        <v>43.001</v>
      </c>
      <c r="W1270" s="5" t="str">
        <f t="shared" ref="W1270:X1270" si="1270">UPPER(TRIM(H1270))</f>
        <v/>
      </c>
      <c r="X1270" s="5" t="str">
        <f t="shared" si="1270"/>
        <v/>
      </c>
      <c r="Y1270" s="5" t="str">
        <f t="array" ref="Y1270">IF(V1270&lt;&gt;"",IFERROR(INDEX(federal_program_name_lookup,MATCH(V1270,aln_lookup,0)),""),"")</f>
        <v>SCIENCE</v>
      </c>
    </row>
    <row r="1271" ht="15.75" customHeight="1">
      <c r="A1271" s="5" t="s">
        <v>1850</v>
      </c>
      <c r="B1271" s="3" t="s">
        <v>45</v>
      </c>
      <c r="C1271" s="3" t="s">
        <v>445</v>
      </c>
      <c r="D1271" s="3" t="s">
        <v>1851</v>
      </c>
      <c r="E1271" s="6" t="s">
        <v>292</v>
      </c>
      <c r="F1271" s="4">
        <v>44834.0</v>
      </c>
      <c r="G1271" s="6" t="s">
        <v>38</v>
      </c>
      <c r="H1271" s="6"/>
      <c r="I1271" s="6"/>
      <c r="J1271" s="4">
        <v>1.012582E7</v>
      </c>
      <c r="K1271" s="4">
        <v>3.59306095E8</v>
      </c>
      <c r="L1271" s="6" t="s">
        <v>39</v>
      </c>
      <c r="M1271" s="3"/>
      <c r="N1271" s="6" t="s">
        <v>42</v>
      </c>
      <c r="O1271" s="3"/>
      <c r="P1271" s="3"/>
      <c r="Q1271" s="6" t="s">
        <v>42</v>
      </c>
      <c r="R1271" s="4">
        <v>39096.0</v>
      </c>
      <c r="S1271" s="6" t="s">
        <v>42</v>
      </c>
      <c r="T1271" s="6" t="s">
        <v>43</v>
      </c>
      <c r="U1271" s="6">
        <v>0.0</v>
      </c>
      <c r="V1271" s="3" t="str">
        <f t="shared" si="2"/>
        <v>10.RD</v>
      </c>
      <c r="W1271" s="5" t="str">
        <f t="shared" ref="W1271:X1271" si="1271">UPPER(TRIM(H1271))</f>
        <v/>
      </c>
      <c r="X1271" s="5" t="str">
        <f t="shared" si="1271"/>
        <v/>
      </c>
      <c r="Y1271" s="5" t="str">
        <f t="array" ref="Y1271">IF(V1271&lt;&gt;"",IFERROR(INDEX(federal_program_name_lookup,MATCH(V1271,aln_lookup,0)),""),"")</f>
        <v/>
      </c>
    </row>
    <row r="1272" ht="15.75" customHeight="1">
      <c r="A1272" s="5" t="s">
        <v>1852</v>
      </c>
      <c r="B1272" s="3" t="s">
        <v>45</v>
      </c>
      <c r="C1272" s="3" t="s">
        <v>445</v>
      </c>
      <c r="D1272" s="3" t="s">
        <v>1853</v>
      </c>
      <c r="E1272" s="6" t="s">
        <v>292</v>
      </c>
      <c r="F1272" s="4">
        <v>12.0</v>
      </c>
      <c r="G1272" s="6" t="s">
        <v>38</v>
      </c>
      <c r="H1272" s="6"/>
      <c r="I1272" s="6"/>
      <c r="J1272" s="4">
        <v>1.012582E7</v>
      </c>
      <c r="K1272" s="4">
        <v>3.59306095E8</v>
      </c>
      <c r="L1272" s="6" t="s">
        <v>39</v>
      </c>
      <c r="M1272" s="3"/>
      <c r="N1272" s="6" t="s">
        <v>42</v>
      </c>
      <c r="O1272" s="3"/>
      <c r="P1272" s="3"/>
      <c r="Q1272" s="6" t="s">
        <v>39</v>
      </c>
      <c r="R1272" s="4"/>
      <c r="S1272" s="6" t="s">
        <v>42</v>
      </c>
      <c r="T1272" s="6" t="s">
        <v>43</v>
      </c>
      <c r="U1272" s="6">
        <v>0.0</v>
      </c>
      <c r="V1272" s="3" t="str">
        <f t="shared" si="2"/>
        <v>10.RD</v>
      </c>
      <c r="W1272" s="5" t="str">
        <f t="shared" ref="W1272:X1272" si="1272">UPPER(TRIM(H1272))</f>
        <v/>
      </c>
      <c r="X1272" s="5" t="str">
        <f t="shared" si="1272"/>
        <v/>
      </c>
      <c r="Y1272" s="5" t="str">
        <f t="array" ref="Y1272">IF(V1272&lt;&gt;"",IFERROR(INDEX(federal_program_name_lookup,MATCH(V1272,aln_lookup,0)),""),"")</f>
        <v/>
      </c>
    </row>
    <row r="1273" ht="15.75" customHeight="1">
      <c r="A1273" s="5" t="s">
        <v>1854</v>
      </c>
      <c r="B1273" s="3" t="s">
        <v>45</v>
      </c>
      <c r="C1273" s="3" t="s">
        <v>445</v>
      </c>
      <c r="D1273" s="3" t="s">
        <v>1855</v>
      </c>
      <c r="E1273" s="6" t="s">
        <v>292</v>
      </c>
      <c r="F1273" s="4">
        <v>116253.0</v>
      </c>
      <c r="G1273" s="6" t="s">
        <v>38</v>
      </c>
      <c r="H1273" s="6"/>
      <c r="I1273" s="6"/>
      <c r="J1273" s="4">
        <v>1.012582E7</v>
      </c>
      <c r="K1273" s="4">
        <v>3.59306095E8</v>
      </c>
      <c r="L1273" s="6" t="s">
        <v>39</v>
      </c>
      <c r="M1273" s="3"/>
      <c r="N1273" s="6" t="s">
        <v>42</v>
      </c>
      <c r="O1273" s="3"/>
      <c r="P1273" s="3"/>
      <c r="Q1273" s="6" t="s">
        <v>39</v>
      </c>
      <c r="R1273" s="4"/>
      <c r="S1273" s="6" t="s">
        <v>42</v>
      </c>
      <c r="T1273" s="6" t="s">
        <v>43</v>
      </c>
      <c r="U1273" s="6">
        <v>0.0</v>
      </c>
      <c r="V1273" s="3" t="str">
        <f t="shared" si="2"/>
        <v>10.RD</v>
      </c>
      <c r="W1273" s="5" t="str">
        <f t="shared" ref="W1273:X1273" si="1273">UPPER(TRIM(H1273))</f>
        <v/>
      </c>
      <c r="X1273" s="5" t="str">
        <f t="shared" si="1273"/>
        <v/>
      </c>
      <c r="Y1273" s="5" t="str">
        <f t="array" ref="Y1273">IF(V1273&lt;&gt;"",IFERROR(INDEX(federal_program_name_lookup,MATCH(V1273,aln_lookup,0)),""),"")</f>
        <v/>
      </c>
    </row>
    <row r="1274" ht="15.75" customHeight="1">
      <c r="A1274" s="5" t="s">
        <v>1856</v>
      </c>
      <c r="B1274" s="3" t="s">
        <v>45</v>
      </c>
      <c r="C1274" s="3" t="s">
        <v>445</v>
      </c>
      <c r="D1274" s="3" t="s">
        <v>1857</v>
      </c>
      <c r="E1274" s="6" t="s">
        <v>292</v>
      </c>
      <c r="F1274" s="4">
        <v>13623.0</v>
      </c>
      <c r="G1274" s="6" t="s">
        <v>38</v>
      </c>
      <c r="H1274" s="6"/>
      <c r="I1274" s="6"/>
      <c r="J1274" s="4">
        <v>1.012582E7</v>
      </c>
      <c r="K1274" s="4">
        <v>3.59306095E8</v>
      </c>
      <c r="L1274" s="6" t="s">
        <v>39</v>
      </c>
      <c r="M1274" s="3"/>
      <c r="N1274" s="6" t="s">
        <v>42</v>
      </c>
      <c r="O1274" s="3"/>
      <c r="P1274" s="3"/>
      <c r="Q1274" s="6" t="s">
        <v>39</v>
      </c>
      <c r="R1274" s="4"/>
      <c r="S1274" s="6" t="s">
        <v>42</v>
      </c>
      <c r="T1274" s="6" t="s">
        <v>43</v>
      </c>
      <c r="U1274" s="6">
        <v>0.0</v>
      </c>
      <c r="V1274" s="3" t="str">
        <f t="shared" si="2"/>
        <v>10.RD</v>
      </c>
      <c r="W1274" s="5" t="str">
        <f t="shared" ref="W1274:X1274" si="1274">UPPER(TRIM(H1274))</f>
        <v/>
      </c>
      <c r="X1274" s="5" t="str">
        <f t="shared" si="1274"/>
        <v/>
      </c>
      <c r="Y1274" s="5" t="str">
        <f t="array" ref="Y1274">IF(V1274&lt;&gt;"",IFERROR(INDEX(federal_program_name_lookup,MATCH(V1274,aln_lookup,0)),""),"")</f>
        <v/>
      </c>
    </row>
    <row r="1275" ht="15.75" customHeight="1">
      <c r="A1275" s="5" t="s">
        <v>1858</v>
      </c>
      <c r="B1275" s="3" t="s">
        <v>45</v>
      </c>
      <c r="C1275" s="3" t="s">
        <v>445</v>
      </c>
      <c r="D1275" s="3" t="s">
        <v>1857</v>
      </c>
      <c r="E1275" s="6" t="s">
        <v>292</v>
      </c>
      <c r="F1275" s="4">
        <v>-608.0</v>
      </c>
      <c r="G1275" s="6" t="s">
        <v>38</v>
      </c>
      <c r="H1275" s="6"/>
      <c r="I1275" s="6"/>
      <c r="J1275" s="4">
        <v>1.012582E7</v>
      </c>
      <c r="K1275" s="4">
        <v>3.59306095E8</v>
      </c>
      <c r="L1275" s="6" t="s">
        <v>39</v>
      </c>
      <c r="M1275" s="3"/>
      <c r="N1275" s="6" t="s">
        <v>42</v>
      </c>
      <c r="O1275" s="3"/>
      <c r="P1275" s="3"/>
      <c r="Q1275" s="6" t="s">
        <v>39</v>
      </c>
      <c r="R1275" s="4"/>
      <c r="S1275" s="6" t="s">
        <v>42</v>
      </c>
      <c r="T1275" s="6" t="s">
        <v>43</v>
      </c>
      <c r="U1275" s="6">
        <v>0.0</v>
      </c>
      <c r="V1275" s="3" t="str">
        <f t="shared" si="2"/>
        <v>10.RD</v>
      </c>
      <c r="W1275" s="5" t="str">
        <f t="shared" ref="W1275:X1275" si="1275">UPPER(TRIM(H1275))</f>
        <v/>
      </c>
      <c r="X1275" s="5" t="str">
        <f t="shared" si="1275"/>
        <v/>
      </c>
      <c r="Y1275" s="5" t="str">
        <f t="array" ref="Y1275">IF(V1275&lt;&gt;"",IFERROR(INDEX(federal_program_name_lookup,MATCH(V1275,aln_lookup,0)),""),"")</f>
        <v/>
      </c>
    </row>
    <row r="1276" ht="15.75" customHeight="1">
      <c r="A1276" s="5" t="s">
        <v>1859</v>
      </c>
      <c r="B1276" s="3" t="s">
        <v>45</v>
      </c>
      <c r="C1276" s="3" t="s">
        <v>445</v>
      </c>
      <c r="D1276" s="3" t="s">
        <v>1860</v>
      </c>
      <c r="E1276" s="6" t="s">
        <v>292</v>
      </c>
      <c r="F1276" s="4">
        <v>-276.0</v>
      </c>
      <c r="G1276" s="6" t="s">
        <v>38</v>
      </c>
      <c r="H1276" s="6"/>
      <c r="I1276" s="6"/>
      <c r="J1276" s="4">
        <v>1.012582E7</v>
      </c>
      <c r="K1276" s="4">
        <v>3.59306095E8</v>
      </c>
      <c r="L1276" s="6" t="s">
        <v>39</v>
      </c>
      <c r="M1276" s="3"/>
      <c r="N1276" s="6" t="s">
        <v>42</v>
      </c>
      <c r="O1276" s="3"/>
      <c r="P1276" s="3"/>
      <c r="Q1276" s="6" t="s">
        <v>39</v>
      </c>
      <c r="R1276" s="4"/>
      <c r="S1276" s="6" t="s">
        <v>42</v>
      </c>
      <c r="T1276" s="6" t="s">
        <v>43</v>
      </c>
      <c r="U1276" s="6">
        <v>0.0</v>
      </c>
      <c r="V1276" s="3" t="str">
        <f t="shared" si="2"/>
        <v>10.RD</v>
      </c>
      <c r="W1276" s="5" t="str">
        <f t="shared" ref="W1276:X1276" si="1276">UPPER(TRIM(H1276))</f>
        <v/>
      </c>
      <c r="X1276" s="5" t="str">
        <f t="shared" si="1276"/>
        <v/>
      </c>
      <c r="Y1276" s="5" t="str">
        <f t="array" ref="Y1276">IF(V1276&lt;&gt;"",IFERROR(INDEX(federal_program_name_lookup,MATCH(V1276,aln_lookup,0)),""),"")</f>
        <v/>
      </c>
    </row>
    <row r="1277" ht="15.75" customHeight="1">
      <c r="A1277" s="5" t="s">
        <v>1861</v>
      </c>
      <c r="B1277" s="3" t="s">
        <v>45</v>
      </c>
      <c r="C1277" s="3" t="s">
        <v>445</v>
      </c>
      <c r="D1277" s="3" t="s">
        <v>1860</v>
      </c>
      <c r="E1277" s="6" t="s">
        <v>292</v>
      </c>
      <c r="F1277" s="4">
        <v>276.0</v>
      </c>
      <c r="G1277" s="6" t="s">
        <v>38</v>
      </c>
      <c r="H1277" s="6"/>
      <c r="I1277" s="6"/>
      <c r="J1277" s="4">
        <v>1.012582E7</v>
      </c>
      <c r="K1277" s="4">
        <v>3.59306095E8</v>
      </c>
      <c r="L1277" s="6" t="s">
        <v>39</v>
      </c>
      <c r="M1277" s="3"/>
      <c r="N1277" s="6" t="s">
        <v>42</v>
      </c>
      <c r="O1277" s="3"/>
      <c r="P1277" s="3"/>
      <c r="Q1277" s="6" t="s">
        <v>39</v>
      </c>
      <c r="R1277" s="4"/>
      <c r="S1277" s="6" t="s">
        <v>42</v>
      </c>
      <c r="T1277" s="6" t="s">
        <v>43</v>
      </c>
      <c r="U1277" s="6">
        <v>0.0</v>
      </c>
      <c r="V1277" s="3" t="str">
        <f t="shared" si="2"/>
        <v>10.RD</v>
      </c>
      <c r="W1277" s="5" t="str">
        <f t="shared" ref="W1277:X1277" si="1277">UPPER(TRIM(H1277))</f>
        <v/>
      </c>
      <c r="X1277" s="5" t="str">
        <f t="shared" si="1277"/>
        <v/>
      </c>
      <c r="Y1277" s="5" t="str">
        <f t="array" ref="Y1277">IF(V1277&lt;&gt;"",IFERROR(INDEX(federal_program_name_lookup,MATCH(V1277,aln_lookup,0)),""),"")</f>
        <v/>
      </c>
    </row>
    <row r="1278" ht="15.75" customHeight="1">
      <c r="A1278" s="5" t="s">
        <v>1862</v>
      </c>
      <c r="B1278" s="3" t="s">
        <v>45</v>
      </c>
      <c r="C1278" s="3" t="s">
        <v>445</v>
      </c>
      <c r="D1278" s="3" t="s">
        <v>1863</v>
      </c>
      <c r="E1278" s="6" t="s">
        <v>292</v>
      </c>
      <c r="F1278" s="4">
        <v>31202.0</v>
      </c>
      <c r="G1278" s="6" t="s">
        <v>38</v>
      </c>
      <c r="H1278" s="6"/>
      <c r="I1278" s="6"/>
      <c r="J1278" s="4">
        <v>1.012582E7</v>
      </c>
      <c r="K1278" s="4">
        <v>3.59306095E8</v>
      </c>
      <c r="L1278" s="6" t="s">
        <v>39</v>
      </c>
      <c r="M1278" s="3"/>
      <c r="N1278" s="6" t="s">
        <v>42</v>
      </c>
      <c r="O1278" s="3"/>
      <c r="P1278" s="3"/>
      <c r="Q1278" s="6" t="s">
        <v>39</v>
      </c>
      <c r="R1278" s="4"/>
      <c r="S1278" s="6" t="s">
        <v>42</v>
      </c>
      <c r="T1278" s="6" t="s">
        <v>43</v>
      </c>
      <c r="U1278" s="6">
        <v>0.0</v>
      </c>
      <c r="V1278" s="3" t="str">
        <f t="shared" si="2"/>
        <v>10.RD</v>
      </c>
      <c r="W1278" s="5" t="str">
        <f t="shared" ref="W1278:X1278" si="1278">UPPER(TRIM(H1278))</f>
        <v/>
      </c>
      <c r="X1278" s="5" t="str">
        <f t="shared" si="1278"/>
        <v/>
      </c>
      <c r="Y1278" s="5" t="str">
        <f t="array" ref="Y1278">IF(V1278&lt;&gt;"",IFERROR(INDEX(federal_program_name_lookup,MATCH(V1278,aln_lookup,0)),""),"")</f>
        <v/>
      </c>
    </row>
    <row r="1279" ht="15.75" customHeight="1">
      <c r="A1279" s="5" t="s">
        <v>1864</v>
      </c>
      <c r="B1279" s="3" t="s">
        <v>45</v>
      </c>
      <c r="C1279" s="3" t="s">
        <v>445</v>
      </c>
      <c r="D1279" s="3" t="s">
        <v>1863</v>
      </c>
      <c r="E1279" s="6" t="s">
        <v>292</v>
      </c>
      <c r="F1279" s="4">
        <v>11501.0</v>
      </c>
      <c r="G1279" s="6" t="s">
        <v>38</v>
      </c>
      <c r="H1279" s="6"/>
      <c r="I1279" s="6"/>
      <c r="J1279" s="4">
        <v>1.012582E7</v>
      </c>
      <c r="K1279" s="4">
        <v>3.59306095E8</v>
      </c>
      <c r="L1279" s="6" t="s">
        <v>39</v>
      </c>
      <c r="M1279" s="3"/>
      <c r="N1279" s="6" t="s">
        <v>42</v>
      </c>
      <c r="O1279" s="3"/>
      <c r="P1279" s="3"/>
      <c r="Q1279" s="6" t="s">
        <v>39</v>
      </c>
      <c r="R1279" s="4"/>
      <c r="S1279" s="6" t="s">
        <v>42</v>
      </c>
      <c r="T1279" s="6" t="s">
        <v>43</v>
      </c>
      <c r="U1279" s="6">
        <v>0.0</v>
      </c>
      <c r="V1279" s="3" t="str">
        <f t="shared" si="2"/>
        <v>10.RD</v>
      </c>
      <c r="W1279" s="5" t="str">
        <f t="shared" ref="W1279:X1279" si="1279">UPPER(TRIM(H1279))</f>
        <v/>
      </c>
      <c r="X1279" s="5" t="str">
        <f t="shared" si="1279"/>
        <v/>
      </c>
      <c r="Y1279" s="5" t="str">
        <f t="array" ref="Y1279">IF(V1279&lt;&gt;"",IFERROR(INDEX(federal_program_name_lookup,MATCH(V1279,aln_lookup,0)),""),"")</f>
        <v/>
      </c>
    </row>
    <row r="1280" ht="15.75" customHeight="1">
      <c r="A1280" s="5" t="s">
        <v>1865</v>
      </c>
      <c r="B1280" s="3" t="s">
        <v>45</v>
      </c>
      <c r="C1280" s="3" t="s">
        <v>445</v>
      </c>
      <c r="D1280" s="3" t="s">
        <v>1863</v>
      </c>
      <c r="E1280" s="6" t="s">
        <v>292</v>
      </c>
      <c r="F1280" s="4">
        <v>-9.0</v>
      </c>
      <c r="G1280" s="6" t="s">
        <v>38</v>
      </c>
      <c r="H1280" s="6"/>
      <c r="I1280" s="6"/>
      <c r="J1280" s="4">
        <v>1.012582E7</v>
      </c>
      <c r="K1280" s="4">
        <v>3.59306095E8</v>
      </c>
      <c r="L1280" s="6" t="s">
        <v>39</v>
      </c>
      <c r="M1280" s="3"/>
      <c r="N1280" s="6" t="s">
        <v>42</v>
      </c>
      <c r="O1280" s="3"/>
      <c r="P1280" s="3"/>
      <c r="Q1280" s="6" t="s">
        <v>39</v>
      </c>
      <c r="R1280" s="4"/>
      <c r="S1280" s="6" t="s">
        <v>42</v>
      </c>
      <c r="T1280" s="6" t="s">
        <v>43</v>
      </c>
      <c r="U1280" s="6">
        <v>0.0</v>
      </c>
      <c r="V1280" s="3" t="str">
        <f t="shared" si="2"/>
        <v>10.RD</v>
      </c>
      <c r="W1280" s="5" t="str">
        <f t="shared" ref="W1280:X1280" si="1280">UPPER(TRIM(H1280))</f>
        <v/>
      </c>
      <c r="X1280" s="5" t="str">
        <f t="shared" si="1280"/>
        <v/>
      </c>
      <c r="Y1280" s="5" t="str">
        <f t="array" ref="Y1280">IF(V1280&lt;&gt;"",IFERROR(INDEX(federal_program_name_lookup,MATCH(V1280,aln_lookup,0)),""),"")</f>
        <v/>
      </c>
    </row>
    <row r="1281" ht="15.75" customHeight="1">
      <c r="A1281" s="5" t="s">
        <v>1866</v>
      </c>
      <c r="B1281" s="3" t="s">
        <v>1805</v>
      </c>
      <c r="C1281" s="3" t="s">
        <v>46</v>
      </c>
      <c r="D1281" s="3"/>
      <c r="E1281" s="6" t="s">
        <v>1806</v>
      </c>
      <c r="F1281" s="4">
        <v>8986.0</v>
      </c>
      <c r="G1281" s="6" t="s">
        <v>38</v>
      </c>
      <c r="H1281" s="6"/>
      <c r="I1281" s="6"/>
      <c r="J1281" s="4">
        <v>261152.0</v>
      </c>
      <c r="K1281" s="4">
        <v>3.59306095E8</v>
      </c>
      <c r="L1281" s="6" t="s">
        <v>39</v>
      </c>
      <c r="M1281" s="3"/>
      <c r="N1281" s="6" t="s">
        <v>39</v>
      </c>
      <c r="O1281" s="3" t="s">
        <v>1867</v>
      </c>
      <c r="P1281" s="3" t="s">
        <v>1868</v>
      </c>
      <c r="Q1281" s="6" t="s">
        <v>39</v>
      </c>
      <c r="R1281" s="4"/>
      <c r="S1281" s="6" t="s">
        <v>42</v>
      </c>
      <c r="T1281" s="6" t="s">
        <v>43</v>
      </c>
      <c r="U1281" s="6">
        <v>0.0</v>
      </c>
      <c r="V1281" s="3" t="str">
        <f t="shared" si="2"/>
        <v>43.001</v>
      </c>
      <c r="W1281" s="5" t="str">
        <f t="shared" ref="W1281:X1281" si="1281">UPPER(TRIM(H1281))</f>
        <v/>
      </c>
      <c r="X1281" s="5" t="str">
        <f t="shared" si="1281"/>
        <v/>
      </c>
      <c r="Y1281" s="5" t="str">
        <f t="array" ref="Y1281">IF(V1281&lt;&gt;"",IFERROR(INDEX(federal_program_name_lookup,MATCH(V1281,aln_lookup,0)),""),"")</f>
        <v>SCIENCE</v>
      </c>
    </row>
    <row r="1282" ht="15.75" customHeight="1">
      <c r="A1282" s="5" t="s">
        <v>1869</v>
      </c>
      <c r="B1282" s="3" t="s">
        <v>45</v>
      </c>
      <c r="C1282" s="3" t="s">
        <v>445</v>
      </c>
      <c r="D1282" s="3" t="s">
        <v>1870</v>
      </c>
      <c r="E1282" s="6" t="s">
        <v>292</v>
      </c>
      <c r="F1282" s="4">
        <v>20440.0</v>
      </c>
      <c r="G1282" s="6" t="s">
        <v>38</v>
      </c>
      <c r="H1282" s="6"/>
      <c r="I1282" s="6"/>
      <c r="J1282" s="4">
        <v>1.012582E7</v>
      </c>
      <c r="K1282" s="4">
        <v>3.59306095E8</v>
      </c>
      <c r="L1282" s="6" t="s">
        <v>39</v>
      </c>
      <c r="M1282" s="3"/>
      <c r="N1282" s="6" t="s">
        <v>42</v>
      </c>
      <c r="O1282" s="3"/>
      <c r="P1282" s="3"/>
      <c r="Q1282" s="6" t="s">
        <v>39</v>
      </c>
      <c r="R1282" s="4"/>
      <c r="S1282" s="6" t="s">
        <v>42</v>
      </c>
      <c r="T1282" s="6" t="s">
        <v>43</v>
      </c>
      <c r="U1282" s="6">
        <v>0.0</v>
      </c>
      <c r="V1282" s="3" t="str">
        <f t="shared" si="2"/>
        <v>10.RD</v>
      </c>
      <c r="W1282" s="5" t="str">
        <f t="shared" ref="W1282:X1282" si="1282">UPPER(TRIM(H1282))</f>
        <v/>
      </c>
      <c r="X1282" s="5" t="str">
        <f t="shared" si="1282"/>
        <v/>
      </c>
      <c r="Y1282" s="5" t="str">
        <f t="array" ref="Y1282">IF(V1282&lt;&gt;"",IFERROR(INDEX(federal_program_name_lookup,MATCH(V1282,aln_lookup,0)),""),"")</f>
        <v/>
      </c>
    </row>
    <row r="1283" ht="15.75" customHeight="1">
      <c r="A1283" s="5" t="s">
        <v>1871</v>
      </c>
      <c r="B1283" s="3" t="s">
        <v>45</v>
      </c>
      <c r="C1283" s="3" t="s">
        <v>445</v>
      </c>
      <c r="D1283" s="3" t="s">
        <v>1872</v>
      </c>
      <c r="E1283" s="6" t="s">
        <v>292</v>
      </c>
      <c r="F1283" s="4">
        <v>992.0</v>
      </c>
      <c r="G1283" s="6" t="s">
        <v>38</v>
      </c>
      <c r="H1283" s="6"/>
      <c r="I1283" s="6"/>
      <c r="J1283" s="4">
        <v>1.012582E7</v>
      </c>
      <c r="K1283" s="4">
        <v>3.59306095E8</v>
      </c>
      <c r="L1283" s="6" t="s">
        <v>39</v>
      </c>
      <c r="M1283" s="3"/>
      <c r="N1283" s="6" t="s">
        <v>42</v>
      </c>
      <c r="O1283" s="3"/>
      <c r="P1283" s="3"/>
      <c r="Q1283" s="6" t="s">
        <v>39</v>
      </c>
      <c r="R1283" s="4"/>
      <c r="S1283" s="6" t="s">
        <v>42</v>
      </c>
      <c r="T1283" s="6" t="s">
        <v>43</v>
      </c>
      <c r="U1283" s="6">
        <v>0.0</v>
      </c>
      <c r="V1283" s="3" t="str">
        <f t="shared" si="2"/>
        <v>10.RD</v>
      </c>
      <c r="W1283" s="5" t="str">
        <f t="shared" ref="W1283:X1283" si="1283">UPPER(TRIM(H1283))</f>
        <v/>
      </c>
      <c r="X1283" s="5" t="str">
        <f t="shared" si="1283"/>
        <v/>
      </c>
      <c r="Y1283" s="5" t="str">
        <f t="array" ref="Y1283">IF(V1283&lt;&gt;"",IFERROR(INDEX(federal_program_name_lookup,MATCH(V1283,aln_lookup,0)),""),"")</f>
        <v/>
      </c>
    </row>
    <row r="1284" ht="15.75" customHeight="1">
      <c r="A1284" s="5" t="s">
        <v>1873</v>
      </c>
      <c r="B1284" s="3" t="s">
        <v>45</v>
      </c>
      <c r="C1284" s="3" t="s">
        <v>445</v>
      </c>
      <c r="D1284" s="3" t="s">
        <v>1874</v>
      </c>
      <c r="E1284" s="6" t="s">
        <v>292</v>
      </c>
      <c r="F1284" s="4">
        <v>54106.0</v>
      </c>
      <c r="G1284" s="6" t="s">
        <v>38</v>
      </c>
      <c r="H1284" s="6"/>
      <c r="I1284" s="6"/>
      <c r="J1284" s="4">
        <v>1.012582E7</v>
      </c>
      <c r="K1284" s="4">
        <v>3.59306095E8</v>
      </c>
      <c r="L1284" s="6" t="s">
        <v>39</v>
      </c>
      <c r="M1284" s="3"/>
      <c r="N1284" s="6" t="s">
        <v>42</v>
      </c>
      <c r="O1284" s="3"/>
      <c r="P1284" s="3"/>
      <c r="Q1284" s="6" t="s">
        <v>39</v>
      </c>
      <c r="R1284" s="4"/>
      <c r="S1284" s="6" t="s">
        <v>42</v>
      </c>
      <c r="T1284" s="6" t="s">
        <v>43</v>
      </c>
      <c r="U1284" s="6">
        <v>0.0</v>
      </c>
      <c r="V1284" s="3" t="str">
        <f t="shared" si="2"/>
        <v>10.RD</v>
      </c>
      <c r="W1284" s="5" t="str">
        <f t="shared" ref="W1284:X1284" si="1284">UPPER(TRIM(H1284))</f>
        <v/>
      </c>
      <c r="X1284" s="5" t="str">
        <f t="shared" si="1284"/>
        <v/>
      </c>
      <c r="Y1284" s="5" t="str">
        <f t="array" ref="Y1284">IF(V1284&lt;&gt;"",IFERROR(INDEX(federal_program_name_lookup,MATCH(V1284,aln_lookup,0)),""),"")</f>
        <v/>
      </c>
    </row>
    <row r="1285" ht="15.75" customHeight="1">
      <c r="A1285" s="5" t="s">
        <v>1875</v>
      </c>
      <c r="B1285" s="3" t="s">
        <v>45</v>
      </c>
      <c r="C1285" s="3" t="s">
        <v>445</v>
      </c>
      <c r="D1285" s="3" t="s">
        <v>1876</v>
      </c>
      <c r="E1285" s="6" t="s">
        <v>292</v>
      </c>
      <c r="F1285" s="4">
        <v>91367.0</v>
      </c>
      <c r="G1285" s="6" t="s">
        <v>38</v>
      </c>
      <c r="H1285" s="6"/>
      <c r="I1285" s="6"/>
      <c r="J1285" s="4">
        <v>1.012582E7</v>
      </c>
      <c r="K1285" s="4">
        <v>3.59306095E8</v>
      </c>
      <c r="L1285" s="6" t="s">
        <v>39</v>
      </c>
      <c r="M1285" s="3"/>
      <c r="N1285" s="6" t="s">
        <v>42</v>
      </c>
      <c r="O1285" s="3"/>
      <c r="P1285" s="3"/>
      <c r="Q1285" s="6" t="s">
        <v>39</v>
      </c>
      <c r="R1285" s="4"/>
      <c r="S1285" s="6" t="s">
        <v>42</v>
      </c>
      <c r="T1285" s="6" t="s">
        <v>43</v>
      </c>
      <c r="U1285" s="6">
        <v>0.0</v>
      </c>
      <c r="V1285" s="3" t="str">
        <f t="shared" si="2"/>
        <v>10.RD</v>
      </c>
      <c r="W1285" s="5" t="str">
        <f t="shared" ref="W1285:X1285" si="1285">UPPER(TRIM(H1285))</f>
        <v/>
      </c>
      <c r="X1285" s="5" t="str">
        <f t="shared" si="1285"/>
        <v/>
      </c>
      <c r="Y1285" s="5" t="str">
        <f t="array" ref="Y1285">IF(V1285&lt;&gt;"",IFERROR(INDEX(federal_program_name_lookup,MATCH(V1285,aln_lookup,0)),""),"")</f>
        <v/>
      </c>
    </row>
    <row r="1286" ht="15.75" customHeight="1">
      <c r="A1286" s="5" t="s">
        <v>1877</v>
      </c>
      <c r="B1286" s="3" t="s">
        <v>45</v>
      </c>
      <c r="C1286" s="3" t="s">
        <v>445</v>
      </c>
      <c r="D1286" s="3" t="s">
        <v>1876</v>
      </c>
      <c r="E1286" s="6" t="s">
        <v>292</v>
      </c>
      <c r="F1286" s="4">
        <v>157411.0</v>
      </c>
      <c r="G1286" s="6" t="s">
        <v>38</v>
      </c>
      <c r="H1286" s="6"/>
      <c r="I1286" s="6"/>
      <c r="J1286" s="4">
        <v>1.012582E7</v>
      </c>
      <c r="K1286" s="4">
        <v>3.59306095E8</v>
      </c>
      <c r="L1286" s="6" t="s">
        <v>39</v>
      </c>
      <c r="M1286" s="3"/>
      <c r="N1286" s="6" t="s">
        <v>42</v>
      </c>
      <c r="O1286" s="3"/>
      <c r="P1286" s="3"/>
      <c r="Q1286" s="6" t="s">
        <v>39</v>
      </c>
      <c r="R1286" s="4"/>
      <c r="S1286" s="6" t="s">
        <v>42</v>
      </c>
      <c r="T1286" s="6" t="s">
        <v>43</v>
      </c>
      <c r="U1286" s="6">
        <v>0.0</v>
      </c>
      <c r="V1286" s="3" t="str">
        <f t="shared" si="2"/>
        <v>10.RD</v>
      </c>
      <c r="W1286" s="5" t="str">
        <f t="shared" ref="W1286:X1286" si="1286">UPPER(TRIM(H1286))</f>
        <v/>
      </c>
      <c r="X1286" s="5" t="str">
        <f t="shared" si="1286"/>
        <v/>
      </c>
      <c r="Y1286" s="5" t="str">
        <f t="array" ref="Y1286">IF(V1286&lt;&gt;"",IFERROR(INDEX(federal_program_name_lookup,MATCH(V1286,aln_lookup,0)),""),"")</f>
        <v/>
      </c>
    </row>
    <row r="1287" ht="15.75" customHeight="1">
      <c r="A1287" s="5" t="s">
        <v>1878</v>
      </c>
      <c r="B1287" s="3" t="s">
        <v>45</v>
      </c>
      <c r="C1287" s="3" t="s">
        <v>445</v>
      </c>
      <c r="D1287" s="3" t="s">
        <v>1876</v>
      </c>
      <c r="E1287" s="6" t="s">
        <v>292</v>
      </c>
      <c r="F1287" s="4">
        <v>125507.0</v>
      </c>
      <c r="G1287" s="6" t="s">
        <v>38</v>
      </c>
      <c r="H1287" s="6"/>
      <c r="I1287" s="6"/>
      <c r="J1287" s="4">
        <v>1.012582E7</v>
      </c>
      <c r="K1287" s="4">
        <v>3.59306095E8</v>
      </c>
      <c r="L1287" s="6" t="s">
        <v>39</v>
      </c>
      <c r="M1287" s="3"/>
      <c r="N1287" s="6" t="s">
        <v>42</v>
      </c>
      <c r="O1287" s="3"/>
      <c r="P1287" s="3"/>
      <c r="Q1287" s="6" t="s">
        <v>39</v>
      </c>
      <c r="R1287" s="4"/>
      <c r="S1287" s="6" t="s">
        <v>42</v>
      </c>
      <c r="T1287" s="6" t="s">
        <v>43</v>
      </c>
      <c r="U1287" s="6">
        <v>0.0</v>
      </c>
      <c r="V1287" s="3" t="str">
        <f t="shared" si="2"/>
        <v>10.RD</v>
      </c>
      <c r="W1287" s="5" t="str">
        <f t="shared" ref="W1287:X1287" si="1287">UPPER(TRIM(H1287))</f>
        <v/>
      </c>
      <c r="X1287" s="5" t="str">
        <f t="shared" si="1287"/>
        <v/>
      </c>
      <c r="Y1287" s="5" t="str">
        <f t="array" ref="Y1287">IF(V1287&lt;&gt;"",IFERROR(INDEX(federal_program_name_lookup,MATCH(V1287,aln_lookup,0)),""),"")</f>
        <v/>
      </c>
    </row>
    <row r="1288" ht="15.75" customHeight="1">
      <c r="A1288" s="5" t="s">
        <v>1879</v>
      </c>
      <c r="B1288" s="3" t="s">
        <v>45</v>
      </c>
      <c r="C1288" s="3" t="s">
        <v>445</v>
      </c>
      <c r="D1288" s="3" t="s">
        <v>1876</v>
      </c>
      <c r="E1288" s="6" t="s">
        <v>292</v>
      </c>
      <c r="F1288" s="4">
        <v>108975.0</v>
      </c>
      <c r="G1288" s="6" t="s">
        <v>38</v>
      </c>
      <c r="H1288" s="6"/>
      <c r="I1288" s="6"/>
      <c r="J1288" s="4">
        <v>1.012582E7</v>
      </c>
      <c r="K1288" s="4">
        <v>3.59306095E8</v>
      </c>
      <c r="L1288" s="6" t="s">
        <v>39</v>
      </c>
      <c r="M1288" s="3"/>
      <c r="N1288" s="6" t="s">
        <v>42</v>
      </c>
      <c r="O1288" s="3"/>
      <c r="P1288" s="3"/>
      <c r="Q1288" s="6" t="s">
        <v>39</v>
      </c>
      <c r="R1288" s="4"/>
      <c r="S1288" s="6" t="s">
        <v>42</v>
      </c>
      <c r="T1288" s="6" t="s">
        <v>43</v>
      </c>
      <c r="U1288" s="6">
        <v>0.0</v>
      </c>
      <c r="V1288" s="3" t="str">
        <f t="shared" si="2"/>
        <v>10.RD</v>
      </c>
      <c r="W1288" s="5" t="str">
        <f t="shared" ref="W1288:X1288" si="1288">UPPER(TRIM(H1288))</f>
        <v/>
      </c>
      <c r="X1288" s="5" t="str">
        <f t="shared" si="1288"/>
        <v/>
      </c>
      <c r="Y1288" s="5" t="str">
        <f t="array" ref="Y1288">IF(V1288&lt;&gt;"",IFERROR(INDEX(federal_program_name_lookup,MATCH(V1288,aln_lookup,0)),""),"")</f>
        <v/>
      </c>
    </row>
    <row r="1289" ht="15.75" customHeight="1">
      <c r="A1289" s="5" t="s">
        <v>1880</v>
      </c>
      <c r="B1289" s="3" t="s">
        <v>45</v>
      </c>
      <c r="C1289" s="3" t="s">
        <v>445</v>
      </c>
      <c r="D1289" s="3" t="s">
        <v>1876</v>
      </c>
      <c r="E1289" s="6" t="s">
        <v>292</v>
      </c>
      <c r="F1289" s="4">
        <v>85340.0</v>
      </c>
      <c r="G1289" s="6" t="s">
        <v>38</v>
      </c>
      <c r="H1289" s="6"/>
      <c r="I1289" s="6"/>
      <c r="J1289" s="4">
        <v>1.012582E7</v>
      </c>
      <c r="K1289" s="4">
        <v>3.59306095E8</v>
      </c>
      <c r="L1289" s="6" t="s">
        <v>39</v>
      </c>
      <c r="M1289" s="3"/>
      <c r="N1289" s="6" t="s">
        <v>42</v>
      </c>
      <c r="O1289" s="3"/>
      <c r="P1289" s="3"/>
      <c r="Q1289" s="6" t="s">
        <v>39</v>
      </c>
      <c r="R1289" s="4"/>
      <c r="S1289" s="6" t="s">
        <v>42</v>
      </c>
      <c r="T1289" s="6" t="s">
        <v>43</v>
      </c>
      <c r="U1289" s="6">
        <v>0.0</v>
      </c>
      <c r="V1289" s="3" t="str">
        <f t="shared" si="2"/>
        <v>10.RD</v>
      </c>
      <c r="W1289" s="5" t="str">
        <f t="shared" ref="W1289:X1289" si="1289">UPPER(TRIM(H1289))</f>
        <v/>
      </c>
      <c r="X1289" s="5" t="str">
        <f t="shared" si="1289"/>
        <v/>
      </c>
      <c r="Y1289" s="5" t="str">
        <f t="array" ref="Y1289">IF(V1289&lt;&gt;"",IFERROR(INDEX(federal_program_name_lookup,MATCH(V1289,aln_lookup,0)),""),"")</f>
        <v/>
      </c>
    </row>
    <row r="1290" ht="15.75" customHeight="1">
      <c r="A1290" s="5" t="s">
        <v>1881</v>
      </c>
      <c r="B1290" s="3" t="s">
        <v>45</v>
      </c>
      <c r="C1290" s="3" t="s">
        <v>445</v>
      </c>
      <c r="D1290" s="3" t="s">
        <v>1876</v>
      </c>
      <c r="E1290" s="6" t="s">
        <v>292</v>
      </c>
      <c r="F1290" s="4">
        <v>60614.0</v>
      </c>
      <c r="G1290" s="6" t="s">
        <v>38</v>
      </c>
      <c r="H1290" s="6"/>
      <c r="I1290" s="6"/>
      <c r="J1290" s="4">
        <v>1.012582E7</v>
      </c>
      <c r="K1290" s="4">
        <v>3.59306095E8</v>
      </c>
      <c r="L1290" s="6" t="s">
        <v>39</v>
      </c>
      <c r="M1290" s="3"/>
      <c r="N1290" s="6" t="s">
        <v>42</v>
      </c>
      <c r="O1290" s="3"/>
      <c r="P1290" s="3"/>
      <c r="Q1290" s="6" t="s">
        <v>39</v>
      </c>
      <c r="R1290" s="4"/>
      <c r="S1290" s="6" t="s">
        <v>42</v>
      </c>
      <c r="T1290" s="6" t="s">
        <v>43</v>
      </c>
      <c r="U1290" s="6">
        <v>0.0</v>
      </c>
      <c r="V1290" s="3" t="str">
        <f t="shared" si="2"/>
        <v>10.RD</v>
      </c>
      <c r="W1290" s="5" t="str">
        <f t="shared" ref="W1290:X1290" si="1290">UPPER(TRIM(H1290))</f>
        <v/>
      </c>
      <c r="X1290" s="5" t="str">
        <f t="shared" si="1290"/>
        <v/>
      </c>
      <c r="Y1290" s="5" t="str">
        <f t="array" ref="Y1290">IF(V1290&lt;&gt;"",IFERROR(INDEX(federal_program_name_lookup,MATCH(V1290,aln_lookup,0)),""),"")</f>
        <v/>
      </c>
    </row>
    <row r="1291" ht="15.75" customHeight="1">
      <c r="A1291" s="5" t="s">
        <v>1882</v>
      </c>
      <c r="B1291" s="3" t="s">
        <v>45</v>
      </c>
      <c r="C1291" s="3" t="s">
        <v>445</v>
      </c>
      <c r="D1291" s="3" t="s">
        <v>1876</v>
      </c>
      <c r="E1291" s="6" t="s">
        <v>292</v>
      </c>
      <c r="F1291" s="4">
        <v>119203.0</v>
      </c>
      <c r="G1291" s="6" t="s">
        <v>38</v>
      </c>
      <c r="H1291" s="6"/>
      <c r="I1291" s="6"/>
      <c r="J1291" s="4">
        <v>1.012582E7</v>
      </c>
      <c r="K1291" s="4">
        <v>3.59306095E8</v>
      </c>
      <c r="L1291" s="6" t="s">
        <v>39</v>
      </c>
      <c r="M1291" s="3"/>
      <c r="N1291" s="6" t="s">
        <v>42</v>
      </c>
      <c r="O1291" s="3"/>
      <c r="P1291" s="3"/>
      <c r="Q1291" s="6" t="s">
        <v>39</v>
      </c>
      <c r="R1291" s="4"/>
      <c r="S1291" s="6" t="s">
        <v>42</v>
      </c>
      <c r="T1291" s="6" t="s">
        <v>43</v>
      </c>
      <c r="U1291" s="6">
        <v>0.0</v>
      </c>
      <c r="V1291" s="3" t="str">
        <f t="shared" si="2"/>
        <v>10.RD</v>
      </c>
      <c r="W1291" s="5" t="str">
        <f t="shared" ref="W1291:X1291" si="1291">UPPER(TRIM(H1291))</f>
        <v/>
      </c>
      <c r="X1291" s="5" t="str">
        <f t="shared" si="1291"/>
        <v/>
      </c>
      <c r="Y1291" s="5" t="str">
        <f t="array" ref="Y1291">IF(V1291&lt;&gt;"",IFERROR(INDEX(federal_program_name_lookup,MATCH(V1291,aln_lookup,0)),""),"")</f>
        <v/>
      </c>
    </row>
    <row r="1292" ht="15.75" customHeight="1">
      <c r="A1292" s="5" t="s">
        <v>1883</v>
      </c>
      <c r="B1292" s="3" t="s">
        <v>1805</v>
      </c>
      <c r="C1292" s="3" t="s">
        <v>46</v>
      </c>
      <c r="D1292" s="3"/>
      <c r="E1292" s="6" t="s">
        <v>1806</v>
      </c>
      <c r="F1292" s="4">
        <v>29645.0</v>
      </c>
      <c r="G1292" s="6" t="s">
        <v>38</v>
      </c>
      <c r="H1292" s="6"/>
      <c r="I1292" s="6"/>
      <c r="J1292" s="4">
        <v>261152.0</v>
      </c>
      <c r="K1292" s="4">
        <v>3.59306095E8</v>
      </c>
      <c r="L1292" s="6" t="s">
        <v>39</v>
      </c>
      <c r="M1292" s="3"/>
      <c r="N1292" s="6" t="s">
        <v>39</v>
      </c>
      <c r="O1292" s="3" t="s">
        <v>1867</v>
      </c>
      <c r="P1292" s="3" t="s">
        <v>1884</v>
      </c>
      <c r="Q1292" s="6" t="s">
        <v>39</v>
      </c>
      <c r="R1292" s="4"/>
      <c r="S1292" s="6" t="s">
        <v>42</v>
      </c>
      <c r="T1292" s="6" t="s">
        <v>43</v>
      </c>
      <c r="U1292" s="6">
        <v>0.0</v>
      </c>
      <c r="V1292" s="3" t="str">
        <f t="shared" si="2"/>
        <v>43.001</v>
      </c>
      <c r="W1292" s="5" t="str">
        <f t="shared" ref="W1292:X1292" si="1292">UPPER(TRIM(H1292))</f>
        <v/>
      </c>
      <c r="X1292" s="5" t="str">
        <f t="shared" si="1292"/>
        <v/>
      </c>
      <c r="Y1292" s="5" t="str">
        <f t="array" ref="Y1292">IF(V1292&lt;&gt;"",IFERROR(INDEX(federal_program_name_lookup,MATCH(V1292,aln_lookup,0)),""),"")</f>
        <v>SCIENCE</v>
      </c>
    </row>
    <row r="1293" ht="15.75" customHeight="1">
      <c r="A1293" s="5" t="s">
        <v>1885</v>
      </c>
      <c r="B1293" s="3" t="s">
        <v>45</v>
      </c>
      <c r="C1293" s="3" t="s">
        <v>445</v>
      </c>
      <c r="D1293" s="3" t="s">
        <v>1886</v>
      </c>
      <c r="E1293" s="6" t="s">
        <v>292</v>
      </c>
      <c r="F1293" s="4">
        <v>2821.0</v>
      </c>
      <c r="G1293" s="6" t="s">
        <v>38</v>
      </c>
      <c r="H1293" s="6"/>
      <c r="I1293" s="6"/>
      <c r="J1293" s="4">
        <v>1.012582E7</v>
      </c>
      <c r="K1293" s="4">
        <v>3.59306095E8</v>
      </c>
      <c r="L1293" s="6" t="s">
        <v>39</v>
      </c>
      <c r="M1293" s="3"/>
      <c r="N1293" s="6" t="s">
        <v>42</v>
      </c>
      <c r="O1293" s="3"/>
      <c r="P1293" s="3"/>
      <c r="Q1293" s="6" t="s">
        <v>39</v>
      </c>
      <c r="R1293" s="4"/>
      <c r="S1293" s="6" t="s">
        <v>42</v>
      </c>
      <c r="T1293" s="6" t="s">
        <v>43</v>
      </c>
      <c r="U1293" s="6">
        <v>0.0</v>
      </c>
      <c r="V1293" s="3" t="str">
        <f t="shared" si="2"/>
        <v>10.RD</v>
      </c>
      <c r="W1293" s="5" t="str">
        <f t="shared" ref="W1293:X1293" si="1293">UPPER(TRIM(H1293))</f>
        <v/>
      </c>
      <c r="X1293" s="5" t="str">
        <f t="shared" si="1293"/>
        <v/>
      </c>
      <c r="Y1293" s="5" t="str">
        <f t="array" ref="Y1293">IF(V1293&lt;&gt;"",IFERROR(INDEX(federal_program_name_lookup,MATCH(V1293,aln_lookup,0)),""),"")</f>
        <v/>
      </c>
    </row>
    <row r="1294" ht="15.75" customHeight="1">
      <c r="A1294" s="5" t="s">
        <v>1887</v>
      </c>
      <c r="B1294" s="3" t="s">
        <v>45</v>
      </c>
      <c r="C1294" s="3" t="s">
        <v>445</v>
      </c>
      <c r="D1294" s="3" t="s">
        <v>1888</v>
      </c>
      <c r="E1294" s="6" t="s">
        <v>292</v>
      </c>
      <c r="F1294" s="4">
        <v>81148.0</v>
      </c>
      <c r="G1294" s="6" t="s">
        <v>38</v>
      </c>
      <c r="H1294" s="6"/>
      <c r="I1294" s="6"/>
      <c r="J1294" s="4">
        <v>1.012582E7</v>
      </c>
      <c r="K1294" s="4">
        <v>3.59306095E8</v>
      </c>
      <c r="L1294" s="6" t="s">
        <v>39</v>
      </c>
      <c r="M1294" s="3"/>
      <c r="N1294" s="6" t="s">
        <v>42</v>
      </c>
      <c r="O1294" s="3"/>
      <c r="P1294" s="3"/>
      <c r="Q1294" s="6" t="s">
        <v>39</v>
      </c>
      <c r="R1294" s="4"/>
      <c r="S1294" s="6" t="s">
        <v>42</v>
      </c>
      <c r="T1294" s="6" t="s">
        <v>43</v>
      </c>
      <c r="U1294" s="6">
        <v>0.0</v>
      </c>
      <c r="V1294" s="3" t="str">
        <f t="shared" si="2"/>
        <v>10.RD</v>
      </c>
      <c r="W1294" s="5" t="str">
        <f t="shared" ref="W1294:X1294" si="1294">UPPER(TRIM(H1294))</f>
        <v/>
      </c>
      <c r="X1294" s="5" t="str">
        <f t="shared" si="1294"/>
        <v/>
      </c>
      <c r="Y1294" s="5" t="str">
        <f t="array" ref="Y1294">IF(V1294&lt;&gt;"",IFERROR(INDEX(federal_program_name_lookup,MATCH(V1294,aln_lookup,0)),""),"")</f>
        <v/>
      </c>
    </row>
    <row r="1295" ht="15.75" customHeight="1">
      <c r="A1295" s="5" t="s">
        <v>1889</v>
      </c>
      <c r="B1295" s="3" t="s">
        <v>45</v>
      </c>
      <c r="C1295" s="3" t="s">
        <v>445</v>
      </c>
      <c r="D1295" s="3" t="s">
        <v>1855</v>
      </c>
      <c r="E1295" s="6" t="s">
        <v>292</v>
      </c>
      <c r="F1295" s="4">
        <v>143100.0</v>
      </c>
      <c r="G1295" s="6" t="s">
        <v>38</v>
      </c>
      <c r="H1295" s="6"/>
      <c r="I1295" s="6"/>
      <c r="J1295" s="4">
        <v>1.012582E7</v>
      </c>
      <c r="K1295" s="4">
        <v>3.59306095E8</v>
      </c>
      <c r="L1295" s="6" t="s">
        <v>39</v>
      </c>
      <c r="M1295" s="3"/>
      <c r="N1295" s="6" t="s">
        <v>42</v>
      </c>
      <c r="O1295" s="3"/>
      <c r="P1295" s="3"/>
      <c r="Q1295" s="6" t="s">
        <v>39</v>
      </c>
      <c r="R1295" s="4"/>
      <c r="S1295" s="6" t="s">
        <v>42</v>
      </c>
      <c r="T1295" s="6" t="s">
        <v>43</v>
      </c>
      <c r="U1295" s="6">
        <v>0.0</v>
      </c>
      <c r="V1295" s="3" t="str">
        <f t="shared" si="2"/>
        <v>10.RD</v>
      </c>
      <c r="W1295" s="5" t="str">
        <f t="shared" ref="W1295:X1295" si="1295">UPPER(TRIM(H1295))</f>
        <v/>
      </c>
      <c r="X1295" s="5" t="str">
        <f t="shared" si="1295"/>
        <v/>
      </c>
      <c r="Y1295" s="5" t="str">
        <f t="array" ref="Y1295">IF(V1295&lt;&gt;"",IFERROR(INDEX(federal_program_name_lookup,MATCH(V1295,aln_lookup,0)),""),"")</f>
        <v/>
      </c>
    </row>
    <row r="1296" ht="15.75" customHeight="1">
      <c r="A1296" s="5" t="s">
        <v>1890</v>
      </c>
      <c r="B1296" s="3" t="s">
        <v>45</v>
      </c>
      <c r="C1296" s="3" t="s">
        <v>445</v>
      </c>
      <c r="D1296" s="3" t="s">
        <v>1855</v>
      </c>
      <c r="E1296" s="6" t="s">
        <v>292</v>
      </c>
      <c r="F1296" s="4">
        <v>3407.0</v>
      </c>
      <c r="G1296" s="6" t="s">
        <v>38</v>
      </c>
      <c r="H1296" s="6"/>
      <c r="I1296" s="6"/>
      <c r="J1296" s="4">
        <v>1.012582E7</v>
      </c>
      <c r="K1296" s="4">
        <v>3.59306095E8</v>
      </c>
      <c r="L1296" s="6" t="s">
        <v>39</v>
      </c>
      <c r="M1296" s="3"/>
      <c r="N1296" s="6" t="s">
        <v>42</v>
      </c>
      <c r="O1296" s="3"/>
      <c r="P1296" s="3"/>
      <c r="Q1296" s="6" t="s">
        <v>39</v>
      </c>
      <c r="R1296" s="4"/>
      <c r="S1296" s="6" t="s">
        <v>42</v>
      </c>
      <c r="T1296" s="6" t="s">
        <v>43</v>
      </c>
      <c r="U1296" s="6">
        <v>0.0</v>
      </c>
      <c r="V1296" s="3" t="str">
        <f t="shared" si="2"/>
        <v>10.RD</v>
      </c>
      <c r="W1296" s="5" t="str">
        <f t="shared" ref="W1296:X1296" si="1296">UPPER(TRIM(H1296))</f>
        <v/>
      </c>
      <c r="X1296" s="5" t="str">
        <f t="shared" si="1296"/>
        <v/>
      </c>
      <c r="Y1296" s="5" t="str">
        <f t="array" ref="Y1296">IF(V1296&lt;&gt;"",IFERROR(INDEX(federal_program_name_lookup,MATCH(V1296,aln_lookup,0)),""),"")</f>
        <v/>
      </c>
    </row>
    <row r="1297" ht="15.75" customHeight="1">
      <c r="A1297" s="5" t="s">
        <v>1891</v>
      </c>
      <c r="B1297" s="3" t="s">
        <v>45</v>
      </c>
      <c r="C1297" s="3" t="s">
        <v>445</v>
      </c>
      <c r="D1297" s="3" t="s">
        <v>1855</v>
      </c>
      <c r="E1297" s="6" t="s">
        <v>292</v>
      </c>
      <c r="F1297" s="4">
        <v>1398.0</v>
      </c>
      <c r="G1297" s="6" t="s">
        <v>38</v>
      </c>
      <c r="H1297" s="6"/>
      <c r="I1297" s="6"/>
      <c r="J1297" s="4">
        <v>1.012582E7</v>
      </c>
      <c r="K1297" s="4">
        <v>3.59306095E8</v>
      </c>
      <c r="L1297" s="6" t="s">
        <v>39</v>
      </c>
      <c r="M1297" s="3"/>
      <c r="N1297" s="6" t="s">
        <v>42</v>
      </c>
      <c r="O1297" s="3"/>
      <c r="P1297" s="3"/>
      <c r="Q1297" s="6" t="s">
        <v>39</v>
      </c>
      <c r="R1297" s="4"/>
      <c r="S1297" s="6" t="s">
        <v>42</v>
      </c>
      <c r="T1297" s="6" t="s">
        <v>43</v>
      </c>
      <c r="U1297" s="6">
        <v>0.0</v>
      </c>
      <c r="V1297" s="3" t="str">
        <f t="shared" si="2"/>
        <v>10.RD</v>
      </c>
      <c r="W1297" s="5" t="str">
        <f t="shared" ref="W1297:X1297" si="1297">UPPER(TRIM(H1297))</f>
        <v/>
      </c>
      <c r="X1297" s="5" t="str">
        <f t="shared" si="1297"/>
        <v/>
      </c>
      <c r="Y1297" s="5" t="str">
        <f t="array" ref="Y1297">IF(V1297&lt;&gt;"",IFERROR(INDEX(federal_program_name_lookup,MATCH(V1297,aln_lookup,0)),""),"")</f>
        <v/>
      </c>
    </row>
    <row r="1298" ht="15.75" customHeight="1">
      <c r="A1298" s="5" t="s">
        <v>1892</v>
      </c>
      <c r="B1298" s="3" t="s">
        <v>45</v>
      </c>
      <c r="C1298" s="3" t="s">
        <v>445</v>
      </c>
      <c r="D1298" s="3" t="s">
        <v>1855</v>
      </c>
      <c r="E1298" s="6" t="s">
        <v>292</v>
      </c>
      <c r="F1298" s="4">
        <v>1721.0</v>
      </c>
      <c r="G1298" s="6" t="s">
        <v>38</v>
      </c>
      <c r="H1298" s="6"/>
      <c r="I1298" s="6"/>
      <c r="J1298" s="4">
        <v>1.012582E7</v>
      </c>
      <c r="K1298" s="4">
        <v>3.59306095E8</v>
      </c>
      <c r="L1298" s="6" t="s">
        <v>39</v>
      </c>
      <c r="M1298" s="3"/>
      <c r="N1298" s="6" t="s">
        <v>42</v>
      </c>
      <c r="O1298" s="3"/>
      <c r="P1298" s="3"/>
      <c r="Q1298" s="6" t="s">
        <v>39</v>
      </c>
      <c r="R1298" s="4"/>
      <c r="S1298" s="6" t="s">
        <v>42</v>
      </c>
      <c r="T1298" s="6" t="s">
        <v>43</v>
      </c>
      <c r="U1298" s="6">
        <v>0.0</v>
      </c>
      <c r="V1298" s="3" t="str">
        <f t="shared" si="2"/>
        <v>10.RD</v>
      </c>
      <c r="W1298" s="5" t="str">
        <f t="shared" ref="W1298:X1298" si="1298">UPPER(TRIM(H1298))</f>
        <v/>
      </c>
      <c r="X1298" s="5" t="str">
        <f t="shared" si="1298"/>
        <v/>
      </c>
      <c r="Y1298" s="5" t="str">
        <f t="array" ref="Y1298">IF(V1298&lt;&gt;"",IFERROR(INDEX(federal_program_name_lookup,MATCH(V1298,aln_lookup,0)),""),"")</f>
        <v/>
      </c>
    </row>
    <row r="1299" ht="15.75" customHeight="1">
      <c r="A1299" s="5" t="s">
        <v>1893</v>
      </c>
      <c r="B1299" s="3" t="s">
        <v>45</v>
      </c>
      <c r="C1299" s="3" t="s">
        <v>445</v>
      </c>
      <c r="D1299" s="3" t="s">
        <v>1855</v>
      </c>
      <c r="E1299" s="6" t="s">
        <v>292</v>
      </c>
      <c r="F1299" s="4">
        <v>3919.0</v>
      </c>
      <c r="G1299" s="6" t="s">
        <v>38</v>
      </c>
      <c r="H1299" s="6"/>
      <c r="I1299" s="6"/>
      <c r="J1299" s="4">
        <v>1.012582E7</v>
      </c>
      <c r="K1299" s="4">
        <v>3.59306095E8</v>
      </c>
      <c r="L1299" s="6" t="s">
        <v>39</v>
      </c>
      <c r="M1299" s="3"/>
      <c r="N1299" s="6" t="s">
        <v>42</v>
      </c>
      <c r="O1299" s="3"/>
      <c r="P1299" s="3"/>
      <c r="Q1299" s="6" t="s">
        <v>39</v>
      </c>
      <c r="R1299" s="4"/>
      <c r="S1299" s="6" t="s">
        <v>42</v>
      </c>
      <c r="T1299" s="6" t="s">
        <v>43</v>
      </c>
      <c r="U1299" s="6">
        <v>0.0</v>
      </c>
      <c r="V1299" s="3" t="str">
        <f t="shared" si="2"/>
        <v>10.RD</v>
      </c>
      <c r="W1299" s="5" t="str">
        <f t="shared" ref="W1299:X1299" si="1299">UPPER(TRIM(H1299))</f>
        <v/>
      </c>
      <c r="X1299" s="5" t="str">
        <f t="shared" si="1299"/>
        <v/>
      </c>
      <c r="Y1299" s="5" t="str">
        <f t="array" ref="Y1299">IF(V1299&lt;&gt;"",IFERROR(INDEX(federal_program_name_lookup,MATCH(V1299,aln_lookup,0)),""),"")</f>
        <v/>
      </c>
    </row>
    <row r="1300" ht="15.75" customHeight="1">
      <c r="A1300" s="5" t="s">
        <v>1894</v>
      </c>
      <c r="B1300" s="3" t="s">
        <v>45</v>
      </c>
      <c r="C1300" s="3" t="s">
        <v>445</v>
      </c>
      <c r="D1300" s="3" t="s">
        <v>1855</v>
      </c>
      <c r="E1300" s="6" t="s">
        <v>292</v>
      </c>
      <c r="F1300" s="4">
        <v>4765.0</v>
      </c>
      <c r="G1300" s="6" t="s">
        <v>38</v>
      </c>
      <c r="H1300" s="6"/>
      <c r="I1300" s="6"/>
      <c r="J1300" s="4">
        <v>1.012582E7</v>
      </c>
      <c r="K1300" s="4">
        <v>3.59306095E8</v>
      </c>
      <c r="L1300" s="6" t="s">
        <v>39</v>
      </c>
      <c r="M1300" s="3"/>
      <c r="N1300" s="6" t="s">
        <v>42</v>
      </c>
      <c r="O1300" s="3"/>
      <c r="P1300" s="3"/>
      <c r="Q1300" s="6" t="s">
        <v>39</v>
      </c>
      <c r="R1300" s="4"/>
      <c r="S1300" s="6" t="s">
        <v>42</v>
      </c>
      <c r="T1300" s="6" t="s">
        <v>43</v>
      </c>
      <c r="U1300" s="6">
        <v>0.0</v>
      </c>
      <c r="V1300" s="3" t="str">
        <f t="shared" si="2"/>
        <v>10.RD</v>
      </c>
      <c r="W1300" s="5" t="str">
        <f t="shared" ref="W1300:X1300" si="1300">UPPER(TRIM(H1300))</f>
        <v/>
      </c>
      <c r="X1300" s="5" t="str">
        <f t="shared" si="1300"/>
        <v/>
      </c>
      <c r="Y1300" s="5" t="str">
        <f t="array" ref="Y1300">IF(V1300&lt;&gt;"",IFERROR(INDEX(federal_program_name_lookup,MATCH(V1300,aln_lookup,0)),""),"")</f>
        <v/>
      </c>
    </row>
    <row r="1301" ht="15.75" customHeight="1">
      <c r="A1301" s="5" t="s">
        <v>1895</v>
      </c>
      <c r="B1301" s="3" t="s">
        <v>45</v>
      </c>
      <c r="C1301" s="3" t="s">
        <v>445</v>
      </c>
      <c r="D1301" s="3" t="s">
        <v>1855</v>
      </c>
      <c r="E1301" s="6" t="s">
        <v>292</v>
      </c>
      <c r="F1301" s="4">
        <v>-275.0</v>
      </c>
      <c r="G1301" s="6" t="s">
        <v>38</v>
      </c>
      <c r="H1301" s="6"/>
      <c r="I1301" s="6"/>
      <c r="J1301" s="4">
        <v>1.012582E7</v>
      </c>
      <c r="K1301" s="4">
        <v>3.59306095E8</v>
      </c>
      <c r="L1301" s="6" t="s">
        <v>39</v>
      </c>
      <c r="M1301" s="3"/>
      <c r="N1301" s="6" t="s">
        <v>42</v>
      </c>
      <c r="O1301" s="3"/>
      <c r="P1301" s="3"/>
      <c r="Q1301" s="6" t="s">
        <v>39</v>
      </c>
      <c r="R1301" s="4"/>
      <c r="S1301" s="6" t="s">
        <v>42</v>
      </c>
      <c r="T1301" s="6" t="s">
        <v>43</v>
      </c>
      <c r="U1301" s="6">
        <v>0.0</v>
      </c>
      <c r="V1301" s="3" t="str">
        <f t="shared" si="2"/>
        <v>10.RD</v>
      </c>
      <c r="W1301" s="5" t="str">
        <f t="shared" ref="W1301:X1301" si="1301">UPPER(TRIM(H1301))</f>
        <v/>
      </c>
      <c r="X1301" s="5" t="str">
        <f t="shared" si="1301"/>
        <v/>
      </c>
      <c r="Y1301" s="5" t="str">
        <f t="array" ref="Y1301">IF(V1301&lt;&gt;"",IFERROR(INDEX(federal_program_name_lookup,MATCH(V1301,aln_lookup,0)),""),"")</f>
        <v/>
      </c>
    </row>
    <row r="1302" ht="15.75" customHeight="1">
      <c r="A1302" s="5" t="s">
        <v>1896</v>
      </c>
      <c r="B1302" s="3" t="s">
        <v>45</v>
      </c>
      <c r="C1302" s="3" t="s">
        <v>445</v>
      </c>
      <c r="D1302" s="3" t="s">
        <v>1855</v>
      </c>
      <c r="E1302" s="6" t="s">
        <v>292</v>
      </c>
      <c r="F1302" s="4">
        <v>3625.0</v>
      </c>
      <c r="G1302" s="6" t="s">
        <v>38</v>
      </c>
      <c r="H1302" s="6"/>
      <c r="I1302" s="6"/>
      <c r="J1302" s="4">
        <v>1.012582E7</v>
      </c>
      <c r="K1302" s="4">
        <v>3.59306095E8</v>
      </c>
      <c r="L1302" s="6" t="s">
        <v>39</v>
      </c>
      <c r="M1302" s="3"/>
      <c r="N1302" s="6" t="s">
        <v>42</v>
      </c>
      <c r="O1302" s="3"/>
      <c r="P1302" s="3"/>
      <c r="Q1302" s="6" t="s">
        <v>39</v>
      </c>
      <c r="R1302" s="4"/>
      <c r="S1302" s="6" t="s">
        <v>42</v>
      </c>
      <c r="T1302" s="6" t="s">
        <v>43</v>
      </c>
      <c r="U1302" s="6">
        <v>0.0</v>
      </c>
      <c r="V1302" s="3" t="str">
        <f t="shared" si="2"/>
        <v>10.RD</v>
      </c>
      <c r="W1302" s="5" t="str">
        <f t="shared" ref="W1302:X1302" si="1302">UPPER(TRIM(H1302))</f>
        <v/>
      </c>
      <c r="X1302" s="5" t="str">
        <f t="shared" si="1302"/>
        <v/>
      </c>
      <c r="Y1302" s="5" t="str">
        <f t="array" ref="Y1302">IF(V1302&lt;&gt;"",IFERROR(INDEX(federal_program_name_lookup,MATCH(V1302,aln_lookup,0)),""),"")</f>
        <v/>
      </c>
    </row>
    <row r="1303" ht="15.75" customHeight="1">
      <c r="A1303" s="5" t="s">
        <v>1897</v>
      </c>
      <c r="B1303" s="3" t="s">
        <v>1805</v>
      </c>
      <c r="C1303" s="3" t="s">
        <v>46</v>
      </c>
      <c r="D1303" s="3"/>
      <c r="E1303" s="6" t="s">
        <v>1806</v>
      </c>
      <c r="F1303" s="4">
        <v>8493.0</v>
      </c>
      <c r="G1303" s="6" t="s">
        <v>38</v>
      </c>
      <c r="H1303" s="6"/>
      <c r="I1303" s="6"/>
      <c r="J1303" s="4">
        <v>261152.0</v>
      </c>
      <c r="K1303" s="4">
        <v>3.59306095E8</v>
      </c>
      <c r="L1303" s="6" t="s">
        <v>39</v>
      </c>
      <c r="M1303" s="3"/>
      <c r="N1303" s="6" t="s">
        <v>39</v>
      </c>
      <c r="O1303" s="3" t="s">
        <v>1867</v>
      </c>
      <c r="P1303" s="3" t="s">
        <v>1898</v>
      </c>
      <c r="Q1303" s="6" t="s">
        <v>39</v>
      </c>
      <c r="R1303" s="4"/>
      <c r="S1303" s="6" t="s">
        <v>42</v>
      </c>
      <c r="T1303" s="6" t="s">
        <v>43</v>
      </c>
      <c r="U1303" s="6">
        <v>0.0</v>
      </c>
      <c r="V1303" s="3" t="str">
        <f t="shared" si="2"/>
        <v>43.001</v>
      </c>
      <c r="W1303" s="5" t="str">
        <f t="shared" ref="W1303:X1303" si="1303">UPPER(TRIM(H1303))</f>
        <v/>
      </c>
      <c r="X1303" s="5" t="str">
        <f t="shared" si="1303"/>
        <v/>
      </c>
      <c r="Y1303" s="5" t="str">
        <f t="array" ref="Y1303">IF(V1303&lt;&gt;"",IFERROR(INDEX(federal_program_name_lookup,MATCH(V1303,aln_lookup,0)),""),"")</f>
        <v>SCIENCE</v>
      </c>
    </row>
    <row r="1304" ht="15.75" customHeight="1">
      <c r="A1304" s="5" t="s">
        <v>1899</v>
      </c>
      <c r="B1304" s="3" t="s">
        <v>45</v>
      </c>
      <c r="C1304" s="3" t="s">
        <v>445</v>
      </c>
      <c r="D1304" s="3" t="s">
        <v>1855</v>
      </c>
      <c r="E1304" s="6" t="s">
        <v>292</v>
      </c>
      <c r="F1304" s="4">
        <v>4732.0</v>
      </c>
      <c r="G1304" s="6" t="s">
        <v>38</v>
      </c>
      <c r="H1304" s="6"/>
      <c r="I1304" s="6"/>
      <c r="J1304" s="4">
        <v>1.012582E7</v>
      </c>
      <c r="K1304" s="4">
        <v>3.59306095E8</v>
      </c>
      <c r="L1304" s="6" t="s">
        <v>39</v>
      </c>
      <c r="M1304" s="3"/>
      <c r="N1304" s="6" t="s">
        <v>42</v>
      </c>
      <c r="O1304" s="3"/>
      <c r="P1304" s="3"/>
      <c r="Q1304" s="6" t="s">
        <v>39</v>
      </c>
      <c r="R1304" s="4"/>
      <c r="S1304" s="6" t="s">
        <v>42</v>
      </c>
      <c r="T1304" s="6" t="s">
        <v>43</v>
      </c>
      <c r="U1304" s="6">
        <v>0.0</v>
      </c>
      <c r="V1304" s="3" t="str">
        <f t="shared" si="2"/>
        <v>10.RD</v>
      </c>
      <c r="W1304" s="5" t="str">
        <f t="shared" ref="W1304:X1304" si="1304">UPPER(TRIM(H1304))</f>
        <v/>
      </c>
      <c r="X1304" s="5" t="str">
        <f t="shared" si="1304"/>
        <v/>
      </c>
      <c r="Y1304" s="5" t="str">
        <f t="array" ref="Y1304">IF(V1304&lt;&gt;"",IFERROR(INDEX(federal_program_name_lookup,MATCH(V1304,aln_lookup,0)),""),"")</f>
        <v/>
      </c>
    </row>
    <row r="1305" ht="15.75" customHeight="1">
      <c r="A1305" s="5" t="s">
        <v>1900</v>
      </c>
      <c r="B1305" s="3" t="s">
        <v>45</v>
      </c>
      <c r="C1305" s="3" t="s">
        <v>445</v>
      </c>
      <c r="D1305" s="3" t="s">
        <v>1855</v>
      </c>
      <c r="E1305" s="6" t="s">
        <v>292</v>
      </c>
      <c r="F1305" s="4">
        <v>2627.0</v>
      </c>
      <c r="G1305" s="6" t="s">
        <v>38</v>
      </c>
      <c r="H1305" s="6"/>
      <c r="I1305" s="6"/>
      <c r="J1305" s="4">
        <v>1.012582E7</v>
      </c>
      <c r="K1305" s="4">
        <v>3.59306095E8</v>
      </c>
      <c r="L1305" s="6" t="s">
        <v>39</v>
      </c>
      <c r="M1305" s="3"/>
      <c r="N1305" s="6" t="s">
        <v>42</v>
      </c>
      <c r="O1305" s="3"/>
      <c r="P1305" s="3"/>
      <c r="Q1305" s="6" t="s">
        <v>39</v>
      </c>
      <c r="R1305" s="4"/>
      <c r="S1305" s="6" t="s">
        <v>42</v>
      </c>
      <c r="T1305" s="6" t="s">
        <v>43</v>
      </c>
      <c r="U1305" s="6">
        <v>0.0</v>
      </c>
      <c r="V1305" s="3" t="str">
        <f t="shared" si="2"/>
        <v>10.RD</v>
      </c>
      <c r="W1305" s="5" t="str">
        <f t="shared" ref="W1305:X1305" si="1305">UPPER(TRIM(H1305))</f>
        <v/>
      </c>
      <c r="X1305" s="5" t="str">
        <f t="shared" si="1305"/>
        <v/>
      </c>
      <c r="Y1305" s="5" t="str">
        <f t="array" ref="Y1305">IF(V1305&lt;&gt;"",IFERROR(INDEX(federal_program_name_lookup,MATCH(V1305,aln_lookup,0)),""),"")</f>
        <v/>
      </c>
    </row>
    <row r="1306" ht="15.75" customHeight="1">
      <c r="A1306" s="5" t="s">
        <v>1901</v>
      </c>
      <c r="B1306" s="3" t="s">
        <v>45</v>
      </c>
      <c r="C1306" s="3" t="s">
        <v>445</v>
      </c>
      <c r="D1306" s="3" t="s">
        <v>1855</v>
      </c>
      <c r="E1306" s="6" t="s">
        <v>292</v>
      </c>
      <c r="F1306" s="4">
        <v>2032.0</v>
      </c>
      <c r="G1306" s="6" t="s">
        <v>38</v>
      </c>
      <c r="H1306" s="6"/>
      <c r="I1306" s="6"/>
      <c r="J1306" s="4">
        <v>1.012582E7</v>
      </c>
      <c r="K1306" s="4">
        <v>3.59306095E8</v>
      </c>
      <c r="L1306" s="6" t="s">
        <v>39</v>
      </c>
      <c r="M1306" s="3"/>
      <c r="N1306" s="6" t="s">
        <v>42</v>
      </c>
      <c r="O1306" s="3"/>
      <c r="P1306" s="3"/>
      <c r="Q1306" s="6" t="s">
        <v>39</v>
      </c>
      <c r="R1306" s="4"/>
      <c r="S1306" s="6" t="s">
        <v>42</v>
      </c>
      <c r="T1306" s="6" t="s">
        <v>43</v>
      </c>
      <c r="U1306" s="6">
        <v>0.0</v>
      </c>
      <c r="V1306" s="3" t="str">
        <f t="shared" si="2"/>
        <v>10.RD</v>
      </c>
      <c r="W1306" s="5" t="str">
        <f t="shared" ref="W1306:X1306" si="1306">UPPER(TRIM(H1306))</f>
        <v/>
      </c>
      <c r="X1306" s="5" t="str">
        <f t="shared" si="1306"/>
        <v/>
      </c>
      <c r="Y1306" s="5" t="str">
        <f t="array" ref="Y1306">IF(V1306&lt;&gt;"",IFERROR(INDEX(federal_program_name_lookup,MATCH(V1306,aln_lookup,0)),""),"")</f>
        <v/>
      </c>
    </row>
    <row r="1307" ht="15.75" customHeight="1">
      <c r="A1307" s="5" t="s">
        <v>1902</v>
      </c>
      <c r="B1307" s="3" t="s">
        <v>45</v>
      </c>
      <c r="C1307" s="3" t="s">
        <v>445</v>
      </c>
      <c r="D1307" s="3" t="s">
        <v>1855</v>
      </c>
      <c r="E1307" s="6" t="s">
        <v>292</v>
      </c>
      <c r="F1307" s="4">
        <v>3079.0</v>
      </c>
      <c r="G1307" s="6" t="s">
        <v>38</v>
      </c>
      <c r="H1307" s="6"/>
      <c r="I1307" s="6"/>
      <c r="J1307" s="4">
        <v>1.012582E7</v>
      </c>
      <c r="K1307" s="4">
        <v>3.59306095E8</v>
      </c>
      <c r="L1307" s="6" t="s">
        <v>39</v>
      </c>
      <c r="M1307" s="3"/>
      <c r="N1307" s="6" t="s">
        <v>42</v>
      </c>
      <c r="O1307" s="3"/>
      <c r="P1307" s="3"/>
      <c r="Q1307" s="6" t="s">
        <v>39</v>
      </c>
      <c r="R1307" s="4"/>
      <c r="S1307" s="6" t="s">
        <v>42</v>
      </c>
      <c r="T1307" s="6" t="s">
        <v>43</v>
      </c>
      <c r="U1307" s="6">
        <v>0.0</v>
      </c>
      <c r="V1307" s="3" t="str">
        <f t="shared" si="2"/>
        <v>10.RD</v>
      </c>
      <c r="W1307" s="5" t="str">
        <f t="shared" ref="W1307:X1307" si="1307">UPPER(TRIM(H1307))</f>
        <v/>
      </c>
      <c r="X1307" s="5" t="str">
        <f t="shared" si="1307"/>
        <v/>
      </c>
      <c r="Y1307" s="5" t="str">
        <f t="array" ref="Y1307">IF(V1307&lt;&gt;"",IFERROR(INDEX(federal_program_name_lookup,MATCH(V1307,aln_lookup,0)),""),"")</f>
        <v/>
      </c>
    </row>
    <row r="1308" ht="15.75" customHeight="1">
      <c r="A1308" s="5" t="s">
        <v>1903</v>
      </c>
      <c r="B1308" s="3" t="s">
        <v>45</v>
      </c>
      <c r="C1308" s="3" t="s">
        <v>445</v>
      </c>
      <c r="D1308" s="3" t="s">
        <v>1855</v>
      </c>
      <c r="E1308" s="6" t="s">
        <v>292</v>
      </c>
      <c r="F1308" s="4">
        <v>4604.0</v>
      </c>
      <c r="G1308" s="6" t="s">
        <v>38</v>
      </c>
      <c r="H1308" s="6"/>
      <c r="I1308" s="6"/>
      <c r="J1308" s="4">
        <v>1.012582E7</v>
      </c>
      <c r="K1308" s="4">
        <v>3.59306095E8</v>
      </c>
      <c r="L1308" s="6" t="s">
        <v>39</v>
      </c>
      <c r="M1308" s="3"/>
      <c r="N1308" s="6" t="s">
        <v>42</v>
      </c>
      <c r="O1308" s="3"/>
      <c r="P1308" s="3"/>
      <c r="Q1308" s="6" t="s">
        <v>39</v>
      </c>
      <c r="R1308" s="4"/>
      <c r="S1308" s="6" t="s">
        <v>42</v>
      </c>
      <c r="T1308" s="6" t="s">
        <v>43</v>
      </c>
      <c r="U1308" s="6">
        <v>0.0</v>
      </c>
      <c r="V1308" s="3" t="str">
        <f t="shared" si="2"/>
        <v>10.RD</v>
      </c>
      <c r="W1308" s="5" t="str">
        <f t="shared" ref="W1308:X1308" si="1308">UPPER(TRIM(H1308))</f>
        <v/>
      </c>
      <c r="X1308" s="5" t="str">
        <f t="shared" si="1308"/>
        <v/>
      </c>
      <c r="Y1308" s="5" t="str">
        <f t="array" ref="Y1308">IF(V1308&lt;&gt;"",IFERROR(INDEX(federal_program_name_lookup,MATCH(V1308,aln_lookup,0)),""),"")</f>
        <v/>
      </c>
    </row>
    <row r="1309" ht="15.75" customHeight="1">
      <c r="A1309" s="5" t="s">
        <v>1904</v>
      </c>
      <c r="B1309" s="3" t="s">
        <v>45</v>
      </c>
      <c r="C1309" s="3" t="s">
        <v>445</v>
      </c>
      <c r="D1309" s="3" t="s">
        <v>1855</v>
      </c>
      <c r="E1309" s="6" t="s">
        <v>292</v>
      </c>
      <c r="F1309" s="4">
        <v>4432.0</v>
      </c>
      <c r="G1309" s="6" t="s">
        <v>38</v>
      </c>
      <c r="H1309" s="6"/>
      <c r="I1309" s="6"/>
      <c r="J1309" s="4">
        <v>1.012582E7</v>
      </c>
      <c r="K1309" s="4">
        <v>3.59306095E8</v>
      </c>
      <c r="L1309" s="6" t="s">
        <v>39</v>
      </c>
      <c r="M1309" s="3"/>
      <c r="N1309" s="6" t="s">
        <v>42</v>
      </c>
      <c r="O1309" s="3"/>
      <c r="P1309" s="3"/>
      <c r="Q1309" s="6" t="s">
        <v>39</v>
      </c>
      <c r="R1309" s="4"/>
      <c r="S1309" s="6" t="s">
        <v>42</v>
      </c>
      <c r="T1309" s="6" t="s">
        <v>43</v>
      </c>
      <c r="U1309" s="6">
        <v>0.0</v>
      </c>
      <c r="V1309" s="3" t="str">
        <f t="shared" si="2"/>
        <v>10.RD</v>
      </c>
      <c r="W1309" s="5" t="str">
        <f t="shared" ref="W1309:X1309" si="1309">UPPER(TRIM(H1309))</f>
        <v/>
      </c>
      <c r="X1309" s="5" t="str">
        <f t="shared" si="1309"/>
        <v/>
      </c>
      <c r="Y1309" s="5" t="str">
        <f t="array" ref="Y1309">IF(V1309&lt;&gt;"",IFERROR(INDEX(federal_program_name_lookup,MATCH(V1309,aln_lookup,0)),""),"")</f>
        <v/>
      </c>
    </row>
    <row r="1310" ht="15.75" customHeight="1">
      <c r="A1310" s="5" t="s">
        <v>1905</v>
      </c>
      <c r="B1310" s="3" t="s">
        <v>45</v>
      </c>
      <c r="C1310" s="3" t="s">
        <v>445</v>
      </c>
      <c r="D1310" s="3" t="s">
        <v>1855</v>
      </c>
      <c r="E1310" s="6" t="s">
        <v>292</v>
      </c>
      <c r="F1310" s="4">
        <v>1769.0</v>
      </c>
      <c r="G1310" s="6" t="s">
        <v>38</v>
      </c>
      <c r="H1310" s="6"/>
      <c r="I1310" s="6"/>
      <c r="J1310" s="4">
        <v>1.012582E7</v>
      </c>
      <c r="K1310" s="4">
        <v>3.59306095E8</v>
      </c>
      <c r="L1310" s="6" t="s">
        <v>39</v>
      </c>
      <c r="M1310" s="3"/>
      <c r="N1310" s="6" t="s">
        <v>42</v>
      </c>
      <c r="O1310" s="3"/>
      <c r="P1310" s="3"/>
      <c r="Q1310" s="6" t="s">
        <v>39</v>
      </c>
      <c r="R1310" s="4"/>
      <c r="S1310" s="6" t="s">
        <v>42</v>
      </c>
      <c r="T1310" s="6" t="s">
        <v>43</v>
      </c>
      <c r="U1310" s="6">
        <v>0.0</v>
      </c>
      <c r="V1310" s="3" t="str">
        <f t="shared" si="2"/>
        <v>10.RD</v>
      </c>
      <c r="W1310" s="5" t="str">
        <f t="shared" ref="W1310:X1310" si="1310">UPPER(TRIM(H1310))</f>
        <v/>
      </c>
      <c r="X1310" s="5" t="str">
        <f t="shared" si="1310"/>
        <v/>
      </c>
      <c r="Y1310" s="5" t="str">
        <f t="array" ref="Y1310">IF(V1310&lt;&gt;"",IFERROR(INDEX(federal_program_name_lookup,MATCH(V1310,aln_lookup,0)),""),"")</f>
        <v/>
      </c>
    </row>
    <row r="1311" ht="15.75" customHeight="1">
      <c r="A1311" s="5" t="s">
        <v>1906</v>
      </c>
      <c r="B1311" s="3" t="s">
        <v>45</v>
      </c>
      <c r="C1311" s="3" t="s">
        <v>445</v>
      </c>
      <c r="D1311" s="3" t="s">
        <v>1855</v>
      </c>
      <c r="E1311" s="6" t="s">
        <v>292</v>
      </c>
      <c r="F1311" s="4">
        <v>2279.0</v>
      </c>
      <c r="G1311" s="6" t="s">
        <v>38</v>
      </c>
      <c r="H1311" s="6"/>
      <c r="I1311" s="6"/>
      <c r="J1311" s="4">
        <v>1.012582E7</v>
      </c>
      <c r="K1311" s="4">
        <v>3.59306095E8</v>
      </c>
      <c r="L1311" s="6" t="s">
        <v>39</v>
      </c>
      <c r="M1311" s="3"/>
      <c r="N1311" s="6" t="s">
        <v>42</v>
      </c>
      <c r="O1311" s="3"/>
      <c r="P1311" s="3"/>
      <c r="Q1311" s="6" t="s">
        <v>39</v>
      </c>
      <c r="R1311" s="4"/>
      <c r="S1311" s="6" t="s">
        <v>42</v>
      </c>
      <c r="T1311" s="6" t="s">
        <v>43</v>
      </c>
      <c r="U1311" s="6">
        <v>0.0</v>
      </c>
      <c r="V1311" s="3" t="str">
        <f t="shared" si="2"/>
        <v>10.RD</v>
      </c>
      <c r="W1311" s="5" t="str">
        <f t="shared" ref="W1311:X1311" si="1311">UPPER(TRIM(H1311))</f>
        <v/>
      </c>
      <c r="X1311" s="5" t="str">
        <f t="shared" si="1311"/>
        <v/>
      </c>
      <c r="Y1311" s="5" t="str">
        <f t="array" ref="Y1311">IF(V1311&lt;&gt;"",IFERROR(INDEX(federal_program_name_lookup,MATCH(V1311,aln_lookup,0)),""),"")</f>
        <v/>
      </c>
    </row>
    <row r="1312" ht="15.75" customHeight="1">
      <c r="A1312" s="5" t="s">
        <v>1907</v>
      </c>
      <c r="B1312" s="3" t="s">
        <v>45</v>
      </c>
      <c r="C1312" s="3" t="s">
        <v>445</v>
      </c>
      <c r="D1312" s="3" t="s">
        <v>1855</v>
      </c>
      <c r="E1312" s="6" t="s">
        <v>292</v>
      </c>
      <c r="F1312" s="4">
        <v>1253.0</v>
      </c>
      <c r="G1312" s="6" t="s">
        <v>38</v>
      </c>
      <c r="H1312" s="6"/>
      <c r="I1312" s="6"/>
      <c r="J1312" s="4">
        <v>1.012582E7</v>
      </c>
      <c r="K1312" s="4">
        <v>3.59306095E8</v>
      </c>
      <c r="L1312" s="6" t="s">
        <v>39</v>
      </c>
      <c r="M1312" s="3"/>
      <c r="N1312" s="6" t="s">
        <v>42</v>
      </c>
      <c r="O1312" s="3"/>
      <c r="P1312" s="3"/>
      <c r="Q1312" s="6" t="s">
        <v>39</v>
      </c>
      <c r="R1312" s="4"/>
      <c r="S1312" s="6" t="s">
        <v>42</v>
      </c>
      <c r="T1312" s="6" t="s">
        <v>43</v>
      </c>
      <c r="U1312" s="6">
        <v>0.0</v>
      </c>
      <c r="V1312" s="3" t="str">
        <f t="shared" si="2"/>
        <v>10.RD</v>
      </c>
      <c r="W1312" s="5" t="str">
        <f t="shared" ref="W1312:X1312" si="1312">UPPER(TRIM(H1312))</f>
        <v/>
      </c>
      <c r="X1312" s="5" t="str">
        <f t="shared" si="1312"/>
        <v/>
      </c>
      <c r="Y1312" s="5" t="str">
        <f t="array" ref="Y1312">IF(V1312&lt;&gt;"",IFERROR(INDEX(federal_program_name_lookup,MATCH(V1312,aln_lookup,0)),""),"")</f>
        <v/>
      </c>
    </row>
    <row r="1313" ht="15.75" customHeight="1">
      <c r="A1313" s="5" t="s">
        <v>1908</v>
      </c>
      <c r="B1313" s="3" t="s">
        <v>45</v>
      </c>
      <c r="C1313" s="3" t="s">
        <v>445</v>
      </c>
      <c r="D1313" s="3" t="s">
        <v>1855</v>
      </c>
      <c r="E1313" s="6" t="s">
        <v>292</v>
      </c>
      <c r="F1313" s="4">
        <v>2417.0</v>
      </c>
      <c r="G1313" s="6" t="s">
        <v>38</v>
      </c>
      <c r="H1313" s="6"/>
      <c r="I1313" s="6"/>
      <c r="J1313" s="4">
        <v>1.012582E7</v>
      </c>
      <c r="K1313" s="4">
        <v>3.59306095E8</v>
      </c>
      <c r="L1313" s="6" t="s">
        <v>39</v>
      </c>
      <c r="M1313" s="3"/>
      <c r="N1313" s="6" t="s">
        <v>42</v>
      </c>
      <c r="O1313" s="3"/>
      <c r="P1313" s="3"/>
      <c r="Q1313" s="6" t="s">
        <v>39</v>
      </c>
      <c r="R1313" s="4"/>
      <c r="S1313" s="6" t="s">
        <v>42</v>
      </c>
      <c r="T1313" s="6" t="s">
        <v>43</v>
      </c>
      <c r="U1313" s="6">
        <v>0.0</v>
      </c>
      <c r="V1313" s="3" t="str">
        <f t="shared" si="2"/>
        <v>10.RD</v>
      </c>
      <c r="W1313" s="5" t="str">
        <f t="shared" ref="W1313:X1313" si="1313">UPPER(TRIM(H1313))</f>
        <v/>
      </c>
      <c r="X1313" s="5" t="str">
        <f t="shared" si="1313"/>
        <v/>
      </c>
      <c r="Y1313" s="5" t="str">
        <f t="array" ref="Y1313">IF(V1313&lt;&gt;"",IFERROR(INDEX(federal_program_name_lookup,MATCH(V1313,aln_lookup,0)),""),"")</f>
        <v/>
      </c>
    </row>
    <row r="1314" ht="15.75" customHeight="1">
      <c r="A1314" s="5" t="s">
        <v>1909</v>
      </c>
      <c r="B1314" s="3" t="s">
        <v>1805</v>
      </c>
      <c r="C1314" s="3" t="s">
        <v>46</v>
      </c>
      <c r="D1314" s="3"/>
      <c r="E1314" s="6" t="s">
        <v>1806</v>
      </c>
      <c r="F1314" s="4">
        <v>40010.0</v>
      </c>
      <c r="G1314" s="6" t="s">
        <v>38</v>
      </c>
      <c r="H1314" s="6"/>
      <c r="I1314" s="6"/>
      <c r="J1314" s="4">
        <v>261152.0</v>
      </c>
      <c r="K1314" s="4">
        <v>3.59306095E8</v>
      </c>
      <c r="L1314" s="6" t="s">
        <v>39</v>
      </c>
      <c r="M1314" s="3"/>
      <c r="N1314" s="6" t="s">
        <v>39</v>
      </c>
      <c r="O1314" s="3" t="s">
        <v>1910</v>
      </c>
      <c r="P1314" s="3" t="s">
        <v>1911</v>
      </c>
      <c r="Q1314" s="6" t="s">
        <v>39</v>
      </c>
      <c r="R1314" s="4"/>
      <c r="S1314" s="6" t="s">
        <v>42</v>
      </c>
      <c r="T1314" s="6" t="s">
        <v>43</v>
      </c>
      <c r="U1314" s="6">
        <v>0.0</v>
      </c>
      <c r="V1314" s="3" t="str">
        <f t="shared" si="2"/>
        <v>43.001</v>
      </c>
      <c r="W1314" s="5" t="str">
        <f t="shared" ref="W1314:X1314" si="1314">UPPER(TRIM(H1314))</f>
        <v/>
      </c>
      <c r="X1314" s="5" t="str">
        <f t="shared" si="1314"/>
        <v/>
      </c>
      <c r="Y1314" s="5" t="str">
        <f t="array" ref="Y1314">IF(V1314&lt;&gt;"",IFERROR(INDEX(federal_program_name_lookup,MATCH(V1314,aln_lookup,0)),""),"")</f>
        <v>SCIENCE</v>
      </c>
    </row>
    <row r="1315" ht="15.75" customHeight="1">
      <c r="A1315" s="5" t="s">
        <v>1912</v>
      </c>
      <c r="B1315" s="3" t="s">
        <v>45</v>
      </c>
      <c r="C1315" s="3" t="s">
        <v>445</v>
      </c>
      <c r="D1315" s="3" t="s">
        <v>1855</v>
      </c>
      <c r="E1315" s="6" t="s">
        <v>292</v>
      </c>
      <c r="F1315" s="4">
        <v>355.0</v>
      </c>
      <c r="G1315" s="6" t="s">
        <v>38</v>
      </c>
      <c r="H1315" s="6"/>
      <c r="I1315" s="6"/>
      <c r="J1315" s="4">
        <v>1.012582E7</v>
      </c>
      <c r="K1315" s="4">
        <v>3.59306095E8</v>
      </c>
      <c r="L1315" s="6" t="s">
        <v>39</v>
      </c>
      <c r="M1315" s="3"/>
      <c r="N1315" s="6" t="s">
        <v>42</v>
      </c>
      <c r="O1315" s="3"/>
      <c r="P1315" s="3"/>
      <c r="Q1315" s="6" t="s">
        <v>39</v>
      </c>
      <c r="R1315" s="4"/>
      <c r="S1315" s="6" t="s">
        <v>42</v>
      </c>
      <c r="T1315" s="6" t="s">
        <v>43</v>
      </c>
      <c r="U1315" s="6">
        <v>0.0</v>
      </c>
      <c r="V1315" s="3" t="str">
        <f t="shared" si="2"/>
        <v>10.RD</v>
      </c>
      <c r="W1315" s="5" t="str">
        <f t="shared" ref="W1315:X1315" si="1315">UPPER(TRIM(H1315))</f>
        <v/>
      </c>
      <c r="X1315" s="5" t="str">
        <f t="shared" si="1315"/>
        <v/>
      </c>
      <c r="Y1315" s="5" t="str">
        <f t="array" ref="Y1315">IF(V1315&lt;&gt;"",IFERROR(INDEX(federal_program_name_lookup,MATCH(V1315,aln_lookup,0)),""),"")</f>
        <v/>
      </c>
    </row>
    <row r="1316" ht="15.75" customHeight="1">
      <c r="A1316" s="5" t="s">
        <v>1913</v>
      </c>
      <c r="B1316" s="3" t="s">
        <v>45</v>
      </c>
      <c r="C1316" s="3" t="s">
        <v>445</v>
      </c>
      <c r="D1316" s="3" t="s">
        <v>1855</v>
      </c>
      <c r="E1316" s="6" t="s">
        <v>292</v>
      </c>
      <c r="F1316" s="4">
        <v>3158.0</v>
      </c>
      <c r="G1316" s="6" t="s">
        <v>38</v>
      </c>
      <c r="H1316" s="6"/>
      <c r="I1316" s="6"/>
      <c r="J1316" s="4">
        <v>1.012582E7</v>
      </c>
      <c r="K1316" s="4">
        <v>3.59306095E8</v>
      </c>
      <c r="L1316" s="6" t="s">
        <v>39</v>
      </c>
      <c r="M1316" s="3"/>
      <c r="N1316" s="6" t="s">
        <v>42</v>
      </c>
      <c r="O1316" s="3"/>
      <c r="P1316" s="3"/>
      <c r="Q1316" s="6" t="s">
        <v>39</v>
      </c>
      <c r="R1316" s="4"/>
      <c r="S1316" s="6" t="s">
        <v>42</v>
      </c>
      <c r="T1316" s="6" t="s">
        <v>43</v>
      </c>
      <c r="U1316" s="6">
        <v>0.0</v>
      </c>
      <c r="V1316" s="3" t="str">
        <f t="shared" si="2"/>
        <v>10.RD</v>
      </c>
      <c r="W1316" s="5" t="str">
        <f t="shared" ref="W1316:X1316" si="1316">UPPER(TRIM(H1316))</f>
        <v/>
      </c>
      <c r="X1316" s="5" t="str">
        <f t="shared" si="1316"/>
        <v/>
      </c>
      <c r="Y1316" s="5" t="str">
        <f t="array" ref="Y1316">IF(V1316&lt;&gt;"",IFERROR(INDEX(federal_program_name_lookup,MATCH(V1316,aln_lookup,0)),""),"")</f>
        <v/>
      </c>
    </row>
    <row r="1317" ht="15.75" customHeight="1">
      <c r="A1317" s="5" t="s">
        <v>1914</v>
      </c>
      <c r="B1317" s="3" t="s">
        <v>45</v>
      </c>
      <c r="C1317" s="3" t="s">
        <v>445</v>
      </c>
      <c r="D1317" s="3" t="s">
        <v>1855</v>
      </c>
      <c r="E1317" s="6" t="s">
        <v>292</v>
      </c>
      <c r="F1317" s="4">
        <v>4290.0</v>
      </c>
      <c r="G1317" s="6" t="s">
        <v>38</v>
      </c>
      <c r="H1317" s="6"/>
      <c r="I1317" s="6"/>
      <c r="J1317" s="4">
        <v>1.012582E7</v>
      </c>
      <c r="K1317" s="4">
        <v>3.59306095E8</v>
      </c>
      <c r="L1317" s="6" t="s">
        <v>39</v>
      </c>
      <c r="M1317" s="3"/>
      <c r="N1317" s="6" t="s">
        <v>42</v>
      </c>
      <c r="O1317" s="3"/>
      <c r="P1317" s="3"/>
      <c r="Q1317" s="6" t="s">
        <v>39</v>
      </c>
      <c r="R1317" s="4"/>
      <c r="S1317" s="6" t="s">
        <v>42</v>
      </c>
      <c r="T1317" s="6" t="s">
        <v>43</v>
      </c>
      <c r="U1317" s="6">
        <v>0.0</v>
      </c>
      <c r="V1317" s="3" t="str">
        <f t="shared" si="2"/>
        <v>10.RD</v>
      </c>
      <c r="W1317" s="5" t="str">
        <f t="shared" ref="W1317:X1317" si="1317">UPPER(TRIM(H1317))</f>
        <v/>
      </c>
      <c r="X1317" s="5" t="str">
        <f t="shared" si="1317"/>
        <v/>
      </c>
      <c r="Y1317" s="5" t="str">
        <f t="array" ref="Y1317">IF(V1317&lt;&gt;"",IFERROR(INDEX(federal_program_name_lookup,MATCH(V1317,aln_lookup,0)),""),"")</f>
        <v/>
      </c>
    </row>
    <row r="1318" ht="15.75" customHeight="1">
      <c r="A1318" s="5" t="s">
        <v>1915</v>
      </c>
      <c r="B1318" s="3" t="s">
        <v>45</v>
      </c>
      <c r="C1318" s="3" t="s">
        <v>445</v>
      </c>
      <c r="D1318" s="3" t="s">
        <v>1855</v>
      </c>
      <c r="E1318" s="6" t="s">
        <v>292</v>
      </c>
      <c r="F1318" s="4">
        <v>4857.0</v>
      </c>
      <c r="G1318" s="6" t="s">
        <v>38</v>
      </c>
      <c r="H1318" s="6"/>
      <c r="I1318" s="6"/>
      <c r="J1318" s="4">
        <v>1.012582E7</v>
      </c>
      <c r="K1318" s="4">
        <v>3.59306095E8</v>
      </c>
      <c r="L1318" s="6" t="s">
        <v>39</v>
      </c>
      <c r="M1318" s="3"/>
      <c r="N1318" s="6" t="s">
        <v>42</v>
      </c>
      <c r="O1318" s="3"/>
      <c r="P1318" s="3"/>
      <c r="Q1318" s="6" t="s">
        <v>39</v>
      </c>
      <c r="R1318" s="4"/>
      <c r="S1318" s="6" t="s">
        <v>42</v>
      </c>
      <c r="T1318" s="6" t="s">
        <v>43</v>
      </c>
      <c r="U1318" s="6">
        <v>0.0</v>
      </c>
      <c r="V1318" s="3" t="str">
        <f t="shared" si="2"/>
        <v>10.RD</v>
      </c>
      <c r="W1318" s="5" t="str">
        <f t="shared" ref="W1318:X1318" si="1318">UPPER(TRIM(H1318))</f>
        <v/>
      </c>
      <c r="X1318" s="5" t="str">
        <f t="shared" si="1318"/>
        <v/>
      </c>
      <c r="Y1318" s="5" t="str">
        <f t="array" ref="Y1318">IF(V1318&lt;&gt;"",IFERROR(INDEX(federal_program_name_lookup,MATCH(V1318,aln_lookup,0)),""),"")</f>
        <v/>
      </c>
    </row>
    <row r="1319" ht="15.75" customHeight="1">
      <c r="A1319" s="5" t="s">
        <v>1916</v>
      </c>
      <c r="B1319" s="3" t="s">
        <v>45</v>
      </c>
      <c r="C1319" s="3" t="s">
        <v>445</v>
      </c>
      <c r="D1319" s="3" t="s">
        <v>1855</v>
      </c>
      <c r="E1319" s="6" t="s">
        <v>292</v>
      </c>
      <c r="F1319" s="4">
        <v>143.0</v>
      </c>
      <c r="G1319" s="6" t="s">
        <v>38</v>
      </c>
      <c r="H1319" s="6"/>
      <c r="I1319" s="6"/>
      <c r="J1319" s="4">
        <v>1.012582E7</v>
      </c>
      <c r="K1319" s="4">
        <v>3.59306095E8</v>
      </c>
      <c r="L1319" s="6" t="s">
        <v>39</v>
      </c>
      <c r="M1319" s="3"/>
      <c r="N1319" s="6" t="s">
        <v>42</v>
      </c>
      <c r="O1319" s="3"/>
      <c r="P1319" s="3"/>
      <c r="Q1319" s="6" t="s">
        <v>39</v>
      </c>
      <c r="R1319" s="4"/>
      <c r="S1319" s="6" t="s">
        <v>42</v>
      </c>
      <c r="T1319" s="6" t="s">
        <v>43</v>
      </c>
      <c r="U1319" s="6">
        <v>0.0</v>
      </c>
      <c r="V1319" s="3" t="str">
        <f t="shared" si="2"/>
        <v>10.RD</v>
      </c>
      <c r="W1319" s="5" t="str">
        <f t="shared" ref="W1319:X1319" si="1319">UPPER(TRIM(H1319))</f>
        <v/>
      </c>
      <c r="X1319" s="5" t="str">
        <f t="shared" si="1319"/>
        <v/>
      </c>
      <c r="Y1319" s="5" t="str">
        <f t="array" ref="Y1319">IF(V1319&lt;&gt;"",IFERROR(INDEX(federal_program_name_lookup,MATCH(V1319,aln_lookup,0)),""),"")</f>
        <v/>
      </c>
    </row>
    <row r="1320" ht="15.75" customHeight="1">
      <c r="A1320" s="5" t="s">
        <v>1917</v>
      </c>
      <c r="B1320" s="3" t="s">
        <v>45</v>
      </c>
      <c r="C1320" s="3" t="s">
        <v>445</v>
      </c>
      <c r="D1320" s="3" t="s">
        <v>1855</v>
      </c>
      <c r="E1320" s="6" t="s">
        <v>292</v>
      </c>
      <c r="F1320" s="4">
        <v>3596.0</v>
      </c>
      <c r="G1320" s="6" t="s">
        <v>38</v>
      </c>
      <c r="H1320" s="6"/>
      <c r="I1320" s="6"/>
      <c r="J1320" s="4">
        <v>1.012582E7</v>
      </c>
      <c r="K1320" s="4">
        <v>3.59306095E8</v>
      </c>
      <c r="L1320" s="6" t="s">
        <v>39</v>
      </c>
      <c r="M1320" s="3"/>
      <c r="N1320" s="6" t="s">
        <v>42</v>
      </c>
      <c r="O1320" s="3"/>
      <c r="P1320" s="3"/>
      <c r="Q1320" s="6" t="s">
        <v>39</v>
      </c>
      <c r="R1320" s="4"/>
      <c r="S1320" s="6" t="s">
        <v>42</v>
      </c>
      <c r="T1320" s="6" t="s">
        <v>43</v>
      </c>
      <c r="U1320" s="6">
        <v>0.0</v>
      </c>
      <c r="V1320" s="3" t="str">
        <f t="shared" si="2"/>
        <v>10.RD</v>
      </c>
      <c r="W1320" s="5" t="str">
        <f t="shared" ref="W1320:X1320" si="1320">UPPER(TRIM(H1320))</f>
        <v/>
      </c>
      <c r="X1320" s="5" t="str">
        <f t="shared" si="1320"/>
        <v/>
      </c>
      <c r="Y1320" s="5" t="str">
        <f t="array" ref="Y1320">IF(V1320&lt;&gt;"",IFERROR(INDEX(federal_program_name_lookup,MATCH(V1320,aln_lookup,0)),""),"")</f>
        <v/>
      </c>
    </row>
    <row r="1321" ht="15.75" customHeight="1">
      <c r="A1321" s="5" t="s">
        <v>1918</v>
      </c>
      <c r="B1321" s="3" t="s">
        <v>45</v>
      </c>
      <c r="C1321" s="3" t="s">
        <v>445</v>
      </c>
      <c r="D1321" s="3" t="s">
        <v>1855</v>
      </c>
      <c r="E1321" s="6" t="s">
        <v>292</v>
      </c>
      <c r="F1321" s="4">
        <v>4971.0</v>
      </c>
      <c r="G1321" s="6" t="s">
        <v>38</v>
      </c>
      <c r="H1321" s="6"/>
      <c r="I1321" s="6"/>
      <c r="J1321" s="4">
        <v>1.012582E7</v>
      </c>
      <c r="K1321" s="4">
        <v>3.59306095E8</v>
      </c>
      <c r="L1321" s="6" t="s">
        <v>39</v>
      </c>
      <c r="M1321" s="3"/>
      <c r="N1321" s="6" t="s">
        <v>42</v>
      </c>
      <c r="O1321" s="3"/>
      <c r="P1321" s="3"/>
      <c r="Q1321" s="6" t="s">
        <v>39</v>
      </c>
      <c r="R1321" s="4"/>
      <c r="S1321" s="6" t="s">
        <v>42</v>
      </c>
      <c r="T1321" s="6" t="s">
        <v>43</v>
      </c>
      <c r="U1321" s="6">
        <v>0.0</v>
      </c>
      <c r="V1321" s="3" t="str">
        <f t="shared" si="2"/>
        <v>10.RD</v>
      </c>
      <c r="W1321" s="5" t="str">
        <f t="shared" ref="W1321:X1321" si="1321">UPPER(TRIM(H1321))</f>
        <v/>
      </c>
      <c r="X1321" s="5" t="str">
        <f t="shared" si="1321"/>
        <v/>
      </c>
      <c r="Y1321" s="5" t="str">
        <f t="array" ref="Y1321">IF(V1321&lt;&gt;"",IFERROR(INDEX(federal_program_name_lookup,MATCH(V1321,aln_lookup,0)),""),"")</f>
        <v/>
      </c>
    </row>
    <row r="1322" ht="15.75" customHeight="1">
      <c r="A1322" s="5" t="s">
        <v>1919</v>
      </c>
      <c r="B1322" s="3" t="s">
        <v>45</v>
      </c>
      <c r="C1322" s="3" t="s">
        <v>445</v>
      </c>
      <c r="D1322" s="3" t="s">
        <v>1855</v>
      </c>
      <c r="E1322" s="6" t="s">
        <v>292</v>
      </c>
      <c r="F1322" s="4">
        <v>5000.0</v>
      </c>
      <c r="G1322" s="6" t="s">
        <v>38</v>
      </c>
      <c r="H1322" s="6"/>
      <c r="I1322" s="6"/>
      <c r="J1322" s="4">
        <v>1.012582E7</v>
      </c>
      <c r="K1322" s="4">
        <v>3.59306095E8</v>
      </c>
      <c r="L1322" s="6" t="s">
        <v>39</v>
      </c>
      <c r="M1322" s="3"/>
      <c r="N1322" s="6" t="s">
        <v>42</v>
      </c>
      <c r="O1322" s="3"/>
      <c r="P1322" s="3"/>
      <c r="Q1322" s="6" t="s">
        <v>39</v>
      </c>
      <c r="R1322" s="4"/>
      <c r="S1322" s="6" t="s">
        <v>42</v>
      </c>
      <c r="T1322" s="6" t="s">
        <v>43</v>
      </c>
      <c r="U1322" s="6">
        <v>0.0</v>
      </c>
      <c r="V1322" s="3" t="str">
        <f t="shared" si="2"/>
        <v>10.RD</v>
      </c>
      <c r="W1322" s="5" t="str">
        <f t="shared" ref="W1322:X1322" si="1322">UPPER(TRIM(H1322))</f>
        <v/>
      </c>
      <c r="X1322" s="5" t="str">
        <f t="shared" si="1322"/>
        <v/>
      </c>
      <c r="Y1322" s="5" t="str">
        <f t="array" ref="Y1322">IF(V1322&lt;&gt;"",IFERROR(INDEX(federal_program_name_lookup,MATCH(V1322,aln_lookup,0)),""),"")</f>
        <v/>
      </c>
    </row>
    <row r="1323" ht="15.75" customHeight="1">
      <c r="A1323" s="5" t="s">
        <v>1920</v>
      </c>
      <c r="B1323" s="3" t="s">
        <v>45</v>
      </c>
      <c r="C1323" s="3" t="s">
        <v>445</v>
      </c>
      <c r="D1323" s="3" t="s">
        <v>1855</v>
      </c>
      <c r="E1323" s="6" t="s">
        <v>292</v>
      </c>
      <c r="F1323" s="4">
        <v>3920.0</v>
      </c>
      <c r="G1323" s="6" t="s">
        <v>38</v>
      </c>
      <c r="H1323" s="6"/>
      <c r="I1323" s="6"/>
      <c r="J1323" s="4">
        <v>1.012582E7</v>
      </c>
      <c r="K1323" s="4">
        <v>3.59306095E8</v>
      </c>
      <c r="L1323" s="6" t="s">
        <v>39</v>
      </c>
      <c r="M1323" s="3"/>
      <c r="N1323" s="6" t="s">
        <v>42</v>
      </c>
      <c r="O1323" s="3"/>
      <c r="P1323" s="3"/>
      <c r="Q1323" s="6" t="s">
        <v>39</v>
      </c>
      <c r="R1323" s="4"/>
      <c r="S1323" s="6" t="s">
        <v>42</v>
      </c>
      <c r="T1323" s="6" t="s">
        <v>43</v>
      </c>
      <c r="U1323" s="6">
        <v>0.0</v>
      </c>
      <c r="V1323" s="3" t="str">
        <f t="shared" si="2"/>
        <v>10.RD</v>
      </c>
      <c r="W1323" s="5" t="str">
        <f t="shared" ref="W1323:X1323" si="1323">UPPER(TRIM(H1323))</f>
        <v/>
      </c>
      <c r="X1323" s="5" t="str">
        <f t="shared" si="1323"/>
        <v/>
      </c>
      <c r="Y1323" s="5" t="str">
        <f t="array" ref="Y1323">IF(V1323&lt;&gt;"",IFERROR(INDEX(federal_program_name_lookup,MATCH(V1323,aln_lookup,0)),""),"")</f>
        <v/>
      </c>
    </row>
    <row r="1324" ht="15.75" customHeight="1">
      <c r="A1324" s="5" t="s">
        <v>1921</v>
      </c>
      <c r="B1324" s="3" t="s">
        <v>45</v>
      </c>
      <c r="C1324" s="3" t="s">
        <v>445</v>
      </c>
      <c r="D1324" s="3" t="s">
        <v>1855</v>
      </c>
      <c r="E1324" s="6" t="s">
        <v>292</v>
      </c>
      <c r="F1324" s="4">
        <v>2310.0</v>
      </c>
      <c r="G1324" s="6" t="s">
        <v>38</v>
      </c>
      <c r="H1324" s="6"/>
      <c r="I1324" s="6"/>
      <c r="J1324" s="4">
        <v>1.012582E7</v>
      </c>
      <c r="K1324" s="4">
        <v>3.59306095E8</v>
      </c>
      <c r="L1324" s="6" t="s">
        <v>39</v>
      </c>
      <c r="M1324" s="3"/>
      <c r="N1324" s="6" t="s">
        <v>42</v>
      </c>
      <c r="O1324" s="3"/>
      <c r="P1324" s="3"/>
      <c r="Q1324" s="6" t="s">
        <v>39</v>
      </c>
      <c r="R1324" s="4"/>
      <c r="S1324" s="6" t="s">
        <v>42</v>
      </c>
      <c r="T1324" s="6" t="s">
        <v>43</v>
      </c>
      <c r="U1324" s="6">
        <v>0.0</v>
      </c>
      <c r="V1324" s="3" t="str">
        <f t="shared" si="2"/>
        <v>10.RD</v>
      </c>
      <c r="W1324" s="5" t="str">
        <f t="shared" ref="W1324:X1324" si="1324">UPPER(TRIM(H1324))</f>
        <v/>
      </c>
      <c r="X1324" s="5" t="str">
        <f t="shared" si="1324"/>
        <v/>
      </c>
      <c r="Y1324" s="5" t="str">
        <f t="array" ref="Y1324">IF(V1324&lt;&gt;"",IFERROR(INDEX(federal_program_name_lookup,MATCH(V1324,aln_lookup,0)),""),"")</f>
        <v/>
      </c>
    </row>
    <row r="1325" ht="15.75" customHeight="1">
      <c r="A1325" s="5" t="s">
        <v>1922</v>
      </c>
      <c r="B1325" s="3" t="s">
        <v>1805</v>
      </c>
      <c r="C1325" s="3" t="s">
        <v>46</v>
      </c>
      <c r="D1325" s="3"/>
      <c r="E1325" s="6" t="s">
        <v>1806</v>
      </c>
      <c r="F1325" s="4">
        <v>25974.0</v>
      </c>
      <c r="G1325" s="6" t="s">
        <v>38</v>
      </c>
      <c r="H1325" s="6"/>
      <c r="I1325" s="6"/>
      <c r="J1325" s="4">
        <v>261152.0</v>
      </c>
      <c r="K1325" s="4">
        <v>3.59306095E8</v>
      </c>
      <c r="L1325" s="6" t="s">
        <v>39</v>
      </c>
      <c r="M1325" s="3"/>
      <c r="N1325" s="6" t="s">
        <v>39</v>
      </c>
      <c r="O1325" s="3" t="s">
        <v>1923</v>
      </c>
      <c r="P1325" s="3" t="s">
        <v>1924</v>
      </c>
      <c r="Q1325" s="6" t="s">
        <v>39</v>
      </c>
      <c r="R1325" s="4"/>
      <c r="S1325" s="6" t="s">
        <v>42</v>
      </c>
      <c r="T1325" s="6" t="s">
        <v>43</v>
      </c>
      <c r="U1325" s="6">
        <v>0.0</v>
      </c>
      <c r="V1325" s="3" t="str">
        <f t="shared" si="2"/>
        <v>43.001</v>
      </c>
      <c r="W1325" s="5" t="str">
        <f t="shared" ref="W1325:X1325" si="1325">UPPER(TRIM(H1325))</f>
        <v/>
      </c>
      <c r="X1325" s="5" t="str">
        <f t="shared" si="1325"/>
        <v/>
      </c>
      <c r="Y1325" s="5" t="str">
        <f t="array" ref="Y1325">IF(V1325&lt;&gt;"",IFERROR(INDEX(federal_program_name_lookup,MATCH(V1325,aln_lookup,0)),""),"")</f>
        <v>SCIENCE</v>
      </c>
    </row>
    <row r="1326" ht="15.75" customHeight="1">
      <c r="A1326" s="5" t="s">
        <v>1925</v>
      </c>
      <c r="B1326" s="3" t="s">
        <v>45</v>
      </c>
      <c r="C1326" s="3" t="s">
        <v>445</v>
      </c>
      <c r="D1326" s="3" t="s">
        <v>1855</v>
      </c>
      <c r="E1326" s="6" t="s">
        <v>292</v>
      </c>
      <c r="F1326" s="4">
        <v>4709.0</v>
      </c>
      <c r="G1326" s="6" t="s">
        <v>38</v>
      </c>
      <c r="H1326" s="6"/>
      <c r="I1326" s="6"/>
      <c r="J1326" s="4">
        <v>1.012582E7</v>
      </c>
      <c r="K1326" s="4">
        <v>3.59306095E8</v>
      </c>
      <c r="L1326" s="6" t="s">
        <v>39</v>
      </c>
      <c r="M1326" s="3"/>
      <c r="N1326" s="6" t="s">
        <v>42</v>
      </c>
      <c r="O1326" s="3"/>
      <c r="P1326" s="3"/>
      <c r="Q1326" s="6" t="s">
        <v>39</v>
      </c>
      <c r="R1326" s="4"/>
      <c r="S1326" s="6" t="s">
        <v>42</v>
      </c>
      <c r="T1326" s="6" t="s">
        <v>43</v>
      </c>
      <c r="U1326" s="6">
        <v>0.0</v>
      </c>
      <c r="V1326" s="3" t="str">
        <f t="shared" si="2"/>
        <v>10.RD</v>
      </c>
      <c r="W1326" s="5" t="str">
        <f t="shared" ref="W1326:X1326" si="1326">UPPER(TRIM(H1326))</f>
        <v/>
      </c>
      <c r="X1326" s="5" t="str">
        <f t="shared" si="1326"/>
        <v/>
      </c>
      <c r="Y1326" s="5" t="str">
        <f t="array" ref="Y1326">IF(V1326&lt;&gt;"",IFERROR(INDEX(federal_program_name_lookup,MATCH(V1326,aln_lookup,0)),""),"")</f>
        <v/>
      </c>
    </row>
    <row r="1327" ht="15.75" customHeight="1">
      <c r="A1327" s="5" t="s">
        <v>1926</v>
      </c>
      <c r="B1327" s="3" t="s">
        <v>45</v>
      </c>
      <c r="C1327" s="3" t="s">
        <v>445</v>
      </c>
      <c r="D1327" s="3" t="s">
        <v>1855</v>
      </c>
      <c r="E1327" s="6" t="s">
        <v>292</v>
      </c>
      <c r="F1327" s="4">
        <v>3435.0</v>
      </c>
      <c r="G1327" s="6" t="s">
        <v>38</v>
      </c>
      <c r="H1327" s="6"/>
      <c r="I1327" s="6"/>
      <c r="J1327" s="4">
        <v>1.012582E7</v>
      </c>
      <c r="K1327" s="4">
        <v>3.59306095E8</v>
      </c>
      <c r="L1327" s="6" t="s">
        <v>39</v>
      </c>
      <c r="M1327" s="3"/>
      <c r="N1327" s="6" t="s">
        <v>42</v>
      </c>
      <c r="O1327" s="3"/>
      <c r="P1327" s="3"/>
      <c r="Q1327" s="6" t="s">
        <v>39</v>
      </c>
      <c r="R1327" s="4"/>
      <c r="S1327" s="6" t="s">
        <v>42</v>
      </c>
      <c r="T1327" s="6" t="s">
        <v>43</v>
      </c>
      <c r="U1327" s="6">
        <v>0.0</v>
      </c>
      <c r="V1327" s="3" t="str">
        <f t="shared" si="2"/>
        <v>10.RD</v>
      </c>
      <c r="W1327" s="5" t="str">
        <f t="shared" ref="W1327:X1327" si="1327">UPPER(TRIM(H1327))</f>
        <v/>
      </c>
      <c r="X1327" s="5" t="str">
        <f t="shared" si="1327"/>
        <v/>
      </c>
      <c r="Y1327" s="5" t="str">
        <f t="array" ref="Y1327">IF(V1327&lt;&gt;"",IFERROR(INDEX(federal_program_name_lookup,MATCH(V1327,aln_lookup,0)),""),"")</f>
        <v/>
      </c>
    </row>
    <row r="1328" ht="15.75" customHeight="1">
      <c r="A1328" s="5" t="s">
        <v>1927</v>
      </c>
      <c r="B1328" s="3" t="s">
        <v>45</v>
      </c>
      <c r="C1328" s="3" t="s">
        <v>445</v>
      </c>
      <c r="D1328" s="3" t="s">
        <v>1857</v>
      </c>
      <c r="E1328" s="6" t="s">
        <v>292</v>
      </c>
      <c r="F1328" s="4">
        <v>18500.0</v>
      </c>
      <c r="G1328" s="6" t="s">
        <v>38</v>
      </c>
      <c r="H1328" s="6"/>
      <c r="I1328" s="6"/>
      <c r="J1328" s="4">
        <v>1.012582E7</v>
      </c>
      <c r="K1328" s="4">
        <v>3.59306095E8</v>
      </c>
      <c r="L1328" s="6" t="s">
        <v>39</v>
      </c>
      <c r="M1328" s="3"/>
      <c r="N1328" s="6" t="s">
        <v>42</v>
      </c>
      <c r="O1328" s="3"/>
      <c r="P1328" s="3"/>
      <c r="Q1328" s="6" t="s">
        <v>39</v>
      </c>
      <c r="R1328" s="4"/>
      <c r="S1328" s="6" t="s">
        <v>42</v>
      </c>
      <c r="T1328" s="6" t="s">
        <v>43</v>
      </c>
      <c r="U1328" s="6">
        <v>0.0</v>
      </c>
      <c r="V1328" s="3" t="str">
        <f t="shared" si="2"/>
        <v>10.RD</v>
      </c>
      <c r="W1328" s="5" t="str">
        <f t="shared" ref="W1328:X1328" si="1328">UPPER(TRIM(H1328))</f>
        <v/>
      </c>
      <c r="X1328" s="5" t="str">
        <f t="shared" si="1328"/>
        <v/>
      </c>
      <c r="Y1328" s="5" t="str">
        <f t="array" ref="Y1328">IF(V1328&lt;&gt;"",IFERROR(INDEX(federal_program_name_lookup,MATCH(V1328,aln_lookup,0)),""),"")</f>
        <v/>
      </c>
    </row>
    <row r="1329" ht="15.75" customHeight="1">
      <c r="A1329" s="5" t="s">
        <v>1928</v>
      </c>
      <c r="B1329" s="3" t="s">
        <v>45</v>
      </c>
      <c r="C1329" s="3" t="s">
        <v>445</v>
      </c>
      <c r="D1329" s="3" t="s">
        <v>1857</v>
      </c>
      <c r="E1329" s="6" t="s">
        <v>292</v>
      </c>
      <c r="F1329" s="4">
        <v>14465.0</v>
      </c>
      <c r="G1329" s="6" t="s">
        <v>38</v>
      </c>
      <c r="H1329" s="6"/>
      <c r="I1329" s="6"/>
      <c r="J1329" s="4">
        <v>1.012582E7</v>
      </c>
      <c r="K1329" s="4">
        <v>3.59306095E8</v>
      </c>
      <c r="L1329" s="6" t="s">
        <v>39</v>
      </c>
      <c r="M1329" s="3"/>
      <c r="N1329" s="6" t="s">
        <v>42</v>
      </c>
      <c r="O1329" s="3"/>
      <c r="P1329" s="3"/>
      <c r="Q1329" s="6" t="s">
        <v>39</v>
      </c>
      <c r="R1329" s="4"/>
      <c r="S1329" s="6" t="s">
        <v>42</v>
      </c>
      <c r="T1329" s="6" t="s">
        <v>43</v>
      </c>
      <c r="U1329" s="6">
        <v>0.0</v>
      </c>
      <c r="V1329" s="3" t="str">
        <f t="shared" si="2"/>
        <v>10.RD</v>
      </c>
      <c r="W1329" s="5" t="str">
        <f t="shared" ref="W1329:X1329" si="1329">UPPER(TRIM(H1329))</f>
        <v/>
      </c>
      <c r="X1329" s="5" t="str">
        <f t="shared" si="1329"/>
        <v/>
      </c>
      <c r="Y1329" s="5" t="str">
        <f t="array" ref="Y1329">IF(V1329&lt;&gt;"",IFERROR(INDEX(federal_program_name_lookup,MATCH(V1329,aln_lookup,0)),""),"")</f>
        <v/>
      </c>
    </row>
    <row r="1330" ht="15.75" customHeight="1">
      <c r="A1330" s="5" t="s">
        <v>1929</v>
      </c>
      <c r="B1330" s="3" t="s">
        <v>45</v>
      </c>
      <c r="C1330" s="3" t="s">
        <v>445</v>
      </c>
      <c r="D1330" s="3" t="s">
        <v>1857</v>
      </c>
      <c r="E1330" s="6" t="s">
        <v>292</v>
      </c>
      <c r="F1330" s="4">
        <v>12648.0</v>
      </c>
      <c r="G1330" s="6" t="s">
        <v>38</v>
      </c>
      <c r="H1330" s="6"/>
      <c r="I1330" s="6"/>
      <c r="J1330" s="4">
        <v>1.012582E7</v>
      </c>
      <c r="K1330" s="4">
        <v>3.59306095E8</v>
      </c>
      <c r="L1330" s="6" t="s">
        <v>39</v>
      </c>
      <c r="M1330" s="3"/>
      <c r="N1330" s="6" t="s">
        <v>42</v>
      </c>
      <c r="O1330" s="3"/>
      <c r="P1330" s="3"/>
      <c r="Q1330" s="6" t="s">
        <v>39</v>
      </c>
      <c r="R1330" s="4"/>
      <c r="S1330" s="6" t="s">
        <v>42</v>
      </c>
      <c r="T1330" s="6" t="s">
        <v>43</v>
      </c>
      <c r="U1330" s="6">
        <v>0.0</v>
      </c>
      <c r="V1330" s="3" t="str">
        <f t="shared" si="2"/>
        <v>10.RD</v>
      </c>
      <c r="W1330" s="5" t="str">
        <f t="shared" ref="W1330:X1330" si="1330">UPPER(TRIM(H1330))</f>
        <v/>
      </c>
      <c r="X1330" s="5" t="str">
        <f t="shared" si="1330"/>
        <v/>
      </c>
      <c r="Y1330" s="5" t="str">
        <f t="array" ref="Y1330">IF(V1330&lt;&gt;"",IFERROR(INDEX(federal_program_name_lookup,MATCH(V1330,aln_lookup,0)),""),"")</f>
        <v/>
      </c>
    </row>
    <row r="1331" ht="15.75" customHeight="1">
      <c r="A1331" s="5" t="s">
        <v>1930</v>
      </c>
      <c r="B1331" s="3" t="s">
        <v>45</v>
      </c>
      <c r="C1331" s="3" t="s">
        <v>445</v>
      </c>
      <c r="D1331" s="3" t="s">
        <v>1857</v>
      </c>
      <c r="E1331" s="6" t="s">
        <v>292</v>
      </c>
      <c r="F1331" s="4">
        <v>14089.0</v>
      </c>
      <c r="G1331" s="6" t="s">
        <v>38</v>
      </c>
      <c r="H1331" s="6"/>
      <c r="I1331" s="6"/>
      <c r="J1331" s="4">
        <v>1.012582E7</v>
      </c>
      <c r="K1331" s="4">
        <v>3.59306095E8</v>
      </c>
      <c r="L1331" s="6" t="s">
        <v>39</v>
      </c>
      <c r="M1331" s="3"/>
      <c r="N1331" s="6" t="s">
        <v>42</v>
      </c>
      <c r="O1331" s="3"/>
      <c r="P1331" s="3"/>
      <c r="Q1331" s="6" t="s">
        <v>39</v>
      </c>
      <c r="R1331" s="4"/>
      <c r="S1331" s="6" t="s">
        <v>42</v>
      </c>
      <c r="T1331" s="6" t="s">
        <v>43</v>
      </c>
      <c r="U1331" s="6">
        <v>0.0</v>
      </c>
      <c r="V1331" s="3" t="str">
        <f t="shared" si="2"/>
        <v>10.RD</v>
      </c>
      <c r="W1331" s="5" t="str">
        <f t="shared" ref="W1331:X1331" si="1331">UPPER(TRIM(H1331))</f>
        <v/>
      </c>
      <c r="X1331" s="5" t="str">
        <f t="shared" si="1331"/>
        <v/>
      </c>
      <c r="Y1331" s="5" t="str">
        <f t="array" ref="Y1331">IF(V1331&lt;&gt;"",IFERROR(INDEX(federal_program_name_lookup,MATCH(V1331,aln_lookup,0)),""),"")</f>
        <v/>
      </c>
    </row>
    <row r="1332" ht="15.75" customHeight="1">
      <c r="A1332" s="5" t="s">
        <v>1931</v>
      </c>
      <c r="B1332" s="3" t="s">
        <v>45</v>
      </c>
      <c r="C1332" s="3" t="s">
        <v>445</v>
      </c>
      <c r="D1332" s="3" t="s">
        <v>1857</v>
      </c>
      <c r="E1332" s="6" t="s">
        <v>292</v>
      </c>
      <c r="F1332" s="4">
        <v>26673.0</v>
      </c>
      <c r="G1332" s="6" t="s">
        <v>38</v>
      </c>
      <c r="H1332" s="6"/>
      <c r="I1332" s="6"/>
      <c r="J1332" s="4">
        <v>1.012582E7</v>
      </c>
      <c r="K1332" s="4">
        <v>3.59306095E8</v>
      </c>
      <c r="L1332" s="6" t="s">
        <v>39</v>
      </c>
      <c r="M1332" s="3"/>
      <c r="N1332" s="6" t="s">
        <v>42</v>
      </c>
      <c r="O1332" s="3"/>
      <c r="P1332" s="3"/>
      <c r="Q1332" s="6" t="s">
        <v>39</v>
      </c>
      <c r="R1332" s="4"/>
      <c r="S1332" s="6" t="s">
        <v>42</v>
      </c>
      <c r="T1332" s="6" t="s">
        <v>43</v>
      </c>
      <c r="U1332" s="6">
        <v>0.0</v>
      </c>
      <c r="V1332" s="3" t="str">
        <f t="shared" si="2"/>
        <v>10.RD</v>
      </c>
      <c r="W1332" s="5" t="str">
        <f t="shared" ref="W1332:X1332" si="1332">UPPER(TRIM(H1332))</f>
        <v/>
      </c>
      <c r="X1332" s="5" t="str">
        <f t="shared" si="1332"/>
        <v/>
      </c>
      <c r="Y1332" s="5" t="str">
        <f t="array" ref="Y1332">IF(V1332&lt;&gt;"",IFERROR(INDEX(federal_program_name_lookup,MATCH(V1332,aln_lookup,0)),""),"")</f>
        <v/>
      </c>
    </row>
    <row r="1333" ht="15.75" customHeight="1">
      <c r="A1333" s="5" t="s">
        <v>1932</v>
      </c>
      <c r="B1333" s="3" t="s">
        <v>45</v>
      </c>
      <c r="C1333" s="3" t="s">
        <v>445</v>
      </c>
      <c r="D1333" s="3" t="s">
        <v>1933</v>
      </c>
      <c r="E1333" s="6" t="s">
        <v>292</v>
      </c>
      <c r="F1333" s="4">
        <v>56239.0</v>
      </c>
      <c r="G1333" s="6" t="s">
        <v>38</v>
      </c>
      <c r="H1333" s="6"/>
      <c r="I1333" s="6"/>
      <c r="J1333" s="4">
        <v>1.012582E7</v>
      </c>
      <c r="K1333" s="4">
        <v>3.59306095E8</v>
      </c>
      <c r="L1333" s="6" t="s">
        <v>39</v>
      </c>
      <c r="M1333" s="3"/>
      <c r="N1333" s="6" t="s">
        <v>42</v>
      </c>
      <c r="O1333" s="3"/>
      <c r="P1333" s="3"/>
      <c r="Q1333" s="6" t="s">
        <v>39</v>
      </c>
      <c r="R1333" s="4"/>
      <c r="S1333" s="6" t="s">
        <v>42</v>
      </c>
      <c r="T1333" s="6" t="s">
        <v>43</v>
      </c>
      <c r="U1333" s="6">
        <v>0.0</v>
      </c>
      <c r="V1333" s="3" t="str">
        <f t="shared" si="2"/>
        <v>10.RD</v>
      </c>
      <c r="W1333" s="5" t="str">
        <f t="shared" ref="W1333:X1333" si="1333">UPPER(TRIM(H1333))</f>
        <v/>
      </c>
      <c r="X1333" s="5" t="str">
        <f t="shared" si="1333"/>
        <v/>
      </c>
      <c r="Y1333" s="5" t="str">
        <f t="array" ref="Y1333">IF(V1333&lt;&gt;"",IFERROR(INDEX(federal_program_name_lookup,MATCH(V1333,aln_lookup,0)),""),"")</f>
        <v/>
      </c>
    </row>
    <row r="1334" ht="15.75" customHeight="1">
      <c r="A1334" s="5" t="s">
        <v>1934</v>
      </c>
      <c r="B1334" s="3" t="s">
        <v>45</v>
      </c>
      <c r="C1334" s="3" t="s">
        <v>445</v>
      </c>
      <c r="D1334" s="3" t="s">
        <v>1935</v>
      </c>
      <c r="E1334" s="6" t="s">
        <v>292</v>
      </c>
      <c r="F1334" s="4">
        <v>63020.0</v>
      </c>
      <c r="G1334" s="6" t="s">
        <v>38</v>
      </c>
      <c r="H1334" s="6"/>
      <c r="I1334" s="6"/>
      <c r="J1334" s="4">
        <v>1.012582E7</v>
      </c>
      <c r="K1334" s="4">
        <v>3.59306095E8</v>
      </c>
      <c r="L1334" s="6" t="s">
        <v>39</v>
      </c>
      <c r="M1334" s="3"/>
      <c r="N1334" s="6" t="s">
        <v>42</v>
      </c>
      <c r="O1334" s="3"/>
      <c r="P1334" s="3"/>
      <c r="Q1334" s="6" t="s">
        <v>39</v>
      </c>
      <c r="R1334" s="4"/>
      <c r="S1334" s="6" t="s">
        <v>42</v>
      </c>
      <c r="T1334" s="6" t="s">
        <v>43</v>
      </c>
      <c r="U1334" s="6">
        <v>0.0</v>
      </c>
      <c r="V1334" s="3" t="str">
        <f t="shared" si="2"/>
        <v>10.RD</v>
      </c>
      <c r="W1334" s="5" t="str">
        <f t="shared" ref="W1334:X1334" si="1334">UPPER(TRIM(H1334))</f>
        <v/>
      </c>
      <c r="X1334" s="5" t="str">
        <f t="shared" si="1334"/>
        <v/>
      </c>
      <c r="Y1334" s="5" t="str">
        <f t="array" ref="Y1334">IF(V1334&lt;&gt;"",IFERROR(INDEX(federal_program_name_lookup,MATCH(V1334,aln_lookup,0)),""),"")</f>
        <v/>
      </c>
    </row>
    <row r="1335" ht="15.75" customHeight="1">
      <c r="A1335" s="5" t="s">
        <v>1936</v>
      </c>
      <c r="B1335" s="3" t="s">
        <v>45</v>
      </c>
      <c r="C1335" s="3" t="s">
        <v>445</v>
      </c>
      <c r="D1335" s="3" t="s">
        <v>1937</v>
      </c>
      <c r="E1335" s="6" t="s">
        <v>292</v>
      </c>
      <c r="F1335" s="4">
        <v>4642.0</v>
      </c>
      <c r="G1335" s="6" t="s">
        <v>38</v>
      </c>
      <c r="H1335" s="6"/>
      <c r="I1335" s="6"/>
      <c r="J1335" s="4">
        <v>1.012582E7</v>
      </c>
      <c r="K1335" s="4">
        <v>3.59306095E8</v>
      </c>
      <c r="L1335" s="6" t="s">
        <v>39</v>
      </c>
      <c r="M1335" s="3"/>
      <c r="N1335" s="6" t="s">
        <v>42</v>
      </c>
      <c r="O1335" s="3"/>
      <c r="P1335" s="3"/>
      <c r="Q1335" s="6" t="s">
        <v>39</v>
      </c>
      <c r="R1335" s="4"/>
      <c r="S1335" s="6" t="s">
        <v>42</v>
      </c>
      <c r="T1335" s="6" t="s">
        <v>43</v>
      </c>
      <c r="U1335" s="6">
        <v>0.0</v>
      </c>
      <c r="V1335" s="3" t="str">
        <f t="shared" si="2"/>
        <v>10.RD</v>
      </c>
      <c r="W1335" s="5" t="str">
        <f t="shared" ref="W1335:X1335" si="1335">UPPER(TRIM(H1335))</f>
        <v/>
      </c>
      <c r="X1335" s="5" t="str">
        <f t="shared" si="1335"/>
        <v/>
      </c>
      <c r="Y1335" s="5" t="str">
        <f t="array" ref="Y1335">IF(V1335&lt;&gt;"",IFERROR(INDEX(federal_program_name_lookup,MATCH(V1335,aln_lookup,0)),""),"")</f>
        <v/>
      </c>
    </row>
    <row r="1336" ht="15.75" customHeight="1">
      <c r="A1336" s="5" t="s">
        <v>1938</v>
      </c>
      <c r="B1336" s="3" t="s">
        <v>45</v>
      </c>
      <c r="C1336" s="3" t="s">
        <v>1514</v>
      </c>
      <c r="D1336" s="3"/>
      <c r="E1336" s="6" t="s">
        <v>1939</v>
      </c>
      <c r="F1336" s="4">
        <v>-762.0</v>
      </c>
      <c r="G1336" s="6" t="s">
        <v>38</v>
      </c>
      <c r="H1336" s="6"/>
      <c r="I1336" s="6"/>
      <c r="J1336" s="4">
        <v>207243.0</v>
      </c>
      <c r="K1336" s="4">
        <v>3.59306095E8</v>
      </c>
      <c r="L1336" s="6" t="s">
        <v>39</v>
      </c>
      <c r="M1336" s="3"/>
      <c r="N1336" s="6" t="s">
        <v>39</v>
      </c>
      <c r="O1336" s="3" t="s">
        <v>1940</v>
      </c>
      <c r="P1336" s="3" t="s">
        <v>1941</v>
      </c>
      <c r="Q1336" s="6" t="s">
        <v>39</v>
      </c>
      <c r="R1336" s="4"/>
      <c r="S1336" s="6" t="s">
        <v>42</v>
      </c>
      <c r="T1336" s="6" t="s">
        <v>43</v>
      </c>
      <c r="U1336" s="6">
        <v>0.0</v>
      </c>
      <c r="V1336" s="3" t="str">
        <f t="shared" si="2"/>
        <v>10.215</v>
      </c>
      <c r="W1336" s="5" t="str">
        <f t="shared" ref="W1336:X1336" si="1336">UPPER(TRIM(H1336))</f>
        <v/>
      </c>
      <c r="X1336" s="5" t="str">
        <f t="shared" si="1336"/>
        <v/>
      </c>
      <c r="Y1336" s="5" t="str">
        <f t="array" ref="Y1336">IF(V1336&lt;&gt;"",IFERROR(INDEX(federal_program_name_lookup,MATCH(V1336,aln_lookup,0)),""),"")</f>
        <v>SUSTAINABLE AGRICULTURE RESEARCH AND EDUCATION</v>
      </c>
    </row>
    <row r="1337" ht="15.75" customHeight="1">
      <c r="A1337" s="5" t="s">
        <v>1942</v>
      </c>
      <c r="B1337" s="3" t="s">
        <v>1805</v>
      </c>
      <c r="C1337" s="3" t="s">
        <v>46</v>
      </c>
      <c r="D1337" s="3"/>
      <c r="E1337" s="6" t="s">
        <v>1806</v>
      </c>
      <c r="F1337" s="4">
        <v>13092.0</v>
      </c>
      <c r="G1337" s="6" t="s">
        <v>38</v>
      </c>
      <c r="H1337" s="6"/>
      <c r="I1337" s="6"/>
      <c r="J1337" s="4">
        <v>261152.0</v>
      </c>
      <c r="K1337" s="4">
        <v>3.59306095E8</v>
      </c>
      <c r="L1337" s="6" t="s">
        <v>39</v>
      </c>
      <c r="M1337" s="3"/>
      <c r="N1337" s="6" t="s">
        <v>39</v>
      </c>
      <c r="O1337" s="3" t="s">
        <v>1923</v>
      </c>
      <c r="P1337" s="3" t="s">
        <v>1943</v>
      </c>
      <c r="Q1337" s="6" t="s">
        <v>39</v>
      </c>
      <c r="R1337" s="4"/>
      <c r="S1337" s="6" t="s">
        <v>42</v>
      </c>
      <c r="T1337" s="6" t="s">
        <v>43</v>
      </c>
      <c r="U1337" s="6">
        <v>0.0</v>
      </c>
      <c r="V1337" s="3" t="str">
        <f t="shared" si="2"/>
        <v>43.001</v>
      </c>
      <c r="W1337" s="5" t="str">
        <f t="shared" ref="W1337:X1337" si="1337">UPPER(TRIM(H1337))</f>
        <v/>
      </c>
      <c r="X1337" s="5" t="str">
        <f t="shared" si="1337"/>
        <v/>
      </c>
      <c r="Y1337" s="5" t="str">
        <f t="array" ref="Y1337">IF(V1337&lt;&gt;"",IFERROR(INDEX(federal_program_name_lookup,MATCH(V1337,aln_lookup,0)),""),"")</f>
        <v>SCIENCE</v>
      </c>
    </row>
    <row r="1338" ht="15.75" customHeight="1">
      <c r="A1338" s="5" t="s">
        <v>1944</v>
      </c>
      <c r="B1338" s="3" t="s">
        <v>45</v>
      </c>
      <c r="C1338" s="3" t="s">
        <v>445</v>
      </c>
      <c r="D1338" s="3" t="s">
        <v>1855</v>
      </c>
      <c r="E1338" s="6" t="s">
        <v>292</v>
      </c>
      <c r="F1338" s="4">
        <v>4502.0</v>
      </c>
      <c r="G1338" s="6" t="s">
        <v>38</v>
      </c>
      <c r="H1338" s="6"/>
      <c r="I1338" s="6"/>
      <c r="J1338" s="4">
        <v>1.012582E7</v>
      </c>
      <c r="K1338" s="4">
        <v>3.59306095E8</v>
      </c>
      <c r="L1338" s="6" t="s">
        <v>39</v>
      </c>
      <c r="M1338" s="3"/>
      <c r="N1338" s="6" t="s">
        <v>42</v>
      </c>
      <c r="O1338" s="3"/>
      <c r="P1338" s="3"/>
      <c r="Q1338" s="6" t="s">
        <v>39</v>
      </c>
      <c r="R1338" s="4"/>
      <c r="S1338" s="6" t="s">
        <v>42</v>
      </c>
      <c r="T1338" s="6" t="s">
        <v>43</v>
      </c>
      <c r="U1338" s="6">
        <v>0.0</v>
      </c>
      <c r="V1338" s="3" t="str">
        <f t="shared" si="2"/>
        <v>10.RD</v>
      </c>
      <c r="W1338" s="5" t="str">
        <f t="shared" ref="W1338:X1338" si="1338">UPPER(TRIM(H1338))</f>
        <v/>
      </c>
      <c r="X1338" s="5" t="str">
        <f t="shared" si="1338"/>
        <v/>
      </c>
      <c r="Y1338" s="5" t="str">
        <f t="array" ref="Y1338">IF(V1338&lt;&gt;"",IFERROR(INDEX(federal_program_name_lookup,MATCH(V1338,aln_lookup,0)),""),"")</f>
        <v/>
      </c>
    </row>
    <row r="1339" ht="15.75" customHeight="1">
      <c r="A1339" s="5" t="s">
        <v>1945</v>
      </c>
      <c r="B1339" s="3" t="s">
        <v>45</v>
      </c>
      <c r="C1339" s="3" t="s">
        <v>445</v>
      </c>
      <c r="D1339" s="3" t="s">
        <v>1855</v>
      </c>
      <c r="E1339" s="6" t="s">
        <v>292</v>
      </c>
      <c r="F1339" s="4">
        <v>4690.0</v>
      </c>
      <c r="G1339" s="6" t="s">
        <v>38</v>
      </c>
      <c r="H1339" s="6"/>
      <c r="I1339" s="6"/>
      <c r="J1339" s="4">
        <v>1.012582E7</v>
      </c>
      <c r="K1339" s="4">
        <v>3.59306095E8</v>
      </c>
      <c r="L1339" s="6" t="s">
        <v>39</v>
      </c>
      <c r="M1339" s="3"/>
      <c r="N1339" s="6" t="s">
        <v>42</v>
      </c>
      <c r="O1339" s="3"/>
      <c r="P1339" s="3"/>
      <c r="Q1339" s="6" t="s">
        <v>39</v>
      </c>
      <c r="R1339" s="4"/>
      <c r="S1339" s="6" t="s">
        <v>42</v>
      </c>
      <c r="T1339" s="6" t="s">
        <v>43</v>
      </c>
      <c r="U1339" s="6">
        <v>0.0</v>
      </c>
      <c r="V1339" s="3" t="str">
        <f t="shared" si="2"/>
        <v>10.RD</v>
      </c>
      <c r="W1339" s="5" t="str">
        <f t="shared" ref="W1339:X1339" si="1339">UPPER(TRIM(H1339))</f>
        <v/>
      </c>
      <c r="X1339" s="5" t="str">
        <f t="shared" si="1339"/>
        <v/>
      </c>
      <c r="Y1339" s="5" t="str">
        <f t="array" ref="Y1339">IF(V1339&lt;&gt;"",IFERROR(INDEX(federal_program_name_lookup,MATCH(V1339,aln_lookup,0)),""),"")</f>
        <v/>
      </c>
    </row>
    <row r="1340" ht="15.75" customHeight="1">
      <c r="A1340" s="5" t="s">
        <v>1946</v>
      </c>
      <c r="B1340" s="3" t="s">
        <v>45</v>
      </c>
      <c r="C1340" s="3" t="s">
        <v>445</v>
      </c>
      <c r="D1340" s="3" t="s">
        <v>1855</v>
      </c>
      <c r="E1340" s="6" t="s">
        <v>292</v>
      </c>
      <c r="F1340" s="4">
        <v>720.0</v>
      </c>
      <c r="G1340" s="6" t="s">
        <v>38</v>
      </c>
      <c r="H1340" s="6"/>
      <c r="I1340" s="6"/>
      <c r="J1340" s="4">
        <v>1.012582E7</v>
      </c>
      <c r="K1340" s="4">
        <v>3.59306095E8</v>
      </c>
      <c r="L1340" s="6" t="s">
        <v>39</v>
      </c>
      <c r="M1340" s="3"/>
      <c r="N1340" s="6" t="s">
        <v>42</v>
      </c>
      <c r="O1340" s="3"/>
      <c r="P1340" s="3"/>
      <c r="Q1340" s="6" t="s">
        <v>39</v>
      </c>
      <c r="R1340" s="4"/>
      <c r="S1340" s="6" t="s">
        <v>42</v>
      </c>
      <c r="T1340" s="6" t="s">
        <v>43</v>
      </c>
      <c r="U1340" s="6">
        <v>0.0</v>
      </c>
      <c r="V1340" s="3" t="str">
        <f t="shared" si="2"/>
        <v>10.RD</v>
      </c>
      <c r="W1340" s="5" t="str">
        <f t="shared" ref="W1340:X1340" si="1340">UPPER(TRIM(H1340))</f>
        <v/>
      </c>
      <c r="X1340" s="5" t="str">
        <f t="shared" si="1340"/>
        <v/>
      </c>
      <c r="Y1340" s="5" t="str">
        <f t="array" ref="Y1340">IF(V1340&lt;&gt;"",IFERROR(INDEX(federal_program_name_lookup,MATCH(V1340,aln_lookup,0)),""),"")</f>
        <v/>
      </c>
    </row>
    <row r="1341" ht="15.75" customHeight="1">
      <c r="A1341" s="5" t="s">
        <v>1947</v>
      </c>
      <c r="B1341" s="3" t="s">
        <v>45</v>
      </c>
      <c r="C1341" s="3" t="s">
        <v>445</v>
      </c>
      <c r="D1341" s="3" t="s">
        <v>1855</v>
      </c>
      <c r="E1341" s="6" t="s">
        <v>292</v>
      </c>
      <c r="F1341" s="4">
        <v>3402.0</v>
      </c>
      <c r="G1341" s="6" t="s">
        <v>38</v>
      </c>
      <c r="H1341" s="6"/>
      <c r="I1341" s="6"/>
      <c r="J1341" s="4">
        <v>1.012582E7</v>
      </c>
      <c r="K1341" s="4">
        <v>3.59306095E8</v>
      </c>
      <c r="L1341" s="6" t="s">
        <v>39</v>
      </c>
      <c r="M1341" s="3"/>
      <c r="N1341" s="6" t="s">
        <v>42</v>
      </c>
      <c r="O1341" s="3"/>
      <c r="P1341" s="3"/>
      <c r="Q1341" s="6" t="s">
        <v>39</v>
      </c>
      <c r="R1341" s="4"/>
      <c r="S1341" s="6" t="s">
        <v>42</v>
      </c>
      <c r="T1341" s="6" t="s">
        <v>43</v>
      </c>
      <c r="U1341" s="6">
        <v>0.0</v>
      </c>
      <c r="V1341" s="3" t="str">
        <f t="shared" si="2"/>
        <v>10.RD</v>
      </c>
      <c r="W1341" s="5" t="str">
        <f t="shared" ref="W1341:X1341" si="1341">UPPER(TRIM(H1341))</f>
        <v/>
      </c>
      <c r="X1341" s="5" t="str">
        <f t="shared" si="1341"/>
        <v/>
      </c>
      <c r="Y1341" s="5" t="str">
        <f t="array" ref="Y1341">IF(V1341&lt;&gt;"",IFERROR(INDEX(federal_program_name_lookup,MATCH(V1341,aln_lookup,0)),""),"")</f>
        <v/>
      </c>
    </row>
    <row r="1342" ht="15.75" customHeight="1">
      <c r="A1342" s="5" t="s">
        <v>1948</v>
      </c>
      <c r="B1342" s="3" t="s">
        <v>45</v>
      </c>
      <c r="C1342" s="3" t="s">
        <v>445</v>
      </c>
      <c r="D1342" s="3" t="s">
        <v>1863</v>
      </c>
      <c r="E1342" s="6" t="s">
        <v>292</v>
      </c>
      <c r="F1342" s="4">
        <v>-5840.0</v>
      </c>
      <c r="G1342" s="6" t="s">
        <v>38</v>
      </c>
      <c r="H1342" s="6"/>
      <c r="I1342" s="6"/>
      <c r="J1342" s="4">
        <v>1.012582E7</v>
      </c>
      <c r="K1342" s="4">
        <v>3.59306095E8</v>
      </c>
      <c r="L1342" s="6" t="s">
        <v>39</v>
      </c>
      <c r="M1342" s="3"/>
      <c r="N1342" s="6" t="s">
        <v>42</v>
      </c>
      <c r="O1342" s="3"/>
      <c r="P1342" s="3"/>
      <c r="Q1342" s="6" t="s">
        <v>39</v>
      </c>
      <c r="R1342" s="4"/>
      <c r="S1342" s="6" t="s">
        <v>42</v>
      </c>
      <c r="T1342" s="6" t="s">
        <v>43</v>
      </c>
      <c r="U1342" s="6">
        <v>0.0</v>
      </c>
      <c r="V1342" s="3" t="str">
        <f t="shared" si="2"/>
        <v>10.RD</v>
      </c>
      <c r="W1342" s="5" t="str">
        <f t="shared" ref="W1342:X1342" si="1342">UPPER(TRIM(H1342))</f>
        <v/>
      </c>
      <c r="X1342" s="5" t="str">
        <f t="shared" si="1342"/>
        <v/>
      </c>
      <c r="Y1342" s="5" t="str">
        <f t="array" ref="Y1342">IF(V1342&lt;&gt;"",IFERROR(INDEX(federal_program_name_lookup,MATCH(V1342,aln_lookup,0)),""),"")</f>
        <v/>
      </c>
    </row>
    <row r="1343" ht="15.75" customHeight="1">
      <c r="A1343" s="5" t="s">
        <v>1949</v>
      </c>
      <c r="B1343" s="3" t="s">
        <v>45</v>
      </c>
      <c r="C1343" s="3" t="s">
        <v>445</v>
      </c>
      <c r="D1343" s="3" t="s">
        <v>1950</v>
      </c>
      <c r="E1343" s="6" t="s">
        <v>292</v>
      </c>
      <c r="F1343" s="4">
        <v>12475.0</v>
      </c>
      <c r="G1343" s="6" t="s">
        <v>38</v>
      </c>
      <c r="H1343" s="6"/>
      <c r="I1343" s="6"/>
      <c r="J1343" s="4">
        <v>1.012582E7</v>
      </c>
      <c r="K1343" s="4">
        <v>3.59306095E8</v>
      </c>
      <c r="L1343" s="6" t="s">
        <v>39</v>
      </c>
      <c r="M1343" s="3"/>
      <c r="N1343" s="6" t="s">
        <v>42</v>
      </c>
      <c r="O1343" s="3"/>
      <c r="P1343" s="3"/>
      <c r="Q1343" s="6" t="s">
        <v>39</v>
      </c>
      <c r="R1343" s="4"/>
      <c r="S1343" s="6" t="s">
        <v>42</v>
      </c>
      <c r="T1343" s="6" t="s">
        <v>43</v>
      </c>
      <c r="U1343" s="6">
        <v>0.0</v>
      </c>
      <c r="V1343" s="3" t="str">
        <f t="shared" si="2"/>
        <v>10.RD</v>
      </c>
      <c r="W1343" s="5" t="str">
        <f t="shared" ref="W1343:X1343" si="1343">UPPER(TRIM(H1343))</f>
        <v/>
      </c>
      <c r="X1343" s="5" t="str">
        <f t="shared" si="1343"/>
        <v/>
      </c>
      <c r="Y1343" s="5" t="str">
        <f t="array" ref="Y1343">IF(V1343&lt;&gt;"",IFERROR(INDEX(federal_program_name_lookup,MATCH(V1343,aln_lookup,0)),""),"")</f>
        <v/>
      </c>
    </row>
    <row r="1344" ht="15.75" customHeight="1">
      <c r="A1344" s="5" t="s">
        <v>1951</v>
      </c>
      <c r="B1344" s="3" t="s">
        <v>45</v>
      </c>
      <c r="C1344" s="3" t="s">
        <v>445</v>
      </c>
      <c r="D1344" s="3" t="s">
        <v>1857</v>
      </c>
      <c r="E1344" s="6" t="s">
        <v>292</v>
      </c>
      <c r="F1344" s="4">
        <v>18744.0</v>
      </c>
      <c r="G1344" s="6" t="s">
        <v>38</v>
      </c>
      <c r="H1344" s="6"/>
      <c r="I1344" s="6"/>
      <c r="J1344" s="4">
        <v>1.012582E7</v>
      </c>
      <c r="K1344" s="4">
        <v>3.59306095E8</v>
      </c>
      <c r="L1344" s="6" t="s">
        <v>39</v>
      </c>
      <c r="M1344" s="3"/>
      <c r="N1344" s="6" t="s">
        <v>42</v>
      </c>
      <c r="O1344" s="3"/>
      <c r="P1344" s="3"/>
      <c r="Q1344" s="6" t="s">
        <v>39</v>
      </c>
      <c r="R1344" s="4"/>
      <c r="S1344" s="6" t="s">
        <v>42</v>
      </c>
      <c r="T1344" s="6" t="s">
        <v>43</v>
      </c>
      <c r="U1344" s="6">
        <v>0.0</v>
      </c>
      <c r="V1344" s="3" t="str">
        <f t="shared" si="2"/>
        <v>10.RD</v>
      </c>
      <c r="W1344" s="5" t="str">
        <f t="shared" ref="W1344:X1344" si="1344">UPPER(TRIM(H1344))</f>
        <v/>
      </c>
      <c r="X1344" s="5" t="str">
        <f t="shared" si="1344"/>
        <v/>
      </c>
      <c r="Y1344" s="5" t="str">
        <f t="array" ref="Y1344">IF(V1344&lt;&gt;"",IFERROR(INDEX(federal_program_name_lookup,MATCH(V1344,aln_lookup,0)),""),"")</f>
        <v/>
      </c>
    </row>
    <row r="1345" ht="15.75" customHeight="1">
      <c r="A1345" s="5" t="s">
        <v>1952</v>
      </c>
      <c r="B1345" s="3" t="s">
        <v>45</v>
      </c>
      <c r="C1345" s="3" t="s">
        <v>445</v>
      </c>
      <c r="D1345" s="3" t="s">
        <v>1855</v>
      </c>
      <c r="E1345" s="6" t="s">
        <v>292</v>
      </c>
      <c r="F1345" s="4">
        <v>3448.0</v>
      </c>
      <c r="G1345" s="6" t="s">
        <v>38</v>
      </c>
      <c r="H1345" s="6"/>
      <c r="I1345" s="6"/>
      <c r="J1345" s="4">
        <v>1.012582E7</v>
      </c>
      <c r="K1345" s="4">
        <v>3.59306095E8</v>
      </c>
      <c r="L1345" s="6" t="s">
        <v>39</v>
      </c>
      <c r="M1345" s="3"/>
      <c r="N1345" s="6" t="s">
        <v>42</v>
      </c>
      <c r="O1345" s="3"/>
      <c r="P1345" s="3"/>
      <c r="Q1345" s="6" t="s">
        <v>39</v>
      </c>
      <c r="R1345" s="4"/>
      <c r="S1345" s="6" t="s">
        <v>42</v>
      </c>
      <c r="T1345" s="6" t="s">
        <v>43</v>
      </c>
      <c r="U1345" s="6">
        <v>0.0</v>
      </c>
      <c r="V1345" s="3" t="str">
        <f t="shared" si="2"/>
        <v>10.RD</v>
      </c>
      <c r="W1345" s="5" t="str">
        <f t="shared" ref="W1345:X1345" si="1345">UPPER(TRIM(H1345))</f>
        <v/>
      </c>
      <c r="X1345" s="5" t="str">
        <f t="shared" si="1345"/>
        <v/>
      </c>
      <c r="Y1345" s="5" t="str">
        <f t="array" ref="Y1345">IF(V1345&lt;&gt;"",IFERROR(INDEX(federal_program_name_lookup,MATCH(V1345,aln_lookup,0)),""),"")</f>
        <v/>
      </c>
    </row>
    <row r="1346" ht="15.75" customHeight="1">
      <c r="A1346" s="5" t="s">
        <v>1953</v>
      </c>
      <c r="B1346" s="3" t="s">
        <v>45</v>
      </c>
      <c r="C1346" s="3" t="s">
        <v>445</v>
      </c>
      <c r="D1346" s="3" t="s">
        <v>1855</v>
      </c>
      <c r="E1346" s="6" t="s">
        <v>292</v>
      </c>
      <c r="F1346" s="4">
        <v>3619.0</v>
      </c>
      <c r="G1346" s="6" t="s">
        <v>38</v>
      </c>
      <c r="H1346" s="6"/>
      <c r="I1346" s="6"/>
      <c r="J1346" s="4">
        <v>1.012582E7</v>
      </c>
      <c r="K1346" s="4">
        <v>3.59306095E8</v>
      </c>
      <c r="L1346" s="6" t="s">
        <v>39</v>
      </c>
      <c r="M1346" s="3"/>
      <c r="N1346" s="6" t="s">
        <v>42</v>
      </c>
      <c r="O1346" s="3"/>
      <c r="P1346" s="3"/>
      <c r="Q1346" s="6" t="s">
        <v>39</v>
      </c>
      <c r="R1346" s="4"/>
      <c r="S1346" s="6" t="s">
        <v>42</v>
      </c>
      <c r="T1346" s="6" t="s">
        <v>43</v>
      </c>
      <c r="U1346" s="6">
        <v>0.0</v>
      </c>
      <c r="V1346" s="3" t="str">
        <f t="shared" si="2"/>
        <v>10.RD</v>
      </c>
      <c r="W1346" s="5" t="str">
        <f t="shared" ref="W1346:X1346" si="1346">UPPER(TRIM(H1346))</f>
        <v/>
      </c>
      <c r="X1346" s="5" t="str">
        <f t="shared" si="1346"/>
        <v/>
      </c>
      <c r="Y1346" s="5" t="str">
        <f t="array" ref="Y1346">IF(V1346&lt;&gt;"",IFERROR(INDEX(federal_program_name_lookup,MATCH(V1346,aln_lookup,0)),""),"")</f>
        <v/>
      </c>
    </row>
    <row r="1347" ht="15.75" customHeight="1">
      <c r="A1347" s="5" t="s">
        <v>1954</v>
      </c>
      <c r="B1347" s="3" t="s">
        <v>45</v>
      </c>
      <c r="C1347" s="3" t="s">
        <v>445</v>
      </c>
      <c r="D1347" s="3" t="s">
        <v>1855</v>
      </c>
      <c r="E1347" s="6" t="s">
        <v>292</v>
      </c>
      <c r="F1347" s="4">
        <v>4116.0</v>
      </c>
      <c r="G1347" s="6" t="s">
        <v>38</v>
      </c>
      <c r="H1347" s="6"/>
      <c r="I1347" s="6"/>
      <c r="J1347" s="4">
        <v>1.012582E7</v>
      </c>
      <c r="K1347" s="4">
        <v>3.59306095E8</v>
      </c>
      <c r="L1347" s="6" t="s">
        <v>39</v>
      </c>
      <c r="M1347" s="3"/>
      <c r="N1347" s="6" t="s">
        <v>42</v>
      </c>
      <c r="O1347" s="3"/>
      <c r="P1347" s="3"/>
      <c r="Q1347" s="6" t="s">
        <v>39</v>
      </c>
      <c r="R1347" s="4"/>
      <c r="S1347" s="6" t="s">
        <v>42</v>
      </c>
      <c r="T1347" s="6" t="s">
        <v>43</v>
      </c>
      <c r="U1347" s="6">
        <v>0.0</v>
      </c>
      <c r="V1347" s="3" t="str">
        <f t="shared" si="2"/>
        <v>10.RD</v>
      </c>
      <c r="W1347" s="5" t="str">
        <f t="shared" ref="W1347:X1347" si="1347">UPPER(TRIM(H1347))</f>
        <v/>
      </c>
      <c r="X1347" s="5" t="str">
        <f t="shared" si="1347"/>
        <v/>
      </c>
      <c r="Y1347" s="5" t="str">
        <f t="array" ref="Y1347">IF(V1347&lt;&gt;"",IFERROR(INDEX(federal_program_name_lookup,MATCH(V1347,aln_lookup,0)),""),"")</f>
        <v/>
      </c>
    </row>
    <row r="1348" ht="15.75" customHeight="1">
      <c r="A1348" s="5" t="s">
        <v>1955</v>
      </c>
      <c r="B1348" s="3" t="s">
        <v>1805</v>
      </c>
      <c r="C1348" s="3" t="s">
        <v>46</v>
      </c>
      <c r="D1348" s="3"/>
      <c r="E1348" s="6" t="s">
        <v>1806</v>
      </c>
      <c r="F1348" s="4">
        <v>7964.0</v>
      </c>
      <c r="G1348" s="6" t="s">
        <v>38</v>
      </c>
      <c r="H1348" s="6"/>
      <c r="I1348" s="6"/>
      <c r="J1348" s="4">
        <v>261152.0</v>
      </c>
      <c r="K1348" s="4">
        <v>3.59306095E8</v>
      </c>
      <c r="L1348" s="6" t="s">
        <v>39</v>
      </c>
      <c r="M1348" s="3"/>
      <c r="N1348" s="6" t="s">
        <v>39</v>
      </c>
      <c r="O1348" s="3" t="s">
        <v>1956</v>
      </c>
      <c r="P1348" s="3" t="s">
        <v>1957</v>
      </c>
      <c r="Q1348" s="6" t="s">
        <v>39</v>
      </c>
      <c r="R1348" s="4"/>
      <c r="S1348" s="6" t="s">
        <v>42</v>
      </c>
      <c r="T1348" s="6" t="s">
        <v>43</v>
      </c>
      <c r="U1348" s="6">
        <v>0.0</v>
      </c>
      <c r="V1348" s="3" t="str">
        <f t="shared" si="2"/>
        <v>43.001</v>
      </c>
      <c r="W1348" s="5" t="str">
        <f t="shared" ref="W1348:X1348" si="1348">UPPER(TRIM(H1348))</f>
        <v/>
      </c>
      <c r="X1348" s="5" t="str">
        <f t="shared" si="1348"/>
        <v/>
      </c>
      <c r="Y1348" s="5" t="str">
        <f t="array" ref="Y1348">IF(V1348&lt;&gt;"",IFERROR(INDEX(federal_program_name_lookup,MATCH(V1348,aln_lookup,0)),""),"")</f>
        <v>SCIENCE</v>
      </c>
    </row>
    <row r="1349" ht="15.75" customHeight="1">
      <c r="A1349" s="5" t="s">
        <v>1958</v>
      </c>
      <c r="B1349" s="3" t="s">
        <v>45</v>
      </c>
      <c r="C1349" s="3" t="s">
        <v>445</v>
      </c>
      <c r="D1349" s="3" t="s">
        <v>1855</v>
      </c>
      <c r="E1349" s="6" t="s">
        <v>292</v>
      </c>
      <c r="F1349" s="4">
        <v>4884.0</v>
      </c>
      <c r="G1349" s="6" t="s">
        <v>38</v>
      </c>
      <c r="H1349" s="6"/>
      <c r="I1349" s="6"/>
      <c r="J1349" s="4">
        <v>1.012582E7</v>
      </c>
      <c r="K1349" s="4">
        <v>3.59306095E8</v>
      </c>
      <c r="L1349" s="6" t="s">
        <v>39</v>
      </c>
      <c r="M1349" s="3"/>
      <c r="N1349" s="6" t="s">
        <v>42</v>
      </c>
      <c r="O1349" s="3"/>
      <c r="P1349" s="3"/>
      <c r="Q1349" s="6" t="s">
        <v>39</v>
      </c>
      <c r="R1349" s="4"/>
      <c r="S1349" s="6" t="s">
        <v>42</v>
      </c>
      <c r="T1349" s="6" t="s">
        <v>43</v>
      </c>
      <c r="U1349" s="6">
        <v>0.0</v>
      </c>
      <c r="V1349" s="3" t="str">
        <f t="shared" si="2"/>
        <v>10.RD</v>
      </c>
      <c r="W1349" s="5" t="str">
        <f t="shared" ref="W1349:X1349" si="1349">UPPER(TRIM(H1349))</f>
        <v/>
      </c>
      <c r="X1349" s="5" t="str">
        <f t="shared" si="1349"/>
        <v/>
      </c>
      <c r="Y1349" s="5" t="str">
        <f t="array" ref="Y1349">IF(V1349&lt;&gt;"",IFERROR(INDEX(federal_program_name_lookup,MATCH(V1349,aln_lookup,0)),""),"")</f>
        <v/>
      </c>
    </row>
    <row r="1350" ht="15.75" customHeight="1">
      <c r="A1350" s="5" t="s">
        <v>1959</v>
      </c>
      <c r="B1350" s="3" t="s">
        <v>45</v>
      </c>
      <c r="C1350" s="3" t="s">
        <v>445</v>
      </c>
      <c r="D1350" s="3" t="s">
        <v>1855</v>
      </c>
      <c r="E1350" s="6" t="s">
        <v>292</v>
      </c>
      <c r="F1350" s="4">
        <v>3267.0</v>
      </c>
      <c r="G1350" s="6" t="s">
        <v>38</v>
      </c>
      <c r="H1350" s="6"/>
      <c r="I1350" s="6"/>
      <c r="J1350" s="4">
        <v>1.012582E7</v>
      </c>
      <c r="K1350" s="4">
        <v>3.59306095E8</v>
      </c>
      <c r="L1350" s="6" t="s">
        <v>39</v>
      </c>
      <c r="M1350" s="3"/>
      <c r="N1350" s="6" t="s">
        <v>42</v>
      </c>
      <c r="O1350" s="3"/>
      <c r="P1350" s="3"/>
      <c r="Q1350" s="6" t="s">
        <v>39</v>
      </c>
      <c r="R1350" s="4"/>
      <c r="S1350" s="6" t="s">
        <v>42</v>
      </c>
      <c r="T1350" s="6" t="s">
        <v>43</v>
      </c>
      <c r="U1350" s="6">
        <v>0.0</v>
      </c>
      <c r="V1350" s="3" t="str">
        <f t="shared" si="2"/>
        <v>10.RD</v>
      </c>
      <c r="W1350" s="5" t="str">
        <f t="shared" ref="W1350:X1350" si="1350">UPPER(TRIM(H1350))</f>
        <v/>
      </c>
      <c r="X1350" s="5" t="str">
        <f t="shared" si="1350"/>
        <v/>
      </c>
      <c r="Y1350" s="5" t="str">
        <f t="array" ref="Y1350">IF(V1350&lt;&gt;"",IFERROR(INDEX(federal_program_name_lookup,MATCH(V1350,aln_lookup,0)),""),"")</f>
        <v/>
      </c>
    </row>
    <row r="1351" ht="15.75" customHeight="1">
      <c r="A1351" s="5" t="s">
        <v>1960</v>
      </c>
      <c r="B1351" s="3" t="s">
        <v>45</v>
      </c>
      <c r="C1351" s="3" t="s">
        <v>445</v>
      </c>
      <c r="D1351" s="3" t="s">
        <v>1961</v>
      </c>
      <c r="E1351" s="6" t="s">
        <v>292</v>
      </c>
      <c r="F1351" s="4">
        <v>32059.0</v>
      </c>
      <c r="G1351" s="6" t="s">
        <v>38</v>
      </c>
      <c r="H1351" s="6"/>
      <c r="I1351" s="6"/>
      <c r="J1351" s="4">
        <v>1.012582E7</v>
      </c>
      <c r="K1351" s="4">
        <v>3.59306095E8</v>
      </c>
      <c r="L1351" s="6" t="s">
        <v>39</v>
      </c>
      <c r="M1351" s="3"/>
      <c r="N1351" s="6" t="s">
        <v>42</v>
      </c>
      <c r="O1351" s="3"/>
      <c r="P1351" s="3"/>
      <c r="Q1351" s="6" t="s">
        <v>39</v>
      </c>
      <c r="R1351" s="4"/>
      <c r="S1351" s="6" t="s">
        <v>42</v>
      </c>
      <c r="T1351" s="6" t="s">
        <v>43</v>
      </c>
      <c r="U1351" s="6">
        <v>0.0</v>
      </c>
      <c r="V1351" s="3" t="str">
        <f t="shared" si="2"/>
        <v>10.RD</v>
      </c>
      <c r="W1351" s="5" t="str">
        <f t="shared" ref="W1351:X1351" si="1351">UPPER(TRIM(H1351))</f>
        <v/>
      </c>
      <c r="X1351" s="5" t="str">
        <f t="shared" si="1351"/>
        <v/>
      </c>
      <c r="Y1351" s="5" t="str">
        <f t="array" ref="Y1351">IF(V1351&lt;&gt;"",IFERROR(INDEX(federal_program_name_lookup,MATCH(V1351,aln_lookup,0)),""),"")</f>
        <v/>
      </c>
    </row>
    <row r="1352" ht="15.75" customHeight="1">
      <c r="A1352" s="5" t="s">
        <v>1962</v>
      </c>
      <c r="B1352" s="3" t="s">
        <v>45</v>
      </c>
      <c r="C1352" s="3" t="s">
        <v>445</v>
      </c>
      <c r="D1352" s="3" t="s">
        <v>1963</v>
      </c>
      <c r="E1352" s="6" t="s">
        <v>292</v>
      </c>
      <c r="F1352" s="4">
        <v>46271.0</v>
      </c>
      <c r="G1352" s="6" t="s">
        <v>38</v>
      </c>
      <c r="H1352" s="6"/>
      <c r="I1352" s="6"/>
      <c r="J1352" s="4">
        <v>1.012582E7</v>
      </c>
      <c r="K1352" s="4">
        <v>3.59306095E8</v>
      </c>
      <c r="L1352" s="6" t="s">
        <v>39</v>
      </c>
      <c r="M1352" s="3"/>
      <c r="N1352" s="6" t="s">
        <v>42</v>
      </c>
      <c r="O1352" s="3"/>
      <c r="P1352" s="3"/>
      <c r="Q1352" s="6" t="s">
        <v>39</v>
      </c>
      <c r="R1352" s="4"/>
      <c r="S1352" s="6" t="s">
        <v>42</v>
      </c>
      <c r="T1352" s="6" t="s">
        <v>43</v>
      </c>
      <c r="U1352" s="6">
        <v>0.0</v>
      </c>
      <c r="V1352" s="3" t="str">
        <f t="shared" si="2"/>
        <v>10.RD</v>
      </c>
      <c r="W1352" s="5" t="str">
        <f t="shared" ref="W1352:X1352" si="1352">UPPER(TRIM(H1352))</f>
        <v/>
      </c>
      <c r="X1352" s="5" t="str">
        <f t="shared" si="1352"/>
        <v/>
      </c>
      <c r="Y1352" s="5" t="str">
        <f t="array" ref="Y1352">IF(V1352&lt;&gt;"",IFERROR(INDEX(federal_program_name_lookup,MATCH(V1352,aln_lookup,0)),""),"")</f>
        <v/>
      </c>
    </row>
    <row r="1353" ht="15.75" customHeight="1">
      <c r="A1353" s="5" t="s">
        <v>1964</v>
      </c>
      <c r="B1353" s="3" t="s">
        <v>45</v>
      </c>
      <c r="C1353" s="3" t="s">
        <v>445</v>
      </c>
      <c r="D1353" s="3" t="s">
        <v>1965</v>
      </c>
      <c r="E1353" s="6" t="s">
        <v>292</v>
      </c>
      <c r="F1353" s="4">
        <v>207608.0</v>
      </c>
      <c r="G1353" s="6" t="s">
        <v>38</v>
      </c>
      <c r="H1353" s="6"/>
      <c r="I1353" s="6"/>
      <c r="J1353" s="4">
        <v>1.012582E7</v>
      </c>
      <c r="K1353" s="4">
        <v>3.59306095E8</v>
      </c>
      <c r="L1353" s="6" t="s">
        <v>39</v>
      </c>
      <c r="M1353" s="3"/>
      <c r="N1353" s="6" t="s">
        <v>42</v>
      </c>
      <c r="O1353" s="3"/>
      <c r="P1353" s="3"/>
      <c r="Q1353" s="6" t="s">
        <v>39</v>
      </c>
      <c r="R1353" s="4"/>
      <c r="S1353" s="6" t="s">
        <v>42</v>
      </c>
      <c r="T1353" s="6" t="s">
        <v>43</v>
      </c>
      <c r="U1353" s="6">
        <v>0.0</v>
      </c>
      <c r="V1353" s="3" t="str">
        <f t="shared" si="2"/>
        <v>10.RD</v>
      </c>
      <c r="W1353" s="5" t="str">
        <f t="shared" ref="W1353:X1353" si="1353">UPPER(TRIM(H1353))</f>
        <v/>
      </c>
      <c r="X1353" s="5" t="str">
        <f t="shared" si="1353"/>
        <v/>
      </c>
      <c r="Y1353" s="5" t="str">
        <f t="array" ref="Y1353">IF(V1353&lt;&gt;"",IFERROR(INDEX(federal_program_name_lookup,MATCH(V1353,aln_lookup,0)),""),"")</f>
        <v/>
      </c>
    </row>
    <row r="1354" ht="15.75" customHeight="1">
      <c r="A1354" s="5" t="s">
        <v>1966</v>
      </c>
      <c r="B1354" s="3" t="s">
        <v>45</v>
      </c>
      <c r="C1354" s="3" t="s">
        <v>445</v>
      </c>
      <c r="D1354" s="3" t="s">
        <v>1965</v>
      </c>
      <c r="E1354" s="6" t="s">
        <v>292</v>
      </c>
      <c r="F1354" s="4">
        <v>477629.0</v>
      </c>
      <c r="G1354" s="6" t="s">
        <v>38</v>
      </c>
      <c r="H1354" s="6"/>
      <c r="I1354" s="6"/>
      <c r="J1354" s="4">
        <v>1.012582E7</v>
      </c>
      <c r="K1354" s="4">
        <v>3.59306095E8</v>
      </c>
      <c r="L1354" s="6" t="s">
        <v>39</v>
      </c>
      <c r="M1354" s="3"/>
      <c r="N1354" s="6" t="s">
        <v>42</v>
      </c>
      <c r="O1354" s="3"/>
      <c r="P1354" s="3"/>
      <c r="Q1354" s="6" t="s">
        <v>39</v>
      </c>
      <c r="R1354" s="4"/>
      <c r="S1354" s="6" t="s">
        <v>42</v>
      </c>
      <c r="T1354" s="6" t="s">
        <v>43</v>
      </c>
      <c r="U1354" s="6">
        <v>0.0</v>
      </c>
      <c r="V1354" s="3" t="str">
        <f t="shared" si="2"/>
        <v>10.RD</v>
      </c>
      <c r="W1354" s="5" t="str">
        <f t="shared" ref="W1354:X1354" si="1354">UPPER(TRIM(H1354))</f>
        <v/>
      </c>
      <c r="X1354" s="5" t="str">
        <f t="shared" si="1354"/>
        <v/>
      </c>
      <c r="Y1354" s="5" t="str">
        <f t="array" ref="Y1354">IF(V1354&lt;&gt;"",IFERROR(INDEX(federal_program_name_lookup,MATCH(V1354,aln_lookup,0)),""),"")</f>
        <v/>
      </c>
    </row>
    <row r="1355" ht="15.75" customHeight="1">
      <c r="A1355" s="5" t="s">
        <v>1967</v>
      </c>
      <c r="B1355" s="3" t="s">
        <v>45</v>
      </c>
      <c r="C1355" s="3" t="s">
        <v>445</v>
      </c>
      <c r="D1355" s="3" t="s">
        <v>1965</v>
      </c>
      <c r="E1355" s="6" t="s">
        <v>292</v>
      </c>
      <c r="F1355" s="4">
        <v>353729.0</v>
      </c>
      <c r="G1355" s="6" t="s">
        <v>38</v>
      </c>
      <c r="H1355" s="6"/>
      <c r="I1355" s="6"/>
      <c r="J1355" s="4">
        <v>1.012582E7</v>
      </c>
      <c r="K1355" s="4">
        <v>3.59306095E8</v>
      </c>
      <c r="L1355" s="6" t="s">
        <v>39</v>
      </c>
      <c r="M1355" s="3"/>
      <c r="N1355" s="6" t="s">
        <v>42</v>
      </c>
      <c r="O1355" s="3"/>
      <c r="P1355" s="3"/>
      <c r="Q1355" s="6" t="s">
        <v>39</v>
      </c>
      <c r="R1355" s="4"/>
      <c r="S1355" s="6" t="s">
        <v>42</v>
      </c>
      <c r="T1355" s="6" t="s">
        <v>43</v>
      </c>
      <c r="U1355" s="6">
        <v>0.0</v>
      </c>
      <c r="V1355" s="3" t="str">
        <f t="shared" si="2"/>
        <v>10.RD</v>
      </c>
      <c r="W1355" s="5" t="str">
        <f t="shared" ref="W1355:X1355" si="1355">UPPER(TRIM(H1355))</f>
        <v/>
      </c>
      <c r="X1355" s="5" t="str">
        <f t="shared" si="1355"/>
        <v/>
      </c>
      <c r="Y1355" s="5" t="str">
        <f t="array" ref="Y1355">IF(V1355&lt;&gt;"",IFERROR(INDEX(federal_program_name_lookup,MATCH(V1355,aln_lookup,0)),""),"")</f>
        <v/>
      </c>
    </row>
    <row r="1356" ht="15.75" customHeight="1">
      <c r="A1356" s="5" t="s">
        <v>1968</v>
      </c>
      <c r="B1356" s="3" t="s">
        <v>45</v>
      </c>
      <c r="C1356" s="3" t="s">
        <v>445</v>
      </c>
      <c r="D1356" s="3" t="s">
        <v>1965</v>
      </c>
      <c r="E1356" s="6" t="s">
        <v>292</v>
      </c>
      <c r="F1356" s="4">
        <v>308661.0</v>
      </c>
      <c r="G1356" s="6" t="s">
        <v>38</v>
      </c>
      <c r="H1356" s="6"/>
      <c r="I1356" s="6"/>
      <c r="J1356" s="4">
        <v>1.012582E7</v>
      </c>
      <c r="K1356" s="4">
        <v>3.59306095E8</v>
      </c>
      <c r="L1356" s="6" t="s">
        <v>39</v>
      </c>
      <c r="M1356" s="3"/>
      <c r="N1356" s="6" t="s">
        <v>42</v>
      </c>
      <c r="O1356" s="3"/>
      <c r="P1356" s="3"/>
      <c r="Q1356" s="6" t="s">
        <v>39</v>
      </c>
      <c r="R1356" s="4"/>
      <c r="S1356" s="6" t="s">
        <v>42</v>
      </c>
      <c r="T1356" s="6" t="s">
        <v>43</v>
      </c>
      <c r="U1356" s="6">
        <v>0.0</v>
      </c>
      <c r="V1356" s="3" t="str">
        <f t="shared" si="2"/>
        <v>10.RD</v>
      </c>
      <c r="W1356" s="5" t="str">
        <f t="shared" ref="W1356:X1356" si="1356">UPPER(TRIM(H1356))</f>
        <v/>
      </c>
      <c r="X1356" s="5" t="str">
        <f t="shared" si="1356"/>
        <v/>
      </c>
      <c r="Y1356" s="5" t="str">
        <f t="array" ref="Y1356">IF(V1356&lt;&gt;"",IFERROR(INDEX(federal_program_name_lookup,MATCH(V1356,aln_lookup,0)),""),"")</f>
        <v/>
      </c>
    </row>
    <row r="1357" ht="15.75" customHeight="1">
      <c r="A1357" s="5" t="s">
        <v>1969</v>
      </c>
      <c r="B1357" s="3" t="s">
        <v>45</v>
      </c>
      <c r="C1357" s="3" t="s">
        <v>445</v>
      </c>
      <c r="D1357" s="3" t="s">
        <v>1965</v>
      </c>
      <c r="E1357" s="6" t="s">
        <v>292</v>
      </c>
      <c r="F1357" s="4">
        <v>246872.0</v>
      </c>
      <c r="G1357" s="6" t="s">
        <v>38</v>
      </c>
      <c r="H1357" s="6"/>
      <c r="I1357" s="6"/>
      <c r="J1357" s="4">
        <v>1.012582E7</v>
      </c>
      <c r="K1357" s="4">
        <v>3.59306095E8</v>
      </c>
      <c r="L1357" s="6" t="s">
        <v>39</v>
      </c>
      <c r="M1357" s="3"/>
      <c r="N1357" s="6" t="s">
        <v>42</v>
      </c>
      <c r="O1357" s="3"/>
      <c r="P1357" s="3"/>
      <c r="Q1357" s="6" t="s">
        <v>39</v>
      </c>
      <c r="R1357" s="4"/>
      <c r="S1357" s="6" t="s">
        <v>42</v>
      </c>
      <c r="T1357" s="6" t="s">
        <v>43</v>
      </c>
      <c r="U1357" s="6">
        <v>0.0</v>
      </c>
      <c r="V1357" s="3" t="str">
        <f t="shared" si="2"/>
        <v>10.RD</v>
      </c>
      <c r="W1357" s="5" t="str">
        <f t="shared" ref="W1357:X1357" si="1357">UPPER(TRIM(H1357))</f>
        <v/>
      </c>
      <c r="X1357" s="5" t="str">
        <f t="shared" si="1357"/>
        <v/>
      </c>
      <c r="Y1357" s="5" t="str">
        <f t="array" ref="Y1357">IF(V1357&lt;&gt;"",IFERROR(INDEX(federal_program_name_lookup,MATCH(V1357,aln_lookup,0)),""),"")</f>
        <v/>
      </c>
    </row>
    <row r="1358" ht="15.75" customHeight="1">
      <c r="A1358" s="5" t="s">
        <v>1970</v>
      </c>
      <c r="B1358" s="3" t="s">
        <v>45</v>
      </c>
      <c r="C1358" s="3" t="s">
        <v>445</v>
      </c>
      <c r="D1358" s="3" t="s">
        <v>1965</v>
      </c>
      <c r="E1358" s="6" t="s">
        <v>292</v>
      </c>
      <c r="F1358" s="4">
        <v>182134.0</v>
      </c>
      <c r="G1358" s="6" t="s">
        <v>38</v>
      </c>
      <c r="H1358" s="6"/>
      <c r="I1358" s="6"/>
      <c r="J1358" s="4">
        <v>1.012582E7</v>
      </c>
      <c r="K1358" s="4">
        <v>3.59306095E8</v>
      </c>
      <c r="L1358" s="6" t="s">
        <v>39</v>
      </c>
      <c r="M1358" s="3"/>
      <c r="N1358" s="6" t="s">
        <v>42</v>
      </c>
      <c r="O1358" s="3"/>
      <c r="P1358" s="3"/>
      <c r="Q1358" s="6" t="s">
        <v>39</v>
      </c>
      <c r="R1358" s="4"/>
      <c r="S1358" s="6" t="s">
        <v>42</v>
      </c>
      <c r="T1358" s="6" t="s">
        <v>43</v>
      </c>
      <c r="U1358" s="6">
        <v>0.0</v>
      </c>
      <c r="V1358" s="3" t="str">
        <f t="shared" si="2"/>
        <v>10.RD</v>
      </c>
      <c r="W1358" s="5" t="str">
        <f t="shared" ref="W1358:X1358" si="1358">UPPER(TRIM(H1358))</f>
        <v/>
      </c>
      <c r="X1358" s="5" t="str">
        <f t="shared" si="1358"/>
        <v/>
      </c>
      <c r="Y1358" s="5" t="str">
        <f t="array" ref="Y1358">IF(V1358&lt;&gt;"",IFERROR(INDEX(federal_program_name_lookup,MATCH(V1358,aln_lookup,0)),""),"")</f>
        <v/>
      </c>
    </row>
    <row r="1359" ht="15.75" customHeight="1">
      <c r="A1359" s="5" t="s">
        <v>1971</v>
      </c>
      <c r="B1359" s="3" t="s">
        <v>1805</v>
      </c>
      <c r="C1359" s="3" t="s">
        <v>46</v>
      </c>
      <c r="D1359" s="3"/>
      <c r="E1359" s="6" t="s">
        <v>1806</v>
      </c>
      <c r="F1359" s="4">
        <v>-370.0</v>
      </c>
      <c r="G1359" s="6" t="s">
        <v>38</v>
      </c>
      <c r="H1359" s="6"/>
      <c r="I1359" s="6"/>
      <c r="J1359" s="4">
        <v>261152.0</v>
      </c>
      <c r="K1359" s="4">
        <v>3.59306095E8</v>
      </c>
      <c r="L1359" s="6" t="s">
        <v>39</v>
      </c>
      <c r="M1359" s="3"/>
      <c r="N1359" s="6" t="s">
        <v>39</v>
      </c>
      <c r="O1359" s="3" t="s">
        <v>1972</v>
      </c>
      <c r="P1359" s="3" t="s">
        <v>1973</v>
      </c>
      <c r="Q1359" s="6" t="s">
        <v>39</v>
      </c>
      <c r="R1359" s="4"/>
      <c r="S1359" s="6" t="s">
        <v>42</v>
      </c>
      <c r="T1359" s="6" t="s">
        <v>43</v>
      </c>
      <c r="U1359" s="6">
        <v>0.0</v>
      </c>
      <c r="V1359" s="3" t="str">
        <f t="shared" si="2"/>
        <v>43.001</v>
      </c>
      <c r="W1359" s="5" t="str">
        <f t="shared" ref="W1359:X1359" si="1359">UPPER(TRIM(H1359))</f>
        <v/>
      </c>
      <c r="X1359" s="5" t="str">
        <f t="shared" si="1359"/>
        <v/>
      </c>
      <c r="Y1359" s="5" t="str">
        <f t="array" ref="Y1359">IF(V1359&lt;&gt;"",IFERROR(INDEX(federal_program_name_lookup,MATCH(V1359,aln_lookup,0)),""),"")</f>
        <v>SCIENCE</v>
      </c>
    </row>
    <row r="1360" ht="15.75" customHeight="1">
      <c r="A1360" s="5" t="s">
        <v>1974</v>
      </c>
      <c r="B1360" s="3" t="s">
        <v>45</v>
      </c>
      <c r="C1360" s="3" t="s">
        <v>445</v>
      </c>
      <c r="D1360" s="3" t="s">
        <v>1965</v>
      </c>
      <c r="E1360" s="6" t="s">
        <v>292</v>
      </c>
      <c r="F1360" s="4">
        <v>335960.0</v>
      </c>
      <c r="G1360" s="6" t="s">
        <v>38</v>
      </c>
      <c r="H1360" s="6"/>
      <c r="I1360" s="6"/>
      <c r="J1360" s="4">
        <v>1.012582E7</v>
      </c>
      <c r="K1360" s="4">
        <v>3.59306095E8</v>
      </c>
      <c r="L1360" s="6" t="s">
        <v>39</v>
      </c>
      <c r="M1360" s="3"/>
      <c r="N1360" s="6" t="s">
        <v>42</v>
      </c>
      <c r="O1360" s="3"/>
      <c r="P1360" s="3"/>
      <c r="Q1360" s="6" t="s">
        <v>39</v>
      </c>
      <c r="R1360" s="4"/>
      <c r="S1360" s="6" t="s">
        <v>42</v>
      </c>
      <c r="T1360" s="6" t="s">
        <v>43</v>
      </c>
      <c r="U1360" s="6">
        <v>0.0</v>
      </c>
      <c r="V1360" s="3" t="str">
        <f t="shared" si="2"/>
        <v>10.RD</v>
      </c>
      <c r="W1360" s="5" t="str">
        <f t="shared" ref="W1360:X1360" si="1360">UPPER(TRIM(H1360))</f>
        <v/>
      </c>
      <c r="X1360" s="5" t="str">
        <f t="shared" si="1360"/>
        <v/>
      </c>
      <c r="Y1360" s="5" t="str">
        <f t="array" ref="Y1360">IF(V1360&lt;&gt;"",IFERROR(INDEX(federal_program_name_lookup,MATCH(V1360,aln_lookup,0)),""),"")</f>
        <v/>
      </c>
    </row>
    <row r="1361" ht="15.75" customHeight="1">
      <c r="A1361" s="5" t="s">
        <v>1975</v>
      </c>
      <c r="B1361" s="3" t="s">
        <v>45</v>
      </c>
      <c r="C1361" s="3" t="s">
        <v>445</v>
      </c>
      <c r="D1361" s="3" t="s">
        <v>1976</v>
      </c>
      <c r="E1361" s="6" t="s">
        <v>292</v>
      </c>
      <c r="F1361" s="4">
        <v>51257.0</v>
      </c>
      <c r="G1361" s="6" t="s">
        <v>38</v>
      </c>
      <c r="H1361" s="6"/>
      <c r="I1361" s="6"/>
      <c r="J1361" s="4">
        <v>1.012582E7</v>
      </c>
      <c r="K1361" s="4">
        <v>3.59306095E8</v>
      </c>
      <c r="L1361" s="6" t="s">
        <v>39</v>
      </c>
      <c r="M1361" s="3"/>
      <c r="N1361" s="6" t="s">
        <v>42</v>
      </c>
      <c r="O1361" s="3"/>
      <c r="P1361" s="3"/>
      <c r="Q1361" s="6" t="s">
        <v>39</v>
      </c>
      <c r="R1361" s="4"/>
      <c r="S1361" s="6" t="s">
        <v>42</v>
      </c>
      <c r="T1361" s="6" t="s">
        <v>43</v>
      </c>
      <c r="U1361" s="6">
        <v>0.0</v>
      </c>
      <c r="V1361" s="3" t="str">
        <f t="shared" si="2"/>
        <v>10.RD</v>
      </c>
      <c r="W1361" s="5" t="str">
        <f t="shared" ref="W1361:X1361" si="1361">UPPER(TRIM(H1361))</f>
        <v/>
      </c>
      <c r="X1361" s="5" t="str">
        <f t="shared" si="1361"/>
        <v/>
      </c>
      <c r="Y1361" s="5" t="str">
        <f t="array" ref="Y1361">IF(V1361&lt;&gt;"",IFERROR(INDEX(federal_program_name_lookup,MATCH(V1361,aln_lookup,0)),""),"")</f>
        <v/>
      </c>
    </row>
    <row r="1362" ht="15.75" customHeight="1">
      <c r="A1362" s="5" t="s">
        <v>1977</v>
      </c>
      <c r="B1362" s="3" t="s">
        <v>45</v>
      </c>
      <c r="C1362" s="3" t="s">
        <v>445</v>
      </c>
      <c r="D1362" s="3" t="s">
        <v>1976</v>
      </c>
      <c r="E1362" s="6" t="s">
        <v>292</v>
      </c>
      <c r="F1362" s="4">
        <v>52050.0</v>
      </c>
      <c r="G1362" s="6" t="s">
        <v>38</v>
      </c>
      <c r="H1362" s="6"/>
      <c r="I1362" s="6"/>
      <c r="J1362" s="4">
        <v>1.012582E7</v>
      </c>
      <c r="K1362" s="4">
        <v>3.59306095E8</v>
      </c>
      <c r="L1362" s="6" t="s">
        <v>39</v>
      </c>
      <c r="M1362" s="3"/>
      <c r="N1362" s="6" t="s">
        <v>42</v>
      </c>
      <c r="O1362" s="3"/>
      <c r="P1362" s="3"/>
      <c r="Q1362" s="6" t="s">
        <v>39</v>
      </c>
      <c r="R1362" s="4"/>
      <c r="S1362" s="6" t="s">
        <v>42</v>
      </c>
      <c r="T1362" s="6" t="s">
        <v>43</v>
      </c>
      <c r="U1362" s="6">
        <v>0.0</v>
      </c>
      <c r="V1362" s="3" t="str">
        <f t="shared" si="2"/>
        <v>10.RD</v>
      </c>
      <c r="W1362" s="5" t="str">
        <f t="shared" ref="W1362:X1362" si="1362">UPPER(TRIM(H1362))</f>
        <v/>
      </c>
      <c r="X1362" s="5" t="str">
        <f t="shared" si="1362"/>
        <v/>
      </c>
      <c r="Y1362" s="5" t="str">
        <f t="array" ref="Y1362">IF(V1362&lt;&gt;"",IFERROR(INDEX(federal_program_name_lookup,MATCH(V1362,aln_lookup,0)),""),"")</f>
        <v/>
      </c>
    </row>
    <row r="1363" ht="15.75" customHeight="1">
      <c r="A1363" s="5" t="s">
        <v>1978</v>
      </c>
      <c r="B1363" s="3" t="s">
        <v>45</v>
      </c>
      <c r="C1363" s="3" t="s">
        <v>445</v>
      </c>
      <c r="D1363" s="3" t="s">
        <v>1979</v>
      </c>
      <c r="E1363" s="6" t="s">
        <v>292</v>
      </c>
      <c r="F1363" s="4">
        <v>28729.0</v>
      </c>
      <c r="G1363" s="6" t="s">
        <v>38</v>
      </c>
      <c r="H1363" s="6"/>
      <c r="I1363" s="6"/>
      <c r="J1363" s="4">
        <v>1.012582E7</v>
      </c>
      <c r="K1363" s="4">
        <v>3.59306095E8</v>
      </c>
      <c r="L1363" s="6" t="s">
        <v>39</v>
      </c>
      <c r="M1363" s="3"/>
      <c r="N1363" s="6" t="s">
        <v>42</v>
      </c>
      <c r="O1363" s="3"/>
      <c r="P1363" s="3"/>
      <c r="Q1363" s="6" t="s">
        <v>39</v>
      </c>
      <c r="R1363" s="4"/>
      <c r="S1363" s="6" t="s">
        <v>42</v>
      </c>
      <c r="T1363" s="6" t="s">
        <v>43</v>
      </c>
      <c r="U1363" s="6">
        <v>0.0</v>
      </c>
      <c r="V1363" s="3" t="str">
        <f t="shared" si="2"/>
        <v>10.RD</v>
      </c>
      <c r="W1363" s="5" t="str">
        <f t="shared" ref="W1363:X1363" si="1363">UPPER(TRIM(H1363))</f>
        <v/>
      </c>
      <c r="X1363" s="5" t="str">
        <f t="shared" si="1363"/>
        <v/>
      </c>
      <c r="Y1363" s="5" t="str">
        <f t="array" ref="Y1363">IF(V1363&lt;&gt;"",IFERROR(INDEX(federal_program_name_lookup,MATCH(V1363,aln_lookup,0)),""),"")</f>
        <v/>
      </c>
    </row>
    <row r="1364" ht="15.75" customHeight="1">
      <c r="A1364" s="5" t="s">
        <v>1980</v>
      </c>
      <c r="B1364" s="3" t="s">
        <v>45</v>
      </c>
      <c r="C1364" s="3" t="s">
        <v>445</v>
      </c>
      <c r="D1364" s="3" t="s">
        <v>1981</v>
      </c>
      <c r="E1364" s="6" t="s">
        <v>292</v>
      </c>
      <c r="F1364" s="4">
        <v>700461.0</v>
      </c>
      <c r="G1364" s="6" t="s">
        <v>38</v>
      </c>
      <c r="H1364" s="6"/>
      <c r="I1364" s="6"/>
      <c r="J1364" s="4">
        <v>1.012582E7</v>
      </c>
      <c r="K1364" s="4">
        <v>3.59306095E8</v>
      </c>
      <c r="L1364" s="6" t="s">
        <v>39</v>
      </c>
      <c r="M1364" s="3"/>
      <c r="N1364" s="6" t="s">
        <v>42</v>
      </c>
      <c r="O1364" s="3"/>
      <c r="P1364" s="3"/>
      <c r="Q1364" s="6" t="s">
        <v>39</v>
      </c>
      <c r="R1364" s="4"/>
      <c r="S1364" s="6" t="s">
        <v>42</v>
      </c>
      <c r="T1364" s="6" t="s">
        <v>43</v>
      </c>
      <c r="U1364" s="6">
        <v>0.0</v>
      </c>
      <c r="V1364" s="3" t="str">
        <f t="shared" si="2"/>
        <v>10.RD</v>
      </c>
      <c r="W1364" s="5" t="str">
        <f t="shared" ref="W1364:X1364" si="1364">UPPER(TRIM(H1364))</f>
        <v/>
      </c>
      <c r="X1364" s="5" t="str">
        <f t="shared" si="1364"/>
        <v/>
      </c>
      <c r="Y1364" s="5" t="str">
        <f t="array" ref="Y1364">IF(V1364&lt;&gt;"",IFERROR(INDEX(federal_program_name_lookup,MATCH(V1364,aln_lookup,0)),""),"")</f>
        <v/>
      </c>
    </row>
    <row r="1365" ht="15.75" customHeight="1">
      <c r="A1365" s="5" t="s">
        <v>1982</v>
      </c>
      <c r="B1365" s="3" t="s">
        <v>45</v>
      </c>
      <c r="C1365" s="3" t="s">
        <v>445</v>
      </c>
      <c r="D1365" s="3" t="s">
        <v>1983</v>
      </c>
      <c r="E1365" s="6" t="s">
        <v>292</v>
      </c>
      <c r="F1365" s="4">
        <v>4141.0</v>
      </c>
      <c r="G1365" s="6" t="s">
        <v>38</v>
      </c>
      <c r="H1365" s="6"/>
      <c r="I1365" s="6"/>
      <c r="J1365" s="4">
        <v>1.012582E7</v>
      </c>
      <c r="K1365" s="4">
        <v>3.59306095E8</v>
      </c>
      <c r="L1365" s="6" t="s">
        <v>39</v>
      </c>
      <c r="M1365" s="3"/>
      <c r="N1365" s="6" t="s">
        <v>42</v>
      </c>
      <c r="O1365" s="3"/>
      <c r="P1365" s="3"/>
      <c r="Q1365" s="6" t="s">
        <v>39</v>
      </c>
      <c r="R1365" s="4"/>
      <c r="S1365" s="6" t="s">
        <v>42</v>
      </c>
      <c r="T1365" s="6" t="s">
        <v>43</v>
      </c>
      <c r="U1365" s="6">
        <v>0.0</v>
      </c>
      <c r="V1365" s="3" t="str">
        <f t="shared" si="2"/>
        <v>10.RD</v>
      </c>
      <c r="W1365" s="5" t="str">
        <f t="shared" ref="W1365:X1365" si="1365">UPPER(TRIM(H1365))</f>
        <v/>
      </c>
      <c r="X1365" s="5" t="str">
        <f t="shared" si="1365"/>
        <v/>
      </c>
      <c r="Y1365" s="5" t="str">
        <f t="array" ref="Y1365">IF(V1365&lt;&gt;"",IFERROR(INDEX(federal_program_name_lookup,MATCH(V1365,aln_lookup,0)),""),"")</f>
        <v/>
      </c>
    </row>
    <row r="1366" ht="15.75" customHeight="1">
      <c r="A1366" s="5" t="s">
        <v>1984</v>
      </c>
      <c r="B1366" s="3" t="s">
        <v>45</v>
      </c>
      <c r="C1366" s="3" t="s">
        <v>445</v>
      </c>
      <c r="D1366" s="3" t="s">
        <v>1985</v>
      </c>
      <c r="E1366" s="6" t="s">
        <v>292</v>
      </c>
      <c r="F1366" s="4">
        <v>27718.0</v>
      </c>
      <c r="G1366" s="6" t="s">
        <v>38</v>
      </c>
      <c r="H1366" s="6"/>
      <c r="I1366" s="6"/>
      <c r="J1366" s="4">
        <v>1.012582E7</v>
      </c>
      <c r="K1366" s="4">
        <v>3.59306095E8</v>
      </c>
      <c r="L1366" s="6" t="s">
        <v>39</v>
      </c>
      <c r="M1366" s="3"/>
      <c r="N1366" s="6" t="s">
        <v>42</v>
      </c>
      <c r="O1366" s="3"/>
      <c r="P1366" s="3"/>
      <c r="Q1366" s="6" t="s">
        <v>39</v>
      </c>
      <c r="R1366" s="4"/>
      <c r="S1366" s="6" t="s">
        <v>42</v>
      </c>
      <c r="T1366" s="6" t="s">
        <v>43</v>
      </c>
      <c r="U1366" s="6">
        <v>0.0</v>
      </c>
      <c r="V1366" s="3" t="str">
        <f t="shared" si="2"/>
        <v>10.RD</v>
      </c>
      <c r="W1366" s="5" t="str">
        <f t="shared" ref="W1366:X1366" si="1366">UPPER(TRIM(H1366))</f>
        <v/>
      </c>
      <c r="X1366" s="5" t="str">
        <f t="shared" si="1366"/>
        <v/>
      </c>
      <c r="Y1366" s="5" t="str">
        <f t="array" ref="Y1366">IF(V1366&lt;&gt;"",IFERROR(INDEX(federal_program_name_lookup,MATCH(V1366,aln_lookup,0)),""),"")</f>
        <v/>
      </c>
    </row>
    <row r="1367" ht="15.75" customHeight="1">
      <c r="A1367" s="5" t="s">
        <v>1986</v>
      </c>
      <c r="B1367" s="3" t="s">
        <v>45</v>
      </c>
      <c r="C1367" s="3" t="s">
        <v>445</v>
      </c>
      <c r="D1367" s="3" t="s">
        <v>1987</v>
      </c>
      <c r="E1367" s="6" t="s">
        <v>292</v>
      </c>
      <c r="F1367" s="4">
        <v>231870.0</v>
      </c>
      <c r="G1367" s="6" t="s">
        <v>38</v>
      </c>
      <c r="H1367" s="6"/>
      <c r="I1367" s="6"/>
      <c r="J1367" s="4">
        <v>1.012582E7</v>
      </c>
      <c r="K1367" s="4">
        <v>3.59306095E8</v>
      </c>
      <c r="L1367" s="6" t="s">
        <v>39</v>
      </c>
      <c r="M1367" s="3"/>
      <c r="N1367" s="6" t="s">
        <v>42</v>
      </c>
      <c r="O1367" s="3"/>
      <c r="P1367" s="3"/>
      <c r="Q1367" s="6" t="s">
        <v>42</v>
      </c>
      <c r="R1367" s="4">
        <v>189061.0</v>
      </c>
      <c r="S1367" s="6" t="s">
        <v>42</v>
      </c>
      <c r="T1367" s="6" t="s">
        <v>43</v>
      </c>
      <c r="U1367" s="6">
        <v>0.0</v>
      </c>
      <c r="V1367" s="3" t="str">
        <f t="shared" si="2"/>
        <v>10.RD</v>
      </c>
      <c r="W1367" s="5" t="str">
        <f t="shared" ref="W1367:X1367" si="1367">UPPER(TRIM(H1367))</f>
        <v/>
      </c>
      <c r="X1367" s="5" t="str">
        <f t="shared" si="1367"/>
        <v/>
      </c>
      <c r="Y1367" s="5" t="str">
        <f t="array" ref="Y1367">IF(V1367&lt;&gt;"",IFERROR(INDEX(federal_program_name_lookup,MATCH(V1367,aln_lookup,0)),""),"")</f>
        <v/>
      </c>
    </row>
    <row r="1368" ht="15.75" customHeight="1">
      <c r="A1368" s="5" t="s">
        <v>1988</v>
      </c>
      <c r="B1368" s="3" t="s">
        <v>45</v>
      </c>
      <c r="C1368" s="3" t="s">
        <v>445</v>
      </c>
      <c r="D1368" s="3" t="s">
        <v>1989</v>
      </c>
      <c r="E1368" s="6" t="s">
        <v>292</v>
      </c>
      <c r="F1368" s="4">
        <v>5298.0</v>
      </c>
      <c r="G1368" s="6" t="s">
        <v>38</v>
      </c>
      <c r="H1368" s="6"/>
      <c r="I1368" s="6"/>
      <c r="J1368" s="4">
        <v>1.012582E7</v>
      </c>
      <c r="K1368" s="4">
        <v>3.59306095E8</v>
      </c>
      <c r="L1368" s="6" t="s">
        <v>39</v>
      </c>
      <c r="M1368" s="3"/>
      <c r="N1368" s="6" t="s">
        <v>42</v>
      </c>
      <c r="O1368" s="3"/>
      <c r="P1368" s="3"/>
      <c r="Q1368" s="6" t="s">
        <v>39</v>
      </c>
      <c r="R1368" s="4"/>
      <c r="S1368" s="6" t="s">
        <v>42</v>
      </c>
      <c r="T1368" s="6" t="s">
        <v>43</v>
      </c>
      <c r="U1368" s="6">
        <v>0.0</v>
      </c>
      <c r="V1368" s="3" t="str">
        <f t="shared" si="2"/>
        <v>10.RD</v>
      </c>
      <c r="W1368" s="5" t="str">
        <f t="shared" ref="W1368:X1368" si="1368">UPPER(TRIM(H1368))</f>
        <v/>
      </c>
      <c r="X1368" s="5" t="str">
        <f t="shared" si="1368"/>
        <v/>
      </c>
      <c r="Y1368" s="5" t="str">
        <f t="array" ref="Y1368">IF(V1368&lt;&gt;"",IFERROR(INDEX(federal_program_name_lookup,MATCH(V1368,aln_lookup,0)),""),"")</f>
        <v/>
      </c>
    </row>
    <row r="1369" ht="15.75" customHeight="1">
      <c r="A1369" s="5" t="s">
        <v>1990</v>
      </c>
      <c r="B1369" s="3" t="s">
        <v>45</v>
      </c>
      <c r="C1369" s="3" t="s">
        <v>445</v>
      </c>
      <c r="D1369" s="3" t="s">
        <v>1991</v>
      </c>
      <c r="E1369" s="6" t="s">
        <v>292</v>
      </c>
      <c r="F1369" s="4">
        <v>12869.0</v>
      </c>
      <c r="G1369" s="6" t="s">
        <v>38</v>
      </c>
      <c r="H1369" s="6"/>
      <c r="I1369" s="6"/>
      <c r="J1369" s="4">
        <v>1.012582E7</v>
      </c>
      <c r="K1369" s="4">
        <v>3.59306095E8</v>
      </c>
      <c r="L1369" s="6" t="s">
        <v>39</v>
      </c>
      <c r="M1369" s="3"/>
      <c r="N1369" s="6" t="s">
        <v>42</v>
      </c>
      <c r="O1369" s="3"/>
      <c r="P1369" s="3"/>
      <c r="Q1369" s="6" t="s">
        <v>39</v>
      </c>
      <c r="R1369" s="4"/>
      <c r="S1369" s="6" t="s">
        <v>42</v>
      </c>
      <c r="T1369" s="6" t="s">
        <v>43</v>
      </c>
      <c r="U1369" s="6">
        <v>0.0</v>
      </c>
      <c r="V1369" s="3" t="str">
        <f t="shared" si="2"/>
        <v>10.RD</v>
      </c>
      <c r="W1369" s="5" t="str">
        <f t="shared" ref="W1369:X1369" si="1369">UPPER(TRIM(H1369))</f>
        <v/>
      </c>
      <c r="X1369" s="5" t="str">
        <f t="shared" si="1369"/>
        <v/>
      </c>
      <c r="Y1369" s="5" t="str">
        <f t="array" ref="Y1369">IF(V1369&lt;&gt;"",IFERROR(INDEX(federal_program_name_lookup,MATCH(V1369,aln_lookup,0)),""),"")</f>
        <v/>
      </c>
    </row>
    <row r="1370" ht="15.75" customHeight="1">
      <c r="A1370" s="5" t="s">
        <v>1992</v>
      </c>
      <c r="B1370" s="3" t="s">
        <v>1805</v>
      </c>
      <c r="C1370" s="3" t="s">
        <v>46</v>
      </c>
      <c r="D1370" s="3"/>
      <c r="E1370" s="6" t="s">
        <v>1806</v>
      </c>
      <c r="F1370" s="4">
        <v>7167.0</v>
      </c>
      <c r="G1370" s="6" t="s">
        <v>38</v>
      </c>
      <c r="H1370" s="6"/>
      <c r="I1370" s="6"/>
      <c r="J1370" s="4">
        <v>261152.0</v>
      </c>
      <c r="K1370" s="4">
        <v>3.59306095E8</v>
      </c>
      <c r="L1370" s="6" t="s">
        <v>39</v>
      </c>
      <c r="M1370" s="3"/>
      <c r="N1370" s="6" t="s">
        <v>39</v>
      </c>
      <c r="O1370" s="3" t="s">
        <v>75</v>
      </c>
      <c r="P1370" s="3" t="s">
        <v>1993</v>
      </c>
      <c r="Q1370" s="6" t="s">
        <v>39</v>
      </c>
      <c r="R1370" s="4"/>
      <c r="S1370" s="6" t="s">
        <v>42</v>
      </c>
      <c r="T1370" s="6" t="s">
        <v>43</v>
      </c>
      <c r="U1370" s="6">
        <v>0.0</v>
      </c>
      <c r="V1370" s="3" t="str">
        <f t="shared" si="2"/>
        <v>43.001</v>
      </c>
      <c r="W1370" s="5" t="str">
        <f t="shared" ref="W1370:X1370" si="1370">UPPER(TRIM(H1370))</f>
        <v/>
      </c>
      <c r="X1370" s="5" t="str">
        <f t="shared" si="1370"/>
        <v/>
      </c>
      <c r="Y1370" s="5" t="str">
        <f t="array" ref="Y1370">IF(V1370&lt;&gt;"",IFERROR(INDEX(federal_program_name_lookup,MATCH(V1370,aln_lookup,0)),""),"")</f>
        <v>SCIENCE</v>
      </c>
    </row>
    <row r="1371" ht="15.75" customHeight="1">
      <c r="A1371" s="5" t="s">
        <v>1994</v>
      </c>
      <c r="B1371" s="3" t="s">
        <v>45</v>
      </c>
      <c r="C1371" s="3" t="s">
        <v>445</v>
      </c>
      <c r="D1371" s="3" t="s">
        <v>1995</v>
      </c>
      <c r="E1371" s="6" t="s">
        <v>292</v>
      </c>
      <c r="F1371" s="4">
        <v>68053.0</v>
      </c>
      <c r="G1371" s="6" t="s">
        <v>38</v>
      </c>
      <c r="H1371" s="6"/>
      <c r="I1371" s="6"/>
      <c r="J1371" s="4">
        <v>1.012582E7</v>
      </c>
      <c r="K1371" s="4">
        <v>3.59306095E8</v>
      </c>
      <c r="L1371" s="6" t="s">
        <v>39</v>
      </c>
      <c r="M1371" s="3"/>
      <c r="N1371" s="6" t="s">
        <v>42</v>
      </c>
      <c r="O1371" s="3"/>
      <c r="P1371" s="3"/>
      <c r="Q1371" s="6" t="s">
        <v>39</v>
      </c>
      <c r="R1371" s="4"/>
      <c r="S1371" s="6" t="s">
        <v>42</v>
      </c>
      <c r="T1371" s="6" t="s">
        <v>43</v>
      </c>
      <c r="U1371" s="6">
        <v>0.0</v>
      </c>
      <c r="V1371" s="3" t="str">
        <f t="shared" si="2"/>
        <v>10.RD</v>
      </c>
      <c r="W1371" s="5" t="str">
        <f t="shared" ref="W1371:X1371" si="1371">UPPER(TRIM(H1371))</f>
        <v/>
      </c>
      <c r="X1371" s="5" t="str">
        <f t="shared" si="1371"/>
        <v/>
      </c>
      <c r="Y1371" s="5" t="str">
        <f t="array" ref="Y1371">IF(V1371&lt;&gt;"",IFERROR(INDEX(federal_program_name_lookup,MATCH(V1371,aln_lookup,0)),""),"")</f>
        <v/>
      </c>
    </row>
    <row r="1372" ht="15.75" customHeight="1">
      <c r="A1372" s="5" t="s">
        <v>1996</v>
      </c>
      <c r="B1372" s="3" t="s">
        <v>45</v>
      </c>
      <c r="C1372" s="3" t="s">
        <v>445</v>
      </c>
      <c r="D1372" s="3" t="s">
        <v>1857</v>
      </c>
      <c r="E1372" s="6" t="s">
        <v>292</v>
      </c>
      <c r="F1372" s="4">
        <v>3677.0</v>
      </c>
      <c r="G1372" s="6" t="s">
        <v>38</v>
      </c>
      <c r="H1372" s="6"/>
      <c r="I1372" s="6"/>
      <c r="J1372" s="4">
        <v>1.012582E7</v>
      </c>
      <c r="K1372" s="4">
        <v>3.59306095E8</v>
      </c>
      <c r="L1372" s="6" t="s">
        <v>39</v>
      </c>
      <c r="M1372" s="3"/>
      <c r="N1372" s="6" t="s">
        <v>42</v>
      </c>
      <c r="O1372" s="3"/>
      <c r="P1372" s="3"/>
      <c r="Q1372" s="6" t="s">
        <v>39</v>
      </c>
      <c r="R1372" s="4"/>
      <c r="S1372" s="6" t="s">
        <v>42</v>
      </c>
      <c r="T1372" s="6" t="s">
        <v>43</v>
      </c>
      <c r="U1372" s="6">
        <v>0.0</v>
      </c>
      <c r="V1372" s="3" t="str">
        <f t="shared" si="2"/>
        <v>10.RD</v>
      </c>
      <c r="W1372" s="5" t="str">
        <f t="shared" ref="W1372:X1372" si="1372">UPPER(TRIM(H1372))</f>
        <v/>
      </c>
      <c r="X1372" s="5" t="str">
        <f t="shared" si="1372"/>
        <v/>
      </c>
      <c r="Y1372" s="5" t="str">
        <f t="array" ref="Y1372">IF(V1372&lt;&gt;"",IFERROR(INDEX(federal_program_name_lookup,MATCH(V1372,aln_lookup,0)),""),"")</f>
        <v/>
      </c>
    </row>
    <row r="1373" ht="15.75" customHeight="1">
      <c r="A1373" s="5" t="s">
        <v>1997</v>
      </c>
      <c r="B1373" s="3" t="s">
        <v>45</v>
      </c>
      <c r="C1373" s="3" t="s">
        <v>445</v>
      </c>
      <c r="D1373" s="3" t="s">
        <v>1857</v>
      </c>
      <c r="E1373" s="6" t="s">
        <v>292</v>
      </c>
      <c r="F1373" s="4">
        <v>20584.0</v>
      </c>
      <c r="G1373" s="6" t="s">
        <v>38</v>
      </c>
      <c r="H1373" s="6"/>
      <c r="I1373" s="6"/>
      <c r="J1373" s="4">
        <v>1.012582E7</v>
      </c>
      <c r="K1373" s="4">
        <v>3.59306095E8</v>
      </c>
      <c r="L1373" s="6" t="s">
        <v>39</v>
      </c>
      <c r="M1373" s="3"/>
      <c r="N1373" s="6" t="s">
        <v>42</v>
      </c>
      <c r="O1373" s="3"/>
      <c r="P1373" s="3"/>
      <c r="Q1373" s="6" t="s">
        <v>39</v>
      </c>
      <c r="R1373" s="4"/>
      <c r="S1373" s="6" t="s">
        <v>42</v>
      </c>
      <c r="T1373" s="6" t="s">
        <v>43</v>
      </c>
      <c r="U1373" s="6">
        <v>0.0</v>
      </c>
      <c r="V1373" s="3" t="str">
        <f t="shared" si="2"/>
        <v>10.RD</v>
      </c>
      <c r="W1373" s="5" t="str">
        <f t="shared" ref="W1373:X1373" si="1373">UPPER(TRIM(H1373))</f>
        <v/>
      </c>
      <c r="X1373" s="5" t="str">
        <f t="shared" si="1373"/>
        <v/>
      </c>
      <c r="Y1373" s="5" t="str">
        <f t="array" ref="Y1373">IF(V1373&lt;&gt;"",IFERROR(INDEX(federal_program_name_lookup,MATCH(V1373,aln_lookup,0)),""),"")</f>
        <v/>
      </c>
    </row>
    <row r="1374" ht="15.75" customHeight="1">
      <c r="A1374" s="5" t="s">
        <v>1998</v>
      </c>
      <c r="B1374" s="3" t="s">
        <v>45</v>
      </c>
      <c r="C1374" s="3" t="s">
        <v>445</v>
      </c>
      <c r="D1374" s="3" t="s">
        <v>1950</v>
      </c>
      <c r="E1374" s="6" t="s">
        <v>292</v>
      </c>
      <c r="F1374" s="4">
        <v>8889.0</v>
      </c>
      <c r="G1374" s="6" t="s">
        <v>38</v>
      </c>
      <c r="H1374" s="6"/>
      <c r="I1374" s="6"/>
      <c r="J1374" s="4">
        <v>1.012582E7</v>
      </c>
      <c r="K1374" s="4">
        <v>3.59306095E8</v>
      </c>
      <c r="L1374" s="6" t="s">
        <v>39</v>
      </c>
      <c r="M1374" s="3"/>
      <c r="N1374" s="6" t="s">
        <v>42</v>
      </c>
      <c r="O1374" s="3"/>
      <c r="P1374" s="3"/>
      <c r="Q1374" s="6" t="s">
        <v>39</v>
      </c>
      <c r="R1374" s="4"/>
      <c r="S1374" s="6" t="s">
        <v>42</v>
      </c>
      <c r="T1374" s="6" t="s">
        <v>43</v>
      </c>
      <c r="U1374" s="6">
        <v>0.0</v>
      </c>
      <c r="V1374" s="3" t="str">
        <f t="shared" si="2"/>
        <v>10.RD</v>
      </c>
      <c r="W1374" s="5" t="str">
        <f t="shared" ref="W1374:X1374" si="1374">UPPER(TRIM(H1374))</f>
        <v/>
      </c>
      <c r="X1374" s="5" t="str">
        <f t="shared" si="1374"/>
        <v/>
      </c>
      <c r="Y1374" s="5" t="str">
        <f t="array" ref="Y1374">IF(V1374&lt;&gt;"",IFERROR(INDEX(federal_program_name_lookup,MATCH(V1374,aln_lookup,0)),""),"")</f>
        <v/>
      </c>
    </row>
    <row r="1375" ht="15.75" customHeight="1">
      <c r="A1375" s="5" t="s">
        <v>1999</v>
      </c>
      <c r="B1375" s="3" t="s">
        <v>45</v>
      </c>
      <c r="C1375" s="3" t="s">
        <v>445</v>
      </c>
      <c r="D1375" s="3" t="s">
        <v>1950</v>
      </c>
      <c r="E1375" s="6" t="s">
        <v>292</v>
      </c>
      <c r="F1375" s="4">
        <v>53154.0</v>
      </c>
      <c r="G1375" s="6" t="s">
        <v>38</v>
      </c>
      <c r="H1375" s="6"/>
      <c r="I1375" s="6"/>
      <c r="J1375" s="4">
        <v>1.012582E7</v>
      </c>
      <c r="K1375" s="4">
        <v>3.59306095E8</v>
      </c>
      <c r="L1375" s="6" t="s">
        <v>39</v>
      </c>
      <c r="M1375" s="3"/>
      <c r="N1375" s="6" t="s">
        <v>42</v>
      </c>
      <c r="O1375" s="3"/>
      <c r="P1375" s="3"/>
      <c r="Q1375" s="6" t="s">
        <v>39</v>
      </c>
      <c r="R1375" s="4"/>
      <c r="S1375" s="6" t="s">
        <v>42</v>
      </c>
      <c r="T1375" s="6" t="s">
        <v>43</v>
      </c>
      <c r="U1375" s="6">
        <v>0.0</v>
      </c>
      <c r="V1375" s="3" t="str">
        <f t="shared" si="2"/>
        <v>10.RD</v>
      </c>
      <c r="W1375" s="5" t="str">
        <f t="shared" ref="W1375:X1375" si="1375">UPPER(TRIM(H1375))</f>
        <v/>
      </c>
      <c r="X1375" s="5" t="str">
        <f t="shared" si="1375"/>
        <v/>
      </c>
      <c r="Y1375" s="5" t="str">
        <f t="array" ref="Y1375">IF(V1375&lt;&gt;"",IFERROR(INDEX(federal_program_name_lookup,MATCH(V1375,aln_lookup,0)),""),"")</f>
        <v/>
      </c>
    </row>
    <row r="1376" ht="15.75" customHeight="1">
      <c r="A1376" s="5" t="s">
        <v>2000</v>
      </c>
      <c r="B1376" s="3" t="s">
        <v>45</v>
      </c>
      <c r="C1376" s="3" t="s">
        <v>445</v>
      </c>
      <c r="D1376" s="3" t="s">
        <v>1950</v>
      </c>
      <c r="E1376" s="6" t="s">
        <v>292</v>
      </c>
      <c r="F1376" s="4">
        <v>5544.0</v>
      </c>
      <c r="G1376" s="6" t="s">
        <v>38</v>
      </c>
      <c r="H1376" s="6"/>
      <c r="I1376" s="6"/>
      <c r="J1376" s="4">
        <v>1.012582E7</v>
      </c>
      <c r="K1376" s="4">
        <v>3.59306095E8</v>
      </c>
      <c r="L1376" s="6" t="s">
        <v>39</v>
      </c>
      <c r="M1376" s="3"/>
      <c r="N1376" s="6" t="s">
        <v>42</v>
      </c>
      <c r="O1376" s="3"/>
      <c r="P1376" s="3"/>
      <c r="Q1376" s="6" t="s">
        <v>39</v>
      </c>
      <c r="R1376" s="4"/>
      <c r="S1376" s="6" t="s">
        <v>42</v>
      </c>
      <c r="T1376" s="6" t="s">
        <v>43</v>
      </c>
      <c r="U1376" s="6">
        <v>0.0</v>
      </c>
      <c r="V1376" s="3" t="str">
        <f t="shared" si="2"/>
        <v>10.RD</v>
      </c>
      <c r="W1376" s="5" t="str">
        <f t="shared" ref="W1376:X1376" si="1376">UPPER(TRIM(H1376))</f>
        <v/>
      </c>
      <c r="X1376" s="5" t="str">
        <f t="shared" si="1376"/>
        <v/>
      </c>
      <c r="Y1376" s="5" t="str">
        <f t="array" ref="Y1376">IF(V1376&lt;&gt;"",IFERROR(INDEX(federal_program_name_lookup,MATCH(V1376,aln_lookup,0)),""),"")</f>
        <v/>
      </c>
    </row>
    <row r="1377" ht="15.75" customHeight="1">
      <c r="A1377" s="5" t="s">
        <v>2001</v>
      </c>
      <c r="B1377" s="3" t="s">
        <v>45</v>
      </c>
      <c r="C1377" s="3" t="s">
        <v>445</v>
      </c>
      <c r="D1377" s="3" t="s">
        <v>1950</v>
      </c>
      <c r="E1377" s="6" t="s">
        <v>292</v>
      </c>
      <c r="F1377" s="4">
        <v>42128.0</v>
      </c>
      <c r="G1377" s="6" t="s">
        <v>38</v>
      </c>
      <c r="H1377" s="6"/>
      <c r="I1377" s="6"/>
      <c r="J1377" s="4">
        <v>1.012582E7</v>
      </c>
      <c r="K1377" s="4">
        <v>3.59306095E8</v>
      </c>
      <c r="L1377" s="6" t="s">
        <v>39</v>
      </c>
      <c r="M1377" s="3"/>
      <c r="N1377" s="6" t="s">
        <v>42</v>
      </c>
      <c r="O1377" s="3"/>
      <c r="P1377" s="3"/>
      <c r="Q1377" s="6" t="s">
        <v>39</v>
      </c>
      <c r="R1377" s="4"/>
      <c r="S1377" s="6" t="s">
        <v>42</v>
      </c>
      <c r="T1377" s="6" t="s">
        <v>43</v>
      </c>
      <c r="U1377" s="6">
        <v>0.0</v>
      </c>
      <c r="V1377" s="3" t="str">
        <f t="shared" si="2"/>
        <v>10.RD</v>
      </c>
      <c r="W1377" s="5" t="str">
        <f t="shared" ref="W1377:X1377" si="1377">UPPER(TRIM(H1377))</f>
        <v/>
      </c>
      <c r="X1377" s="5" t="str">
        <f t="shared" si="1377"/>
        <v/>
      </c>
      <c r="Y1377" s="5" t="str">
        <f t="array" ref="Y1377">IF(V1377&lt;&gt;"",IFERROR(INDEX(federal_program_name_lookup,MATCH(V1377,aln_lookup,0)),""),"")</f>
        <v/>
      </c>
    </row>
    <row r="1378" ht="15.75" customHeight="1">
      <c r="A1378" s="5" t="s">
        <v>2002</v>
      </c>
      <c r="B1378" s="3" t="s">
        <v>45</v>
      </c>
      <c r="C1378" s="3" t="s">
        <v>445</v>
      </c>
      <c r="D1378" s="3" t="s">
        <v>1950</v>
      </c>
      <c r="E1378" s="6" t="s">
        <v>292</v>
      </c>
      <c r="F1378" s="4">
        <v>29477.0</v>
      </c>
      <c r="G1378" s="6" t="s">
        <v>38</v>
      </c>
      <c r="H1378" s="6"/>
      <c r="I1378" s="6"/>
      <c r="J1378" s="4">
        <v>1.012582E7</v>
      </c>
      <c r="K1378" s="4">
        <v>3.59306095E8</v>
      </c>
      <c r="L1378" s="6" t="s">
        <v>39</v>
      </c>
      <c r="M1378" s="3"/>
      <c r="N1378" s="6" t="s">
        <v>42</v>
      </c>
      <c r="O1378" s="3"/>
      <c r="P1378" s="3"/>
      <c r="Q1378" s="6" t="s">
        <v>39</v>
      </c>
      <c r="R1378" s="4"/>
      <c r="S1378" s="6" t="s">
        <v>42</v>
      </c>
      <c r="T1378" s="6" t="s">
        <v>43</v>
      </c>
      <c r="U1378" s="6">
        <v>0.0</v>
      </c>
      <c r="V1378" s="3" t="str">
        <f t="shared" si="2"/>
        <v>10.RD</v>
      </c>
      <c r="W1378" s="5" t="str">
        <f t="shared" ref="W1378:X1378" si="1378">UPPER(TRIM(H1378))</f>
        <v/>
      </c>
      <c r="X1378" s="5" t="str">
        <f t="shared" si="1378"/>
        <v/>
      </c>
      <c r="Y1378" s="5" t="str">
        <f t="array" ref="Y1378">IF(V1378&lt;&gt;"",IFERROR(INDEX(federal_program_name_lookup,MATCH(V1378,aln_lookup,0)),""),"")</f>
        <v/>
      </c>
    </row>
    <row r="1379" ht="15.75" customHeight="1">
      <c r="A1379" s="5" t="s">
        <v>2003</v>
      </c>
      <c r="B1379" s="3" t="s">
        <v>45</v>
      </c>
      <c r="C1379" s="3" t="s">
        <v>445</v>
      </c>
      <c r="D1379" s="3" t="s">
        <v>1950</v>
      </c>
      <c r="E1379" s="6" t="s">
        <v>292</v>
      </c>
      <c r="F1379" s="4">
        <v>4736.0</v>
      </c>
      <c r="G1379" s="6" t="s">
        <v>38</v>
      </c>
      <c r="H1379" s="6"/>
      <c r="I1379" s="6"/>
      <c r="J1379" s="4">
        <v>1.012582E7</v>
      </c>
      <c r="K1379" s="4">
        <v>3.59306095E8</v>
      </c>
      <c r="L1379" s="6" t="s">
        <v>39</v>
      </c>
      <c r="M1379" s="3"/>
      <c r="N1379" s="6" t="s">
        <v>42</v>
      </c>
      <c r="O1379" s="3"/>
      <c r="P1379" s="3"/>
      <c r="Q1379" s="6" t="s">
        <v>39</v>
      </c>
      <c r="R1379" s="4"/>
      <c r="S1379" s="6" t="s">
        <v>42</v>
      </c>
      <c r="T1379" s="6" t="s">
        <v>43</v>
      </c>
      <c r="U1379" s="6">
        <v>0.0</v>
      </c>
      <c r="V1379" s="3" t="str">
        <f t="shared" si="2"/>
        <v>10.RD</v>
      </c>
      <c r="W1379" s="5" t="str">
        <f t="shared" ref="W1379:X1379" si="1379">UPPER(TRIM(H1379))</f>
        <v/>
      </c>
      <c r="X1379" s="5" t="str">
        <f t="shared" si="1379"/>
        <v/>
      </c>
      <c r="Y1379" s="5" t="str">
        <f t="array" ref="Y1379">IF(V1379&lt;&gt;"",IFERROR(INDEX(federal_program_name_lookup,MATCH(V1379,aln_lookup,0)),""),"")</f>
        <v/>
      </c>
    </row>
    <row r="1380" ht="15.75" customHeight="1">
      <c r="A1380" s="5" t="s">
        <v>2004</v>
      </c>
      <c r="B1380" s="3" t="s">
        <v>45</v>
      </c>
      <c r="C1380" s="3" t="s">
        <v>445</v>
      </c>
      <c r="D1380" s="3" t="s">
        <v>1950</v>
      </c>
      <c r="E1380" s="6" t="s">
        <v>292</v>
      </c>
      <c r="F1380" s="4">
        <v>11260.0</v>
      </c>
      <c r="G1380" s="6" t="s">
        <v>38</v>
      </c>
      <c r="H1380" s="6"/>
      <c r="I1380" s="6"/>
      <c r="J1380" s="4">
        <v>1.012582E7</v>
      </c>
      <c r="K1380" s="4">
        <v>3.59306095E8</v>
      </c>
      <c r="L1380" s="6" t="s">
        <v>39</v>
      </c>
      <c r="M1380" s="3"/>
      <c r="N1380" s="6" t="s">
        <v>42</v>
      </c>
      <c r="O1380" s="3"/>
      <c r="P1380" s="3"/>
      <c r="Q1380" s="6" t="s">
        <v>39</v>
      </c>
      <c r="R1380" s="4"/>
      <c r="S1380" s="6" t="s">
        <v>42</v>
      </c>
      <c r="T1380" s="6" t="s">
        <v>43</v>
      </c>
      <c r="U1380" s="6">
        <v>0.0</v>
      </c>
      <c r="V1380" s="3" t="str">
        <f t="shared" si="2"/>
        <v>10.RD</v>
      </c>
      <c r="W1380" s="5" t="str">
        <f t="shared" ref="W1380:X1380" si="1380">UPPER(TRIM(H1380))</f>
        <v/>
      </c>
      <c r="X1380" s="5" t="str">
        <f t="shared" si="1380"/>
        <v/>
      </c>
      <c r="Y1380" s="5" t="str">
        <f t="array" ref="Y1380">IF(V1380&lt;&gt;"",IFERROR(INDEX(federal_program_name_lookup,MATCH(V1380,aln_lookup,0)),""),"")</f>
        <v/>
      </c>
    </row>
    <row r="1381" ht="15.75" customHeight="1">
      <c r="A1381" s="5" t="s">
        <v>2005</v>
      </c>
      <c r="B1381" s="3" t="s">
        <v>1805</v>
      </c>
      <c r="C1381" s="3" t="s">
        <v>46</v>
      </c>
      <c r="D1381" s="3"/>
      <c r="E1381" s="6" t="s">
        <v>1806</v>
      </c>
      <c r="F1381" s="4">
        <v>45671.0</v>
      </c>
      <c r="G1381" s="6" t="s">
        <v>38</v>
      </c>
      <c r="H1381" s="6"/>
      <c r="I1381" s="6"/>
      <c r="J1381" s="4">
        <v>261152.0</v>
      </c>
      <c r="K1381" s="4">
        <v>3.59306095E8</v>
      </c>
      <c r="L1381" s="6" t="s">
        <v>39</v>
      </c>
      <c r="M1381" s="3"/>
      <c r="N1381" s="6" t="s">
        <v>39</v>
      </c>
      <c r="O1381" s="3" t="s">
        <v>2006</v>
      </c>
      <c r="P1381" s="3" t="s">
        <v>2007</v>
      </c>
      <c r="Q1381" s="6" t="s">
        <v>39</v>
      </c>
      <c r="R1381" s="4"/>
      <c r="S1381" s="6" t="s">
        <v>42</v>
      </c>
      <c r="T1381" s="6" t="s">
        <v>43</v>
      </c>
      <c r="U1381" s="6">
        <v>0.0</v>
      </c>
      <c r="V1381" s="3" t="str">
        <f t="shared" si="2"/>
        <v>43.001</v>
      </c>
      <c r="W1381" s="5" t="str">
        <f t="shared" ref="W1381:X1381" si="1381">UPPER(TRIM(H1381))</f>
        <v/>
      </c>
      <c r="X1381" s="5" t="str">
        <f t="shared" si="1381"/>
        <v/>
      </c>
      <c r="Y1381" s="5" t="str">
        <f t="array" ref="Y1381">IF(V1381&lt;&gt;"",IFERROR(INDEX(federal_program_name_lookup,MATCH(V1381,aln_lookup,0)),""),"")</f>
        <v>SCIENCE</v>
      </c>
    </row>
    <row r="1382" ht="15.75" customHeight="1">
      <c r="A1382" s="5" t="s">
        <v>2008</v>
      </c>
      <c r="B1382" s="3" t="s">
        <v>45</v>
      </c>
      <c r="C1382" s="3" t="s">
        <v>445</v>
      </c>
      <c r="D1382" s="3" t="s">
        <v>1950</v>
      </c>
      <c r="E1382" s="6" t="s">
        <v>292</v>
      </c>
      <c r="F1382" s="4">
        <v>71273.0</v>
      </c>
      <c r="G1382" s="6" t="s">
        <v>38</v>
      </c>
      <c r="H1382" s="6"/>
      <c r="I1382" s="6"/>
      <c r="J1382" s="4">
        <v>1.012582E7</v>
      </c>
      <c r="K1382" s="4">
        <v>3.59306095E8</v>
      </c>
      <c r="L1382" s="6" t="s">
        <v>39</v>
      </c>
      <c r="M1382" s="3"/>
      <c r="N1382" s="6" t="s">
        <v>42</v>
      </c>
      <c r="O1382" s="3"/>
      <c r="P1382" s="3"/>
      <c r="Q1382" s="6" t="s">
        <v>39</v>
      </c>
      <c r="R1382" s="4"/>
      <c r="S1382" s="6" t="s">
        <v>42</v>
      </c>
      <c r="T1382" s="6" t="s">
        <v>43</v>
      </c>
      <c r="U1382" s="6">
        <v>0.0</v>
      </c>
      <c r="V1382" s="3" t="str">
        <f t="shared" si="2"/>
        <v>10.RD</v>
      </c>
      <c r="W1382" s="5" t="str">
        <f t="shared" ref="W1382:X1382" si="1382">UPPER(TRIM(H1382))</f>
        <v/>
      </c>
      <c r="X1382" s="5" t="str">
        <f t="shared" si="1382"/>
        <v/>
      </c>
      <c r="Y1382" s="5" t="str">
        <f t="array" ref="Y1382">IF(V1382&lt;&gt;"",IFERROR(INDEX(federal_program_name_lookup,MATCH(V1382,aln_lookup,0)),""),"")</f>
        <v/>
      </c>
    </row>
    <row r="1383" ht="15.75" customHeight="1">
      <c r="A1383" s="5" t="s">
        <v>2009</v>
      </c>
      <c r="B1383" s="3" t="s">
        <v>45</v>
      </c>
      <c r="C1383" s="3" t="s">
        <v>445</v>
      </c>
      <c r="D1383" s="3" t="s">
        <v>1950</v>
      </c>
      <c r="E1383" s="6" t="s">
        <v>292</v>
      </c>
      <c r="F1383" s="4">
        <v>93253.0</v>
      </c>
      <c r="G1383" s="6" t="s">
        <v>38</v>
      </c>
      <c r="H1383" s="6"/>
      <c r="I1383" s="6"/>
      <c r="J1383" s="4">
        <v>1.012582E7</v>
      </c>
      <c r="K1383" s="4">
        <v>3.59306095E8</v>
      </c>
      <c r="L1383" s="6" t="s">
        <v>39</v>
      </c>
      <c r="M1383" s="3"/>
      <c r="N1383" s="6" t="s">
        <v>42</v>
      </c>
      <c r="O1383" s="3"/>
      <c r="P1383" s="3"/>
      <c r="Q1383" s="6" t="s">
        <v>39</v>
      </c>
      <c r="R1383" s="4"/>
      <c r="S1383" s="6" t="s">
        <v>42</v>
      </c>
      <c r="T1383" s="6" t="s">
        <v>43</v>
      </c>
      <c r="U1383" s="6">
        <v>0.0</v>
      </c>
      <c r="V1383" s="3" t="str">
        <f t="shared" si="2"/>
        <v>10.RD</v>
      </c>
      <c r="W1383" s="5" t="str">
        <f t="shared" ref="W1383:X1383" si="1383">UPPER(TRIM(H1383))</f>
        <v/>
      </c>
      <c r="X1383" s="5" t="str">
        <f t="shared" si="1383"/>
        <v/>
      </c>
      <c r="Y1383" s="5" t="str">
        <f t="array" ref="Y1383">IF(V1383&lt;&gt;"",IFERROR(INDEX(federal_program_name_lookup,MATCH(V1383,aln_lookup,0)),""),"")</f>
        <v/>
      </c>
    </row>
    <row r="1384" ht="15.75" customHeight="1">
      <c r="A1384" s="5" t="s">
        <v>2010</v>
      </c>
      <c r="B1384" s="3" t="s">
        <v>45</v>
      </c>
      <c r="C1384" s="3" t="s">
        <v>445</v>
      </c>
      <c r="D1384" s="3" t="s">
        <v>1950</v>
      </c>
      <c r="E1384" s="6" t="s">
        <v>292</v>
      </c>
      <c r="F1384" s="4">
        <v>78517.0</v>
      </c>
      <c r="G1384" s="6" t="s">
        <v>38</v>
      </c>
      <c r="H1384" s="6"/>
      <c r="I1384" s="6"/>
      <c r="J1384" s="4">
        <v>1.012582E7</v>
      </c>
      <c r="K1384" s="4">
        <v>3.59306095E8</v>
      </c>
      <c r="L1384" s="6" t="s">
        <v>39</v>
      </c>
      <c r="M1384" s="3"/>
      <c r="N1384" s="6" t="s">
        <v>42</v>
      </c>
      <c r="O1384" s="3"/>
      <c r="P1384" s="3"/>
      <c r="Q1384" s="6" t="s">
        <v>39</v>
      </c>
      <c r="R1384" s="4"/>
      <c r="S1384" s="6" t="s">
        <v>42</v>
      </c>
      <c r="T1384" s="6" t="s">
        <v>43</v>
      </c>
      <c r="U1384" s="6">
        <v>0.0</v>
      </c>
      <c r="V1384" s="3" t="str">
        <f t="shared" si="2"/>
        <v>10.RD</v>
      </c>
      <c r="W1384" s="5" t="str">
        <f t="shared" ref="W1384:X1384" si="1384">UPPER(TRIM(H1384))</f>
        <v/>
      </c>
      <c r="X1384" s="5" t="str">
        <f t="shared" si="1384"/>
        <v/>
      </c>
      <c r="Y1384" s="5" t="str">
        <f t="array" ref="Y1384">IF(V1384&lt;&gt;"",IFERROR(INDEX(federal_program_name_lookup,MATCH(V1384,aln_lookup,0)),""),"")</f>
        <v/>
      </c>
    </row>
    <row r="1385" ht="15.75" customHeight="1">
      <c r="A1385" s="5" t="s">
        <v>2011</v>
      </c>
      <c r="B1385" s="3" t="s">
        <v>45</v>
      </c>
      <c r="C1385" s="3" t="s">
        <v>445</v>
      </c>
      <c r="D1385" s="3" t="s">
        <v>1950</v>
      </c>
      <c r="E1385" s="6" t="s">
        <v>292</v>
      </c>
      <c r="F1385" s="4">
        <v>66911.0</v>
      </c>
      <c r="G1385" s="6" t="s">
        <v>38</v>
      </c>
      <c r="H1385" s="6"/>
      <c r="I1385" s="6"/>
      <c r="J1385" s="4">
        <v>1.012582E7</v>
      </c>
      <c r="K1385" s="4">
        <v>3.59306095E8</v>
      </c>
      <c r="L1385" s="6" t="s">
        <v>39</v>
      </c>
      <c r="M1385" s="3"/>
      <c r="N1385" s="6" t="s">
        <v>42</v>
      </c>
      <c r="O1385" s="3"/>
      <c r="P1385" s="3"/>
      <c r="Q1385" s="6" t="s">
        <v>39</v>
      </c>
      <c r="R1385" s="4"/>
      <c r="S1385" s="6" t="s">
        <v>42</v>
      </c>
      <c r="T1385" s="6" t="s">
        <v>43</v>
      </c>
      <c r="U1385" s="6">
        <v>0.0</v>
      </c>
      <c r="V1385" s="3" t="str">
        <f t="shared" si="2"/>
        <v>10.RD</v>
      </c>
      <c r="W1385" s="5" t="str">
        <f t="shared" ref="W1385:X1385" si="1385">UPPER(TRIM(H1385))</f>
        <v/>
      </c>
      <c r="X1385" s="5" t="str">
        <f t="shared" si="1385"/>
        <v/>
      </c>
      <c r="Y1385" s="5" t="str">
        <f t="array" ref="Y1385">IF(V1385&lt;&gt;"",IFERROR(INDEX(federal_program_name_lookup,MATCH(V1385,aln_lookup,0)),""),"")</f>
        <v/>
      </c>
    </row>
    <row r="1386" ht="15.75" customHeight="1">
      <c r="A1386" s="5" t="s">
        <v>2012</v>
      </c>
      <c r="B1386" s="3" t="s">
        <v>45</v>
      </c>
      <c r="C1386" s="3" t="s">
        <v>445</v>
      </c>
      <c r="D1386" s="3" t="s">
        <v>1950</v>
      </c>
      <c r="E1386" s="6" t="s">
        <v>292</v>
      </c>
      <c r="F1386" s="4">
        <v>10151.0</v>
      </c>
      <c r="G1386" s="6" t="s">
        <v>38</v>
      </c>
      <c r="H1386" s="6"/>
      <c r="I1386" s="6"/>
      <c r="J1386" s="4">
        <v>1.012582E7</v>
      </c>
      <c r="K1386" s="4">
        <v>3.59306095E8</v>
      </c>
      <c r="L1386" s="6" t="s">
        <v>39</v>
      </c>
      <c r="M1386" s="3"/>
      <c r="N1386" s="6" t="s">
        <v>42</v>
      </c>
      <c r="O1386" s="3"/>
      <c r="P1386" s="3"/>
      <c r="Q1386" s="6" t="s">
        <v>39</v>
      </c>
      <c r="R1386" s="4"/>
      <c r="S1386" s="6" t="s">
        <v>42</v>
      </c>
      <c r="T1386" s="6" t="s">
        <v>43</v>
      </c>
      <c r="U1386" s="6">
        <v>0.0</v>
      </c>
      <c r="V1386" s="3" t="str">
        <f t="shared" si="2"/>
        <v>10.RD</v>
      </c>
      <c r="W1386" s="5" t="str">
        <f t="shared" ref="W1386:X1386" si="1386">UPPER(TRIM(H1386))</f>
        <v/>
      </c>
      <c r="X1386" s="5" t="str">
        <f t="shared" si="1386"/>
        <v/>
      </c>
      <c r="Y1386" s="5" t="str">
        <f t="array" ref="Y1386">IF(V1386&lt;&gt;"",IFERROR(INDEX(federal_program_name_lookup,MATCH(V1386,aln_lookup,0)),""),"")</f>
        <v/>
      </c>
    </row>
    <row r="1387" ht="15.75" customHeight="1">
      <c r="A1387" s="5" t="s">
        <v>2013</v>
      </c>
      <c r="B1387" s="3" t="s">
        <v>45</v>
      </c>
      <c r="C1387" s="3" t="s">
        <v>445</v>
      </c>
      <c r="D1387" s="3" t="s">
        <v>1950</v>
      </c>
      <c r="E1387" s="6" t="s">
        <v>292</v>
      </c>
      <c r="F1387" s="4">
        <v>26358.0</v>
      </c>
      <c r="G1387" s="6" t="s">
        <v>38</v>
      </c>
      <c r="H1387" s="6"/>
      <c r="I1387" s="6"/>
      <c r="J1387" s="4">
        <v>1.012582E7</v>
      </c>
      <c r="K1387" s="4">
        <v>3.59306095E8</v>
      </c>
      <c r="L1387" s="6" t="s">
        <v>39</v>
      </c>
      <c r="M1387" s="3"/>
      <c r="N1387" s="6" t="s">
        <v>42</v>
      </c>
      <c r="O1387" s="3"/>
      <c r="P1387" s="3"/>
      <c r="Q1387" s="6" t="s">
        <v>39</v>
      </c>
      <c r="R1387" s="4"/>
      <c r="S1387" s="6" t="s">
        <v>42</v>
      </c>
      <c r="T1387" s="6" t="s">
        <v>43</v>
      </c>
      <c r="U1387" s="6">
        <v>0.0</v>
      </c>
      <c r="V1387" s="3" t="str">
        <f t="shared" si="2"/>
        <v>10.RD</v>
      </c>
      <c r="W1387" s="5" t="str">
        <f t="shared" ref="W1387:X1387" si="1387">UPPER(TRIM(H1387))</f>
        <v/>
      </c>
      <c r="X1387" s="5" t="str">
        <f t="shared" si="1387"/>
        <v/>
      </c>
      <c r="Y1387" s="5" t="str">
        <f t="array" ref="Y1387">IF(V1387&lt;&gt;"",IFERROR(INDEX(federal_program_name_lookup,MATCH(V1387,aln_lookup,0)),""),"")</f>
        <v/>
      </c>
    </row>
    <row r="1388" ht="15.75" customHeight="1">
      <c r="A1388" s="5" t="s">
        <v>2014</v>
      </c>
      <c r="B1388" s="3" t="s">
        <v>45</v>
      </c>
      <c r="C1388" s="3" t="s">
        <v>445</v>
      </c>
      <c r="D1388" s="3" t="s">
        <v>1950</v>
      </c>
      <c r="E1388" s="6" t="s">
        <v>292</v>
      </c>
      <c r="F1388" s="4">
        <v>44610.0</v>
      </c>
      <c r="G1388" s="6" t="s">
        <v>38</v>
      </c>
      <c r="H1388" s="6"/>
      <c r="I1388" s="6"/>
      <c r="J1388" s="4">
        <v>1.012582E7</v>
      </c>
      <c r="K1388" s="4">
        <v>3.59306095E8</v>
      </c>
      <c r="L1388" s="6" t="s">
        <v>39</v>
      </c>
      <c r="M1388" s="3"/>
      <c r="N1388" s="6" t="s">
        <v>42</v>
      </c>
      <c r="O1388" s="3"/>
      <c r="P1388" s="3"/>
      <c r="Q1388" s="6" t="s">
        <v>39</v>
      </c>
      <c r="R1388" s="4"/>
      <c r="S1388" s="6" t="s">
        <v>42</v>
      </c>
      <c r="T1388" s="6" t="s">
        <v>43</v>
      </c>
      <c r="U1388" s="6">
        <v>0.0</v>
      </c>
      <c r="V1388" s="3" t="str">
        <f t="shared" si="2"/>
        <v>10.RD</v>
      </c>
      <c r="W1388" s="5" t="str">
        <f t="shared" ref="W1388:X1388" si="1388">UPPER(TRIM(H1388))</f>
        <v/>
      </c>
      <c r="X1388" s="5" t="str">
        <f t="shared" si="1388"/>
        <v/>
      </c>
      <c r="Y1388" s="5" t="str">
        <f t="array" ref="Y1388">IF(V1388&lt;&gt;"",IFERROR(INDEX(federal_program_name_lookup,MATCH(V1388,aln_lookup,0)),""),"")</f>
        <v/>
      </c>
    </row>
    <row r="1389" ht="15.75" customHeight="1">
      <c r="A1389" s="5" t="s">
        <v>2015</v>
      </c>
      <c r="B1389" s="3" t="s">
        <v>45</v>
      </c>
      <c r="C1389" s="3" t="s">
        <v>445</v>
      </c>
      <c r="D1389" s="3" t="s">
        <v>1950</v>
      </c>
      <c r="E1389" s="6" t="s">
        <v>292</v>
      </c>
      <c r="F1389" s="4">
        <v>63531.0</v>
      </c>
      <c r="G1389" s="6" t="s">
        <v>38</v>
      </c>
      <c r="H1389" s="6"/>
      <c r="I1389" s="6"/>
      <c r="J1389" s="4">
        <v>1.012582E7</v>
      </c>
      <c r="K1389" s="4">
        <v>3.59306095E8</v>
      </c>
      <c r="L1389" s="6" t="s">
        <v>39</v>
      </c>
      <c r="M1389" s="3"/>
      <c r="N1389" s="6" t="s">
        <v>42</v>
      </c>
      <c r="O1389" s="3"/>
      <c r="P1389" s="3"/>
      <c r="Q1389" s="6" t="s">
        <v>39</v>
      </c>
      <c r="R1389" s="4"/>
      <c r="S1389" s="6" t="s">
        <v>42</v>
      </c>
      <c r="T1389" s="6" t="s">
        <v>43</v>
      </c>
      <c r="U1389" s="6">
        <v>0.0</v>
      </c>
      <c r="V1389" s="3" t="str">
        <f t="shared" si="2"/>
        <v>10.RD</v>
      </c>
      <c r="W1389" s="5" t="str">
        <f t="shared" ref="W1389:X1389" si="1389">UPPER(TRIM(H1389))</f>
        <v/>
      </c>
      <c r="X1389" s="5" t="str">
        <f t="shared" si="1389"/>
        <v/>
      </c>
      <c r="Y1389" s="5" t="str">
        <f t="array" ref="Y1389">IF(V1389&lt;&gt;"",IFERROR(INDEX(federal_program_name_lookup,MATCH(V1389,aln_lookup,0)),""),"")</f>
        <v/>
      </c>
    </row>
    <row r="1390" ht="15.75" customHeight="1">
      <c r="A1390" s="5" t="s">
        <v>2016</v>
      </c>
      <c r="B1390" s="3" t="s">
        <v>45</v>
      </c>
      <c r="C1390" s="3" t="s">
        <v>445</v>
      </c>
      <c r="D1390" s="3" t="s">
        <v>1950</v>
      </c>
      <c r="E1390" s="6" t="s">
        <v>292</v>
      </c>
      <c r="F1390" s="4">
        <v>81897.0</v>
      </c>
      <c r="G1390" s="6" t="s">
        <v>38</v>
      </c>
      <c r="H1390" s="6"/>
      <c r="I1390" s="6"/>
      <c r="J1390" s="4">
        <v>1.012582E7</v>
      </c>
      <c r="K1390" s="4">
        <v>3.59306095E8</v>
      </c>
      <c r="L1390" s="6" t="s">
        <v>39</v>
      </c>
      <c r="M1390" s="3"/>
      <c r="N1390" s="6" t="s">
        <v>42</v>
      </c>
      <c r="O1390" s="3"/>
      <c r="P1390" s="3"/>
      <c r="Q1390" s="6" t="s">
        <v>39</v>
      </c>
      <c r="R1390" s="4"/>
      <c r="S1390" s="6" t="s">
        <v>42</v>
      </c>
      <c r="T1390" s="6" t="s">
        <v>43</v>
      </c>
      <c r="U1390" s="6">
        <v>0.0</v>
      </c>
      <c r="V1390" s="3" t="str">
        <f t="shared" si="2"/>
        <v>10.RD</v>
      </c>
      <c r="W1390" s="5" t="str">
        <f t="shared" ref="W1390:X1390" si="1390">UPPER(TRIM(H1390))</f>
        <v/>
      </c>
      <c r="X1390" s="5" t="str">
        <f t="shared" si="1390"/>
        <v/>
      </c>
      <c r="Y1390" s="5" t="str">
        <f t="array" ref="Y1390">IF(V1390&lt;&gt;"",IFERROR(INDEX(federal_program_name_lookup,MATCH(V1390,aln_lookup,0)),""),"")</f>
        <v/>
      </c>
    </row>
    <row r="1391" ht="15.75" customHeight="1">
      <c r="A1391" s="5" t="s">
        <v>2017</v>
      </c>
      <c r="B1391" s="3" t="s">
        <v>45</v>
      </c>
      <c r="C1391" s="3" t="s">
        <v>445</v>
      </c>
      <c r="D1391" s="3" t="s">
        <v>1950</v>
      </c>
      <c r="E1391" s="6" t="s">
        <v>292</v>
      </c>
      <c r="F1391" s="4">
        <v>12580.0</v>
      </c>
      <c r="G1391" s="6" t="s">
        <v>38</v>
      </c>
      <c r="H1391" s="6"/>
      <c r="I1391" s="6"/>
      <c r="J1391" s="4">
        <v>1.012582E7</v>
      </c>
      <c r="K1391" s="4">
        <v>3.59306095E8</v>
      </c>
      <c r="L1391" s="6" t="s">
        <v>39</v>
      </c>
      <c r="M1391" s="3"/>
      <c r="N1391" s="6" t="s">
        <v>42</v>
      </c>
      <c r="O1391" s="3"/>
      <c r="P1391" s="3"/>
      <c r="Q1391" s="6" t="s">
        <v>39</v>
      </c>
      <c r="R1391" s="4"/>
      <c r="S1391" s="6" t="s">
        <v>42</v>
      </c>
      <c r="T1391" s="6" t="s">
        <v>43</v>
      </c>
      <c r="U1391" s="6">
        <v>0.0</v>
      </c>
      <c r="V1391" s="3" t="str">
        <f t="shared" si="2"/>
        <v>10.RD</v>
      </c>
      <c r="W1391" s="5" t="str">
        <f t="shared" ref="W1391:X1391" si="1391">UPPER(TRIM(H1391))</f>
        <v/>
      </c>
      <c r="X1391" s="5" t="str">
        <f t="shared" si="1391"/>
        <v/>
      </c>
      <c r="Y1391" s="5" t="str">
        <f t="array" ref="Y1391">IF(V1391&lt;&gt;"",IFERROR(INDEX(federal_program_name_lookup,MATCH(V1391,aln_lookup,0)),""),"")</f>
        <v/>
      </c>
    </row>
    <row r="1392" ht="15.75" customHeight="1">
      <c r="A1392" s="5" t="s">
        <v>2018</v>
      </c>
      <c r="B1392" s="3" t="s">
        <v>1805</v>
      </c>
      <c r="C1392" s="3" t="s">
        <v>46</v>
      </c>
      <c r="D1392" s="3"/>
      <c r="E1392" s="6" t="s">
        <v>1806</v>
      </c>
      <c r="F1392" s="4">
        <v>46568.0</v>
      </c>
      <c r="G1392" s="6" t="s">
        <v>38</v>
      </c>
      <c r="H1392" s="6"/>
      <c r="I1392" s="6"/>
      <c r="J1392" s="4">
        <v>261152.0</v>
      </c>
      <c r="K1392" s="4">
        <v>3.59306095E8</v>
      </c>
      <c r="L1392" s="6" t="s">
        <v>39</v>
      </c>
      <c r="M1392" s="3"/>
      <c r="N1392" s="6" t="s">
        <v>39</v>
      </c>
      <c r="O1392" s="3" t="s">
        <v>2019</v>
      </c>
      <c r="P1392" s="3" t="s">
        <v>2020</v>
      </c>
      <c r="Q1392" s="6" t="s">
        <v>39</v>
      </c>
      <c r="R1392" s="4"/>
      <c r="S1392" s="6" t="s">
        <v>42</v>
      </c>
      <c r="T1392" s="6" t="s">
        <v>43</v>
      </c>
      <c r="U1392" s="6">
        <v>0.0</v>
      </c>
      <c r="V1392" s="3" t="str">
        <f t="shared" si="2"/>
        <v>43.001</v>
      </c>
      <c r="W1392" s="5" t="str">
        <f t="shared" ref="W1392:X1392" si="1392">UPPER(TRIM(H1392))</f>
        <v/>
      </c>
      <c r="X1392" s="5" t="str">
        <f t="shared" si="1392"/>
        <v/>
      </c>
      <c r="Y1392" s="5" t="str">
        <f t="array" ref="Y1392">IF(V1392&lt;&gt;"",IFERROR(INDEX(federal_program_name_lookup,MATCH(V1392,aln_lookup,0)),""),"")</f>
        <v>SCIENCE</v>
      </c>
    </row>
    <row r="1393" ht="15.75" customHeight="1">
      <c r="A1393" s="5" t="s">
        <v>2021</v>
      </c>
      <c r="B1393" s="3" t="s">
        <v>45</v>
      </c>
      <c r="C1393" s="3" t="s">
        <v>445</v>
      </c>
      <c r="D1393" s="3" t="s">
        <v>1950</v>
      </c>
      <c r="E1393" s="6" t="s">
        <v>292</v>
      </c>
      <c r="F1393" s="4">
        <v>34294.0</v>
      </c>
      <c r="G1393" s="6" t="s">
        <v>38</v>
      </c>
      <c r="H1393" s="6"/>
      <c r="I1393" s="6"/>
      <c r="J1393" s="4">
        <v>1.012582E7</v>
      </c>
      <c r="K1393" s="4">
        <v>3.59306095E8</v>
      </c>
      <c r="L1393" s="6" t="s">
        <v>39</v>
      </c>
      <c r="M1393" s="3"/>
      <c r="N1393" s="6" t="s">
        <v>42</v>
      </c>
      <c r="O1393" s="3"/>
      <c r="P1393" s="3"/>
      <c r="Q1393" s="6" t="s">
        <v>39</v>
      </c>
      <c r="R1393" s="4"/>
      <c r="S1393" s="6" t="s">
        <v>42</v>
      </c>
      <c r="T1393" s="6" t="s">
        <v>43</v>
      </c>
      <c r="U1393" s="6">
        <v>0.0</v>
      </c>
      <c r="V1393" s="3" t="str">
        <f t="shared" si="2"/>
        <v>10.RD</v>
      </c>
      <c r="W1393" s="5" t="str">
        <f t="shared" ref="W1393:X1393" si="1393">UPPER(TRIM(H1393))</f>
        <v/>
      </c>
      <c r="X1393" s="5" t="str">
        <f t="shared" si="1393"/>
        <v/>
      </c>
      <c r="Y1393" s="5" t="str">
        <f t="array" ref="Y1393">IF(V1393&lt;&gt;"",IFERROR(INDEX(federal_program_name_lookup,MATCH(V1393,aln_lookup,0)),""),"")</f>
        <v/>
      </c>
    </row>
    <row r="1394" ht="15.75" customHeight="1">
      <c r="A1394" s="5" t="s">
        <v>2022</v>
      </c>
      <c r="B1394" s="3" t="s">
        <v>45</v>
      </c>
      <c r="C1394" s="3" t="s">
        <v>445</v>
      </c>
      <c r="D1394" s="3" t="s">
        <v>1950</v>
      </c>
      <c r="E1394" s="6" t="s">
        <v>292</v>
      </c>
      <c r="F1394" s="4">
        <v>123214.0</v>
      </c>
      <c r="G1394" s="6" t="s">
        <v>38</v>
      </c>
      <c r="H1394" s="6"/>
      <c r="I1394" s="6"/>
      <c r="J1394" s="4">
        <v>1.012582E7</v>
      </c>
      <c r="K1394" s="4">
        <v>3.59306095E8</v>
      </c>
      <c r="L1394" s="6" t="s">
        <v>39</v>
      </c>
      <c r="M1394" s="3"/>
      <c r="N1394" s="6" t="s">
        <v>42</v>
      </c>
      <c r="O1394" s="3"/>
      <c r="P1394" s="3"/>
      <c r="Q1394" s="6" t="s">
        <v>39</v>
      </c>
      <c r="R1394" s="4"/>
      <c r="S1394" s="6" t="s">
        <v>42</v>
      </c>
      <c r="T1394" s="6" t="s">
        <v>43</v>
      </c>
      <c r="U1394" s="6">
        <v>0.0</v>
      </c>
      <c r="V1394" s="3" t="str">
        <f t="shared" si="2"/>
        <v>10.RD</v>
      </c>
      <c r="W1394" s="5" t="str">
        <f t="shared" ref="W1394:X1394" si="1394">UPPER(TRIM(H1394))</f>
        <v/>
      </c>
      <c r="X1394" s="5" t="str">
        <f t="shared" si="1394"/>
        <v/>
      </c>
      <c r="Y1394" s="5" t="str">
        <f t="array" ref="Y1394">IF(V1394&lt;&gt;"",IFERROR(INDEX(federal_program_name_lookup,MATCH(V1394,aln_lookup,0)),""),"")</f>
        <v/>
      </c>
    </row>
    <row r="1395" ht="15.75" customHeight="1">
      <c r="A1395" s="5" t="s">
        <v>2023</v>
      </c>
      <c r="B1395" s="3" t="s">
        <v>45</v>
      </c>
      <c r="C1395" s="3" t="s">
        <v>445</v>
      </c>
      <c r="D1395" s="3" t="s">
        <v>1950</v>
      </c>
      <c r="E1395" s="6" t="s">
        <v>292</v>
      </c>
      <c r="F1395" s="4">
        <v>26923.0</v>
      </c>
      <c r="G1395" s="6" t="s">
        <v>38</v>
      </c>
      <c r="H1395" s="6"/>
      <c r="I1395" s="6"/>
      <c r="J1395" s="4">
        <v>1.012582E7</v>
      </c>
      <c r="K1395" s="4">
        <v>3.59306095E8</v>
      </c>
      <c r="L1395" s="6" t="s">
        <v>39</v>
      </c>
      <c r="M1395" s="3"/>
      <c r="N1395" s="6" t="s">
        <v>42</v>
      </c>
      <c r="O1395" s="3"/>
      <c r="P1395" s="3"/>
      <c r="Q1395" s="6" t="s">
        <v>39</v>
      </c>
      <c r="R1395" s="4"/>
      <c r="S1395" s="6" t="s">
        <v>42</v>
      </c>
      <c r="T1395" s="6" t="s">
        <v>43</v>
      </c>
      <c r="U1395" s="6">
        <v>0.0</v>
      </c>
      <c r="V1395" s="3" t="str">
        <f t="shared" si="2"/>
        <v>10.RD</v>
      </c>
      <c r="W1395" s="5" t="str">
        <f t="shared" ref="W1395:X1395" si="1395">UPPER(TRIM(H1395))</f>
        <v/>
      </c>
      <c r="X1395" s="5" t="str">
        <f t="shared" si="1395"/>
        <v/>
      </c>
      <c r="Y1395" s="5" t="str">
        <f t="array" ref="Y1395">IF(V1395&lt;&gt;"",IFERROR(INDEX(federal_program_name_lookup,MATCH(V1395,aln_lookup,0)),""),"")</f>
        <v/>
      </c>
    </row>
    <row r="1396" ht="15.75" customHeight="1">
      <c r="A1396" s="5" t="s">
        <v>2024</v>
      </c>
      <c r="B1396" s="3" t="s">
        <v>45</v>
      </c>
      <c r="C1396" s="3" t="s">
        <v>445</v>
      </c>
      <c r="D1396" s="3" t="s">
        <v>1950</v>
      </c>
      <c r="E1396" s="6" t="s">
        <v>292</v>
      </c>
      <c r="F1396" s="4">
        <v>29834.0</v>
      </c>
      <c r="G1396" s="6" t="s">
        <v>38</v>
      </c>
      <c r="H1396" s="6"/>
      <c r="I1396" s="6"/>
      <c r="J1396" s="4">
        <v>1.012582E7</v>
      </c>
      <c r="K1396" s="4">
        <v>3.59306095E8</v>
      </c>
      <c r="L1396" s="6" t="s">
        <v>39</v>
      </c>
      <c r="M1396" s="3"/>
      <c r="N1396" s="6" t="s">
        <v>42</v>
      </c>
      <c r="O1396" s="3"/>
      <c r="P1396" s="3"/>
      <c r="Q1396" s="6" t="s">
        <v>39</v>
      </c>
      <c r="R1396" s="4"/>
      <c r="S1396" s="6" t="s">
        <v>42</v>
      </c>
      <c r="T1396" s="6" t="s">
        <v>43</v>
      </c>
      <c r="U1396" s="6">
        <v>0.0</v>
      </c>
      <c r="V1396" s="3" t="str">
        <f t="shared" si="2"/>
        <v>10.RD</v>
      </c>
      <c r="W1396" s="5" t="str">
        <f t="shared" ref="W1396:X1396" si="1396">UPPER(TRIM(H1396))</f>
        <v/>
      </c>
      <c r="X1396" s="5" t="str">
        <f t="shared" si="1396"/>
        <v/>
      </c>
      <c r="Y1396" s="5" t="str">
        <f t="array" ref="Y1396">IF(V1396&lt;&gt;"",IFERROR(INDEX(federal_program_name_lookup,MATCH(V1396,aln_lookup,0)),""),"")</f>
        <v/>
      </c>
    </row>
    <row r="1397" ht="15.75" customHeight="1">
      <c r="A1397" s="5" t="s">
        <v>2025</v>
      </c>
      <c r="B1397" s="3" t="s">
        <v>45</v>
      </c>
      <c r="C1397" s="3" t="s">
        <v>445</v>
      </c>
      <c r="D1397" s="3" t="s">
        <v>1950</v>
      </c>
      <c r="E1397" s="6" t="s">
        <v>292</v>
      </c>
      <c r="F1397" s="4">
        <v>8049.0</v>
      </c>
      <c r="G1397" s="6" t="s">
        <v>38</v>
      </c>
      <c r="H1397" s="6"/>
      <c r="I1397" s="6"/>
      <c r="J1397" s="4">
        <v>1.012582E7</v>
      </c>
      <c r="K1397" s="4">
        <v>3.59306095E8</v>
      </c>
      <c r="L1397" s="6" t="s">
        <v>39</v>
      </c>
      <c r="M1397" s="3"/>
      <c r="N1397" s="6" t="s">
        <v>42</v>
      </c>
      <c r="O1397" s="3"/>
      <c r="P1397" s="3"/>
      <c r="Q1397" s="6" t="s">
        <v>39</v>
      </c>
      <c r="R1397" s="4"/>
      <c r="S1397" s="6" t="s">
        <v>42</v>
      </c>
      <c r="T1397" s="6" t="s">
        <v>43</v>
      </c>
      <c r="U1397" s="6">
        <v>0.0</v>
      </c>
      <c r="V1397" s="3" t="str">
        <f t="shared" si="2"/>
        <v>10.RD</v>
      </c>
      <c r="W1397" s="5" t="str">
        <f t="shared" ref="W1397:X1397" si="1397">UPPER(TRIM(H1397))</f>
        <v/>
      </c>
      <c r="X1397" s="5" t="str">
        <f t="shared" si="1397"/>
        <v/>
      </c>
      <c r="Y1397" s="5" t="str">
        <f t="array" ref="Y1397">IF(V1397&lt;&gt;"",IFERROR(INDEX(federal_program_name_lookup,MATCH(V1397,aln_lookup,0)),""),"")</f>
        <v/>
      </c>
    </row>
    <row r="1398" ht="15.75" customHeight="1">
      <c r="A1398" s="5" t="s">
        <v>2026</v>
      </c>
      <c r="B1398" s="3" t="s">
        <v>45</v>
      </c>
      <c r="C1398" s="3" t="s">
        <v>445</v>
      </c>
      <c r="D1398" s="3" t="s">
        <v>1950</v>
      </c>
      <c r="E1398" s="6" t="s">
        <v>292</v>
      </c>
      <c r="F1398" s="4">
        <v>41464.0</v>
      </c>
      <c r="G1398" s="6" t="s">
        <v>38</v>
      </c>
      <c r="H1398" s="6"/>
      <c r="I1398" s="6"/>
      <c r="J1398" s="4">
        <v>1.012582E7</v>
      </c>
      <c r="K1398" s="4">
        <v>3.59306095E8</v>
      </c>
      <c r="L1398" s="6" t="s">
        <v>39</v>
      </c>
      <c r="M1398" s="3"/>
      <c r="N1398" s="6" t="s">
        <v>42</v>
      </c>
      <c r="O1398" s="3"/>
      <c r="P1398" s="3"/>
      <c r="Q1398" s="6" t="s">
        <v>39</v>
      </c>
      <c r="R1398" s="4"/>
      <c r="S1398" s="6" t="s">
        <v>42</v>
      </c>
      <c r="T1398" s="6" t="s">
        <v>43</v>
      </c>
      <c r="U1398" s="6">
        <v>0.0</v>
      </c>
      <c r="V1398" s="3" t="str">
        <f t="shared" si="2"/>
        <v>10.RD</v>
      </c>
      <c r="W1398" s="5" t="str">
        <f t="shared" ref="W1398:X1398" si="1398">UPPER(TRIM(H1398))</f>
        <v/>
      </c>
      <c r="X1398" s="5" t="str">
        <f t="shared" si="1398"/>
        <v/>
      </c>
      <c r="Y1398" s="5" t="str">
        <f t="array" ref="Y1398">IF(V1398&lt;&gt;"",IFERROR(INDEX(federal_program_name_lookup,MATCH(V1398,aln_lookup,0)),""),"")</f>
        <v/>
      </c>
    </row>
    <row r="1399" ht="15.75" customHeight="1">
      <c r="A1399" s="5" t="s">
        <v>2027</v>
      </c>
      <c r="B1399" s="3" t="s">
        <v>45</v>
      </c>
      <c r="C1399" s="3" t="s">
        <v>445</v>
      </c>
      <c r="D1399" s="3" t="s">
        <v>1950</v>
      </c>
      <c r="E1399" s="6" t="s">
        <v>292</v>
      </c>
      <c r="F1399" s="4">
        <v>38368.0</v>
      </c>
      <c r="G1399" s="6" t="s">
        <v>38</v>
      </c>
      <c r="H1399" s="6"/>
      <c r="I1399" s="6"/>
      <c r="J1399" s="4">
        <v>1.012582E7</v>
      </c>
      <c r="K1399" s="4">
        <v>3.59306095E8</v>
      </c>
      <c r="L1399" s="6" t="s">
        <v>39</v>
      </c>
      <c r="M1399" s="3"/>
      <c r="N1399" s="6" t="s">
        <v>42</v>
      </c>
      <c r="O1399" s="3"/>
      <c r="P1399" s="3"/>
      <c r="Q1399" s="6" t="s">
        <v>39</v>
      </c>
      <c r="R1399" s="4"/>
      <c r="S1399" s="6" t="s">
        <v>42</v>
      </c>
      <c r="T1399" s="6" t="s">
        <v>43</v>
      </c>
      <c r="U1399" s="6">
        <v>0.0</v>
      </c>
      <c r="V1399" s="3" t="str">
        <f t="shared" si="2"/>
        <v>10.RD</v>
      </c>
      <c r="W1399" s="5" t="str">
        <f t="shared" ref="W1399:X1399" si="1399">UPPER(TRIM(H1399))</f>
        <v/>
      </c>
      <c r="X1399" s="5" t="str">
        <f t="shared" si="1399"/>
        <v/>
      </c>
      <c r="Y1399" s="5" t="str">
        <f t="array" ref="Y1399">IF(V1399&lt;&gt;"",IFERROR(INDEX(federal_program_name_lookup,MATCH(V1399,aln_lookup,0)),""),"")</f>
        <v/>
      </c>
    </row>
    <row r="1400" ht="15.75" customHeight="1">
      <c r="A1400" s="5" t="s">
        <v>2028</v>
      </c>
      <c r="B1400" s="3" t="s">
        <v>45</v>
      </c>
      <c r="C1400" s="3" t="s">
        <v>445</v>
      </c>
      <c r="D1400" s="3" t="s">
        <v>1950</v>
      </c>
      <c r="E1400" s="6" t="s">
        <v>292</v>
      </c>
      <c r="F1400" s="4">
        <v>59031.0</v>
      </c>
      <c r="G1400" s="6" t="s">
        <v>38</v>
      </c>
      <c r="H1400" s="6"/>
      <c r="I1400" s="6"/>
      <c r="J1400" s="4">
        <v>1.012582E7</v>
      </c>
      <c r="K1400" s="4">
        <v>3.59306095E8</v>
      </c>
      <c r="L1400" s="6" t="s">
        <v>39</v>
      </c>
      <c r="M1400" s="3"/>
      <c r="N1400" s="6" t="s">
        <v>42</v>
      </c>
      <c r="O1400" s="3"/>
      <c r="P1400" s="3"/>
      <c r="Q1400" s="6" t="s">
        <v>39</v>
      </c>
      <c r="R1400" s="4"/>
      <c r="S1400" s="6" t="s">
        <v>42</v>
      </c>
      <c r="T1400" s="6" t="s">
        <v>43</v>
      </c>
      <c r="U1400" s="6">
        <v>0.0</v>
      </c>
      <c r="V1400" s="3" t="str">
        <f t="shared" si="2"/>
        <v>10.RD</v>
      </c>
      <c r="W1400" s="5" t="str">
        <f t="shared" ref="W1400:X1400" si="1400">UPPER(TRIM(H1400))</f>
        <v/>
      </c>
      <c r="X1400" s="5" t="str">
        <f t="shared" si="1400"/>
        <v/>
      </c>
      <c r="Y1400" s="5" t="str">
        <f t="array" ref="Y1400">IF(V1400&lt;&gt;"",IFERROR(INDEX(federal_program_name_lookup,MATCH(V1400,aln_lookup,0)),""),"")</f>
        <v/>
      </c>
    </row>
    <row r="1401" ht="15.75" customHeight="1">
      <c r="A1401" s="5" t="s">
        <v>2029</v>
      </c>
      <c r="B1401" s="3" t="s">
        <v>45</v>
      </c>
      <c r="C1401" s="3" t="s">
        <v>445</v>
      </c>
      <c r="D1401" s="3" t="s">
        <v>1950</v>
      </c>
      <c r="E1401" s="6" t="s">
        <v>292</v>
      </c>
      <c r="F1401" s="4">
        <v>76396.0</v>
      </c>
      <c r="G1401" s="6" t="s">
        <v>38</v>
      </c>
      <c r="H1401" s="6"/>
      <c r="I1401" s="6"/>
      <c r="J1401" s="4">
        <v>1.012582E7</v>
      </c>
      <c r="K1401" s="4">
        <v>3.59306095E8</v>
      </c>
      <c r="L1401" s="6" t="s">
        <v>39</v>
      </c>
      <c r="M1401" s="3"/>
      <c r="N1401" s="6" t="s">
        <v>42</v>
      </c>
      <c r="O1401" s="3"/>
      <c r="P1401" s="3"/>
      <c r="Q1401" s="6" t="s">
        <v>39</v>
      </c>
      <c r="R1401" s="4"/>
      <c r="S1401" s="6" t="s">
        <v>42</v>
      </c>
      <c r="T1401" s="6" t="s">
        <v>43</v>
      </c>
      <c r="U1401" s="6">
        <v>0.0</v>
      </c>
      <c r="V1401" s="3" t="str">
        <f t="shared" si="2"/>
        <v>10.RD</v>
      </c>
      <c r="W1401" s="5" t="str">
        <f t="shared" ref="W1401:X1401" si="1401">UPPER(TRIM(H1401))</f>
        <v/>
      </c>
      <c r="X1401" s="5" t="str">
        <f t="shared" si="1401"/>
        <v/>
      </c>
      <c r="Y1401" s="5" t="str">
        <f t="array" ref="Y1401">IF(V1401&lt;&gt;"",IFERROR(INDEX(federal_program_name_lookup,MATCH(V1401,aln_lookup,0)),""),"")</f>
        <v/>
      </c>
    </row>
    <row r="1402" ht="15.75" customHeight="1">
      <c r="A1402" s="5" t="s">
        <v>2030</v>
      </c>
      <c r="B1402" s="3" t="s">
        <v>45</v>
      </c>
      <c r="C1402" s="3" t="s">
        <v>445</v>
      </c>
      <c r="D1402" s="3" t="s">
        <v>1950</v>
      </c>
      <c r="E1402" s="6" t="s">
        <v>292</v>
      </c>
      <c r="F1402" s="4">
        <v>22412.0</v>
      </c>
      <c r="G1402" s="6" t="s">
        <v>38</v>
      </c>
      <c r="H1402" s="6"/>
      <c r="I1402" s="6"/>
      <c r="J1402" s="4">
        <v>1.012582E7</v>
      </c>
      <c r="K1402" s="4">
        <v>3.59306095E8</v>
      </c>
      <c r="L1402" s="6" t="s">
        <v>39</v>
      </c>
      <c r="M1402" s="3"/>
      <c r="N1402" s="6" t="s">
        <v>42</v>
      </c>
      <c r="O1402" s="3"/>
      <c r="P1402" s="3"/>
      <c r="Q1402" s="6" t="s">
        <v>39</v>
      </c>
      <c r="R1402" s="4"/>
      <c r="S1402" s="6" t="s">
        <v>42</v>
      </c>
      <c r="T1402" s="6" t="s">
        <v>43</v>
      </c>
      <c r="U1402" s="6">
        <v>0.0</v>
      </c>
      <c r="V1402" s="3" t="str">
        <f t="shared" si="2"/>
        <v>10.RD</v>
      </c>
      <c r="W1402" s="5" t="str">
        <f t="shared" ref="W1402:X1402" si="1402">UPPER(TRIM(H1402))</f>
        <v/>
      </c>
      <c r="X1402" s="5" t="str">
        <f t="shared" si="1402"/>
        <v/>
      </c>
      <c r="Y1402" s="5" t="str">
        <f t="array" ref="Y1402">IF(V1402&lt;&gt;"",IFERROR(INDEX(federal_program_name_lookup,MATCH(V1402,aln_lookup,0)),""),"")</f>
        <v/>
      </c>
    </row>
    <row r="1403" ht="15.75" customHeight="1">
      <c r="A1403" s="5" t="s">
        <v>2031</v>
      </c>
      <c r="B1403" s="3" t="s">
        <v>1805</v>
      </c>
      <c r="C1403" s="3" t="s">
        <v>493</v>
      </c>
      <c r="D1403" s="3"/>
      <c r="E1403" s="6" t="s">
        <v>2032</v>
      </c>
      <c r="F1403" s="4">
        <v>21116.0</v>
      </c>
      <c r="G1403" s="6" t="s">
        <v>38</v>
      </c>
      <c r="H1403" s="6"/>
      <c r="I1403" s="6"/>
      <c r="J1403" s="4">
        <v>21116.0</v>
      </c>
      <c r="K1403" s="4">
        <v>3.59306095E8</v>
      </c>
      <c r="L1403" s="6" t="s">
        <v>39</v>
      </c>
      <c r="M1403" s="3"/>
      <c r="N1403" s="6" t="s">
        <v>39</v>
      </c>
      <c r="O1403" s="3" t="s">
        <v>2033</v>
      </c>
      <c r="P1403" s="3" t="s">
        <v>2034</v>
      </c>
      <c r="Q1403" s="6" t="s">
        <v>39</v>
      </c>
      <c r="R1403" s="4"/>
      <c r="S1403" s="6" t="s">
        <v>42</v>
      </c>
      <c r="T1403" s="6" t="s">
        <v>43</v>
      </c>
      <c r="U1403" s="6">
        <v>0.0</v>
      </c>
      <c r="V1403" s="3" t="str">
        <f t="shared" si="2"/>
        <v>43.002</v>
      </c>
      <c r="W1403" s="5" t="str">
        <f t="shared" ref="W1403:X1403" si="1403">UPPER(TRIM(H1403))</f>
        <v/>
      </c>
      <c r="X1403" s="5" t="str">
        <f t="shared" si="1403"/>
        <v/>
      </c>
      <c r="Y1403" s="5" t="str">
        <f t="array" ref="Y1403">IF(V1403&lt;&gt;"",IFERROR(INDEX(federal_program_name_lookup,MATCH(V1403,aln_lookup,0)),""),"")</f>
        <v>AERONAUTICS</v>
      </c>
    </row>
    <row r="1404" ht="15.75" customHeight="1">
      <c r="A1404" s="5" t="s">
        <v>2035</v>
      </c>
      <c r="B1404" s="3" t="s">
        <v>45</v>
      </c>
      <c r="C1404" s="3" t="s">
        <v>445</v>
      </c>
      <c r="D1404" s="3" t="s">
        <v>1950</v>
      </c>
      <c r="E1404" s="6" t="s">
        <v>292</v>
      </c>
      <c r="F1404" s="4">
        <v>10509.0</v>
      </c>
      <c r="G1404" s="6" t="s">
        <v>38</v>
      </c>
      <c r="H1404" s="6"/>
      <c r="I1404" s="6"/>
      <c r="J1404" s="4">
        <v>1.012582E7</v>
      </c>
      <c r="K1404" s="4">
        <v>3.59306095E8</v>
      </c>
      <c r="L1404" s="6" t="s">
        <v>39</v>
      </c>
      <c r="M1404" s="3"/>
      <c r="N1404" s="6" t="s">
        <v>42</v>
      </c>
      <c r="O1404" s="3"/>
      <c r="P1404" s="3"/>
      <c r="Q1404" s="6" t="s">
        <v>39</v>
      </c>
      <c r="R1404" s="4"/>
      <c r="S1404" s="6" t="s">
        <v>42</v>
      </c>
      <c r="T1404" s="6" t="s">
        <v>43</v>
      </c>
      <c r="U1404" s="6">
        <v>0.0</v>
      </c>
      <c r="V1404" s="3" t="str">
        <f t="shared" si="2"/>
        <v>10.RD</v>
      </c>
      <c r="W1404" s="5" t="str">
        <f t="shared" ref="W1404:X1404" si="1404">UPPER(TRIM(H1404))</f>
        <v/>
      </c>
      <c r="X1404" s="5" t="str">
        <f t="shared" si="1404"/>
        <v/>
      </c>
      <c r="Y1404" s="5" t="str">
        <f t="array" ref="Y1404">IF(V1404&lt;&gt;"",IFERROR(INDEX(federal_program_name_lookup,MATCH(V1404,aln_lookup,0)),""),"")</f>
        <v/>
      </c>
    </row>
    <row r="1405" ht="15.75" customHeight="1">
      <c r="A1405" s="5" t="s">
        <v>2036</v>
      </c>
      <c r="B1405" s="3" t="s">
        <v>45</v>
      </c>
      <c r="C1405" s="3" t="s">
        <v>445</v>
      </c>
      <c r="D1405" s="3" t="s">
        <v>1950</v>
      </c>
      <c r="E1405" s="6" t="s">
        <v>292</v>
      </c>
      <c r="F1405" s="4">
        <v>74125.0</v>
      </c>
      <c r="G1405" s="6" t="s">
        <v>38</v>
      </c>
      <c r="H1405" s="6"/>
      <c r="I1405" s="6"/>
      <c r="J1405" s="4">
        <v>1.012582E7</v>
      </c>
      <c r="K1405" s="4">
        <v>3.59306095E8</v>
      </c>
      <c r="L1405" s="6" t="s">
        <v>39</v>
      </c>
      <c r="M1405" s="3"/>
      <c r="N1405" s="6" t="s">
        <v>42</v>
      </c>
      <c r="O1405" s="3"/>
      <c r="P1405" s="3"/>
      <c r="Q1405" s="6" t="s">
        <v>39</v>
      </c>
      <c r="R1405" s="4"/>
      <c r="S1405" s="6" t="s">
        <v>42</v>
      </c>
      <c r="T1405" s="6" t="s">
        <v>43</v>
      </c>
      <c r="U1405" s="6">
        <v>0.0</v>
      </c>
      <c r="V1405" s="3" t="str">
        <f t="shared" si="2"/>
        <v>10.RD</v>
      </c>
      <c r="W1405" s="5" t="str">
        <f t="shared" ref="W1405:X1405" si="1405">UPPER(TRIM(H1405))</f>
        <v/>
      </c>
      <c r="X1405" s="5" t="str">
        <f t="shared" si="1405"/>
        <v/>
      </c>
      <c r="Y1405" s="5" t="str">
        <f t="array" ref="Y1405">IF(V1405&lt;&gt;"",IFERROR(INDEX(federal_program_name_lookup,MATCH(V1405,aln_lookup,0)),""),"")</f>
        <v/>
      </c>
    </row>
    <row r="1406" ht="15.75" customHeight="1">
      <c r="A1406" s="5" t="s">
        <v>2037</v>
      </c>
      <c r="B1406" s="3" t="s">
        <v>45</v>
      </c>
      <c r="C1406" s="3" t="s">
        <v>445</v>
      </c>
      <c r="D1406" s="3" t="s">
        <v>1950</v>
      </c>
      <c r="E1406" s="6" t="s">
        <v>292</v>
      </c>
      <c r="F1406" s="4">
        <v>42970.0</v>
      </c>
      <c r="G1406" s="6" t="s">
        <v>38</v>
      </c>
      <c r="H1406" s="6"/>
      <c r="I1406" s="6"/>
      <c r="J1406" s="4">
        <v>1.012582E7</v>
      </c>
      <c r="K1406" s="4">
        <v>3.59306095E8</v>
      </c>
      <c r="L1406" s="6" t="s">
        <v>39</v>
      </c>
      <c r="M1406" s="3"/>
      <c r="N1406" s="6" t="s">
        <v>42</v>
      </c>
      <c r="O1406" s="3"/>
      <c r="P1406" s="3"/>
      <c r="Q1406" s="6" t="s">
        <v>39</v>
      </c>
      <c r="R1406" s="4"/>
      <c r="S1406" s="6" t="s">
        <v>42</v>
      </c>
      <c r="T1406" s="6" t="s">
        <v>43</v>
      </c>
      <c r="U1406" s="6">
        <v>0.0</v>
      </c>
      <c r="V1406" s="3" t="str">
        <f t="shared" si="2"/>
        <v>10.RD</v>
      </c>
      <c r="W1406" s="5" t="str">
        <f t="shared" ref="W1406:X1406" si="1406">UPPER(TRIM(H1406))</f>
        <v/>
      </c>
      <c r="X1406" s="5" t="str">
        <f t="shared" si="1406"/>
        <v/>
      </c>
      <c r="Y1406" s="5" t="str">
        <f t="array" ref="Y1406">IF(V1406&lt;&gt;"",IFERROR(INDEX(federal_program_name_lookup,MATCH(V1406,aln_lookup,0)),""),"")</f>
        <v/>
      </c>
    </row>
    <row r="1407" ht="15.75" customHeight="1">
      <c r="A1407" s="5" t="s">
        <v>2038</v>
      </c>
      <c r="B1407" s="3" t="s">
        <v>45</v>
      </c>
      <c r="C1407" s="3" t="s">
        <v>445</v>
      </c>
      <c r="D1407" s="3" t="s">
        <v>1950</v>
      </c>
      <c r="E1407" s="6" t="s">
        <v>292</v>
      </c>
      <c r="F1407" s="4">
        <v>17500.0</v>
      </c>
      <c r="G1407" s="6" t="s">
        <v>38</v>
      </c>
      <c r="H1407" s="6"/>
      <c r="I1407" s="6"/>
      <c r="J1407" s="4">
        <v>1.012582E7</v>
      </c>
      <c r="K1407" s="4">
        <v>3.59306095E8</v>
      </c>
      <c r="L1407" s="6" t="s">
        <v>39</v>
      </c>
      <c r="M1407" s="3"/>
      <c r="N1407" s="6" t="s">
        <v>42</v>
      </c>
      <c r="O1407" s="3"/>
      <c r="P1407" s="3"/>
      <c r="Q1407" s="6" t="s">
        <v>39</v>
      </c>
      <c r="R1407" s="4"/>
      <c r="S1407" s="6" t="s">
        <v>42</v>
      </c>
      <c r="T1407" s="6" t="s">
        <v>43</v>
      </c>
      <c r="U1407" s="6">
        <v>0.0</v>
      </c>
      <c r="V1407" s="3" t="str">
        <f t="shared" si="2"/>
        <v>10.RD</v>
      </c>
      <c r="W1407" s="5" t="str">
        <f t="shared" ref="W1407:X1407" si="1407">UPPER(TRIM(H1407))</f>
        <v/>
      </c>
      <c r="X1407" s="5" t="str">
        <f t="shared" si="1407"/>
        <v/>
      </c>
      <c r="Y1407" s="5" t="str">
        <f t="array" ref="Y1407">IF(V1407&lt;&gt;"",IFERROR(INDEX(federal_program_name_lookup,MATCH(V1407,aln_lookup,0)),""),"")</f>
        <v/>
      </c>
    </row>
    <row r="1408" ht="15.75" customHeight="1">
      <c r="A1408" s="5" t="s">
        <v>2039</v>
      </c>
      <c r="B1408" s="3" t="s">
        <v>45</v>
      </c>
      <c r="C1408" s="3" t="s">
        <v>445</v>
      </c>
      <c r="D1408" s="3" t="s">
        <v>1950</v>
      </c>
      <c r="E1408" s="6" t="s">
        <v>292</v>
      </c>
      <c r="F1408" s="4">
        <v>64252.0</v>
      </c>
      <c r="G1408" s="6" t="s">
        <v>38</v>
      </c>
      <c r="H1408" s="6"/>
      <c r="I1408" s="6"/>
      <c r="J1408" s="4">
        <v>1.012582E7</v>
      </c>
      <c r="K1408" s="4">
        <v>3.59306095E8</v>
      </c>
      <c r="L1408" s="6" t="s">
        <v>39</v>
      </c>
      <c r="M1408" s="3"/>
      <c r="N1408" s="6" t="s">
        <v>42</v>
      </c>
      <c r="O1408" s="3"/>
      <c r="P1408" s="3"/>
      <c r="Q1408" s="6" t="s">
        <v>39</v>
      </c>
      <c r="R1408" s="4"/>
      <c r="S1408" s="6" t="s">
        <v>42</v>
      </c>
      <c r="T1408" s="6" t="s">
        <v>43</v>
      </c>
      <c r="U1408" s="6">
        <v>0.0</v>
      </c>
      <c r="V1408" s="3" t="str">
        <f t="shared" si="2"/>
        <v>10.RD</v>
      </c>
      <c r="W1408" s="5" t="str">
        <f t="shared" ref="W1408:X1408" si="1408">UPPER(TRIM(H1408))</f>
        <v/>
      </c>
      <c r="X1408" s="5" t="str">
        <f t="shared" si="1408"/>
        <v/>
      </c>
      <c r="Y1408" s="5" t="str">
        <f t="array" ref="Y1408">IF(V1408&lt;&gt;"",IFERROR(INDEX(federal_program_name_lookup,MATCH(V1408,aln_lookup,0)),""),"")</f>
        <v/>
      </c>
    </row>
    <row r="1409" ht="15.75" customHeight="1">
      <c r="A1409" s="5" t="s">
        <v>2040</v>
      </c>
      <c r="B1409" s="3" t="s">
        <v>45</v>
      </c>
      <c r="C1409" s="3" t="s">
        <v>445</v>
      </c>
      <c r="D1409" s="3" t="s">
        <v>1950</v>
      </c>
      <c r="E1409" s="6" t="s">
        <v>292</v>
      </c>
      <c r="F1409" s="4">
        <v>140584.0</v>
      </c>
      <c r="G1409" s="6" t="s">
        <v>38</v>
      </c>
      <c r="H1409" s="6"/>
      <c r="I1409" s="6"/>
      <c r="J1409" s="4">
        <v>1.012582E7</v>
      </c>
      <c r="K1409" s="4">
        <v>3.59306095E8</v>
      </c>
      <c r="L1409" s="6" t="s">
        <v>39</v>
      </c>
      <c r="M1409" s="3"/>
      <c r="N1409" s="6" t="s">
        <v>42</v>
      </c>
      <c r="O1409" s="3"/>
      <c r="P1409" s="3"/>
      <c r="Q1409" s="6" t="s">
        <v>39</v>
      </c>
      <c r="R1409" s="4"/>
      <c r="S1409" s="6" t="s">
        <v>42</v>
      </c>
      <c r="T1409" s="6" t="s">
        <v>43</v>
      </c>
      <c r="U1409" s="6">
        <v>0.0</v>
      </c>
      <c r="V1409" s="3" t="str">
        <f t="shared" si="2"/>
        <v>10.RD</v>
      </c>
      <c r="W1409" s="5" t="str">
        <f t="shared" ref="W1409:X1409" si="1409">UPPER(TRIM(H1409))</f>
        <v/>
      </c>
      <c r="X1409" s="5" t="str">
        <f t="shared" si="1409"/>
        <v/>
      </c>
      <c r="Y1409" s="5" t="str">
        <f t="array" ref="Y1409">IF(V1409&lt;&gt;"",IFERROR(INDEX(federal_program_name_lookup,MATCH(V1409,aln_lookup,0)),""),"")</f>
        <v/>
      </c>
    </row>
    <row r="1410" ht="15.75" customHeight="1">
      <c r="A1410" s="5" t="s">
        <v>2041</v>
      </c>
      <c r="B1410" s="3" t="s">
        <v>45</v>
      </c>
      <c r="C1410" s="3" t="s">
        <v>445</v>
      </c>
      <c r="D1410" s="3" t="s">
        <v>1950</v>
      </c>
      <c r="E1410" s="6" t="s">
        <v>292</v>
      </c>
      <c r="F1410" s="4">
        <v>25720.0</v>
      </c>
      <c r="G1410" s="6" t="s">
        <v>38</v>
      </c>
      <c r="H1410" s="6"/>
      <c r="I1410" s="6"/>
      <c r="J1410" s="4">
        <v>1.012582E7</v>
      </c>
      <c r="K1410" s="4">
        <v>3.59306095E8</v>
      </c>
      <c r="L1410" s="6" t="s">
        <v>39</v>
      </c>
      <c r="M1410" s="3"/>
      <c r="N1410" s="6" t="s">
        <v>42</v>
      </c>
      <c r="O1410" s="3"/>
      <c r="P1410" s="3"/>
      <c r="Q1410" s="6" t="s">
        <v>39</v>
      </c>
      <c r="R1410" s="4"/>
      <c r="S1410" s="6" t="s">
        <v>42</v>
      </c>
      <c r="T1410" s="6" t="s">
        <v>43</v>
      </c>
      <c r="U1410" s="6">
        <v>0.0</v>
      </c>
      <c r="V1410" s="3" t="str">
        <f t="shared" si="2"/>
        <v>10.RD</v>
      </c>
      <c r="W1410" s="5" t="str">
        <f t="shared" ref="W1410:X1410" si="1410">UPPER(TRIM(H1410))</f>
        <v/>
      </c>
      <c r="X1410" s="5" t="str">
        <f t="shared" si="1410"/>
        <v/>
      </c>
      <c r="Y1410" s="5" t="str">
        <f t="array" ref="Y1410">IF(V1410&lt;&gt;"",IFERROR(INDEX(federal_program_name_lookup,MATCH(V1410,aln_lookup,0)),""),"")</f>
        <v/>
      </c>
    </row>
    <row r="1411" ht="15.75" customHeight="1">
      <c r="A1411" s="5" t="s">
        <v>2042</v>
      </c>
      <c r="B1411" s="3" t="s">
        <v>45</v>
      </c>
      <c r="C1411" s="3" t="s">
        <v>445</v>
      </c>
      <c r="D1411" s="3" t="s">
        <v>1950</v>
      </c>
      <c r="E1411" s="6" t="s">
        <v>292</v>
      </c>
      <c r="F1411" s="4">
        <v>15204.0</v>
      </c>
      <c r="G1411" s="6" t="s">
        <v>38</v>
      </c>
      <c r="H1411" s="6"/>
      <c r="I1411" s="6"/>
      <c r="J1411" s="4">
        <v>1.012582E7</v>
      </c>
      <c r="K1411" s="4">
        <v>3.59306095E8</v>
      </c>
      <c r="L1411" s="6" t="s">
        <v>39</v>
      </c>
      <c r="M1411" s="3"/>
      <c r="N1411" s="6" t="s">
        <v>42</v>
      </c>
      <c r="O1411" s="3"/>
      <c r="P1411" s="3"/>
      <c r="Q1411" s="6" t="s">
        <v>39</v>
      </c>
      <c r="R1411" s="4"/>
      <c r="S1411" s="6" t="s">
        <v>42</v>
      </c>
      <c r="T1411" s="6" t="s">
        <v>43</v>
      </c>
      <c r="U1411" s="6">
        <v>0.0</v>
      </c>
      <c r="V1411" s="3" t="str">
        <f t="shared" si="2"/>
        <v>10.RD</v>
      </c>
      <c r="W1411" s="5" t="str">
        <f t="shared" ref="W1411:X1411" si="1411">UPPER(TRIM(H1411))</f>
        <v/>
      </c>
      <c r="X1411" s="5" t="str">
        <f t="shared" si="1411"/>
        <v/>
      </c>
      <c r="Y1411" s="5" t="str">
        <f t="array" ref="Y1411">IF(V1411&lt;&gt;"",IFERROR(INDEX(federal_program_name_lookup,MATCH(V1411,aln_lookup,0)),""),"")</f>
        <v/>
      </c>
    </row>
    <row r="1412" ht="15.75" customHeight="1">
      <c r="A1412" s="5" t="s">
        <v>2043</v>
      </c>
      <c r="B1412" s="3" t="s">
        <v>45</v>
      </c>
      <c r="C1412" s="3" t="s">
        <v>445</v>
      </c>
      <c r="D1412" s="3" t="s">
        <v>1950</v>
      </c>
      <c r="E1412" s="6" t="s">
        <v>292</v>
      </c>
      <c r="F1412" s="4">
        <v>23739.0</v>
      </c>
      <c r="G1412" s="6" t="s">
        <v>38</v>
      </c>
      <c r="H1412" s="6"/>
      <c r="I1412" s="6"/>
      <c r="J1412" s="4">
        <v>1.012582E7</v>
      </c>
      <c r="K1412" s="4">
        <v>3.59306095E8</v>
      </c>
      <c r="L1412" s="6" t="s">
        <v>39</v>
      </c>
      <c r="M1412" s="3"/>
      <c r="N1412" s="6" t="s">
        <v>42</v>
      </c>
      <c r="O1412" s="3"/>
      <c r="P1412" s="3"/>
      <c r="Q1412" s="6" t="s">
        <v>39</v>
      </c>
      <c r="R1412" s="4"/>
      <c r="S1412" s="6" t="s">
        <v>42</v>
      </c>
      <c r="T1412" s="6" t="s">
        <v>43</v>
      </c>
      <c r="U1412" s="6">
        <v>0.0</v>
      </c>
      <c r="V1412" s="3" t="str">
        <f t="shared" si="2"/>
        <v>10.RD</v>
      </c>
      <c r="W1412" s="5" t="str">
        <f t="shared" ref="W1412:X1412" si="1412">UPPER(TRIM(H1412))</f>
        <v/>
      </c>
      <c r="X1412" s="5" t="str">
        <f t="shared" si="1412"/>
        <v/>
      </c>
      <c r="Y1412" s="5" t="str">
        <f t="array" ref="Y1412">IF(V1412&lt;&gt;"",IFERROR(INDEX(federal_program_name_lookup,MATCH(V1412,aln_lookup,0)),""),"")</f>
        <v/>
      </c>
    </row>
    <row r="1413" ht="15.75" customHeight="1">
      <c r="A1413" s="5" t="s">
        <v>2044</v>
      </c>
      <c r="B1413" s="3" t="s">
        <v>45</v>
      </c>
      <c r="C1413" s="3" t="s">
        <v>445</v>
      </c>
      <c r="D1413" s="3" t="s">
        <v>2045</v>
      </c>
      <c r="E1413" s="6" t="s">
        <v>292</v>
      </c>
      <c r="F1413" s="4">
        <v>8104.0</v>
      </c>
      <c r="G1413" s="6" t="s">
        <v>38</v>
      </c>
      <c r="H1413" s="6"/>
      <c r="I1413" s="6"/>
      <c r="J1413" s="4">
        <v>1.012582E7</v>
      </c>
      <c r="K1413" s="4">
        <v>3.59306095E8</v>
      </c>
      <c r="L1413" s="6" t="s">
        <v>39</v>
      </c>
      <c r="M1413" s="3"/>
      <c r="N1413" s="6" t="s">
        <v>42</v>
      </c>
      <c r="O1413" s="3"/>
      <c r="P1413" s="3"/>
      <c r="Q1413" s="6" t="s">
        <v>39</v>
      </c>
      <c r="R1413" s="4"/>
      <c r="S1413" s="6" t="s">
        <v>42</v>
      </c>
      <c r="T1413" s="6" t="s">
        <v>43</v>
      </c>
      <c r="U1413" s="6">
        <v>0.0</v>
      </c>
      <c r="V1413" s="3" t="str">
        <f t="shared" si="2"/>
        <v>10.RD</v>
      </c>
      <c r="W1413" s="5" t="str">
        <f t="shared" ref="W1413:X1413" si="1413">UPPER(TRIM(H1413))</f>
        <v/>
      </c>
      <c r="X1413" s="5" t="str">
        <f t="shared" si="1413"/>
        <v/>
      </c>
      <c r="Y1413" s="5" t="str">
        <f t="array" ref="Y1413">IF(V1413&lt;&gt;"",IFERROR(INDEX(federal_program_name_lookup,MATCH(V1413,aln_lookup,0)),""),"")</f>
        <v/>
      </c>
    </row>
    <row r="1414" ht="15.75" customHeight="1">
      <c r="A1414" s="5" t="s">
        <v>2046</v>
      </c>
      <c r="B1414" s="3" t="s">
        <v>1805</v>
      </c>
      <c r="C1414" s="3" t="s">
        <v>445</v>
      </c>
      <c r="D1414" s="3" t="s">
        <v>2047</v>
      </c>
      <c r="E1414" s="6" t="s">
        <v>292</v>
      </c>
      <c r="F1414" s="4">
        <v>1118.0</v>
      </c>
      <c r="G1414" s="6" t="s">
        <v>38</v>
      </c>
      <c r="H1414" s="6"/>
      <c r="I1414" s="6"/>
      <c r="J1414" s="4">
        <v>2781676.0</v>
      </c>
      <c r="K1414" s="4">
        <v>3.59306095E8</v>
      </c>
      <c r="L1414" s="6" t="s">
        <v>39</v>
      </c>
      <c r="M1414" s="3"/>
      <c r="N1414" s="6" t="s">
        <v>39</v>
      </c>
      <c r="O1414" s="3" t="s">
        <v>2048</v>
      </c>
      <c r="P1414" s="3" t="s">
        <v>2047</v>
      </c>
      <c r="Q1414" s="6" t="s">
        <v>39</v>
      </c>
      <c r="R1414" s="4"/>
      <c r="S1414" s="6" t="s">
        <v>42</v>
      </c>
      <c r="T1414" s="6" t="s">
        <v>43</v>
      </c>
      <c r="U1414" s="6">
        <v>0.0</v>
      </c>
      <c r="V1414" s="3" t="str">
        <f t="shared" si="2"/>
        <v>43.RD</v>
      </c>
      <c r="W1414" s="5" t="str">
        <f t="shared" ref="W1414:X1414" si="1414">UPPER(TRIM(H1414))</f>
        <v/>
      </c>
      <c r="X1414" s="5" t="str">
        <f t="shared" si="1414"/>
        <v/>
      </c>
      <c r="Y1414" s="5" t="str">
        <f t="array" ref="Y1414">IF(V1414&lt;&gt;"",IFERROR(INDEX(federal_program_name_lookup,MATCH(V1414,aln_lookup,0)),""),"")</f>
        <v/>
      </c>
    </row>
    <row r="1415" ht="15.75" customHeight="1">
      <c r="A1415" s="5" t="s">
        <v>2049</v>
      </c>
      <c r="B1415" s="3" t="s">
        <v>45</v>
      </c>
      <c r="C1415" s="3" t="s">
        <v>445</v>
      </c>
      <c r="D1415" s="3" t="s">
        <v>2050</v>
      </c>
      <c r="E1415" s="6" t="s">
        <v>292</v>
      </c>
      <c r="F1415" s="4">
        <v>79828.0</v>
      </c>
      <c r="G1415" s="6" t="s">
        <v>38</v>
      </c>
      <c r="H1415" s="6"/>
      <c r="I1415" s="6"/>
      <c r="J1415" s="4">
        <v>1.012582E7</v>
      </c>
      <c r="K1415" s="4">
        <v>3.59306095E8</v>
      </c>
      <c r="L1415" s="6" t="s">
        <v>39</v>
      </c>
      <c r="M1415" s="3"/>
      <c r="N1415" s="6" t="s">
        <v>42</v>
      </c>
      <c r="O1415" s="3"/>
      <c r="P1415" s="3"/>
      <c r="Q1415" s="6" t="s">
        <v>39</v>
      </c>
      <c r="R1415" s="4"/>
      <c r="S1415" s="6" t="s">
        <v>42</v>
      </c>
      <c r="T1415" s="6" t="s">
        <v>43</v>
      </c>
      <c r="U1415" s="6">
        <v>0.0</v>
      </c>
      <c r="V1415" s="3" t="str">
        <f t="shared" si="2"/>
        <v>10.RD</v>
      </c>
      <c r="W1415" s="5" t="str">
        <f t="shared" ref="W1415:X1415" si="1415">UPPER(TRIM(H1415))</f>
        <v/>
      </c>
      <c r="X1415" s="5" t="str">
        <f t="shared" si="1415"/>
        <v/>
      </c>
      <c r="Y1415" s="5" t="str">
        <f t="array" ref="Y1415">IF(V1415&lt;&gt;"",IFERROR(INDEX(federal_program_name_lookup,MATCH(V1415,aln_lookup,0)),""),"")</f>
        <v/>
      </c>
    </row>
    <row r="1416" ht="15.75" customHeight="1">
      <c r="A1416" s="5" t="s">
        <v>2051</v>
      </c>
      <c r="B1416" s="3" t="s">
        <v>45</v>
      </c>
      <c r="C1416" s="3" t="s">
        <v>445</v>
      </c>
      <c r="D1416" s="3" t="s">
        <v>2052</v>
      </c>
      <c r="E1416" s="6" t="s">
        <v>292</v>
      </c>
      <c r="F1416" s="4">
        <v>48545.0</v>
      </c>
      <c r="G1416" s="6" t="s">
        <v>38</v>
      </c>
      <c r="H1416" s="6"/>
      <c r="I1416" s="6"/>
      <c r="J1416" s="4">
        <v>1.012582E7</v>
      </c>
      <c r="K1416" s="4">
        <v>3.59306095E8</v>
      </c>
      <c r="L1416" s="6" t="s">
        <v>39</v>
      </c>
      <c r="M1416" s="3"/>
      <c r="N1416" s="6" t="s">
        <v>42</v>
      </c>
      <c r="O1416" s="3"/>
      <c r="P1416" s="3"/>
      <c r="Q1416" s="6" t="s">
        <v>39</v>
      </c>
      <c r="R1416" s="4"/>
      <c r="S1416" s="6" t="s">
        <v>42</v>
      </c>
      <c r="T1416" s="6" t="s">
        <v>43</v>
      </c>
      <c r="U1416" s="6">
        <v>0.0</v>
      </c>
      <c r="V1416" s="3" t="str">
        <f t="shared" si="2"/>
        <v>10.RD</v>
      </c>
      <c r="W1416" s="5" t="str">
        <f t="shared" ref="W1416:X1416" si="1416">UPPER(TRIM(H1416))</f>
        <v/>
      </c>
      <c r="X1416" s="5" t="str">
        <f t="shared" si="1416"/>
        <v/>
      </c>
      <c r="Y1416" s="5" t="str">
        <f t="array" ref="Y1416">IF(V1416&lt;&gt;"",IFERROR(INDEX(federal_program_name_lookup,MATCH(V1416,aln_lookup,0)),""),"")</f>
        <v/>
      </c>
    </row>
    <row r="1417" ht="15.75" customHeight="1">
      <c r="A1417" s="5" t="s">
        <v>2053</v>
      </c>
      <c r="B1417" s="3" t="s">
        <v>45</v>
      </c>
      <c r="C1417" s="3" t="s">
        <v>445</v>
      </c>
      <c r="D1417" s="3" t="s">
        <v>1979</v>
      </c>
      <c r="E1417" s="6" t="s">
        <v>292</v>
      </c>
      <c r="F1417" s="4">
        <v>43882.0</v>
      </c>
      <c r="G1417" s="6" t="s">
        <v>38</v>
      </c>
      <c r="H1417" s="6"/>
      <c r="I1417" s="6"/>
      <c r="J1417" s="4">
        <v>1.012582E7</v>
      </c>
      <c r="K1417" s="4">
        <v>3.59306095E8</v>
      </c>
      <c r="L1417" s="6" t="s">
        <v>39</v>
      </c>
      <c r="M1417" s="3"/>
      <c r="N1417" s="6" t="s">
        <v>42</v>
      </c>
      <c r="O1417" s="3"/>
      <c r="P1417" s="3"/>
      <c r="Q1417" s="6" t="s">
        <v>39</v>
      </c>
      <c r="R1417" s="4"/>
      <c r="S1417" s="6" t="s">
        <v>42</v>
      </c>
      <c r="T1417" s="6" t="s">
        <v>43</v>
      </c>
      <c r="U1417" s="6">
        <v>0.0</v>
      </c>
      <c r="V1417" s="3" t="str">
        <f t="shared" si="2"/>
        <v>10.RD</v>
      </c>
      <c r="W1417" s="5" t="str">
        <f t="shared" ref="W1417:X1417" si="1417">UPPER(TRIM(H1417))</f>
        <v/>
      </c>
      <c r="X1417" s="5" t="str">
        <f t="shared" si="1417"/>
        <v/>
      </c>
      <c r="Y1417" s="5" t="str">
        <f t="array" ref="Y1417">IF(V1417&lt;&gt;"",IFERROR(INDEX(federal_program_name_lookup,MATCH(V1417,aln_lookup,0)),""),"")</f>
        <v/>
      </c>
    </row>
    <row r="1418" ht="15.75" customHeight="1">
      <c r="A1418" s="5" t="s">
        <v>2054</v>
      </c>
      <c r="B1418" s="3" t="s">
        <v>45</v>
      </c>
      <c r="C1418" s="3" t="s">
        <v>445</v>
      </c>
      <c r="D1418" s="3" t="s">
        <v>1979</v>
      </c>
      <c r="E1418" s="6" t="s">
        <v>292</v>
      </c>
      <c r="F1418" s="4">
        <v>27961.0</v>
      </c>
      <c r="G1418" s="6" t="s">
        <v>38</v>
      </c>
      <c r="H1418" s="6"/>
      <c r="I1418" s="6"/>
      <c r="J1418" s="4">
        <v>1.012582E7</v>
      </c>
      <c r="K1418" s="4">
        <v>3.59306095E8</v>
      </c>
      <c r="L1418" s="6" t="s">
        <v>39</v>
      </c>
      <c r="M1418" s="3"/>
      <c r="N1418" s="6" t="s">
        <v>42</v>
      </c>
      <c r="O1418" s="3"/>
      <c r="P1418" s="3"/>
      <c r="Q1418" s="6" t="s">
        <v>39</v>
      </c>
      <c r="R1418" s="4"/>
      <c r="S1418" s="6" t="s">
        <v>42</v>
      </c>
      <c r="T1418" s="6" t="s">
        <v>43</v>
      </c>
      <c r="U1418" s="6">
        <v>0.0</v>
      </c>
      <c r="V1418" s="3" t="str">
        <f t="shared" si="2"/>
        <v>10.RD</v>
      </c>
      <c r="W1418" s="5" t="str">
        <f t="shared" ref="W1418:X1418" si="1418">UPPER(TRIM(H1418))</f>
        <v/>
      </c>
      <c r="X1418" s="5" t="str">
        <f t="shared" si="1418"/>
        <v/>
      </c>
      <c r="Y1418" s="5" t="str">
        <f t="array" ref="Y1418">IF(V1418&lt;&gt;"",IFERROR(INDEX(federal_program_name_lookup,MATCH(V1418,aln_lookup,0)),""),"")</f>
        <v/>
      </c>
    </row>
    <row r="1419" ht="15.75" customHeight="1">
      <c r="A1419" s="5" t="s">
        <v>2055</v>
      </c>
      <c r="B1419" s="3" t="s">
        <v>45</v>
      </c>
      <c r="C1419" s="3" t="s">
        <v>445</v>
      </c>
      <c r="D1419" s="3" t="s">
        <v>1979</v>
      </c>
      <c r="E1419" s="6" t="s">
        <v>292</v>
      </c>
      <c r="F1419" s="4">
        <v>17024.0</v>
      </c>
      <c r="G1419" s="6" t="s">
        <v>38</v>
      </c>
      <c r="H1419" s="6"/>
      <c r="I1419" s="6"/>
      <c r="J1419" s="4">
        <v>1.012582E7</v>
      </c>
      <c r="K1419" s="4">
        <v>3.59306095E8</v>
      </c>
      <c r="L1419" s="6" t="s">
        <v>39</v>
      </c>
      <c r="M1419" s="3"/>
      <c r="N1419" s="6" t="s">
        <v>42</v>
      </c>
      <c r="O1419" s="3"/>
      <c r="P1419" s="3"/>
      <c r="Q1419" s="6" t="s">
        <v>39</v>
      </c>
      <c r="R1419" s="4"/>
      <c r="S1419" s="6" t="s">
        <v>42</v>
      </c>
      <c r="T1419" s="6" t="s">
        <v>43</v>
      </c>
      <c r="U1419" s="6">
        <v>0.0</v>
      </c>
      <c r="V1419" s="3" t="str">
        <f t="shared" si="2"/>
        <v>10.RD</v>
      </c>
      <c r="W1419" s="5" t="str">
        <f t="shared" ref="W1419:X1419" si="1419">UPPER(TRIM(H1419))</f>
        <v/>
      </c>
      <c r="X1419" s="5" t="str">
        <f t="shared" si="1419"/>
        <v/>
      </c>
      <c r="Y1419" s="5" t="str">
        <f t="array" ref="Y1419">IF(V1419&lt;&gt;"",IFERROR(INDEX(federal_program_name_lookup,MATCH(V1419,aln_lookup,0)),""),"")</f>
        <v/>
      </c>
    </row>
    <row r="1420" ht="15.75" customHeight="1">
      <c r="A1420" s="5" t="s">
        <v>2056</v>
      </c>
      <c r="B1420" s="3" t="s">
        <v>45</v>
      </c>
      <c r="C1420" s="3" t="s">
        <v>445</v>
      </c>
      <c r="D1420" s="3" t="s">
        <v>1979</v>
      </c>
      <c r="E1420" s="6" t="s">
        <v>292</v>
      </c>
      <c r="F1420" s="4">
        <v>49243.0</v>
      </c>
      <c r="G1420" s="6" t="s">
        <v>38</v>
      </c>
      <c r="H1420" s="6"/>
      <c r="I1420" s="6"/>
      <c r="J1420" s="4">
        <v>1.012582E7</v>
      </c>
      <c r="K1420" s="4">
        <v>3.59306095E8</v>
      </c>
      <c r="L1420" s="6" t="s">
        <v>39</v>
      </c>
      <c r="M1420" s="3"/>
      <c r="N1420" s="6" t="s">
        <v>42</v>
      </c>
      <c r="O1420" s="3"/>
      <c r="P1420" s="3"/>
      <c r="Q1420" s="6" t="s">
        <v>39</v>
      </c>
      <c r="R1420" s="4"/>
      <c r="S1420" s="6" t="s">
        <v>42</v>
      </c>
      <c r="T1420" s="6" t="s">
        <v>43</v>
      </c>
      <c r="U1420" s="6">
        <v>0.0</v>
      </c>
      <c r="V1420" s="3" t="str">
        <f t="shared" si="2"/>
        <v>10.RD</v>
      </c>
      <c r="W1420" s="5" t="str">
        <f t="shared" ref="W1420:X1420" si="1420">UPPER(TRIM(H1420))</f>
        <v/>
      </c>
      <c r="X1420" s="5" t="str">
        <f t="shared" si="1420"/>
        <v/>
      </c>
      <c r="Y1420" s="5" t="str">
        <f t="array" ref="Y1420">IF(V1420&lt;&gt;"",IFERROR(INDEX(federal_program_name_lookup,MATCH(V1420,aln_lookup,0)),""),"")</f>
        <v/>
      </c>
    </row>
    <row r="1421" ht="15.75" customHeight="1">
      <c r="A1421" s="5" t="s">
        <v>2057</v>
      </c>
      <c r="B1421" s="3" t="s">
        <v>45</v>
      </c>
      <c r="C1421" s="3" t="s">
        <v>445</v>
      </c>
      <c r="D1421" s="3" t="s">
        <v>1976</v>
      </c>
      <c r="E1421" s="6" t="s">
        <v>292</v>
      </c>
      <c r="F1421" s="4">
        <v>1985.0</v>
      </c>
      <c r="G1421" s="6" t="s">
        <v>38</v>
      </c>
      <c r="H1421" s="6"/>
      <c r="I1421" s="6"/>
      <c r="J1421" s="4">
        <v>1.012582E7</v>
      </c>
      <c r="K1421" s="4">
        <v>3.59306095E8</v>
      </c>
      <c r="L1421" s="6" t="s">
        <v>39</v>
      </c>
      <c r="M1421" s="3"/>
      <c r="N1421" s="6" t="s">
        <v>42</v>
      </c>
      <c r="O1421" s="3"/>
      <c r="P1421" s="3"/>
      <c r="Q1421" s="6" t="s">
        <v>39</v>
      </c>
      <c r="R1421" s="4"/>
      <c r="S1421" s="6" t="s">
        <v>42</v>
      </c>
      <c r="T1421" s="6" t="s">
        <v>43</v>
      </c>
      <c r="U1421" s="6">
        <v>0.0</v>
      </c>
      <c r="V1421" s="3" t="str">
        <f t="shared" si="2"/>
        <v>10.RD</v>
      </c>
      <c r="W1421" s="5" t="str">
        <f t="shared" ref="W1421:X1421" si="1421">UPPER(TRIM(H1421))</f>
        <v/>
      </c>
      <c r="X1421" s="5" t="str">
        <f t="shared" si="1421"/>
        <v/>
      </c>
      <c r="Y1421" s="5" t="str">
        <f t="array" ref="Y1421">IF(V1421&lt;&gt;"",IFERROR(INDEX(federal_program_name_lookup,MATCH(V1421,aln_lookup,0)),""),"")</f>
        <v/>
      </c>
    </row>
    <row r="1422" ht="15.75" customHeight="1">
      <c r="A1422" s="5" t="s">
        <v>2058</v>
      </c>
      <c r="B1422" s="3" t="s">
        <v>45</v>
      </c>
      <c r="C1422" s="3" t="s">
        <v>445</v>
      </c>
      <c r="D1422" s="3" t="s">
        <v>1979</v>
      </c>
      <c r="E1422" s="6" t="s">
        <v>292</v>
      </c>
      <c r="F1422" s="4">
        <v>25152.0</v>
      </c>
      <c r="G1422" s="6" t="s">
        <v>38</v>
      </c>
      <c r="H1422" s="6"/>
      <c r="I1422" s="6"/>
      <c r="J1422" s="4">
        <v>1.012582E7</v>
      </c>
      <c r="K1422" s="4">
        <v>3.59306095E8</v>
      </c>
      <c r="L1422" s="6" t="s">
        <v>39</v>
      </c>
      <c r="M1422" s="3"/>
      <c r="N1422" s="6" t="s">
        <v>42</v>
      </c>
      <c r="O1422" s="3"/>
      <c r="P1422" s="3"/>
      <c r="Q1422" s="6" t="s">
        <v>39</v>
      </c>
      <c r="R1422" s="4"/>
      <c r="S1422" s="6" t="s">
        <v>42</v>
      </c>
      <c r="T1422" s="6" t="s">
        <v>43</v>
      </c>
      <c r="U1422" s="6">
        <v>0.0</v>
      </c>
      <c r="V1422" s="3" t="str">
        <f t="shared" si="2"/>
        <v>10.RD</v>
      </c>
      <c r="W1422" s="5" t="str">
        <f t="shared" ref="W1422:X1422" si="1422">UPPER(TRIM(H1422))</f>
        <v/>
      </c>
      <c r="X1422" s="5" t="str">
        <f t="shared" si="1422"/>
        <v/>
      </c>
      <c r="Y1422" s="5" t="str">
        <f t="array" ref="Y1422">IF(V1422&lt;&gt;"",IFERROR(INDEX(federal_program_name_lookup,MATCH(V1422,aln_lookup,0)),""),"")</f>
        <v/>
      </c>
    </row>
    <row r="1423" ht="15.75" customHeight="1">
      <c r="A1423" s="5" t="s">
        <v>2059</v>
      </c>
      <c r="B1423" s="3" t="s">
        <v>45</v>
      </c>
      <c r="C1423" s="3" t="s">
        <v>445</v>
      </c>
      <c r="D1423" s="3" t="s">
        <v>1979</v>
      </c>
      <c r="E1423" s="6" t="s">
        <v>292</v>
      </c>
      <c r="F1423" s="4">
        <v>14239.0</v>
      </c>
      <c r="G1423" s="6" t="s">
        <v>38</v>
      </c>
      <c r="H1423" s="6"/>
      <c r="I1423" s="6"/>
      <c r="J1423" s="4">
        <v>1.012582E7</v>
      </c>
      <c r="K1423" s="4">
        <v>3.59306095E8</v>
      </c>
      <c r="L1423" s="6" t="s">
        <v>39</v>
      </c>
      <c r="M1423" s="3"/>
      <c r="N1423" s="6" t="s">
        <v>42</v>
      </c>
      <c r="O1423" s="3"/>
      <c r="P1423" s="3"/>
      <c r="Q1423" s="6" t="s">
        <v>39</v>
      </c>
      <c r="R1423" s="4"/>
      <c r="S1423" s="6" t="s">
        <v>42</v>
      </c>
      <c r="T1423" s="6" t="s">
        <v>43</v>
      </c>
      <c r="U1423" s="6">
        <v>0.0</v>
      </c>
      <c r="V1423" s="3" t="str">
        <f t="shared" si="2"/>
        <v>10.RD</v>
      </c>
      <c r="W1423" s="5" t="str">
        <f t="shared" ref="W1423:X1423" si="1423">UPPER(TRIM(H1423))</f>
        <v/>
      </c>
      <c r="X1423" s="5" t="str">
        <f t="shared" si="1423"/>
        <v/>
      </c>
      <c r="Y1423" s="5" t="str">
        <f t="array" ref="Y1423">IF(V1423&lt;&gt;"",IFERROR(INDEX(federal_program_name_lookup,MATCH(V1423,aln_lookup,0)),""),"")</f>
        <v/>
      </c>
    </row>
    <row r="1424" ht="15.75" customHeight="1">
      <c r="A1424" s="5" t="s">
        <v>2060</v>
      </c>
      <c r="B1424" s="3" t="s">
        <v>45</v>
      </c>
      <c r="C1424" s="3" t="s">
        <v>445</v>
      </c>
      <c r="D1424" s="3" t="s">
        <v>2061</v>
      </c>
      <c r="E1424" s="6" t="s">
        <v>292</v>
      </c>
      <c r="F1424" s="4">
        <v>10107.0</v>
      </c>
      <c r="G1424" s="6" t="s">
        <v>38</v>
      </c>
      <c r="H1424" s="6"/>
      <c r="I1424" s="6"/>
      <c r="J1424" s="4">
        <v>1.012582E7</v>
      </c>
      <c r="K1424" s="4">
        <v>3.59306095E8</v>
      </c>
      <c r="L1424" s="6" t="s">
        <v>39</v>
      </c>
      <c r="M1424" s="3"/>
      <c r="N1424" s="6" t="s">
        <v>42</v>
      </c>
      <c r="O1424" s="3"/>
      <c r="P1424" s="3"/>
      <c r="Q1424" s="6" t="s">
        <v>42</v>
      </c>
      <c r="R1424" s="4">
        <v>6684.0</v>
      </c>
      <c r="S1424" s="6" t="s">
        <v>42</v>
      </c>
      <c r="T1424" s="6" t="s">
        <v>43</v>
      </c>
      <c r="U1424" s="6">
        <v>0.0</v>
      </c>
      <c r="V1424" s="3" t="str">
        <f t="shared" si="2"/>
        <v>10.RD</v>
      </c>
      <c r="W1424" s="5" t="str">
        <f t="shared" ref="W1424:X1424" si="1424">UPPER(TRIM(H1424))</f>
        <v/>
      </c>
      <c r="X1424" s="5" t="str">
        <f t="shared" si="1424"/>
        <v/>
      </c>
      <c r="Y1424" s="5" t="str">
        <f t="array" ref="Y1424">IF(V1424&lt;&gt;"",IFERROR(INDEX(federal_program_name_lookup,MATCH(V1424,aln_lookup,0)),""),"")</f>
        <v/>
      </c>
    </row>
    <row r="1425" ht="15.75" customHeight="1">
      <c r="A1425" s="5" t="s">
        <v>2062</v>
      </c>
      <c r="B1425" s="3" t="s">
        <v>1805</v>
      </c>
      <c r="C1425" s="3" t="s">
        <v>445</v>
      </c>
      <c r="D1425" s="3" t="s">
        <v>2063</v>
      </c>
      <c r="E1425" s="6" t="s">
        <v>292</v>
      </c>
      <c r="F1425" s="4">
        <v>29249.0</v>
      </c>
      <c r="G1425" s="6" t="s">
        <v>38</v>
      </c>
      <c r="H1425" s="6"/>
      <c r="I1425" s="6"/>
      <c r="J1425" s="4">
        <v>2781676.0</v>
      </c>
      <c r="K1425" s="4">
        <v>3.59306095E8</v>
      </c>
      <c r="L1425" s="6" t="s">
        <v>39</v>
      </c>
      <c r="M1425" s="3"/>
      <c r="N1425" s="6" t="s">
        <v>39</v>
      </c>
      <c r="O1425" s="3" t="s">
        <v>2064</v>
      </c>
      <c r="P1425" s="3" t="s">
        <v>2063</v>
      </c>
      <c r="Q1425" s="6" t="s">
        <v>39</v>
      </c>
      <c r="R1425" s="4"/>
      <c r="S1425" s="6" t="s">
        <v>42</v>
      </c>
      <c r="T1425" s="6" t="s">
        <v>43</v>
      </c>
      <c r="U1425" s="6">
        <v>0.0</v>
      </c>
      <c r="V1425" s="3" t="str">
        <f t="shared" si="2"/>
        <v>43.RD</v>
      </c>
      <c r="W1425" s="5" t="str">
        <f t="shared" ref="W1425:X1425" si="1425">UPPER(TRIM(H1425))</f>
        <v/>
      </c>
      <c r="X1425" s="5" t="str">
        <f t="shared" si="1425"/>
        <v/>
      </c>
      <c r="Y1425" s="5" t="str">
        <f t="array" ref="Y1425">IF(V1425&lt;&gt;"",IFERROR(INDEX(federal_program_name_lookup,MATCH(V1425,aln_lookup,0)),""),"")</f>
        <v/>
      </c>
    </row>
    <row r="1426" ht="15.75" customHeight="1">
      <c r="A1426" s="5" t="s">
        <v>2065</v>
      </c>
      <c r="B1426" s="3" t="s">
        <v>45</v>
      </c>
      <c r="C1426" s="3" t="s">
        <v>445</v>
      </c>
      <c r="D1426" s="3" t="s">
        <v>1976</v>
      </c>
      <c r="E1426" s="6" t="s">
        <v>292</v>
      </c>
      <c r="F1426" s="4">
        <v>57836.0</v>
      </c>
      <c r="G1426" s="6" t="s">
        <v>38</v>
      </c>
      <c r="H1426" s="6"/>
      <c r="I1426" s="6"/>
      <c r="J1426" s="4">
        <v>1.012582E7</v>
      </c>
      <c r="K1426" s="4">
        <v>3.59306095E8</v>
      </c>
      <c r="L1426" s="6" t="s">
        <v>39</v>
      </c>
      <c r="M1426" s="3"/>
      <c r="N1426" s="6" t="s">
        <v>42</v>
      </c>
      <c r="O1426" s="3"/>
      <c r="P1426" s="3"/>
      <c r="Q1426" s="6" t="s">
        <v>39</v>
      </c>
      <c r="R1426" s="4"/>
      <c r="S1426" s="6" t="s">
        <v>42</v>
      </c>
      <c r="T1426" s="6" t="s">
        <v>43</v>
      </c>
      <c r="U1426" s="6">
        <v>0.0</v>
      </c>
      <c r="V1426" s="3" t="str">
        <f t="shared" si="2"/>
        <v>10.RD</v>
      </c>
      <c r="W1426" s="5" t="str">
        <f t="shared" ref="W1426:X1426" si="1426">UPPER(TRIM(H1426))</f>
        <v/>
      </c>
      <c r="X1426" s="5" t="str">
        <f t="shared" si="1426"/>
        <v/>
      </c>
      <c r="Y1426" s="5" t="str">
        <f t="array" ref="Y1426">IF(V1426&lt;&gt;"",IFERROR(INDEX(federal_program_name_lookup,MATCH(V1426,aln_lookup,0)),""),"")</f>
        <v/>
      </c>
    </row>
    <row r="1427" ht="15.75" customHeight="1">
      <c r="A1427" s="5" t="s">
        <v>2066</v>
      </c>
      <c r="B1427" s="3" t="s">
        <v>45</v>
      </c>
      <c r="C1427" s="3" t="s">
        <v>445</v>
      </c>
      <c r="D1427" s="3" t="s">
        <v>1976</v>
      </c>
      <c r="E1427" s="6" t="s">
        <v>292</v>
      </c>
      <c r="F1427" s="4">
        <v>30506.0</v>
      </c>
      <c r="G1427" s="6" t="s">
        <v>38</v>
      </c>
      <c r="H1427" s="6"/>
      <c r="I1427" s="6"/>
      <c r="J1427" s="4">
        <v>1.012582E7</v>
      </c>
      <c r="K1427" s="4">
        <v>3.59306095E8</v>
      </c>
      <c r="L1427" s="6" t="s">
        <v>39</v>
      </c>
      <c r="M1427" s="3"/>
      <c r="N1427" s="6" t="s">
        <v>42</v>
      </c>
      <c r="O1427" s="3"/>
      <c r="P1427" s="3"/>
      <c r="Q1427" s="6" t="s">
        <v>39</v>
      </c>
      <c r="R1427" s="4"/>
      <c r="S1427" s="6" t="s">
        <v>42</v>
      </c>
      <c r="T1427" s="6" t="s">
        <v>43</v>
      </c>
      <c r="U1427" s="6">
        <v>0.0</v>
      </c>
      <c r="V1427" s="3" t="str">
        <f t="shared" si="2"/>
        <v>10.RD</v>
      </c>
      <c r="W1427" s="5" t="str">
        <f t="shared" ref="W1427:X1427" si="1427">UPPER(TRIM(H1427))</f>
        <v/>
      </c>
      <c r="X1427" s="5" t="str">
        <f t="shared" si="1427"/>
        <v/>
      </c>
      <c r="Y1427" s="5" t="str">
        <f t="array" ref="Y1427">IF(V1427&lt;&gt;"",IFERROR(INDEX(federal_program_name_lookup,MATCH(V1427,aln_lookup,0)),""),"")</f>
        <v/>
      </c>
    </row>
    <row r="1428" ht="15.75" customHeight="1">
      <c r="A1428" s="5" t="s">
        <v>2067</v>
      </c>
      <c r="B1428" s="3" t="s">
        <v>45</v>
      </c>
      <c r="C1428" s="3" t="s">
        <v>445</v>
      </c>
      <c r="D1428" s="3" t="s">
        <v>1976</v>
      </c>
      <c r="E1428" s="6" t="s">
        <v>292</v>
      </c>
      <c r="F1428" s="4">
        <v>40663.0</v>
      </c>
      <c r="G1428" s="6" t="s">
        <v>38</v>
      </c>
      <c r="H1428" s="6"/>
      <c r="I1428" s="6"/>
      <c r="J1428" s="4">
        <v>1.012582E7</v>
      </c>
      <c r="K1428" s="4">
        <v>3.59306095E8</v>
      </c>
      <c r="L1428" s="6" t="s">
        <v>39</v>
      </c>
      <c r="M1428" s="3"/>
      <c r="N1428" s="6" t="s">
        <v>42</v>
      </c>
      <c r="O1428" s="3"/>
      <c r="P1428" s="3"/>
      <c r="Q1428" s="6" t="s">
        <v>39</v>
      </c>
      <c r="R1428" s="4"/>
      <c r="S1428" s="6" t="s">
        <v>42</v>
      </c>
      <c r="T1428" s="6" t="s">
        <v>43</v>
      </c>
      <c r="U1428" s="6">
        <v>0.0</v>
      </c>
      <c r="V1428" s="3" t="str">
        <f t="shared" si="2"/>
        <v>10.RD</v>
      </c>
      <c r="W1428" s="5" t="str">
        <f t="shared" ref="W1428:X1428" si="1428">UPPER(TRIM(H1428))</f>
        <v/>
      </c>
      <c r="X1428" s="5" t="str">
        <f t="shared" si="1428"/>
        <v/>
      </c>
      <c r="Y1428" s="5" t="str">
        <f t="array" ref="Y1428">IF(V1428&lt;&gt;"",IFERROR(INDEX(federal_program_name_lookup,MATCH(V1428,aln_lookup,0)),""),"")</f>
        <v/>
      </c>
    </row>
    <row r="1429" ht="15.75" customHeight="1">
      <c r="A1429" s="5" t="s">
        <v>2068</v>
      </c>
      <c r="B1429" s="3" t="s">
        <v>45</v>
      </c>
      <c r="C1429" s="3" t="s">
        <v>445</v>
      </c>
      <c r="D1429" s="3" t="s">
        <v>1976</v>
      </c>
      <c r="E1429" s="6" t="s">
        <v>292</v>
      </c>
      <c r="F1429" s="4">
        <v>20716.0</v>
      </c>
      <c r="G1429" s="6" t="s">
        <v>38</v>
      </c>
      <c r="H1429" s="6"/>
      <c r="I1429" s="6"/>
      <c r="J1429" s="4">
        <v>1.012582E7</v>
      </c>
      <c r="K1429" s="4">
        <v>3.59306095E8</v>
      </c>
      <c r="L1429" s="6" t="s">
        <v>39</v>
      </c>
      <c r="M1429" s="3"/>
      <c r="N1429" s="6" t="s">
        <v>42</v>
      </c>
      <c r="O1429" s="3"/>
      <c r="P1429" s="3"/>
      <c r="Q1429" s="6" t="s">
        <v>39</v>
      </c>
      <c r="R1429" s="4"/>
      <c r="S1429" s="6" t="s">
        <v>42</v>
      </c>
      <c r="T1429" s="6" t="s">
        <v>43</v>
      </c>
      <c r="U1429" s="6">
        <v>0.0</v>
      </c>
      <c r="V1429" s="3" t="str">
        <f t="shared" si="2"/>
        <v>10.RD</v>
      </c>
      <c r="W1429" s="5" t="str">
        <f t="shared" ref="W1429:X1429" si="1429">UPPER(TRIM(H1429))</f>
        <v/>
      </c>
      <c r="X1429" s="5" t="str">
        <f t="shared" si="1429"/>
        <v/>
      </c>
      <c r="Y1429" s="5" t="str">
        <f t="array" ref="Y1429">IF(V1429&lt;&gt;"",IFERROR(INDEX(federal_program_name_lookup,MATCH(V1429,aln_lookup,0)),""),"")</f>
        <v/>
      </c>
    </row>
    <row r="1430" ht="15.75" customHeight="1">
      <c r="A1430" s="5" t="s">
        <v>2069</v>
      </c>
      <c r="B1430" s="3" t="s">
        <v>45</v>
      </c>
      <c r="C1430" s="3" t="s">
        <v>445</v>
      </c>
      <c r="D1430" s="3" t="s">
        <v>1976</v>
      </c>
      <c r="E1430" s="6" t="s">
        <v>292</v>
      </c>
      <c r="F1430" s="4">
        <v>16066.0</v>
      </c>
      <c r="G1430" s="6" t="s">
        <v>38</v>
      </c>
      <c r="H1430" s="6"/>
      <c r="I1430" s="6"/>
      <c r="J1430" s="4">
        <v>1.012582E7</v>
      </c>
      <c r="K1430" s="4">
        <v>3.59306095E8</v>
      </c>
      <c r="L1430" s="6" t="s">
        <v>39</v>
      </c>
      <c r="M1430" s="3"/>
      <c r="N1430" s="6" t="s">
        <v>42</v>
      </c>
      <c r="O1430" s="3"/>
      <c r="P1430" s="3"/>
      <c r="Q1430" s="6" t="s">
        <v>39</v>
      </c>
      <c r="R1430" s="4"/>
      <c r="S1430" s="6" t="s">
        <v>42</v>
      </c>
      <c r="T1430" s="6" t="s">
        <v>43</v>
      </c>
      <c r="U1430" s="6">
        <v>0.0</v>
      </c>
      <c r="V1430" s="3" t="str">
        <f t="shared" si="2"/>
        <v>10.RD</v>
      </c>
      <c r="W1430" s="5" t="str">
        <f t="shared" ref="W1430:X1430" si="1430">UPPER(TRIM(H1430))</f>
        <v/>
      </c>
      <c r="X1430" s="5" t="str">
        <f t="shared" si="1430"/>
        <v/>
      </c>
      <c r="Y1430" s="5" t="str">
        <f t="array" ref="Y1430">IF(V1430&lt;&gt;"",IFERROR(INDEX(federal_program_name_lookup,MATCH(V1430,aln_lookup,0)),""),"")</f>
        <v/>
      </c>
    </row>
    <row r="1431" ht="15.75" customHeight="1">
      <c r="A1431" s="5" t="s">
        <v>2070</v>
      </c>
      <c r="B1431" s="3" t="s">
        <v>45</v>
      </c>
      <c r="C1431" s="3" t="s">
        <v>445</v>
      </c>
      <c r="D1431" s="3" t="s">
        <v>1976</v>
      </c>
      <c r="E1431" s="6" t="s">
        <v>292</v>
      </c>
      <c r="F1431" s="4">
        <v>28671.0</v>
      </c>
      <c r="G1431" s="6" t="s">
        <v>38</v>
      </c>
      <c r="H1431" s="6"/>
      <c r="I1431" s="6"/>
      <c r="J1431" s="4">
        <v>1.012582E7</v>
      </c>
      <c r="K1431" s="4">
        <v>3.59306095E8</v>
      </c>
      <c r="L1431" s="6" t="s">
        <v>39</v>
      </c>
      <c r="M1431" s="3"/>
      <c r="N1431" s="6" t="s">
        <v>42</v>
      </c>
      <c r="O1431" s="3"/>
      <c r="P1431" s="3"/>
      <c r="Q1431" s="6" t="s">
        <v>39</v>
      </c>
      <c r="R1431" s="4"/>
      <c r="S1431" s="6" t="s">
        <v>42</v>
      </c>
      <c r="T1431" s="6" t="s">
        <v>43</v>
      </c>
      <c r="U1431" s="6">
        <v>0.0</v>
      </c>
      <c r="V1431" s="3" t="str">
        <f t="shared" si="2"/>
        <v>10.RD</v>
      </c>
      <c r="W1431" s="5" t="str">
        <f t="shared" ref="W1431:X1431" si="1431">UPPER(TRIM(H1431))</f>
        <v/>
      </c>
      <c r="X1431" s="5" t="str">
        <f t="shared" si="1431"/>
        <v/>
      </c>
      <c r="Y1431" s="5" t="str">
        <f t="array" ref="Y1431">IF(V1431&lt;&gt;"",IFERROR(INDEX(federal_program_name_lookup,MATCH(V1431,aln_lookup,0)),""),"")</f>
        <v/>
      </c>
    </row>
    <row r="1432" ht="15.75" customHeight="1">
      <c r="A1432" s="5" t="s">
        <v>2071</v>
      </c>
      <c r="B1432" s="3" t="s">
        <v>45</v>
      </c>
      <c r="C1432" s="3" t="s">
        <v>445</v>
      </c>
      <c r="D1432" s="3" t="s">
        <v>1976</v>
      </c>
      <c r="E1432" s="6" t="s">
        <v>292</v>
      </c>
      <c r="F1432" s="4">
        <v>13666.0</v>
      </c>
      <c r="G1432" s="6" t="s">
        <v>38</v>
      </c>
      <c r="H1432" s="6"/>
      <c r="I1432" s="6"/>
      <c r="J1432" s="4">
        <v>1.012582E7</v>
      </c>
      <c r="K1432" s="4">
        <v>3.59306095E8</v>
      </c>
      <c r="L1432" s="6" t="s">
        <v>39</v>
      </c>
      <c r="M1432" s="3"/>
      <c r="N1432" s="6" t="s">
        <v>42</v>
      </c>
      <c r="O1432" s="3"/>
      <c r="P1432" s="3"/>
      <c r="Q1432" s="6" t="s">
        <v>39</v>
      </c>
      <c r="R1432" s="4"/>
      <c r="S1432" s="6" t="s">
        <v>42</v>
      </c>
      <c r="T1432" s="6" t="s">
        <v>43</v>
      </c>
      <c r="U1432" s="6">
        <v>0.0</v>
      </c>
      <c r="V1432" s="3" t="str">
        <f t="shared" si="2"/>
        <v>10.RD</v>
      </c>
      <c r="W1432" s="5" t="str">
        <f t="shared" ref="W1432:X1432" si="1432">UPPER(TRIM(H1432))</f>
        <v/>
      </c>
      <c r="X1432" s="5" t="str">
        <f t="shared" si="1432"/>
        <v/>
      </c>
      <c r="Y1432" s="5" t="str">
        <f t="array" ref="Y1432">IF(V1432&lt;&gt;"",IFERROR(INDEX(federal_program_name_lookup,MATCH(V1432,aln_lookup,0)),""),"")</f>
        <v/>
      </c>
    </row>
    <row r="1433" ht="15.75" customHeight="1">
      <c r="A1433" s="5" t="s">
        <v>2072</v>
      </c>
      <c r="B1433" s="3" t="s">
        <v>45</v>
      </c>
      <c r="C1433" s="3" t="s">
        <v>445</v>
      </c>
      <c r="D1433" s="3" t="s">
        <v>1976</v>
      </c>
      <c r="E1433" s="6" t="s">
        <v>292</v>
      </c>
      <c r="F1433" s="4">
        <v>25119.0</v>
      </c>
      <c r="G1433" s="6" t="s">
        <v>38</v>
      </c>
      <c r="H1433" s="6"/>
      <c r="I1433" s="6"/>
      <c r="J1433" s="4">
        <v>1.012582E7</v>
      </c>
      <c r="K1433" s="4">
        <v>3.59306095E8</v>
      </c>
      <c r="L1433" s="6" t="s">
        <v>39</v>
      </c>
      <c r="M1433" s="3"/>
      <c r="N1433" s="6" t="s">
        <v>42</v>
      </c>
      <c r="O1433" s="3"/>
      <c r="P1433" s="3"/>
      <c r="Q1433" s="6" t="s">
        <v>39</v>
      </c>
      <c r="R1433" s="4"/>
      <c r="S1433" s="6" t="s">
        <v>42</v>
      </c>
      <c r="T1433" s="6" t="s">
        <v>43</v>
      </c>
      <c r="U1433" s="6">
        <v>0.0</v>
      </c>
      <c r="V1433" s="3" t="str">
        <f t="shared" si="2"/>
        <v>10.RD</v>
      </c>
      <c r="W1433" s="5" t="str">
        <f t="shared" ref="W1433:X1433" si="1433">UPPER(TRIM(H1433))</f>
        <v/>
      </c>
      <c r="X1433" s="5" t="str">
        <f t="shared" si="1433"/>
        <v/>
      </c>
      <c r="Y1433" s="5" t="str">
        <f t="array" ref="Y1433">IF(V1433&lt;&gt;"",IFERROR(INDEX(federal_program_name_lookup,MATCH(V1433,aln_lookup,0)),""),"")</f>
        <v/>
      </c>
    </row>
    <row r="1434" ht="15.75" customHeight="1">
      <c r="A1434" s="5" t="s">
        <v>2073</v>
      </c>
      <c r="B1434" s="3" t="s">
        <v>45</v>
      </c>
      <c r="C1434" s="3" t="s">
        <v>445</v>
      </c>
      <c r="D1434" s="3" t="s">
        <v>1976</v>
      </c>
      <c r="E1434" s="6" t="s">
        <v>292</v>
      </c>
      <c r="F1434" s="4">
        <v>32009.0</v>
      </c>
      <c r="G1434" s="6" t="s">
        <v>38</v>
      </c>
      <c r="H1434" s="6"/>
      <c r="I1434" s="6"/>
      <c r="J1434" s="4">
        <v>1.012582E7</v>
      </c>
      <c r="K1434" s="4">
        <v>3.59306095E8</v>
      </c>
      <c r="L1434" s="6" t="s">
        <v>39</v>
      </c>
      <c r="M1434" s="3"/>
      <c r="N1434" s="6" t="s">
        <v>42</v>
      </c>
      <c r="O1434" s="3"/>
      <c r="P1434" s="3"/>
      <c r="Q1434" s="6" t="s">
        <v>39</v>
      </c>
      <c r="R1434" s="4"/>
      <c r="S1434" s="6" t="s">
        <v>42</v>
      </c>
      <c r="T1434" s="6" t="s">
        <v>43</v>
      </c>
      <c r="U1434" s="6">
        <v>0.0</v>
      </c>
      <c r="V1434" s="3" t="str">
        <f t="shared" si="2"/>
        <v>10.RD</v>
      </c>
      <c r="W1434" s="5" t="str">
        <f t="shared" ref="W1434:X1434" si="1434">UPPER(TRIM(H1434))</f>
        <v/>
      </c>
      <c r="X1434" s="5" t="str">
        <f t="shared" si="1434"/>
        <v/>
      </c>
      <c r="Y1434" s="5" t="str">
        <f t="array" ref="Y1434">IF(V1434&lt;&gt;"",IFERROR(INDEX(federal_program_name_lookup,MATCH(V1434,aln_lookup,0)),""),"")</f>
        <v/>
      </c>
    </row>
    <row r="1435" ht="15.75" customHeight="1">
      <c r="A1435" s="5" t="s">
        <v>2074</v>
      </c>
      <c r="B1435" s="3" t="s">
        <v>45</v>
      </c>
      <c r="C1435" s="3" t="s">
        <v>445</v>
      </c>
      <c r="D1435" s="3" t="s">
        <v>1976</v>
      </c>
      <c r="E1435" s="6" t="s">
        <v>292</v>
      </c>
      <c r="F1435" s="4">
        <v>23584.0</v>
      </c>
      <c r="G1435" s="6" t="s">
        <v>38</v>
      </c>
      <c r="H1435" s="6"/>
      <c r="I1435" s="6"/>
      <c r="J1435" s="4">
        <v>1.012582E7</v>
      </c>
      <c r="K1435" s="4">
        <v>3.59306095E8</v>
      </c>
      <c r="L1435" s="6" t="s">
        <v>39</v>
      </c>
      <c r="M1435" s="3"/>
      <c r="N1435" s="6" t="s">
        <v>42</v>
      </c>
      <c r="O1435" s="3"/>
      <c r="P1435" s="3"/>
      <c r="Q1435" s="6" t="s">
        <v>39</v>
      </c>
      <c r="R1435" s="4"/>
      <c r="S1435" s="6" t="s">
        <v>42</v>
      </c>
      <c r="T1435" s="6" t="s">
        <v>43</v>
      </c>
      <c r="U1435" s="6">
        <v>0.0</v>
      </c>
      <c r="V1435" s="3" t="str">
        <f t="shared" si="2"/>
        <v>10.RD</v>
      </c>
      <c r="W1435" s="5" t="str">
        <f t="shared" ref="W1435:X1435" si="1435">UPPER(TRIM(H1435))</f>
        <v/>
      </c>
      <c r="X1435" s="5" t="str">
        <f t="shared" si="1435"/>
        <v/>
      </c>
      <c r="Y1435" s="5" t="str">
        <f t="array" ref="Y1435">IF(V1435&lt;&gt;"",IFERROR(INDEX(federal_program_name_lookup,MATCH(V1435,aln_lookup,0)),""),"")</f>
        <v/>
      </c>
    </row>
    <row r="1436" ht="15.75" customHeight="1">
      <c r="A1436" s="5" t="s">
        <v>2075</v>
      </c>
      <c r="B1436" s="3" t="s">
        <v>1805</v>
      </c>
      <c r="C1436" s="3" t="s">
        <v>445</v>
      </c>
      <c r="D1436" s="3" t="s">
        <v>2076</v>
      </c>
      <c r="E1436" s="6" t="s">
        <v>292</v>
      </c>
      <c r="F1436" s="4">
        <v>28070.0</v>
      </c>
      <c r="G1436" s="6" t="s">
        <v>38</v>
      </c>
      <c r="H1436" s="6"/>
      <c r="I1436" s="6"/>
      <c r="J1436" s="4">
        <v>2781676.0</v>
      </c>
      <c r="K1436" s="4">
        <v>3.59306095E8</v>
      </c>
      <c r="L1436" s="6" t="s">
        <v>39</v>
      </c>
      <c r="M1436" s="3"/>
      <c r="N1436" s="6" t="s">
        <v>39</v>
      </c>
      <c r="O1436" s="3" t="s">
        <v>2064</v>
      </c>
      <c r="P1436" s="3" t="s">
        <v>2076</v>
      </c>
      <c r="Q1436" s="6" t="s">
        <v>39</v>
      </c>
      <c r="R1436" s="4"/>
      <c r="S1436" s="6" t="s">
        <v>42</v>
      </c>
      <c r="T1436" s="6" t="s">
        <v>43</v>
      </c>
      <c r="U1436" s="6">
        <v>0.0</v>
      </c>
      <c r="V1436" s="3" t="str">
        <f t="shared" si="2"/>
        <v>43.RD</v>
      </c>
      <c r="W1436" s="5" t="str">
        <f t="shared" ref="W1436:X1436" si="1436">UPPER(TRIM(H1436))</f>
        <v/>
      </c>
      <c r="X1436" s="5" t="str">
        <f t="shared" si="1436"/>
        <v/>
      </c>
      <c r="Y1436" s="5" t="str">
        <f t="array" ref="Y1436">IF(V1436&lt;&gt;"",IFERROR(INDEX(federal_program_name_lookup,MATCH(V1436,aln_lookup,0)),""),"")</f>
        <v/>
      </c>
    </row>
    <row r="1437" ht="15.75" customHeight="1">
      <c r="A1437" s="5" t="s">
        <v>2077</v>
      </c>
      <c r="B1437" s="3" t="s">
        <v>45</v>
      </c>
      <c r="C1437" s="3" t="s">
        <v>445</v>
      </c>
      <c r="D1437" s="3" t="s">
        <v>1976</v>
      </c>
      <c r="E1437" s="6" t="s">
        <v>292</v>
      </c>
      <c r="F1437" s="4">
        <v>39289.0</v>
      </c>
      <c r="G1437" s="6" t="s">
        <v>38</v>
      </c>
      <c r="H1437" s="6"/>
      <c r="I1437" s="6"/>
      <c r="J1437" s="4">
        <v>1.012582E7</v>
      </c>
      <c r="K1437" s="4">
        <v>3.59306095E8</v>
      </c>
      <c r="L1437" s="6" t="s">
        <v>39</v>
      </c>
      <c r="M1437" s="3"/>
      <c r="N1437" s="6" t="s">
        <v>42</v>
      </c>
      <c r="O1437" s="3"/>
      <c r="P1437" s="3"/>
      <c r="Q1437" s="6" t="s">
        <v>39</v>
      </c>
      <c r="R1437" s="4"/>
      <c r="S1437" s="6" t="s">
        <v>42</v>
      </c>
      <c r="T1437" s="6" t="s">
        <v>43</v>
      </c>
      <c r="U1437" s="6">
        <v>0.0</v>
      </c>
      <c r="V1437" s="3" t="str">
        <f t="shared" si="2"/>
        <v>10.RD</v>
      </c>
      <c r="W1437" s="5" t="str">
        <f t="shared" ref="W1437:X1437" si="1437">UPPER(TRIM(H1437))</f>
        <v/>
      </c>
      <c r="X1437" s="5" t="str">
        <f t="shared" si="1437"/>
        <v/>
      </c>
      <c r="Y1437" s="5" t="str">
        <f t="array" ref="Y1437">IF(V1437&lt;&gt;"",IFERROR(INDEX(federal_program_name_lookup,MATCH(V1437,aln_lookup,0)),""),"")</f>
        <v/>
      </c>
    </row>
    <row r="1438" ht="15.75" customHeight="1">
      <c r="A1438" s="5" t="s">
        <v>2078</v>
      </c>
      <c r="B1438" s="3" t="s">
        <v>45</v>
      </c>
      <c r="C1438" s="3" t="s">
        <v>445</v>
      </c>
      <c r="D1438" s="3" t="s">
        <v>1976</v>
      </c>
      <c r="E1438" s="6" t="s">
        <v>292</v>
      </c>
      <c r="F1438" s="4">
        <v>16935.0</v>
      </c>
      <c r="G1438" s="6" t="s">
        <v>38</v>
      </c>
      <c r="H1438" s="6"/>
      <c r="I1438" s="6"/>
      <c r="J1438" s="4">
        <v>1.012582E7</v>
      </c>
      <c r="K1438" s="4">
        <v>3.59306095E8</v>
      </c>
      <c r="L1438" s="6" t="s">
        <v>39</v>
      </c>
      <c r="M1438" s="3"/>
      <c r="N1438" s="6" t="s">
        <v>42</v>
      </c>
      <c r="O1438" s="3"/>
      <c r="P1438" s="3"/>
      <c r="Q1438" s="6" t="s">
        <v>39</v>
      </c>
      <c r="R1438" s="4"/>
      <c r="S1438" s="6" t="s">
        <v>42</v>
      </c>
      <c r="T1438" s="6" t="s">
        <v>43</v>
      </c>
      <c r="U1438" s="6">
        <v>0.0</v>
      </c>
      <c r="V1438" s="3" t="str">
        <f t="shared" si="2"/>
        <v>10.RD</v>
      </c>
      <c r="W1438" s="5" t="str">
        <f t="shared" ref="W1438:X1438" si="1438">UPPER(TRIM(H1438))</f>
        <v/>
      </c>
      <c r="X1438" s="5" t="str">
        <f t="shared" si="1438"/>
        <v/>
      </c>
      <c r="Y1438" s="5" t="str">
        <f t="array" ref="Y1438">IF(V1438&lt;&gt;"",IFERROR(INDEX(federal_program_name_lookup,MATCH(V1438,aln_lookup,0)),""),"")</f>
        <v/>
      </c>
    </row>
    <row r="1439" ht="15.75" customHeight="1">
      <c r="A1439" s="5" t="s">
        <v>2079</v>
      </c>
      <c r="B1439" s="3" t="s">
        <v>45</v>
      </c>
      <c r="C1439" s="3" t="s">
        <v>445</v>
      </c>
      <c r="D1439" s="3" t="s">
        <v>1976</v>
      </c>
      <c r="E1439" s="6" t="s">
        <v>292</v>
      </c>
      <c r="F1439" s="4">
        <v>29000.0</v>
      </c>
      <c r="G1439" s="6" t="s">
        <v>38</v>
      </c>
      <c r="H1439" s="6"/>
      <c r="I1439" s="6"/>
      <c r="J1439" s="4">
        <v>1.012582E7</v>
      </c>
      <c r="K1439" s="4">
        <v>3.59306095E8</v>
      </c>
      <c r="L1439" s="6" t="s">
        <v>39</v>
      </c>
      <c r="M1439" s="3"/>
      <c r="N1439" s="6" t="s">
        <v>42</v>
      </c>
      <c r="O1439" s="3"/>
      <c r="P1439" s="3"/>
      <c r="Q1439" s="6" t="s">
        <v>39</v>
      </c>
      <c r="R1439" s="4"/>
      <c r="S1439" s="6" t="s">
        <v>42</v>
      </c>
      <c r="T1439" s="6" t="s">
        <v>43</v>
      </c>
      <c r="U1439" s="6">
        <v>0.0</v>
      </c>
      <c r="V1439" s="3" t="str">
        <f t="shared" si="2"/>
        <v>10.RD</v>
      </c>
      <c r="W1439" s="5" t="str">
        <f t="shared" ref="W1439:X1439" si="1439">UPPER(TRIM(H1439))</f>
        <v/>
      </c>
      <c r="X1439" s="5" t="str">
        <f t="shared" si="1439"/>
        <v/>
      </c>
      <c r="Y1439" s="5" t="str">
        <f t="array" ref="Y1439">IF(V1439&lt;&gt;"",IFERROR(INDEX(federal_program_name_lookup,MATCH(V1439,aln_lookup,0)),""),"")</f>
        <v/>
      </c>
    </row>
    <row r="1440" ht="15.75" customHeight="1">
      <c r="A1440" s="5" t="s">
        <v>2080</v>
      </c>
      <c r="B1440" s="3" t="s">
        <v>45</v>
      </c>
      <c r="C1440" s="3" t="s">
        <v>445</v>
      </c>
      <c r="D1440" s="3" t="s">
        <v>1976</v>
      </c>
      <c r="E1440" s="6" t="s">
        <v>292</v>
      </c>
      <c r="F1440" s="4">
        <v>17150.0</v>
      </c>
      <c r="G1440" s="6" t="s">
        <v>38</v>
      </c>
      <c r="H1440" s="6"/>
      <c r="I1440" s="6"/>
      <c r="J1440" s="4">
        <v>1.012582E7</v>
      </c>
      <c r="K1440" s="4">
        <v>3.59306095E8</v>
      </c>
      <c r="L1440" s="6" t="s">
        <v>39</v>
      </c>
      <c r="M1440" s="3"/>
      <c r="N1440" s="6" t="s">
        <v>42</v>
      </c>
      <c r="O1440" s="3"/>
      <c r="P1440" s="3"/>
      <c r="Q1440" s="6" t="s">
        <v>39</v>
      </c>
      <c r="R1440" s="4"/>
      <c r="S1440" s="6" t="s">
        <v>42</v>
      </c>
      <c r="T1440" s="6" t="s">
        <v>43</v>
      </c>
      <c r="U1440" s="6">
        <v>0.0</v>
      </c>
      <c r="V1440" s="3" t="str">
        <f t="shared" si="2"/>
        <v>10.RD</v>
      </c>
      <c r="W1440" s="5" t="str">
        <f t="shared" ref="W1440:X1440" si="1440">UPPER(TRIM(H1440))</f>
        <v/>
      </c>
      <c r="X1440" s="5" t="str">
        <f t="shared" si="1440"/>
        <v/>
      </c>
      <c r="Y1440" s="5" t="str">
        <f t="array" ref="Y1440">IF(V1440&lt;&gt;"",IFERROR(INDEX(federal_program_name_lookup,MATCH(V1440,aln_lookup,0)),""),"")</f>
        <v/>
      </c>
    </row>
    <row r="1441" ht="15.75" customHeight="1">
      <c r="A1441" s="5" t="s">
        <v>2081</v>
      </c>
      <c r="B1441" s="3" t="s">
        <v>45</v>
      </c>
      <c r="C1441" s="3" t="s">
        <v>445</v>
      </c>
      <c r="D1441" s="3" t="s">
        <v>1976</v>
      </c>
      <c r="E1441" s="6" t="s">
        <v>292</v>
      </c>
      <c r="F1441" s="4">
        <v>6387.0</v>
      </c>
      <c r="G1441" s="6" t="s">
        <v>38</v>
      </c>
      <c r="H1441" s="6"/>
      <c r="I1441" s="6"/>
      <c r="J1441" s="4">
        <v>1.012582E7</v>
      </c>
      <c r="K1441" s="4">
        <v>3.59306095E8</v>
      </c>
      <c r="L1441" s="6" t="s">
        <v>39</v>
      </c>
      <c r="M1441" s="3"/>
      <c r="N1441" s="6" t="s">
        <v>42</v>
      </c>
      <c r="O1441" s="3"/>
      <c r="P1441" s="3"/>
      <c r="Q1441" s="6" t="s">
        <v>39</v>
      </c>
      <c r="R1441" s="4"/>
      <c r="S1441" s="6" t="s">
        <v>42</v>
      </c>
      <c r="T1441" s="6" t="s">
        <v>43</v>
      </c>
      <c r="U1441" s="6">
        <v>0.0</v>
      </c>
      <c r="V1441" s="3" t="str">
        <f t="shared" si="2"/>
        <v>10.RD</v>
      </c>
      <c r="W1441" s="5" t="str">
        <f t="shared" ref="W1441:X1441" si="1441">UPPER(TRIM(H1441))</f>
        <v/>
      </c>
      <c r="X1441" s="5" t="str">
        <f t="shared" si="1441"/>
        <v/>
      </c>
      <c r="Y1441" s="5" t="str">
        <f t="array" ref="Y1441">IF(V1441&lt;&gt;"",IFERROR(INDEX(federal_program_name_lookup,MATCH(V1441,aln_lookup,0)),""),"")</f>
        <v/>
      </c>
    </row>
    <row r="1442" ht="15.75" customHeight="1">
      <c r="A1442" s="5" t="s">
        <v>2082</v>
      </c>
      <c r="B1442" s="3" t="s">
        <v>45</v>
      </c>
      <c r="C1442" s="3" t="s">
        <v>445</v>
      </c>
      <c r="D1442" s="3" t="s">
        <v>1976</v>
      </c>
      <c r="E1442" s="6" t="s">
        <v>292</v>
      </c>
      <c r="F1442" s="4">
        <v>5851.0</v>
      </c>
      <c r="G1442" s="6" t="s">
        <v>38</v>
      </c>
      <c r="H1442" s="6"/>
      <c r="I1442" s="6"/>
      <c r="J1442" s="4">
        <v>1.012582E7</v>
      </c>
      <c r="K1442" s="4">
        <v>3.59306095E8</v>
      </c>
      <c r="L1442" s="6" t="s">
        <v>39</v>
      </c>
      <c r="M1442" s="3"/>
      <c r="N1442" s="6" t="s">
        <v>42</v>
      </c>
      <c r="O1442" s="3"/>
      <c r="P1442" s="3"/>
      <c r="Q1442" s="6" t="s">
        <v>39</v>
      </c>
      <c r="R1442" s="4"/>
      <c r="S1442" s="6" t="s">
        <v>42</v>
      </c>
      <c r="T1442" s="6" t="s">
        <v>43</v>
      </c>
      <c r="U1442" s="6">
        <v>0.0</v>
      </c>
      <c r="V1442" s="3" t="str">
        <f t="shared" si="2"/>
        <v>10.RD</v>
      </c>
      <c r="W1442" s="5" t="str">
        <f t="shared" ref="W1442:X1442" si="1442">UPPER(TRIM(H1442))</f>
        <v/>
      </c>
      <c r="X1442" s="5" t="str">
        <f t="shared" si="1442"/>
        <v/>
      </c>
      <c r="Y1442" s="5" t="str">
        <f t="array" ref="Y1442">IF(V1442&lt;&gt;"",IFERROR(INDEX(federal_program_name_lookup,MATCH(V1442,aln_lookup,0)),""),"")</f>
        <v/>
      </c>
    </row>
    <row r="1443" ht="15.75" customHeight="1">
      <c r="A1443" s="5" t="s">
        <v>2083</v>
      </c>
      <c r="B1443" s="3" t="s">
        <v>45</v>
      </c>
      <c r="C1443" s="3" t="s">
        <v>445</v>
      </c>
      <c r="D1443" s="3" t="s">
        <v>1976</v>
      </c>
      <c r="E1443" s="6" t="s">
        <v>292</v>
      </c>
      <c r="F1443" s="4">
        <v>12289.0</v>
      </c>
      <c r="G1443" s="6" t="s">
        <v>38</v>
      </c>
      <c r="H1443" s="6"/>
      <c r="I1443" s="6"/>
      <c r="J1443" s="4">
        <v>1.012582E7</v>
      </c>
      <c r="K1443" s="4">
        <v>3.59306095E8</v>
      </c>
      <c r="L1443" s="6" t="s">
        <v>39</v>
      </c>
      <c r="M1443" s="3"/>
      <c r="N1443" s="6" t="s">
        <v>42</v>
      </c>
      <c r="O1443" s="3"/>
      <c r="P1443" s="3"/>
      <c r="Q1443" s="6" t="s">
        <v>39</v>
      </c>
      <c r="R1443" s="4"/>
      <c r="S1443" s="6" t="s">
        <v>42</v>
      </c>
      <c r="T1443" s="6" t="s">
        <v>43</v>
      </c>
      <c r="U1443" s="6">
        <v>0.0</v>
      </c>
      <c r="V1443" s="3" t="str">
        <f t="shared" si="2"/>
        <v>10.RD</v>
      </c>
      <c r="W1443" s="5" t="str">
        <f t="shared" ref="W1443:X1443" si="1443">UPPER(TRIM(H1443))</f>
        <v/>
      </c>
      <c r="X1443" s="5" t="str">
        <f t="shared" si="1443"/>
        <v/>
      </c>
      <c r="Y1443" s="5" t="str">
        <f t="array" ref="Y1443">IF(V1443&lt;&gt;"",IFERROR(INDEX(federal_program_name_lookup,MATCH(V1443,aln_lookup,0)),""),"")</f>
        <v/>
      </c>
    </row>
    <row r="1444" ht="15.75" customHeight="1">
      <c r="A1444" s="5" t="s">
        <v>2084</v>
      </c>
      <c r="B1444" s="3" t="s">
        <v>45</v>
      </c>
      <c r="C1444" s="3" t="s">
        <v>445</v>
      </c>
      <c r="D1444" s="3" t="s">
        <v>1976</v>
      </c>
      <c r="E1444" s="6" t="s">
        <v>292</v>
      </c>
      <c r="F1444" s="4">
        <v>8805.0</v>
      </c>
      <c r="G1444" s="6" t="s">
        <v>38</v>
      </c>
      <c r="H1444" s="6"/>
      <c r="I1444" s="6"/>
      <c r="J1444" s="4">
        <v>1.012582E7</v>
      </c>
      <c r="K1444" s="4">
        <v>3.59306095E8</v>
      </c>
      <c r="L1444" s="6" t="s">
        <v>39</v>
      </c>
      <c r="M1444" s="3"/>
      <c r="N1444" s="6" t="s">
        <v>42</v>
      </c>
      <c r="O1444" s="3"/>
      <c r="P1444" s="3"/>
      <c r="Q1444" s="6" t="s">
        <v>39</v>
      </c>
      <c r="R1444" s="4"/>
      <c r="S1444" s="6" t="s">
        <v>42</v>
      </c>
      <c r="T1444" s="6" t="s">
        <v>43</v>
      </c>
      <c r="U1444" s="6">
        <v>0.0</v>
      </c>
      <c r="V1444" s="3" t="str">
        <f t="shared" si="2"/>
        <v>10.RD</v>
      </c>
      <c r="W1444" s="5" t="str">
        <f t="shared" ref="W1444:X1444" si="1444">UPPER(TRIM(H1444))</f>
        <v/>
      </c>
      <c r="X1444" s="5" t="str">
        <f t="shared" si="1444"/>
        <v/>
      </c>
      <c r="Y1444" s="5" t="str">
        <f t="array" ref="Y1444">IF(V1444&lt;&gt;"",IFERROR(INDEX(federal_program_name_lookup,MATCH(V1444,aln_lookup,0)),""),"")</f>
        <v/>
      </c>
    </row>
    <row r="1445" ht="15.75" customHeight="1">
      <c r="A1445" s="5" t="s">
        <v>2085</v>
      </c>
      <c r="B1445" s="3" t="s">
        <v>45</v>
      </c>
      <c r="C1445" s="3" t="s">
        <v>445</v>
      </c>
      <c r="D1445" s="3" t="s">
        <v>1976</v>
      </c>
      <c r="E1445" s="6" t="s">
        <v>292</v>
      </c>
      <c r="F1445" s="4">
        <v>1245.0</v>
      </c>
      <c r="G1445" s="6" t="s">
        <v>38</v>
      </c>
      <c r="H1445" s="6"/>
      <c r="I1445" s="6"/>
      <c r="J1445" s="4">
        <v>1.012582E7</v>
      </c>
      <c r="K1445" s="4">
        <v>3.59306095E8</v>
      </c>
      <c r="L1445" s="6" t="s">
        <v>39</v>
      </c>
      <c r="M1445" s="3"/>
      <c r="N1445" s="6" t="s">
        <v>42</v>
      </c>
      <c r="O1445" s="3"/>
      <c r="P1445" s="3"/>
      <c r="Q1445" s="6" t="s">
        <v>39</v>
      </c>
      <c r="R1445" s="4"/>
      <c r="S1445" s="6" t="s">
        <v>42</v>
      </c>
      <c r="T1445" s="6" t="s">
        <v>43</v>
      </c>
      <c r="U1445" s="6">
        <v>0.0</v>
      </c>
      <c r="V1445" s="3" t="str">
        <f t="shared" si="2"/>
        <v>10.RD</v>
      </c>
      <c r="W1445" s="5" t="str">
        <f t="shared" ref="W1445:X1445" si="1445">UPPER(TRIM(H1445))</f>
        <v/>
      </c>
      <c r="X1445" s="5" t="str">
        <f t="shared" si="1445"/>
        <v/>
      </c>
      <c r="Y1445" s="5" t="str">
        <f t="array" ref="Y1445">IF(V1445&lt;&gt;"",IFERROR(INDEX(federal_program_name_lookup,MATCH(V1445,aln_lookup,0)),""),"")</f>
        <v/>
      </c>
    </row>
    <row r="1446" ht="15.75" customHeight="1">
      <c r="A1446" s="5" t="s">
        <v>2086</v>
      </c>
      <c r="B1446" s="3" t="s">
        <v>45</v>
      </c>
      <c r="C1446" s="3" t="s">
        <v>445</v>
      </c>
      <c r="D1446" s="3" t="s">
        <v>1976</v>
      </c>
      <c r="E1446" s="6" t="s">
        <v>292</v>
      </c>
      <c r="F1446" s="4">
        <v>10471.0</v>
      </c>
      <c r="G1446" s="6" t="s">
        <v>38</v>
      </c>
      <c r="H1446" s="6"/>
      <c r="I1446" s="6"/>
      <c r="J1446" s="4">
        <v>1.012582E7</v>
      </c>
      <c r="K1446" s="4">
        <v>3.59306095E8</v>
      </c>
      <c r="L1446" s="6" t="s">
        <v>39</v>
      </c>
      <c r="M1446" s="3"/>
      <c r="N1446" s="6" t="s">
        <v>42</v>
      </c>
      <c r="O1446" s="3"/>
      <c r="P1446" s="3"/>
      <c r="Q1446" s="6" t="s">
        <v>39</v>
      </c>
      <c r="R1446" s="4"/>
      <c r="S1446" s="6" t="s">
        <v>42</v>
      </c>
      <c r="T1446" s="6" t="s">
        <v>43</v>
      </c>
      <c r="U1446" s="6">
        <v>0.0</v>
      </c>
      <c r="V1446" s="3" t="str">
        <f t="shared" si="2"/>
        <v>10.RD</v>
      </c>
      <c r="W1446" s="5" t="str">
        <f t="shared" ref="W1446:X1446" si="1446">UPPER(TRIM(H1446))</f>
        <v/>
      </c>
      <c r="X1446" s="5" t="str">
        <f t="shared" si="1446"/>
        <v/>
      </c>
      <c r="Y1446" s="5" t="str">
        <f t="array" ref="Y1446">IF(V1446&lt;&gt;"",IFERROR(INDEX(federal_program_name_lookup,MATCH(V1446,aln_lookup,0)),""),"")</f>
        <v/>
      </c>
    </row>
    <row r="1447" ht="15.75" customHeight="1">
      <c r="A1447" s="5" t="s">
        <v>2087</v>
      </c>
      <c r="B1447" s="3" t="s">
        <v>45</v>
      </c>
      <c r="C1447" s="3" t="s">
        <v>1514</v>
      </c>
      <c r="D1447" s="3"/>
      <c r="E1447" s="6" t="s">
        <v>1939</v>
      </c>
      <c r="F1447" s="4">
        <v>12668.0</v>
      </c>
      <c r="G1447" s="6" t="s">
        <v>38</v>
      </c>
      <c r="H1447" s="6"/>
      <c r="I1447" s="6"/>
      <c r="J1447" s="4">
        <v>207243.0</v>
      </c>
      <c r="K1447" s="4">
        <v>3.59306095E8</v>
      </c>
      <c r="L1447" s="6" t="s">
        <v>39</v>
      </c>
      <c r="M1447" s="3"/>
      <c r="N1447" s="6" t="s">
        <v>39</v>
      </c>
      <c r="O1447" s="3" t="s">
        <v>1940</v>
      </c>
      <c r="P1447" s="3" t="s">
        <v>2088</v>
      </c>
      <c r="Q1447" s="6" t="s">
        <v>39</v>
      </c>
      <c r="R1447" s="4"/>
      <c r="S1447" s="6" t="s">
        <v>42</v>
      </c>
      <c r="T1447" s="6" t="s">
        <v>43</v>
      </c>
      <c r="U1447" s="6">
        <v>0.0</v>
      </c>
      <c r="V1447" s="3" t="str">
        <f t="shared" si="2"/>
        <v>10.215</v>
      </c>
      <c r="W1447" s="5" t="str">
        <f t="shared" ref="W1447:X1447" si="1447">UPPER(TRIM(H1447))</f>
        <v/>
      </c>
      <c r="X1447" s="5" t="str">
        <f t="shared" si="1447"/>
        <v/>
      </c>
      <c r="Y1447" s="5" t="str">
        <f t="array" ref="Y1447">IF(V1447&lt;&gt;"",IFERROR(INDEX(federal_program_name_lookup,MATCH(V1447,aln_lookup,0)),""),"")</f>
        <v>SUSTAINABLE AGRICULTURE RESEARCH AND EDUCATION</v>
      </c>
    </row>
    <row r="1448" ht="15.75" customHeight="1">
      <c r="A1448" s="5" t="s">
        <v>2089</v>
      </c>
      <c r="B1448" s="3" t="s">
        <v>1805</v>
      </c>
      <c r="C1448" s="3" t="s">
        <v>445</v>
      </c>
      <c r="D1448" s="3" t="s">
        <v>2090</v>
      </c>
      <c r="E1448" s="6" t="s">
        <v>292</v>
      </c>
      <c r="F1448" s="4">
        <v>65115.0</v>
      </c>
      <c r="G1448" s="6" t="s">
        <v>38</v>
      </c>
      <c r="H1448" s="6"/>
      <c r="I1448" s="6"/>
      <c r="J1448" s="4">
        <v>2781676.0</v>
      </c>
      <c r="K1448" s="4">
        <v>3.59306095E8</v>
      </c>
      <c r="L1448" s="6" t="s">
        <v>39</v>
      </c>
      <c r="M1448" s="3"/>
      <c r="N1448" s="6" t="s">
        <v>39</v>
      </c>
      <c r="O1448" s="3" t="s">
        <v>2064</v>
      </c>
      <c r="P1448" s="3" t="s">
        <v>2090</v>
      </c>
      <c r="Q1448" s="6" t="s">
        <v>39</v>
      </c>
      <c r="R1448" s="4"/>
      <c r="S1448" s="6" t="s">
        <v>42</v>
      </c>
      <c r="T1448" s="6" t="s">
        <v>43</v>
      </c>
      <c r="U1448" s="6">
        <v>0.0</v>
      </c>
      <c r="V1448" s="3" t="str">
        <f t="shared" si="2"/>
        <v>43.RD</v>
      </c>
      <c r="W1448" s="5" t="str">
        <f t="shared" ref="W1448:X1448" si="1448">UPPER(TRIM(H1448))</f>
        <v/>
      </c>
      <c r="X1448" s="5" t="str">
        <f t="shared" si="1448"/>
        <v/>
      </c>
      <c r="Y1448" s="5" t="str">
        <f t="array" ref="Y1448">IF(V1448&lt;&gt;"",IFERROR(INDEX(federal_program_name_lookup,MATCH(V1448,aln_lookup,0)),""),"")</f>
        <v/>
      </c>
    </row>
    <row r="1449" ht="15.75" customHeight="1">
      <c r="A1449" s="5" t="s">
        <v>2091</v>
      </c>
      <c r="B1449" s="3" t="s">
        <v>45</v>
      </c>
      <c r="C1449" s="3" t="s">
        <v>445</v>
      </c>
      <c r="D1449" s="3" t="s">
        <v>1976</v>
      </c>
      <c r="E1449" s="6" t="s">
        <v>292</v>
      </c>
      <c r="F1449" s="4">
        <v>14748.0</v>
      </c>
      <c r="G1449" s="6" t="s">
        <v>38</v>
      </c>
      <c r="H1449" s="6"/>
      <c r="I1449" s="6"/>
      <c r="J1449" s="4">
        <v>1.012582E7</v>
      </c>
      <c r="K1449" s="4">
        <v>3.59306095E8</v>
      </c>
      <c r="L1449" s="6" t="s">
        <v>39</v>
      </c>
      <c r="M1449" s="3"/>
      <c r="N1449" s="6" t="s">
        <v>42</v>
      </c>
      <c r="O1449" s="3"/>
      <c r="P1449" s="3"/>
      <c r="Q1449" s="6" t="s">
        <v>39</v>
      </c>
      <c r="R1449" s="4"/>
      <c r="S1449" s="6" t="s">
        <v>42</v>
      </c>
      <c r="T1449" s="6" t="s">
        <v>43</v>
      </c>
      <c r="U1449" s="6">
        <v>0.0</v>
      </c>
      <c r="V1449" s="3" t="str">
        <f t="shared" si="2"/>
        <v>10.RD</v>
      </c>
      <c r="W1449" s="5" t="str">
        <f t="shared" ref="W1449:X1449" si="1449">UPPER(TRIM(H1449))</f>
        <v/>
      </c>
      <c r="X1449" s="5" t="str">
        <f t="shared" si="1449"/>
        <v/>
      </c>
      <c r="Y1449" s="5" t="str">
        <f t="array" ref="Y1449">IF(V1449&lt;&gt;"",IFERROR(INDEX(federal_program_name_lookup,MATCH(V1449,aln_lookup,0)),""),"")</f>
        <v/>
      </c>
    </row>
    <row r="1450" ht="15.75" customHeight="1">
      <c r="A1450" s="5" t="s">
        <v>2092</v>
      </c>
      <c r="B1450" s="3" t="s">
        <v>45</v>
      </c>
      <c r="C1450" s="3" t="s">
        <v>445</v>
      </c>
      <c r="D1450" s="3" t="s">
        <v>1976</v>
      </c>
      <c r="E1450" s="6" t="s">
        <v>292</v>
      </c>
      <c r="F1450" s="4">
        <v>10133.0</v>
      </c>
      <c r="G1450" s="6" t="s">
        <v>38</v>
      </c>
      <c r="H1450" s="6"/>
      <c r="I1450" s="6"/>
      <c r="J1450" s="4">
        <v>1.012582E7</v>
      </c>
      <c r="K1450" s="4">
        <v>3.59306095E8</v>
      </c>
      <c r="L1450" s="6" t="s">
        <v>39</v>
      </c>
      <c r="M1450" s="3"/>
      <c r="N1450" s="6" t="s">
        <v>42</v>
      </c>
      <c r="O1450" s="3"/>
      <c r="P1450" s="3"/>
      <c r="Q1450" s="6" t="s">
        <v>39</v>
      </c>
      <c r="R1450" s="4"/>
      <c r="S1450" s="6" t="s">
        <v>42</v>
      </c>
      <c r="T1450" s="6" t="s">
        <v>43</v>
      </c>
      <c r="U1450" s="6">
        <v>0.0</v>
      </c>
      <c r="V1450" s="3" t="str">
        <f t="shared" si="2"/>
        <v>10.RD</v>
      </c>
      <c r="W1450" s="5" t="str">
        <f t="shared" ref="W1450:X1450" si="1450">UPPER(TRIM(H1450))</f>
        <v/>
      </c>
      <c r="X1450" s="5" t="str">
        <f t="shared" si="1450"/>
        <v/>
      </c>
      <c r="Y1450" s="5" t="str">
        <f t="array" ref="Y1450">IF(V1450&lt;&gt;"",IFERROR(INDEX(federal_program_name_lookup,MATCH(V1450,aln_lookup,0)),""),"")</f>
        <v/>
      </c>
    </row>
    <row r="1451" ht="15.75" customHeight="1">
      <c r="A1451" s="5" t="s">
        <v>2093</v>
      </c>
      <c r="B1451" s="3" t="s">
        <v>45</v>
      </c>
      <c r="C1451" s="3" t="s">
        <v>445</v>
      </c>
      <c r="D1451" s="3" t="s">
        <v>1976</v>
      </c>
      <c r="E1451" s="6" t="s">
        <v>292</v>
      </c>
      <c r="F1451" s="4">
        <v>2208.0</v>
      </c>
      <c r="G1451" s="6" t="s">
        <v>38</v>
      </c>
      <c r="H1451" s="6"/>
      <c r="I1451" s="6"/>
      <c r="J1451" s="4">
        <v>1.012582E7</v>
      </c>
      <c r="K1451" s="4">
        <v>3.59306095E8</v>
      </c>
      <c r="L1451" s="6" t="s">
        <v>39</v>
      </c>
      <c r="M1451" s="3"/>
      <c r="N1451" s="6" t="s">
        <v>42</v>
      </c>
      <c r="O1451" s="3"/>
      <c r="P1451" s="3"/>
      <c r="Q1451" s="6" t="s">
        <v>39</v>
      </c>
      <c r="R1451" s="4"/>
      <c r="S1451" s="6" t="s">
        <v>42</v>
      </c>
      <c r="T1451" s="6" t="s">
        <v>43</v>
      </c>
      <c r="U1451" s="6">
        <v>0.0</v>
      </c>
      <c r="V1451" s="3" t="str">
        <f t="shared" si="2"/>
        <v>10.RD</v>
      </c>
      <c r="W1451" s="5" t="str">
        <f t="shared" ref="W1451:X1451" si="1451">UPPER(TRIM(H1451))</f>
        <v/>
      </c>
      <c r="X1451" s="5" t="str">
        <f t="shared" si="1451"/>
        <v/>
      </c>
      <c r="Y1451" s="5" t="str">
        <f t="array" ref="Y1451">IF(V1451&lt;&gt;"",IFERROR(INDEX(federal_program_name_lookup,MATCH(V1451,aln_lookup,0)),""),"")</f>
        <v/>
      </c>
    </row>
    <row r="1452" ht="15.75" customHeight="1">
      <c r="A1452" s="5" t="s">
        <v>2094</v>
      </c>
      <c r="B1452" s="3" t="s">
        <v>45</v>
      </c>
      <c r="C1452" s="3" t="s">
        <v>445</v>
      </c>
      <c r="D1452" s="3" t="s">
        <v>1976</v>
      </c>
      <c r="E1452" s="6" t="s">
        <v>292</v>
      </c>
      <c r="F1452" s="4">
        <v>11431.0</v>
      </c>
      <c r="G1452" s="6" t="s">
        <v>38</v>
      </c>
      <c r="H1452" s="6"/>
      <c r="I1452" s="6"/>
      <c r="J1452" s="4">
        <v>1.012582E7</v>
      </c>
      <c r="K1452" s="4">
        <v>3.59306095E8</v>
      </c>
      <c r="L1452" s="6" t="s">
        <v>39</v>
      </c>
      <c r="M1452" s="3"/>
      <c r="N1452" s="6" t="s">
        <v>42</v>
      </c>
      <c r="O1452" s="3"/>
      <c r="P1452" s="3"/>
      <c r="Q1452" s="6" t="s">
        <v>39</v>
      </c>
      <c r="R1452" s="4"/>
      <c r="S1452" s="6" t="s">
        <v>42</v>
      </c>
      <c r="T1452" s="6" t="s">
        <v>43</v>
      </c>
      <c r="U1452" s="6">
        <v>0.0</v>
      </c>
      <c r="V1452" s="3" t="str">
        <f t="shared" si="2"/>
        <v>10.RD</v>
      </c>
      <c r="W1452" s="5" t="str">
        <f t="shared" ref="W1452:X1452" si="1452">UPPER(TRIM(H1452))</f>
        <v/>
      </c>
      <c r="X1452" s="5" t="str">
        <f t="shared" si="1452"/>
        <v/>
      </c>
      <c r="Y1452" s="5" t="str">
        <f t="array" ref="Y1452">IF(V1452&lt;&gt;"",IFERROR(INDEX(federal_program_name_lookup,MATCH(V1452,aln_lookup,0)),""),"")</f>
        <v/>
      </c>
    </row>
    <row r="1453" ht="15.75" customHeight="1">
      <c r="A1453" s="5" t="s">
        <v>2095</v>
      </c>
      <c r="B1453" s="3" t="s">
        <v>45</v>
      </c>
      <c r="C1453" s="3" t="s">
        <v>445</v>
      </c>
      <c r="D1453" s="3" t="s">
        <v>1976</v>
      </c>
      <c r="E1453" s="6" t="s">
        <v>292</v>
      </c>
      <c r="F1453" s="4">
        <v>9504.0</v>
      </c>
      <c r="G1453" s="6" t="s">
        <v>38</v>
      </c>
      <c r="H1453" s="6"/>
      <c r="I1453" s="6"/>
      <c r="J1453" s="4">
        <v>1.012582E7</v>
      </c>
      <c r="K1453" s="4">
        <v>3.59306095E8</v>
      </c>
      <c r="L1453" s="6" t="s">
        <v>39</v>
      </c>
      <c r="M1453" s="3"/>
      <c r="N1453" s="6" t="s">
        <v>42</v>
      </c>
      <c r="O1453" s="3"/>
      <c r="P1453" s="3"/>
      <c r="Q1453" s="6" t="s">
        <v>39</v>
      </c>
      <c r="R1453" s="4"/>
      <c r="S1453" s="6" t="s">
        <v>42</v>
      </c>
      <c r="T1453" s="6" t="s">
        <v>43</v>
      </c>
      <c r="U1453" s="6">
        <v>0.0</v>
      </c>
      <c r="V1453" s="3" t="str">
        <f t="shared" si="2"/>
        <v>10.RD</v>
      </c>
      <c r="W1453" s="5" t="str">
        <f t="shared" ref="W1453:X1453" si="1453">UPPER(TRIM(H1453))</f>
        <v/>
      </c>
      <c r="X1453" s="5" t="str">
        <f t="shared" si="1453"/>
        <v/>
      </c>
      <c r="Y1453" s="5" t="str">
        <f t="array" ref="Y1453">IF(V1453&lt;&gt;"",IFERROR(INDEX(federal_program_name_lookup,MATCH(V1453,aln_lookup,0)),""),"")</f>
        <v/>
      </c>
    </row>
    <row r="1454" ht="15.75" customHeight="1">
      <c r="A1454" s="5" t="s">
        <v>2096</v>
      </c>
      <c r="B1454" s="3" t="s">
        <v>45</v>
      </c>
      <c r="C1454" s="3" t="s">
        <v>445</v>
      </c>
      <c r="D1454" s="3" t="s">
        <v>1976</v>
      </c>
      <c r="E1454" s="6" t="s">
        <v>292</v>
      </c>
      <c r="F1454" s="4">
        <v>44034.0</v>
      </c>
      <c r="G1454" s="6" t="s">
        <v>38</v>
      </c>
      <c r="H1454" s="6"/>
      <c r="I1454" s="6"/>
      <c r="J1454" s="4">
        <v>1.012582E7</v>
      </c>
      <c r="K1454" s="4">
        <v>3.59306095E8</v>
      </c>
      <c r="L1454" s="6" t="s">
        <v>39</v>
      </c>
      <c r="M1454" s="3"/>
      <c r="N1454" s="6" t="s">
        <v>42</v>
      </c>
      <c r="O1454" s="3"/>
      <c r="P1454" s="3"/>
      <c r="Q1454" s="6" t="s">
        <v>39</v>
      </c>
      <c r="R1454" s="4"/>
      <c r="S1454" s="6" t="s">
        <v>42</v>
      </c>
      <c r="T1454" s="6" t="s">
        <v>43</v>
      </c>
      <c r="U1454" s="6">
        <v>0.0</v>
      </c>
      <c r="V1454" s="3" t="str">
        <f t="shared" si="2"/>
        <v>10.RD</v>
      </c>
      <c r="W1454" s="5" t="str">
        <f t="shared" ref="W1454:X1454" si="1454">UPPER(TRIM(H1454))</f>
        <v/>
      </c>
      <c r="X1454" s="5" t="str">
        <f t="shared" si="1454"/>
        <v/>
      </c>
      <c r="Y1454" s="5" t="str">
        <f t="array" ref="Y1454">IF(V1454&lt;&gt;"",IFERROR(INDEX(federal_program_name_lookup,MATCH(V1454,aln_lookup,0)),""),"")</f>
        <v/>
      </c>
    </row>
    <row r="1455" ht="15.75" customHeight="1">
      <c r="A1455" s="5" t="s">
        <v>2097</v>
      </c>
      <c r="B1455" s="3" t="s">
        <v>45</v>
      </c>
      <c r="C1455" s="3" t="s">
        <v>445</v>
      </c>
      <c r="D1455" s="3" t="s">
        <v>1976</v>
      </c>
      <c r="E1455" s="6" t="s">
        <v>292</v>
      </c>
      <c r="F1455" s="4">
        <v>5119.0</v>
      </c>
      <c r="G1455" s="6" t="s">
        <v>38</v>
      </c>
      <c r="H1455" s="6"/>
      <c r="I1455" s="6"/>
      <c r="J1455" s="4">
        <v>1.012582E7</v>
      </c>
      <c r="K1455" s="4">
        <v>3.59306095E8</v>
      </c>
      <c r="L1455" s="6" t="s">
        <v>39</v>
      </c>
      <c r="M1455" s="3"/>
      <c r="N1455" s="6" t="s">
        <v>42</v>
      </c>
      <c r="O1455" s="3"/>
      <c r="P1455" s="3"/>
      <c r="Q1455" s="6" t="s">
        <v>39</v>
      </c>
      <c r="R1455" s="4"/>
      <c r="S1455" s="6" t="s">
        <v>42</v>
      </c>
      <c r="T1455" s="6" t="s">
        <v>43</v>
      </c>
      <c r="U1455" s="6">
        <v>0.0</v>
      </c>
      <c r="V1455" s="3" t="str">
        <f t="shared" si="2"/>
        <v>10.RD</v>
      </c>
      <c r="W1455" s="5" t="str">
        <f t="shared" ref="W1455:X1455" si="1455">UPPER(TRIM(H1455))</f>
        <v/>
      </c>
      <c r="X1455" s="5" t="str">
        <f t="shared" si="1455"/>
        <v/>
      </c>
      <c r="Y1455" s="5" t="str">
        <f t="array" ref="Y1455">IF(V1455&lt;&gt;"",IFERROR(INDEX(federal_program_name_lookup,MATCH(V1455,aln_lookup,0)),""),"")</f>
        <v/>
      </c>
    </row>
    <row r="1456" ht="15.75" customHeight="1">
      <c r="A1456" s="5" t="s">
        <v>2098</v>
      </c>
      <c r="B1456" s="3" t="s">
        <v>45</v>
      </c>
      <c r="C1456" s="3" t="s">
        <v>445</v>
      </c>
      <c r="D1456" s="3" t="s">
        <v>1976</v>
      </c>
      <c r="E1456" s="6" t="s">
        <v>292</v>
      </c>
      <c r="F1456" s="4">
        <v>40131.0</v>
      </c>
      <c r="G1456" s="6" t="s">
        <v>38</v>
      </c>
      <c r="H1456" s="6"/>
      <c r="I1456" s="6"/>
      <c r="J1456" s="4">
        <v>1.012582E7</v>
      </c>
      <c r="K1456" s="4">
        <v>3.59306095E8</v>
      </c>
      <c r="L1456" s="6" t="s">
        <v>39</v>
      </c>
      <c r="M1456" s="3"/>
      <c r="N1456" s="6" t="s">
        <v>42</v>
      </c>
      <c r="O1456" s="3"/>
      <c r="P1456" s="3"/>
      <c r="Q1456" s="6" t="s">
        <v>39</v>
      </c>
      <c r="R1456" s="4"/>
      <c r="S1456" s="6" t="s">
        <v>42</v>
      </c>
      <c r="T1456" s="6" t="s">
        <v>43</v>
      </c>
      <c r="U1456" s="6">
        <v>0.0</v>
      </c>
      <c r="V1456" s="3" t="str">
        <f t="shared" si="2"/>
        <v>10.RD</v>
      </c>
      <c r="W1456" s="5" t="str">
        <f t="shared" ref="W1456:X1456" si="1456">UPPER(TRIM(H1456))</f>
        <v/>
      </c>
      <c r="X1456" s="5" t="str">
        <f t="shared" si="1456"/>
        <v/>
      </c>
      <c r="Y1456" s="5" t="str">
        <f t="array" ref="Y1456">IF(V1456&lt;&gt;"",IFERROR(INDEX(federal_program_name_lookup,MATCH(V1456,aln_lookup,0)),""),"")</f>
        <v/>
      </c>
    </row>
    <row r="1457" ht="15.75" customHeight="1">
      <c r="A1457" s="5" t="s">
        <v>2099</v>
      </c>
      <c r="B1457" s="3" t="s">
        <v>45</v>
      </c>
      <c r="C1457" s="3" t="s">
        <v>445</v>
      </c>
      <c r="D1457" s="3" t="s">
        <v>1976</v>
      </c>
      <c r="E1457" s="6" t="s">
        <v>292</v>
      </c>
      <c r="F1457" s="4">
        <v>7430.0</v>
      </c>
      <c r="G1457" s="6" t="s">
        <v>38</v>
      </c>
      <c r="H1457" s="6"/>
      <c r="I1457" s="6"/>
      <c r="J1457" s="4">
        <v>1.012582E7</v>
      </c>
      <c r="K1457" s="4">
        <v>3.59306095E8</v>
      </c>
      <c r="L1457" s="6" t="s">
        <v>39</v>
      </c>
      <c r="M1457" s="3"/>
      <c r="N1457" s="6" t="s">
        <v>42</v>
      </c>
      <c r="O1457" s="3"/>
      <c r="P1457" s="3"/>
      <c r="Q1457" s="6" t="s">
        <v>39</v>
      </c>
      <c r="R1457" s="4"/>
      <c r="S1457" s="6" t="s">
        <v>42</v>
      </c>
      <c r="T1457" s="6" t="s">
        <v>43</v>
      </c>
      <c r="U1457" s="6">
        <v>0.0</v>
      </c>
      <c r="V1457" s="3" t="str">
        <f t="shared" si="2"/>
        <v>10.RD</v>
      </c>
      <c r="W1457" s="5" t="str">
        <f t="shared" ref="W1457:X1457" si="1457">UPPER(TRIM(H1457))</f>
        <v/>
      </c>
      <c r="X1457" s="5" t="str">
        <f t="shared" si="1457"/>
        <v/>
      </c>
      <c r="Y1457" s="5" t="str">
        <f t="array" ref="Y1457">IF(V1457&lt;&gt;"",IFERROR(INDEX(federal_program_name_lookup,MATCH(V1457,aln_lookup,0)),""),"")</f>
        <v/>
      </c>
    </row>
    <row r="1458" ht="15.75" customHeight="1">
      <c r="A1458" s="5" t="s">
        <v>2100</v>
      </c>
      <c r="B1458" s="3" t="s">
        <v>45</v>
      </c>
      <c r="C1458" s="3" t="s">
        <v>445</v>
      </c>
      <c r="D1458" s="3" t="s">
        <v>1976</v>
      </c>
      <c r="E1458" s="6" t="s">
        <v>292</v>
      </c>
      <c r="F1458" s="4">
        <v>8917.0</v>
      </c>
      <c r="G1458" s="6" t="s">
        <v>38</v>
      </c>
      <c r="H1458" s="6"/>
      <c r="I1458" s="6"/>
      <c r="J1458" s="4">
        <v>1.012582E7</v>
      </c>
      <c r="K1458" s="4">
        <v>3.59306095E8</v>
      </c>
      <c r="L1458" s="6" t="s">
        <v>39</v>
      </c>
      <c r="M1458" s="3"/>
      <c r="N1458" s="6" t="s">
        <v>42</v>
      </c>
      <c r="O1458" s="3"/>
      <c r="P1458" s="3"/>
      <c r="Q1458" s="6" t="s">
        <v>39</v>
      </c>
      <c r="R1458" s="4"/>
      <c r="S1458" s="6" t="s">
        <v>42</v>
      </c>
      <c r="T1458" s="6" t="s">
        <v>43</v>
      </c>
      <c r="U1458" s="6">
        <v>0.0</v>
      </c>
      <c r="V1458" s="3" t="str">
        <f t="shared" si="2"/>
        <v>10.RD</v>
      </c>
      <c r="W1458" s="5" t="str">
        <f t="shared" ref="W1458:X1458" si="1458">UPPER(TRIM(H1458))</f>
        <v/>
      </c>
      <c r="X1458" s="5" t="str">
        <f t="shared" si="1458"/>
        <v/>
      </c>
      <c r="Y1458" s="5" t="str">
        <f t="array" ref="Y1458">IF(V1458&lt;&gt;"",IFERROR(INDEX(federal_program_name_lookup,MATCH(V1458,aln_lookup,0)),""),"")</f>
        <v/>
      </c>
    </row>
    <row r="1459" ht="15.75" customHeight="1">
      <c r="A1459" s="5" t="s">
        <v>2101</v>
      </c>
      <c r="B1459" s="3" t="s">
        <v>45</v>
      </c>
      <c r="C1459" s="3" t="s">
        <v>445</v>
      </c>
      <c r="D1459" s="3" t="s">
        <v>1976</v>
      </c>
      <c r="E1459" s="6" t="s">
        <v>292</v>
      </c>
      <c r="F1459" s="4">
        <v>9414.0</v>
      </c>
      <c r="G1459" s="6" t="s">
        <v>38</v>
      </c>
      <c r="H1459" s="6"/>
      <c r="I1459" s="6"/>
      <c r="J1459" s="4">
        <v>1.012582E7</v>
      </c>
      <c r="K1459" s="4">
        <v>3.59306095E8</v>
      </c>
      <c r="L1459" s="6" t="s">
        <v>39</v>
      </c>
      <c r="M1459" s="3"/>
      <c r="N1459" s="6" t="s">
        <v>42</v>
      </c>
      <c r="O1459" s="3"/>
      <c r="P1459" s="3"/>
      <c r="Q1459" s="6" t="s">
        <v>39</v>
      </c>
      <c r="R1459" s="4"/>
      <c r="S1459" s="6" t="s">
        <v>42</v>
      </c>
      <c r="T1459" s="6" t="s">
        <v>43</v>
      </c>
      <c r="U1459" s="6">
        <v>0.0</v>
      </c>
      <c r="V1459" s="3" t="str">
        <f t="shared" si="2"/>
        <v>10.RD</v>
      </c>
      <c r="W1459" s="5" t="str">
        <f t="shared" ref="W1459:X1459" si="1459">UPPER(TRIM(H1459))</f>
        <v/>
      </c>
      <c r="X1459" s="5" t="str">
        <f t="shared" si="1459"/>
        <v/>
      </c>
      <c r="Y1459" s="5" t="str">
        <f t="array" ref="Y1459">IF(V1459&lt;&gt;"",IFERROR(INDEX(federal_program_name_lookup,MATCH(V1459,aln_lookup,0)),""),"")</f>
        <v/>
      </c>
    </row>
    <row r="1460" ht="15.75" customHeight="1">
      <c r="A1460" s="5" t="s">
        <v>2102</v>
      </c>
      <c r="B1460" s="3" t="s">
        <v>1805</v>
      </c>
      <c r="C1460" s="3" t="s">
        <v>445</v>
      </c>
      <c r="D1460" s="3" t="s">
        <v>2103</v>
      </c>
      <c r="E1460" s="6" t="s">
        <v>292</v>
      </c>
      <c r="F1460" s="4">
        <v>43530.0</v>
      </c>
      <c r="G1460" s="6" t="s">
        <v>38</v>
      </c>
      <c r="H1460" s="6"/>
      <c r="I1460" s="6"/>
      <c r="J1460" s="4">
        <v>2781676.0</v>
      </c>
      <c r="K1460" s="4">
        <v>3.59306095E8</v>
      </c>
      <c r="L1460" s="6" t="s">
        <v>39</v>
      </c>
      <c r="M1460" s="3"/>
      <c r="N1460" s="6" t="s">
        <v>39</v>
      </c>
      <c r="O1460" s="3" t="s">
        <v>2064</v>
      </c>
      <c r="P1460" s="3" t="s">
        <v>2103</v>
      </c>
      <c r="Q1460" s="6" t="s">
        <v>39</v>
      </c>
      <c r="R1460" s="4"/>
      <c r="S1460" s="6" t="s">
        <v>42</v>
      </c>
      <c r="T1460" s="6" t="s">
        <v>43</v>
      </c>
      <c r="U1460" s="6">
        <v>0.0</v>
      </c>
      <c r="V1460" s="3" t="str">
        <f t="shared" si="2"/>
        <v>43.RD</v>
      </c>
      <c r="W1460" s="5" t="str">
        <f t="shared" ref="W1460:X1460" si="1460">UPPER(TRIM(H1460))</f>
        <v/>
      </c>
      <c r="X1460" s="5" t="str">
        <f t="shared" si="1460"/>
        <v/>
      </c>
      <c r="Y1460" s="5" t="str">
        <f t="array" ref="Y1460">IF(V1460&lt;&gt;"",IFERROR(INDEX(federal_program_name_lookup,MATCH(V1460,aln_lookup,0)),""),"")</f>
        <v/>
      </c>
    </row>
    <row r="1461" ht="15.75" customHeight="1">
      <c r="A1461" s="5" t="s">
        <v>2104</v>
      </c>
      <c r="B1461" s="3" t="s">
        <v>45</v>
      </c>
      <c r="C1461" s="3" t="s">
        <v>445</v>
      </c>
      <c r="D1461" s="3" t="s">
        <v>1976</v>
      </c>
      <c r="E1461" s="6" t="s">
        <v>292</v>
      </c>
      <c r="F1461" s="4">
        <v>29326.0</v>
      </c>
      <c r="G1461" s="6" t="s">
        <v>38</v>
      </c>
      <c r="H1461" s="6"/>
      <c r="I1461" s="6"/>
      <c r="J1461" s="4">
        <v>1.012582E7</v>
      </c>
      <c r="K1461" s="4">
        <v>3.59306095E8</v>
      </c>
      <c r="L1461" s="6" t="s">
        <v>39</v>
      </c>
      <c r="M1461" s="3"/>
      <c r="N1461" s="6" t="s">
        <v>42</v>
      </c>
      <c r="O1461" s="3"/>
      <c r="P1461" s="3"/>
      <c r="Q1461" s="6" t="s">
        <v>39</v>
      </c>
      <c r="R1461" s="4"/>
      <c r="S1461" s="6" t="s">
        <v>42</v>
      </c>
      <c r="T1461" s="6" t="s">
        <v>43</v>
      </c>
      <c r="U1461" s="6">
        <v>0.0</v>
      </c>
      <c r="V1461" s="3" t="str">
        <f t="shared" si="2"/>
        <v>10.RD</v>
      </c>
      <c r="W1461" s="5" t="str">
        <f t="shared" ref="W1461:X1461" si="1461">UPPER(TRIM(H1461))</f>
        <v/>
      </c>
      <c r="X1461" s="5" t="str">
        <f t="shared" si="1461"/>
        <v/>
      </c>
      <c r="Y1461" s="5" t="str">
        <f t="array" ref="Y1461">IF(V1461&lt;&gt;"",IFERROR(INDEX(federal_program_name_lookup,MATCH(V1461,aln_lookup,0)),""),"")</f>
        <v/>
      </c>
    </row>
    <row r="1462" ht="15.75" customHeight="1">
      <c r="A1462" s="5" t="s">
        <v>2105</v>
      </c>
      <c r="B1462" s="3" t="s">
        <v>45</v>
      </c>
      <c r="C1462" s="3" t="s">
        <v>445</v>
      </c>
      <c r="D1462" s="3" t="s">
        <v>1976</v>
      </c>
      <c r="E1462" s="6" t="s">
        <v>292</v>
      </c>
      <c r="F1462" s="4">
        <v>9576.0</v>
      </c>
      <c r="G1462" s="6" t="s">
        <v>38</v>
      </c>
      <c r="H1462" s="6"/>
      <c r="I1462" s="6"/>
      <c r="J1462" s="4">
        <v>1.012582E7</v>
      </c>
      <c r="K1462" s="4">
        <v>3.59306095E8</v>
      </c>
      <c r="L1462" s="6" t="s">
        <v>39</v>
      </c>
      <c r="M1462" s="3"/>
      <c r="N1462" s="6" t="s">
        <v>42</v>
      </c>
      <c r="O1462" s="3"/>
      <c r="P1462" s="3"/>
      <c r="Q1462" s="6" t="s">
        <v>39</v>
      </c>
      <c r="R1462" s="4"/>
      <c r="S1462" s="6" t="s">
        <v>42</v>
      </c>
      <c r="T1462" s="6" t="s">
        <v>43</v>
      </c>
      <c r="U1462" s="6">
        <v>0.0</v>
      </c>
      <c r="V1462" s="3" t="str">
        <f t="shared" si="2"/>
        <v>10.RD</v>
      </c>
      <c r="W1462" s="5" t="str">
        <f t="shared" ref="W1462:X1462" si="1462">UPPER(TRIM(H1462))</f>
        <v/>
      </c>
      <c r="X1462" s="5" t="str">
        <f t="shared" si="1462"/>
        <v/>
      </c>
      <c r="Y1462" s="5" t="str">
        <f t="array" ref="Y1462">IF(V1462&lt;&gt;"",IFERROR(INDEX(federal_program_name_lookup,MATCH(V1462,aln_lookup,0)),""),"")</f>
        <v/>
      </c>
    </row>
    <row r="1463" ht="15.75" customHeight="1">
      <c r="A1463" s="5" t="s">
        <v>2106</v>
      </c>
      <c r="B1463" s="3" t="s">
        <v>45</v>
      </c>
      <c r="C1463" s="3" t="s">
        <v>445</v>
      </c>
      <c r="D1463" s="3" t="s">
        <v>1976</v>
      </c>
      <c r="E1463" s="6" t="s">
        <v>292</v>
      </c>
      <c r="F1463" s="4">
        <v>18335.0</v>
      </c>
      <c r="G1463" s="6" t="s">
        <v>38</v>
      </c>
      <c r="H1463" s="6"/>
      <c r="I1463" s="6"/>
      <c r="J1463" s="4">
        <v>1.012582E7</v>
      </c>
      <c r="K1463" s="4">
        <v>3.59306095E8</v>
      </c>
      <c r="L1463" s="6" t="s">
        <v>39</v>
      </c>
      <c r="M1463" s="3"/>
      <c r="N1463" s="6" t="s">
        <v>42</v>
      </c>
      <c r="O1463" s="3"/>
      <c r="P1463" s="3"/>
      <c r="Q1463" s="6" t="s">
        <v>39</v>
      </c>
      <c r="R1463" s="4"/>
      <c r="S1463" s="6" t="s">
        <v>42</v>
      </c>
      <c r="T1463" s="6" t="s">
        <v>43</v>
      </c>
      <c r="U1463" s="6">
        <v>0.0</v>
      </c>
      <c r="V1463" s="3" t="str">
        <f t="shared" si="2"/>
        <v>10.RD</v>
      </c>
      <c r="W1463" s="5" t="str">
        <f t="shared" ref="W1463:X1463" si="1463">UPPER(TRIM(H1463))</f>
        <v/>
      </c>
      <c r="X1463" s="5" t="str">
        <f t="shared" si="1463"/>
        <v/>
      </c>
      <c r="Y1463" s="5" t="str">
        <f t="array" ref="Y1463">IF(V1463&lt;&gt;"",IFERROR(INDEX(federal_program_name_lookup,MATCH(V1463,aln_lookup,0)),""),"")</f>
        <v/>
      </c>
    </row>
    <row r="1464" ht="15.75" customHeight="1">
      <c r="A1464" s="5" t="s">
        <v>2107</v>
      </c>
      <c r="B1464" s="3" t="s">
        <v>45</v>
      </c>
      <c r="C1464" s="3" t="s">
        <v>445</v>
      </c>
      <c r="D1464" s="3" t="s">
        <v>1976</v>
      </c>
      <c r="E1464" s="6" t="s">
        <v>292</v>
      </c>
      <c r="F1464" s="4">
        <v>507.0</v>
      </c>
      <c r="G1464" s="6" t="s">
        <v>38</v>
      </c>
      <c r="H1464" s="6"/>
      <c r="I1464" s="6"/>
      <c r="J1464" s="4">
        <v>1.012582E7</v>
      </c>
      <c r="K1464" s="4">
        <v>3.59306095E8</v>
      </c>
      <c r="L1464" s="6" t="s">
        <v>39</v>
      </c>
      <c r="M1464" s="3"/>
      <c r="N1464" s="6" t="s">
        <v>42</v>
      </c>
      <c r="O1464" s="3"/>
      <c r="P1464" s="3"/>
      <c r="Q1464" s="6" t="s">
        <v>39</v>
      </c>
      <c r="R1464" s="4"/>
      <c r="S1464" s="6" t="s">
        <v>42</v>
      </c>
      <c r="T1464" s="6" t="s">
        <v>43</v>
      </c>
      <c r="U1464" s="6">
        <v>0.0</v>
      </c>
      <c r="V1464" s="3" t="str">
        <f t="shared" si="2"/>
        <v>10.RD</v>
      </c>
      <c r="W1464" s="5" t="str">
        <f t="shared" ref="W1464:X1464" si="1464">UPPER(TRIM(H1464))</f>
        <v/>
      </c>
      <c r="X1464" s="5" t="str">
        <f t="shared" si="1464"/>
        <v/>
      </c>
      <c r="Y1464" s="5" t="str">
        <f t="array" ref="Y1464">IF(V1464&lt;&gt;"",IFERROR(INDEX(federal_program_name_lookup,MATCH(V1464,aln_lookup,0)),""),"")</f>
        <v/>
      </c>
    </row>
    <row r="1465" ht="15.75" customHeight="1">
      <c r="A1465" s="5" t="s">
        <v>2108</v>
      </c>
      <c r="B1465" s="3" t="s">
        <v>45</v>
      </c>
      <c r="C1465" s="3" t="s">
        <v>445</v>
      </c>
      <c r="D1465" s="3" t="s">
        <v>1976</v>
      </c>
      <c r="E1465" s="6" t="s">
        <v>292</v>
      </c>
      <c r="F1465" s="4">
        <v>5146.0</v>
      </c>
      <c r="G1465" s="6" t="s">
        <v>38</v>
      </c>
      <c r="H1465" s="6"/>
      <c r="I1465" s="6"/>
      <c r="J1465" s="4">
        <v>1.012582E7</v>
      </c>
      <c r="K1465" s="4">
        <v>3.59306095E8</v>
      </c>
      <c r="L1465" s="6" t="s">
        <v>39</v>
      </c>
      <c r="M1465" s="3"/>
      <c r="N1465" s="6" t="s">
        <v>42</v>
      </c>
      <c r="O1465" s="3"/>
      <c r="P1465" s="3"/>
      <c r="Q1465" s="6" t="s">
        <v>39</v>
      </c>
      <c r="R1465" s="4"/>
      <c r="S1465" s="6" t="s">
        <v>42</v>
      </c>
      <c r="T1465" s="6" t="s">
        <v>43</v>
      </c>
      <c r="U1465" s="6">
        <v>0.0</v>
      </c>
      <c r="V1465" s="3" t="str">
        <f t="shared" si="2"/>
        <v>10.RD</v>
      </c>
      <c r="W1465" s="5" t="str">
        <f t="shared" ref="W1465:X1465" si="1465">UPPER(TRIM(H1465))</f>
        <v/>
      </c>
      <c r="X1465" s="5" t="str">
        <f t="shared" si="1465"/>
        <v/>
      </c>
      <c r="Y1465" s="5" t="str">
        <f t="array" ref="Y1465">IF(V1465&lt;&gt;"",IFERROR(INDEX(federal_program_name_lookup,MATCH(V1465,aln_lookup,0)),""),"")</f>
        <v/>
      </c>
    </row>
    <row r="1466" ht="15.75" customHeight="1">
      <c r="A1466" s="5" t="s">
        <v>2109</v>
      </c>
      <c r="B1466" s="3" t="s">
        <v>45</v>
      </c>
      <c r="C1466" s="3" t="s">
        <v>445</v>
      </c>
      <c r="D1466" s="3" t="s">
        <v>1976</v>
      </c>
      <c r="E1466" s="6" t="s">
        <v>292</v>
      </c>
      <c r="F1466" s="4">
        <v>29146.0</v>
      </c>
      <c r="G1466" s="6" t="s">
        <v>38</v>
      </c>
      <c r="H1466" s="6"/>
      <c r="I1466" s="6"/>
      <c r="J1466" s="4">
        <v>1.012582E7</v>
      </c>
      <c r="K1466" s="4">
        <v>3.59306095E8</v>
      </c>
      <c r="L1466" s="6" t="s">
        <v>39</v>
      </c>
      <c r="M1466" s="3"/>
      <c r="N1466" s="6" t="s">
        <v>42</v>
      </c>
      <c r="O1466" s="3"/>
      <c r="P1466" s="3"/>
      <c r="Q1466" s="6" t="s">
        <v>39</v>
      </c>
      <c r="R1466" s="4"/>
      <c r="S1466" s="6" t="s">
        <v>42</v>
      </c>
      <c r="T1466" s="6" t="s">
        <v>43</v>
      </c>
      <c r="U1466" s="6">
        <v>0.0</v>
      </c>
      <c r="V1466" s="3" t="str">
        <f t="shared" si="2"/>
        <v>10.RD</v>
      </c>
      <c r="W1466" s="5" t="str">
        <f t="shared" ref="W1466:X1466" si="1466">UPPER(TRIM(H1466))</f>
        <v/>
      </c>
      <c r="X1466" s="5" t="str">
        <f t="shared" si="1466"/>
        <v/>
      </c>
      <c r="Y1466" s="5" t="str">
        <f t="array" ref="Y1466">IF(V1466&lt;&gt;"",IFERROR(INDEX(federal_program_name_lookup,MATCH(V1466,aln_lookup,0)),""),"")</f>
        <v/>
      </c>
    </row>
    <row r="1467" ht="15.75" customHeight="1">
      <c r="A1467" s="5" t="s">
        <v>2110</v>
      </c>
      <c r="B1467" s="3" t="s">
        <v>45</v>
      </c>
      <c r="C1467" s="3" t="s">
        <v>445</v>
      </c>
      <c r="D1467" s="3" t="s">
        <v>1976</v>
      </c>
      <c r="E1467" s="6" t="s">
        <v>292</v>
      </c>
      <c r="F1467" s="4">
        <v>18984.0</v>
      </c>
      <c r="G1467" s="6" t="s">
        <v>38</v>
      </c>
      <c r="H1467" s="6"/>
      <c r="I1467" s="6"/>
      <c r="J1467" s="4">
        <v>1.012582E7</v>
      </c>
      <c r="K1467" s="4">
        <v>3.59306095E8</v>
      </c>
      <c r="L1467" s="6" t="s">
        <v>39</v>
      </c>
      <c r="M1467" s="3"/>
      <c r="N1467" s="6" t="s">
        <v>42</v>
      </c>
      <c r="O1467" s="3"/>
      <c r="P1467" s="3"/>
      <c r="Q1467" s="6" t="s">
        <v>39</v>
      </c>
      <c r="R1467" s="4"/>
      <c r="S1467" s="6" t="s">
        <v>42</v>
      </c>
      <c r="T1467" s="6" t="s">
        <v>43</v>
      </c>
      <c r="U1467" s="6">
        <v>0.0</v>
      </c>
      <c r="V1467" s="3" t="str">
        <f t="shared" si="2"/>
        <v>10.RD</v>
      </c>
      <c r="W1467" s="5" t="str">
        <f t="shared" ref="W1467:X1467" si="1467">UPPER(TRIM(H1467))</f>
        <v/>
      </c>
      <c r="X1467" s="5" t="str">
        <f t="shared" si="1467"/>
        <v/>
      </c>
      <c r="Y1467" s="5" t="str">
        <f t="array" ref="Y1467">IF(V1467&lt;&gt;"",IFERROR(INDEX(federal_program_name_lookup,MATCH(V1467,aln_lookup,0)),""),"")</f>
        <v/>
      </c>
    </row>
    <row r="1468" ht="15.75" customHeight="1">
      <c r="A1468" s="5" t="s">
        <v>2111</v>
      </c>
      <c r="B1468" s="3" t="s">
        <v>45</v>
      </c>
      <c r="C1468" s="3" t="s">
        <v>445</v>
      </c>
      <c r="D1468" s="3" t="s">
        <v>1976</v>
      </c>
      <c r="E1468" s="6" t="s">
        <v>292</v>
      </c>
      <c r="F1468" s="4">
        <v>11409.0</v>
      </c>
      <c r="G1468" s="6" t="s">
        <v>38</v>
      </c>
      <c r="H1468" s="6"/>
      <c r="I1468" s="6"/>
      <c r="J1468" s="4">
        <v>1.012582E7</v>
      </c>
      <c r="K1468" s="4">
        <v>3.59306095E8</v>
      </c>
      <c r="L1468" s="6" t="s">
        <v>39</v>
      </c>
      <c r="M1468" s="3"/>
      <c r="N1468" s="6" t="s">
        <v>42</v>
      </c>
      <c r="O1468" s="3"/>
      <c r="P1468" s="3"/>
      <c r="Q1468" s="6" t="s">
        <v>39</v>
      </c>
      <c r="R1468" s="4"/>
      <c r="S1468" s="6" t="s">
        <v>42</v>
      </c>
      <c r="T1468" s="6" t="s">
        <v>43</v>
      </c>
      <c r="U1468" s="6">
        <v>0.0</v>
      </c>
      <c r="V1468" s="3" t="str">
        <f t="shared" si="2"/>
        <v>10.RD</v>
      </c>
      <c r="W1468" s="5" t="str">
        <f t="shared" ref="W1468:X1468" si="1468">UPPER(TRIM(H1468))</f>
        <v/>
      </c>
      <c r="X1468" s="5" t="str">
        <f t="shared" si="1468"/>
        <v/>
      </c>
      <c r="Y1468" s="5" t="str">
        <f t="array" ref="Y1468">IF(V1468&lt;&gt;"",IFERROR(INDEX(federal_program_name_lookup,MATCH(V1468,aln_lookup,0)),""),"")</f>
        <v/>
      </c>
    </row>
    <row r="1469" ht="15.75" customHeight="1">
      <c r="A1469" s="5" t="s">
        <v>2112</v>
      </c>
      <c r="B1469" s="3" t="s">
        <v>45</v>
      </c>
      <c r="C1469" s="3" t="s">
        <v>445</v>
      </c>
      <c r="D1469" s="3" t="s">
        <v>1976</v>
      </c>
      <c r="E1469" s="6" t="s">
        <v>292</v>
      </c>
      <c r="F1469" s="4">
        <v>9721.0</v>
      </c>
      <c r="G1469" s="6" t="s">
        <v>38</v>
      </c>
      <c r="H1469" s="6"/>
      <c r="I1469" s="6"/>
      <c r="J1469" s="4">
        <v>1.012582E7</v>
      </c>
      <c r="K1469" s="4">
        <v>3.59306095E8</v>
      </c>
      <c r="L1469" s="6" t="s">
        <v>39</v>
      </c>
      <c r="M1469" s="3"/>
      <c r="N1469" s="6" t="s">
        <v>42</v>
      </c>
      <c r="O1469" s="3"/>
      <c r="P1469" s="3"/>
      <c r="Q1469" s="6" t="s">
        <v>39</v>
      </c>
      <c r="R1469" s="4"/>
      <c r="S1469" s="6" t="s">
        <v>42</v>
      </c>
      <c r="T1469" s="6" t="s">
        <v>43</v>
      </c>
      <c r="U1469" s="6">
        <v>0.0</v>
      </c>
      <c r="V1469" s="3" t="str">
        <f t="shared" si="2"/>
        <v>10.RD</v>
      </c>
      <c r="W1469" s="5" t="str">
        <f t="shared" ref="W1469:X1469" si="1469">UPPER(TRIM(H1469))</f>
        <v/>
      </c>
      <c r="X1469" s="5" t="str">
        <f t="shared" si="1469"/>
        <v/>
      </c>
      <c r="Y1469" s="5" t="str">
        <f t="array" ref="Y1469">IF(V1469&lt;&gt;"",IFERROR(INDEX(federal_program_name_lookup,MATCH(V1469,aln_lookup,0)),""),"")</f>
        <v/>
      </c>
    </row>
    <row r="1470" ht="15.75" customHeight="1">
      <c r="A1470" s="5" t="s">
        <v>2113</v>
      </c>
      <c r="B1470" s="3" t="s">
        <v>1805</v>
      </c>
      <c r="C1470" s="3" t="s">
        <v>445</v>
      </c>
      <c r="D1470" s="3" t="s">
        <v>2114</v>
      </c>
      <c r="E1470" s="6" t="s">
        <v>292</v>
      </c>
      <c r="F1470" s="4">
        <v>3101.0</v>
      </c>
      <c r="G1470" s="6" t="s">
        <v>38</v>
      </c>
      <c r="H1470" s="6"/>
      <c r="I1470" s="6"/>
      <c r="J1470" s="4">
        <v>2781676.0</v>
      </c>
      <c r="K1470" s="4">
        <v>3.59306095E8</v>
      </c>
      <c r="L1470" s="6" t="s">
        <v>39</v>
      </c>
      <c r="M1470" s="3"/>
      <c r="N1470" s="6" t="s">
        <v>39</v>
      </c>
      <c r="O1470" s="3" t="s">
        <v>2064</v>
      </c>
      <c r="P1470" s="3" t="s">
        <v>2114</v>
      </c>
      <c r="Q1470" s="6" t="s">
        <v>39</v>
      </c>
      <c r="R1470" s="4"/>
      <c r="S1470" s="6" t="s">
        <v>42</v>
      </c>
      <c r="T1470" s="6" t="s">
        <v>43</v>
      </c>
      <c r="U1470" s="6">
        <v>0.0</v>
      </c>
      <c r="V1470" s="3" t="str">
        <f t="shared" si="2"/>
        <v>43.RD</v>
      </c>
      <c r="W1470" s="5" t="str">
        <f t="shared" ref="W1470:X1470" si="1470">UPPER(TRIM(H1470))</f>
        <v/>
      </c>
      <c r="X1470" s="5" t="str">
        <f t="shared" si="1470"/>
        <v/>
      </c>
      <c r="Y1470" s="5" t="str">
        <f t="array" ref="Y1470">IF(V1470&lt;&gt;"",IFERROR(INDEX(federal_program_name_lookup,MATCH(V1470,aln_lookup,0)),""),"")</f>
        <v/>
      </c>
    </row>
    <row r="1471" ht="15.75" customHeight="1">
      <c r="A1471" s="5" t="s">
        <v>2115</v>
      </c>
      <c r="B1471" s="3" t="s">
        <v>45</v>
      </c>
      <c r="C1471" s="3" t="s">
        <v>445</v>
      </c>
      <c r="D1471" s="3" t="s">
        <v>2116</v>
      </c>
      <c r="E1471" s="6" t="s">
        <v>292</v>
      </c>
      <c r="F1471" s="4">
        <v>4203.0</v>
      </c>
      <c r="G1471" s="6" t="s">
        <v>38</v>
      </c>
      <c r="H1471" s="6"/>
      <c r="I1471" s="6"/>
      <c r="J1471" s="4">
        <v>1.012582E7</v>
      </c>
      <c r="K1471" s="4">
        <v>3.59306095E8</v>
      </c>
      <c r="L1471" s="6" t="s">
        <v>39</v>
      </c>
      <c r="M1471" s="3"/>
      <c r="N1471" s="6" t="s">
        <v>42</v>
      </c>
      <c r="O1471" s="3"/>
      <c r="P1471" s="3"/>
      <c r="Q1471" s="6" t="s">
        <v>39</v>
      </c>
      <c r="R1471" s="4"/>
      <c r="S1471" s="6" t="s">
        <v>42</v>
      </c>
      <c r="T1471" s="6" t="s">
        <v>43</v>
      </c>
      <c r="U1471" s="6">
        <v>0.0</v>
      </c>
      <c r="V1471" s="3" t="str">
        <f t="shared" si="2"/>
        <v>10.RD</v>
      </c>
      <c r="W1471" s="5" t="str">
        <f t="shared" ref="W1471:X1471" si="1471">UPPER(TRIM(H1471))</f>
        <v/>
      </c>
      <c r="X1471" s="5" t="str">
        <f t="shared" si="1471"/>
        <v/>
      </c>
      <c r="Y1471" s="5" t="str">
        <f t="array" ref="Y1471">IF(V1471&lt;&gt;"",IFERROR(INDEX(federal_program_name_lookup,MATCH(V1471,aln_lookup,0)),""),"")</f>
        <v/>
      </c>
    </row>
    <row r="1472" ht="15.75" customHeight="1">
      <c r="A1472" s="5" t="s">
        <v>2117</v>
      </c>
      <c r="B1472" s="3" t="s">
        <v>45</v>
      </c>
      <c r="C1472" s="3" t="s">
        <v>445</v>
      </c>
      <c r="D1472" s="3" t="s">
        <v>2118</v>
      </c>
      <c r="E1472" s="6" t="s">
        <v>292</v>
      </c>
      <c r="F1472" s="4">
        <v>54452.0</v>
      </c>
      <c r="G1472" s="6" t="s">
        <v>38</v>
      </c>
      <c r="H1472" s="6"/>
      <c r="I1472" s="6"/>
      <c r="J1472" s="4">
        <v>1.012582E7</v>
      </c>
      <c r="K1472" s="4">
        <v>3.59306095E8</v>
      </c>
      <c r="L1472" s="6" t="s">
        <v>39</v>
      </c>
      <c r="M1472" s="3"/>
      <c r="N1472" s="6" t="s">
        <v>42</v>
      </c>
      <c r="O1472" s="3"/>
      <c r="P1472" s="3"/>
      <c r="Q1472" s="6" t="s">
        <v>39</v>
      </c>
      <c r="R1472" s="4"/>
      <c r="S1472" s="6" t="s">
        <v>42</v>
      </c>
      <c r="T1472" s="6" t="s">
        <v>43</v>
      </c>
      <c r="U1472" s="6">
        <v>0.0</v>
      </c>
      <c r="V1472" s="3" t="str">
        <f t="shared" si="2"/>
        <v>10.RD</v>
      </c>
      <c r="W1472" s="5" t="str">
        <f t="shared" ref="W1472:X1472" si="1472">UPPER(TRIM(H1472))</f>
        <v/>
      </c>
      <c r="X1472" s="5" t="str">
        <f t="shared" si="1472"/>
        <v/>
      </c>
      <c r="Y1472" s="5" t="str">
        <f t="array" ref="Y1472">IF(V1472&lt;&gt;"",IFERROR(INDEX(federal_program_name_lookup,MATCH(V1472,aln_lookup,0)),""),"")</f>
        <v/>
      </c>
    </row>
    <row r="1473" ht="15.75" customHeight="1">
      <c r="A1473" s="5" t="s">
        <v>2119</v>
      </c>
      <c r="B1473" s="3" t="s">
        <v>45</v>
      </c>
      <c r="C1473" s="3" t="s">
        <v>445</v>
      </c>
      <c r="D1473" s="3" t="s">
        <v>2118</v>
      </c>
      <c r="E1473" s="6" t="s">
        <v>292</v>
      </c>
      <c r="F1473" s="4">
        <v>11697.0</v>
      </c>
      <c r="G1473" s="6" t="s">
        <v>38</v>
      </c>
      <c r="H1473" s="6"/>
      <c r="I1473" s="6"/>
      <c r="J1473" s="4">
        <v>1.012582E7</v>
      </c>
      <c r="K1473" s="4">
        <v>3.59306095E8</v>
      </c>
      <c r="L1473" s="6" t="s">
        <v>39</v>
      </c>
      <c r="M1473" s="3"/>
      <c r="N1473" s="6" t="s">
        <v>42</v>
      </c>
      <c r="O1473" s="3"/>
      <c r="P1473" s="3"/>
      <c r="Q1473" s="6" t="s">
        <v>39</v>
      </c>
      <c r="R1473" s="4"/>
      <c r="S1473" s="6" t="s">
        <v>42</v>
      </c>
      <c r="T1473" s="6" t="s">
        <v>43</v>
      </c>
      <c r="U1473" s="6">
        <v>0.0</v>
      </c>
      <c r="V1473" s="3" t="str">
        <f t="shared" si="2"/>
        <v>10.RD</v>
      </c>
      <c r="W1473" s="5" t="str">
        <f t="shared" ref="W1473:X1473" si="1473">UPPER(TRIM(H1473))</f>
        <v/>
      </c>
      <c r="X1473" s="5" t="str">
        <f t="shared" si="1473"/>
        <v/>
      </c>
      <c r="Y1473" s="5" t="str">
        <f t="array" ref="Y1473">IF(V1473&lt;&gt;"",IFERROR(INDEX(federal_program_name_lookup,MATCH(V1473,aln_lookup,0)),""),"")</f>
        <v/>
      </c>
    </row>
    <row r="1474" ht="15.75" customHeight="1">
      <c r="A1474" s="5" t="s">
        <v>2120</v>
      </c>
      <c r="B1474" s="3" t="s">
        <v>45</v>
      </c>
      <c r="C1474" s="3" t="s">
        <v>445</v>
      </c>
      <c r="D1474" s="3" t="s">
        <v>2121</v>
      </c>
      <c r="E1474" s="6" t="s">
        <v>292</v>
      </c>
      <c r="F1474" s="4">
        <v>7172.0</v>
      </c>
      <c r="G1474" s="6" t="s">
        <v>38</v>
      </c>
      <c r="H1474" s="6"/>
      <c r="I1474" s="6"/>
      <c r="J1474" s="4">
        <v>1.012582E7</v>
      </c>
      <c r="K1474" s="4">
        <v>3.59306095E8</v>
      </c>
      <c r="L1474" s="6" t="s">
        <v>39</v>
      </c>
      <c r="M1474" s="3"/>
      <c r="N1474" s="6" t="s">
        <v>42</v>
      </c>
      <c r="O1474" s="3"/>
      <c r="P1474" s="3"/>
      <c r="Q1474" s="6" t="s">
        <v>39</v>
      </c>
      <c r="R1474" s="4"/>
      <c r="S1474" s="6" t="s">
        <v>42</v>
      </c>
      <c r="T1474" s="6" t="s">
        <v>43</v>
      </c>
      <c r="U1474" s="6">
        <v>0.0</v>
      </c>
      <c r="V1474" s="3" t="str">
        <f t="shared" si="2"/>
        <v>10.RD</v>
      </c>
      <c r="W1474" s="5" t="str">
        <f t="shared" ref="W1474:X1474" si="1474">UPPER(TRIM(H1474))</f>
        <v/>
      </c>
      <c r="X1474" s="5" t="str">
        <f t="shared" si="1474"/>
        <v/>
      </c>
      <c r="Y1474" s="5" t="str">
        <f t="array" ref="Y1474">IF(V1474&lt;&gt;"",IFERROR(INDEX(federal_program_name_lookup,MATCH(V1474,aln_lookup,0)),""),"")</f>
        <v/>
      </c>
    </row>
    <row r="1475" ht="15.75" customHeight="1">
      <c r="A1475" s="5" t="s">
        <v>2122</v>
      </c>
      <c r="B1475" s="3" t="s">
        <v>45</v>
      </c>
      <c r="C1475" s="3" t="s">
        <v>445</v>
      </c>
      <c r="D1475" s="3" t="s">
        <v>2123</v>
      </c>
      <c r="E1475" s="6" t="s">
        <v>292</v>
      </c>
      <c r="F1475" s="4">
        <v>28048.0</v>
      </c>
      <c r="G1475" s="6" t="s">
        <v>38</v>
      </c>
      <c r="H1475" s="6"/>
      <c r="I1475" s="6"/>
      <c r="J1475" s="4">
        <v>1.012582E7</v>
      </c>
      <c r="K1475" s="4">
        <v>3.59306095E8</v>
      </c>
      <c r="L1475" s="6" t="s">
        <v>39</v>
      </c>
      <c r="M1475" s="3"/>
      <c r="N1475" s="6" t="s">
        <v>42</v>
      </c>
      <c r="O1475" s="3"/>
      <c r="P1475" s="3"/>
      <c r="Q1475" s="6" t="s">
        <v>39</v>
      </c>
      <c r="R1475" s="4"/>
      <c r="S1475" s="6" t="s">
        <v>42</v>
      </c>
      <c r="T1475" s="6" t="s">
        <v>43</v>
      </c>
      <c r="U1475" s="6">
        <v>0.0</v>
      </c>
      <c r="V1475" s="3" t="str">
        <f t="shared" si="2"/>
        <v>10.RD</v>
      </c>
      <c r="W1475" s="5" t="str">
        <f t="shared" ref="W1475:X1475" si="1475">UPPER(TRIM(H1475))</f>
        <v/>
      </c>
      <c r="X1475" s="5" t="str">
        <f t="shared" si="1475"/>
        <v/>
      </c>
      <c r="Y1475" s="5" t="str">
        <f t="array" ref="Y1475">IF(V1475&lt;&gt;"",IFERROR(INDEX(federal_program_name_lookup,MATCH(V1475,aln_lookup,0)),""),"")</f>
        <v/>
      </c>
    </row>
    <row r="1476" ht="15.75" customHeight="1">
      <c r="A1476" s="5" t="s">
        <v>2124</v>
      </c>
      <c r="B1476" s="3" t="s">
        <v>45</v>
      </c>
      <c r="C1476" s="3" t="s">
        <v>445</v>
      </c>
      <c r="D1476" s="3" t="s">
        <v>1979</v>
      </c>
      <c r="E1476" s="6" t="s">
        <v>292</v>
      </c>
      <c r="F1476" s="4">
        <v>22855.0</v>
      </c>
      <c r="G1476" s="6" t="s">
        <v>38</v>
      </c>
      <c r="H1476" s="6"/>
      <c r="I1476" s="6"/>
      <c r="J1476" s="4">
        <v>1.012582E7</v>
      </c>
      <c r="K1476" s="4">
        <v>3.59306095E8</v>
      </c>
      <c r="L1476" s="6" t="s">
        <v>39</v>
      </c>
      <c r="M1476" s="3"/>
      <c r="N1476" s="6" t="s">
        <v>42</v>
      </c>
      <c r="O1476" s="3"/>
      <c r="P1476" s="3"/>
      <c r="Q1476" s="6" t="s">
        <v>39</v>
      </c>
      <c r="R1476" s="4"/>
      <c r="S1476" s="6" t="s">
        <v>42</v>
      </c>
      <c r="T1476" s="6" t="s">
        <v>43</v>
      </c>
      <c r="U1476" s="6">
        <v>0.0</v>
      </c>
      <c r="V1476" s="3" t="str">
        <f t="shared" si="2"/>
        <v>10.RD</v>
      </c>
      <c r="W1476" s="5" t="str">
        <f t="shared" ref="W1476:X1476" si="1476">UPPER(TRIM(H1476))</f>
        <v/>
      </c>
      <c r="X1476" s="5" t="str">
        <f t="shared" si="1476"/>
        <v/>
      </c>
      <c r="Y1476" s="5" t="str">
        <f t="array" ref="Y1476">IF(V1476&lt;&gt;"",IFERROR(INDEX(federal_program_name_lookup,MATCH(V1476,aln_lookup,0)),""),"")</f>
        <v/>
      </c>
    </row>
    <row r="1477" ht="15.75" customHeight="1">
      <c r="A1477" s="5" t="s">
        <v>2125</v>
      </c>
      <c r="B1477" s="3" t="s">
        <v>45</v>
      </c>
      <c r="C1477" s="3" t="s">
        <v>445</v>
      </c>
      <c r="D1477" s="3" t="s">
        <v>2126</v>
      </c>
      <c r="E1477" s="6" t="s">
        <v>292</v>
      </c>
      <c r="F1477" s="4">
        <v>53666.0</v>
      </c>
      <c r="G1477" s="6" t="s">
        <v>38</v>
      </c>
      <c r="H1477" s="6"/>
      <c r="I1477" s="6"/>
      <c r="J1477" s="4">
        <v>1.012582E7</v>
      </c>
      <c r="K1477" s="4">
        <v>3.59306095E8</v>
      </c>
      <c r="L1477" s="6" t="s">
        <v>39</v>
      </c>
      <c r="M1477" s="3"/>
      <c r="N1477" s="6" t="s">
        <v>42</v>
      </c>
      <c r="O1477" s="3"/>
      <c r="P1477" s="3"/>
      <c r="Q1477" s="6" t="s">
        <v>39</v>
      </c>
      <c r="R1477" s="4"/>
      <c r="S1477" s="6" t="s">
        <v>42</v>
      </c>
      <c r="T1477" s="6" t="s">
        <v>43</v>
      </c>
      <c r="U1477" s="6">
        <v>0.0</v>
      </c>
      <c r="V1477" s="3" t="str">
        <f t="shared" si="2"/>
        <v>10.RD</v>
      </c>
      <c r="W1477" s="5" t="str">
        <f t="shared" ref="W1477:X1477" si="1477">UPPER(TRIM(H1477))</f>
        <v/>
      </c>
      <c r="X1477" s="5" t="str">
        <f t="shared" si="1477"/>
        <v/>
      </c>
      <c r="Y1477" s="5" t="str">
        <f t="array" ref="Y1477">IF(V1477&lt;&gt;"",IFERROR(INDEX(federal_program_name_lookup,MATCH(V1477,aln_lookup,0)),""),"")</f>
        <v/>
      </c>
    </row>
    <row r="1478" ht="15.75" customHeight="1">
      <c r="A1478" s="5" t="s">
        <v>2127</v>
      </c>
      <c r="B1478" s="3" t="s">
        <v>45</v>
      </c>
      <c r="C1478" s="3" t="s">
        <v>445</v>
      </c>
      <c r="D1478" s="3" t="s">
        <v>1976</v>
      </c>
      <c r="E1478" s="6" t="s">
        <v>292</v>
      </c>
      <c r="F1478" s="4">
        <v>544.0</v>
      </c>
      <c r="G1478" s="6" t="s">
        <v>38</v>
      </c>
      <c r="H1478" s="6"/>
      <c r="I1478" s="6"/>
      <c r="J1478" s="4">
        <v>1.012582E7</v>
      </c>
      <c r="K1478" s="4">
        <v>3.59306095E8</v>
      </c>
      <c r="L1478" s="6" t="s">
        <v>39</v>
      </c>
      <c r="M1478" s="3"/>
      <c r="N1478" s="6" t="s">
        <v>42</v>
      </c>
      <c r="O1478" s="3"/>
      <c r="P1478" s="3"/>
      <c r="Q1478" s="6" t="s">
        <v>39</v>
      </c>
      <c r="R1478" s="4"/>
      <c r="S1478" s="6" t="s">
        <v>42</v>
      </c>
      <c r="T1478" s="6" t="s">
        <v>43</v>
      </c>
      <c r="U1478" s="6">
        <v>0.0</v>
      </c>
      <c r="V1478" s="3" t="str">
        <f t="shared" si="2"/>
        <v>10.RD</v>
      </c>
      <c r="W1478" s="5" t="str">
        <f t="shared" ref="W1478:X1478" si="1478">UPPER(TRIM(H1478))</f>
        <v/>
      </c>
      <c r="X1478" s="5" t="str">
        <f t="shared" si="1478"/>
        <v/>
      </c>
      <c r="Y1478" s="5" t="str">
        <f t="array" ref="Y1478">IF(V1478&lt;&gt;"",IFERROR(INDEX(federal_program_name_lookup,MATCH(V1478,aln_lookup,0)),""),"")</f>
        <v/>
      </c>
    </row>
    <row r="1479" ht="15.75" customHeight="1">
      <c r="A1479" s="5" t="s">
        <v>2128</v>
      </c>
      <c r="B1479" s="3" t="s">
        <v>45</v>
      </c>
      <c r="C1479" s="3" t="s">
        <v>445</v>
      </c>
      <c r="D1479" s="3" t="s">
        <v>1976</v>
      </c>
      <c r="E1479" s="6" t="s">
        <v>292</v>
      </c>
      <c r="F1479" s="4">
        <v>387.0</v>
      </c>
      <c r="G1479" s="6" t="s">
        <v>38</v>
      </c>
      <c r="H1479" s="6"/>
      <c r="I1479" s="6"/>
      <c r="J1479" s="4">
        <v>1.012582E7</v>
      </c>
      <c r="K1479" s="4">
        <v>3.59306095E8</v>
      </c>
      <c r="L1479" s="6" t="s">
        <v>39</v>
      </c>
      <c r="M1479" s="3"/>
      <c r="N1479" s="6" t="s">
        <v>42</v>
      </c>
      <c r="O1479" s="3"/>
      <c r="P1479" s="3"/>
      <c r="Q1479" s="6" t="s">
        <v>39</v>
      </c>
      <c r="R1479" s="4"/>
      <c r="S1479" s="6" t="s">
        <v>42</v>
      </c>
      <c r="T1479" s="6" t="s">
        <v>43</v>
      </c>
      <c r="U1479" s="6">
        <v>0.0</v>
      </c>
      <c r="V1479" s="3" t="str">
        <f t="shared" si="2"/>
        <v>10.RD</v>
      </c>
      <c r="W1479" s="5" t="str">
        <f t="shared" ref="W1479:X1479" si="1479">UPPER(TRIM(H1479))</f>
        <v/>
      </c>
      <c r="X1479" s="5" t="str">
        <f t="shared" si="1479"/>
        <v/>
      </c>
      <c r="Y1479" s="5" t="str">
        <f t="array" ref="Y1479">IF(V1479&lt;&gt;"",IFERROR(INDEX(federal_program_name_lookup,MATCH(V1479,aln_lookup,0)),""),"")</f>
        <v/>
      </c>
    </row>
    <row r="1480" ht="15.75" customHeight="1">
      <c r="A1480" s="5" t="s">
        <v>2129</v>
      </c>
      <c r="B1480" s="3" t="s">
        <v>45</v>
      </c>
      <c r="C1480" s="3" t="s">
        <v>445</v>
      </c>
      <c r="D1480" s="3" t="s">
        <v>1976</v>
      </c>
      <c r="E1480" s="6" t="s">
        <v>292</v>
      </c>
      <c r="F1480" s="4">
        <v>5000.0</v>
      </c>
      <c r="G1480" s="6" t="s">
        <v>38</v>
      </c>
      <c r="H1480" s="6"/>
      <c r="I1480" s="6"/>
      <c r="J1480" s="4">
        <v>1.012582E7</v>
      </c>
      <c r="K1480" s="4">
        <v>3.59306095E8</v>
      </c>
      <c r="L1480" s="6" t="s">
        <v>39</v>
      </c>
      <c r="M1480" s="3"/>
      <c r="N1480" s="6" t="s">
        <v>42</v>
      </c>
      <c r="O1480" s="3"/>
      <c r="P1480" s="3"/>
      <c r="Q1480" s="6" t="s">
        <v>39</v>
      </c>
      <c r="R1480" s="4"/>
      <c r="S1480" s="6" t="s">
        <v>42</v>
      </c>
      <c r="T1480" s="6" t="s">
        <v>43</v>
      </c>
      <c r="U1480" s="6">
        <v>0.0</v>
      </c>
      <c r="V1480" s="3" t="str">
        <f t="shared" si="2"/>
        <v>10.RD</v>
      </c>
      <c r="W1480" s="5" t="str">
        <f t="shared" ref="W1480:X1480" si="1480">UPPER(TRIM(H1480))</f>
        <v/>
      </c>
      <c r="X1480" s="5" t="str">
        <f t="shared" si="1480"/>
        <v/>
      </c>
      <c r="Y1480" s="5" t="str">
        <f t="array" ref="Y1480">IF(V1480&lt;&gt;"",IFERROR(INDEX(federal_program_name_lookup,MATCH(V1480,aln_lookup,0)),""),"")</f>
        <v/>
      </c>
    </row>
    <row r="1481" ht="15.75" customHeight="1">
      <c r="A1481" s="5" t="s">
        <v>2130</v>
      </c>
      <c r="B1481" s="3" t="s">
        <v>1805</v>
      </c>
      <c r="C1481" s="3" t="s">
        <v>445</v>
      </c>
      <c r="D1481" s="3" t="s">
        <v>2131</v>
      </c>
      <c r="E1481" s="6" t="s">
        <v>292</v>
      </c>
      <c r="F1481" s="4">
        <v>22335.0</v>
      </c>
      <c r="G1481" s="6" t="s">
        <v>38</v>
      </c>
      <c r="H1481" s="6"/>
      <c r="I1481" s="6"/>
      <c r="J1481" s="4">
        <v>2781676.0</v>
      </c>
      <c r="K1481" s="4">
        <v>3.59306095E8</v>
      </c>
      <c r="L1481" s="6" t="s">
        <v>39</v>
      </c>
      <c r="M1481" s="3"/>
      <c r="N1481" s="6" t="s">
        <v>39</v>
      </c>
      <c r="O1481" s="3" t="s">
        <v>2064</v>
      </c>
      <c r="P1481" s="3" t="s">
        <v>2131</v>
      </c>
      <c r="Q1481" s="6" t="s">
        <v>39</v>
      </c>
      <c r="R1481" s="4"/>
      <c r="S1481" s="6" t="s">
        <v>42</v>
      </c>
      <c r="T1481" s="6" t="s">
        <v>43</v>
      </c>
      <c r="U1481" s="6">
        <v>0.0</v>
      </c>
      <c r="V1481" s="3" t="str">
        <f t="shared" si="2"/>
        <v>43.RD</v>
      </c>
      <c r="W1481" s="5" t="str">
        <f t="shared" ref="W1481:X1481" si="1481">UPPER(TRIM(H1481))</f>
        <v/>
      </c>
      <c r="X1481" s="5" t="str">
        <f t="shared" si="1481"/>
        <v/>
      </c>
      <c r="Y1481" s="5" t="str">
        <f t="array" ref="Y1481">IF(V1481&lt;&gt;"",IFERROR(INDEX(federal_program_name_lookup,MATCH(V1481,aln_lookup,0)),""),"")</f>
        <v/>
      </c>
    </row>
    <row r="1482" ht="15.75" customHeight="1">
      <c r="A1482" s="5" t="s">
        <v>2132</v>
      </c>
      <c r="B1482" s="3" t="s">
        <v>45</v>
      </c>
      <c r="C1482" s="3" t="s">
        <v>445</v>
      </c>
      <c r="D1482" s="3" t="s">
        <v>2133</v>
      </c>
      <c r="E1482" s="6" t="s">
        <v>292</v>
      </c>
      <c r="F1482" s="4">
        <v>307.0</v>
      </c>
      <c r="G1482" s="6" t="s">
        <v>38</v>
      </c>
      <c r="H1482" s="6"/>
      <c r="I1482" s="6"/>
      <c r="J1482" s="4">
        <v>1.012582E7</v>
      </c>
      <c r="K1482" s="4">
        <v>3.59306095E8</v>
      </c>
      <c r="L1482" s="6" t="s">
        <v>39</v>
      </c>
      <c r="M1482" s="3"/>
      <c r="N1482" s="6" t="s">
        <v>42</v>
      </c>
      <c r="O1482" s="3"/>
      <c r="P1482" s="3"/>
      <c r="Q1482" s="6" t="s">
        <v>39</v>
      </c>
      <c r="R1482" s="4"/>
      <c r="S1482" s="6" t="s">
        <v>42</v>
      </c>
      <c r="T1482" s="6" t="s">
        <v>43</v>
      </c>
      <c r="U1482" s="6">
        <v>0.0</v>
      </c>
      <c r="V1482" s="3" t="str">
        <f t="shared" si="2"/>
        <v>10.RD</v>
      </c>
      <c r="W1482" s="5" t="str">
        <f t="shared" ref="W1482:X1482" si="1482">UPPER(TRIM(H1482))</f>
        <v/>
      </c>
      <c r="X1482" s="5" t="str">
        <f t="shared" si="1482"/>
        <v/>
      </c>
      <c r="Y1482" s="5" t="str">
        <f t="array" ref="Y1482">IF(V1482&lt;&gt;"",IFERROR(INDEX(federal_program_name_lookup,MATCH(V1482,aln_lookup,0)),""),"")</f>
        <v/>
      </c>
    </row>
    <row r="1483" ht="15.75" customHeight="1">
      <c r="A1483" s="5" t="s">
        <v>2134</v>
      </c>
      <c r="B1483" s="3" t="s">
        <v>45</v>
      </c>
      <c r="C1483" s="3" t="s">
        <v>445</v>
      </c>
      <c r="D1483" s="3" t="s">
        <v>2118</v>
      </c>
      <c r="E1483" s="6" t="s">
        <v>292</v>
      </c>
      <c r="F1483" s="4">
        <v>18025.0</v>
      </c>
      <c r="G1483" s="6" t="s">
        <v>38</v>
      </c>
      <c r="H1483" s="6"/>
      <c r="I1483" s="6"/>
      <c r="J1483" s="4">
        <v>1.012582E7</v>
      </c>
      <c r="K1483" s="4">
        <v>3.59306095E8</v>
      </c>
      <c r="L1483" s="6" t="s">
        <v>39</v>
      </c>
      <c r="M1483" s="3"/>
      <c r="N1483" s="6" t="s">
        <v>42</v>
      </c>
      <c r="O1483" s="3"/>
      <c r="P1483" s="3"/>
      <c r="Q1483" s="6" t="s">
        <v>39</v>
      </c>
      <c r="R1483" s="4"/>
      <c r="S1483" s="6" t="s">
        <v>42</v>
      </c>
      <c r="T1483" s="6" t="s">
        <v>43</v>
      </c>
      <c r="U1483" s="6">
        <v>0.0</v>
      </c>
      <c r="V1483" s="3" t="str">
        <f t="shared" si="2"/>
        <v>10.RD</v>
      </c>
      <c r="W1483" s="5" t="str">
        <f t="shared" ref="W1483:X1483" si="1483">UPPER(TRIM(H1483))</f>
        <v/>
      </c>
      <c r="X1483" s="5" t="str">
        <f t="shared" si="1483"/>
        <v/>
      </c>
      <c r="Y1483" s="5" t="str">
        <f t="array" ref="Y1483">IF(V1483&lt;&gt;"",IFERROR(INDEX(federal_program_name_lookup,MATCH(V1483,aln_lookup,0)),""),"")</f>
        <v/>
      </c>
    </row>
    <row r="1484" ht="15.75" customHeight="1">
      <c r="A1484" s="5" t="s">
        <v>2135</v>
      </c>
      <c r="B1484" s="3" t="s">
        <v>35</v>
      </c>
      <c r="C1484" s="3" t="s">
        <v>445</v>
      </c>
      <c r="D1484" s="3" t="s">
        <v>2136</v>
      </c>
      <c r="E1484" s="6" t="s">
        <v>292</v>
      </c>
      <c r="F1484" s="4">
        <v>482132.0</v>
      </c>
      <c r="G1484" s="6" t="s">
        <v>38</v>
      </c>
      <c r="H1484" s="6"/>
      <c r="I1484" s="6"/>
      <c r="J1484" s="4">
        <v>3870533.0</v>
      </c>
      <c r="K1484" s="4">
        <v>3.59306095E8</v>
      </c>
      <c r="L1484" s="6" t="s">
        <v>39</v>
      </c>
      <c r="M1484" s="3"/>
      <c r="N1484" s="6" t="s">
        <v>42</v>
      </c>
      <c r="O1484" s="3"/>
      <c r="P1484" s="3"/>
      <c r="Q1484" s="6" t="s">
        <v>42</v>
      </c>
      <c r="R1484" s="4">
        <v>480367.0</v>
      </c>
      <c r="S1484" s="6" t="s">
        <v>42</v>
      </c>
      <c r="T1484" s="6" t="s">
        <v>43</v>
      </c>
      <c r="U1484" s="6">
        <v>0.0</v>
      </c>
      <c r="V1484" s="3" t="str">
        <f t="shared" si="2"/>
        <v>11.RD</v>
      </c>
      <c r="W1484" s="5" t="str">
        <f t="shared" ref="W1484:X1484" si="1484">UPPER(TRIM(H1484))</f>
        <v/>
      </c>
      <c r="X1484" s="5" t="str">
        <f t="shared" si="1484"/>
        <v/>
      </c>
      <c r="Y1484" s="5" t="str">
        <f t="array" ref="Y1484">IF(V1484&lt;&gt;"",IFERROR(INDEX(federal_program_name_lookup,MATCH(V1484,aln_lookup,0)),""),"")</f>
        <v/>
      </c>
    </row>
    <row r="1485" ht="15.75" customHeight="1">
      <c r="A1485" s="5" t="s">
        <v>2137</v>
      </c>
      <c r="B1485" s="3" t="s">
        <v>35</v>
      </c>
      <c r="C1485" s="3" t="s">
        <v>445</v>
      </c>
      <c r="D1485" s="3" t="s">
        <v>2136</v>
      </c>
      <c r="E1485" s="6" t="s">
        <v>292</v>
      </c>
      <c r="F1485" s="4">
        <v>99814.0</v>
      </c>
      <c r="G1485" s="6" t="s">
        <v>38</v>
      </c>
      <c r="H1485" s="6"/>
      <c r="I1485" s="6"/>
      <c r="J1485" s="4">
        <v>3870533.0</v>
      </c>
      <c r="K1485" s="4">
        <v>3.59306095E8</v>
      </c>
      <c r="L1485" s="6" t="s">
        <v>39</v>
      </c>
      <c r="M1485" s="3"/>
      <c r="N1485" s="6" t="s">
        <v>42</v>
      </c>
      <c r="O1485" s="3"/>
      <c r="P1485" s="3"/>
      <c r="Q1485" s="6" t="s">
        <v>42</v>
      </c>
      <c r="R1485" s="4">
        <v>82063.0</v>
      </c>
      <c r="S1485" s="6" t="s">
        <v>42</v>
      </c>
      <c r="T1485" s="6" t="s">
        <v>43</v>
      </c>
      <c r="U1485" s="6">
        <v>0.0</v>
      </c>
      <c r="V1485" s="3" t="str">
        <f t="shared" si="2"/>
        <v>11.RD</v>
      </c>
      <c r="W1485" s="5" t="str">
        <f t="shared" ref="W1485:X1485" si="1485">UPPER(TRIM(H1485))</f>
        <v/>
      </c>
      <c r="X1485" s="5" t="str">
        <f t="shared" si="1485"/>
        <v/>
      </c>
      <c r="Y1485" s="5" t="str">
        <f t="array" ref="Y1485">IF(V1485&lt;&gt;"",IFERROR(INDEX(federal_program_name_lookup,MATCH(V1485,aln_lookup,0)),""),"")</f>
        <v/>
      </c>
    </row>
    <row r="1486" ht="15.75" customHeight="1">
      <c r="A1486" s="5" t="s">
        <v>2138</v>
      </c>
      <c r="B1486" s="3" t="s">
        <v>35</v>
      </c>
      <c r="C1486" s="3" t="s">
        <v>445</v>
      </c>
      <c r="D1486" s="3" t="s">
        <v>2136</v>
      </c>
      <c r="E1486" s="6" t="s">
        <v>292</v>
      </c>
      <c r="F1486" s="4">
        <v>4024.0</v>
      </c>
      <c r="G1486" s="6" t="s">
        <v>38</v>
      </c>
      <c r="H1486" s="6"/>
      <c r="I1486" s="6"/>
      <c r="J1486" s="4">
        <v>3870533.0</v>
      </c>
      <c r="K1486" s="4">
        <v>3.59306095E8</v>
      </c>
      <c r="L1486" s="6" t="s">
        <v>39</v>
      </c>
      <c r="M1486" s="3"/>
      <c r="N1486" s="6" t="s">
        <v>42</v>
      </c>
      <c r="O1486" s="3"/>
      <c r="P1486" s="3"/>
      <c r="Q1486" s="6" t="s">
        <v>39</v>
      </c>
      <c r="R1486" s="4"/>
      <c r="S1486" s="6" t="s">
        <v>42</v>
      </c>
      <c r="T1486" s="6" t="s">
        <v>43</v>
      </c>
      <c r="U1486" s="6">
        <v>0.0</v>
      </c>
      <c r="V1486" s="3" t="str">
        <f t="shared" si="2"/>
        <v>11.RD</v>
      </c>
      <c r="W1486" s="5" t="str">
        <f t="shared" ref="W1486:X1486" si="1486">UPPER(TRIM(H1486))</f>
        <v/>
      </c>
      <c r="X1486" s="5" t="str">
        <f t="shared" si="1486"/>
        <v/>
      </c>
      <c r="Y1486" s="5" t="str">
        <f t="array" ref="Y1486">IF(V1486&lt;&gt;"",IFERROR(INDEX(federal_program_name_lookup,MATCH(V1486,aln_lookup,0)),""),"")</f>
        <v/>
      </c>
    </row>
    <row r="1487" ht="15.75" customHeight="1">
      <c r="A1487" s="5" t="s">
        <v>2139</v>
      </c>
      <c r="B1487" s="3" t="s">
        <v>35</v>
      </c>
      <c r="C1487" s="3" t="s">
        <v>445</v>
      </c>
      <c r="D1487" s="3" t="s">
        <v>2136</v>
      </c>
      <c r="E1487" s="6" t="s">
        <v>292</v>
      </c>
      <c r="F1487" s="4">
        <v>97453.0</v>
      </c>
      <c r="G1487" s="6" t="s">
        <v>38</v>
      </c>
      <c r="H1487" s="6"/>
      <c r="I1487" s="6"/>
      <c r="J1487" s="4">
        <v>3870533.0</v>
      </c>
      <c r="K1487" s="4">
        <v>3.59306095E8</v>
      </c>
      <c r="L1487" s="6" t="s">
        <v>39</v>
      </c>
      <c r="M1487" s="3"/>
      <c r="N1487" s="6" t="s">
        <v>42</v>
      </c>
      <c r="O1487" s="3"/>
      <c r="P1487" s="3"/>
      <c r="Q1487" s="6" t="s">
        <v>42</v>
      </c>
      <c r="R1487" s="4">
        <v>97400.0</v>
      </c>
      <c r="S1487" s="6" t="s">
        <v>42</v>
      </c>
      <c r="T1487" s="6" t="s">
        <v>43</v>
      </c>
      <c r="U1487" s="6">
        <v>0.0</v>
      </c>
      <c r="V1487" s="3" t="str">
        <f t="shared" si="2"/>
        <v>11.RD</v>
      </c>
      <c r="W1487" s="5" t="str">
        <f t="shared" ref="W1487:X1487" si="1487">UPPER(TRIM(H1487))</f>
        <v/>
      </c>
      <c r="X1487" s="5" t="str">
        <f t="shared" si="1487"/>
        <v/>
      </c>
      <c r="Y1487" s="5" t="str">
        <f t="array" ref="Y1487">IF(V1487&lt;&gt;"",IFERROR(INDEX(federal_program_name_lookup,MATCH(V1487,aln_lookup,0)),""),"")</f>
        <v/>
      </c>
    </row>
    <row r="1488" ht="15.75" customHeight="1">
      <c r="A1488" s="5" t="s">
        <v>2140</v>
      </c>
      <c r="B1488" s="3" t="s">
        <v>35</v>
      </c>
      <c r="C1488" s="3" t="s">
        <v>445</v>
      </c>
      <c r="D1488" s="3" t="s">
        <v>2136</v>
      </c>
      <c r="E1488" s="6" t="s">
        <v>292</v>
      </c>
      <c r="F1488" s="4">
        <v>32759.0</v>
      </c>
      <c r="G1488" s="6" t="s">
        <v>38</v>
      </c>
      <c r="H1488" s="6"/>
      <c r="I1488" s="6"/>
      <c r="J1488" s="4">
        <v>3870533.0</v>
      </c>
      <c r="K1488" s="4">
        <v>3.59306095E8</v>
      </c>
      <c r="L1488" s="6" t="s">
        <v>39</v>
      </c>
      <c r="M1488" s="3"/>
      <c r="N1488" s="6" t="s">
        <v>42</v>
      </c>
      <c r="O1488" s="3"/>
      <c r="P1488" s="3"/>
      <c r="Q1488" s="6" t="s">
        <v>42</v>
      </c>
      <c r="R1488" s="4">
        <v>5856.0</v>
      </c>
      <c r="S1488" s="6" t="s">
        <v>42</v>
      </c>
      <c r="T1488" s="6" t="s">
        <v>43</v>
      </c>
      <c r="U1488" s="6">
        <v>0.0</v>
      </c>
      <c r="V1488" s="3" t="str">
        <f t="shared" si="2"/>
        <v>11.RD</v>
      </c>
      <c r="W1488" s="5" t="str">
        <f t="shared" ref="W1488:X1488" si="1488">UPPER(TRIM(H1488))</f>
        <v/>
      </c>
      <c r="X1488" s="5" t="str">
        <f t="shared" si="1488"/>
        <v/>
      </c>
      <c r="Y1488" s="5" t="str">
        <f t="array" ref="Y1488">IF(V1488&lt;&gt;"",IFERROR(INDEX(federal_program_name_lookup,MATCH(V1488,aln_lookup,0)),""),"")</f>
        <v/>
      </c>
    </row>
    <row r="1489" ht="15.75" customHeight="1">
      <c r="A1489" s="5" t="s">
        <v>2141</v>
      </c>
      <c r="B1489" s="3" t="s">
        <v>35</v>
      </c>
      <c r="C1489" s="3" t="s">
        <v>445</v>
      </c>
      <c r="D1489" s="3" t="s">
        <v>2136</v>
      </c>
      <c r="E1489" s="6" t="s">
        <v>292</v>
      </c>
      <c r="F1489" s="4">
        <v>52447.0</v>
      </c>
      <c r="G1489" s="6" t="s">
        <v>38</v>
      </c>
      <c r="H1489" s="6"/>
      <c r="I1489" s="6"/>
      <c r="J1489" s="4">
        <v>3870533.0</v>
      </c>
      <c r="K1489" s="4">
        <v>3.59306095E8</v>
      </c>
      <c r="L1489" s="6" t="s">
        <v>39</v>
      </c>
      <c r="M1489" s="3"/>
      <c r="N1489" s="6" t="s">
        <v>42</v>
      </c>
      <c r="O1489" s="3"/>
      <c r="P1489" s="3"/>
      <c r="Q1489" s="6" t="s">
        <v>42</v>
      </c>
      <c r="R1489" s="4">
        <v>25709.0</v>
      </c>
      <c r="S1489" s="6" t="s">
        <v>42</v>
      </c>
      <c r="T1489" s="6" t="s">
        <v>43</v>
      </c>
      <c r="U1489" s="6">
        <v>0.0</v>
      </c>
      <c r="V1489" s="3" t="str">
        <f t="shared" si="2"/>
        <v>11.RD</v>
      </c>
      <c r="W1489" s="5" t="str">
        <f t="shared" ref="W1489:X1489" si="1489">UPPER(TRIM(H1489))</f>
        <v/>
      </c>
      <c r="X1489" s="5" t="str">
        <f t="shared" si="1489"/>
        <v/>
      </c>
      <c r="Y1489" s="5" t="str">
        <f t="array" ref="Y1489">IF(V1489&lt;&gt;"",IFERROR(INDEX(federal_program_name_lookup,MATCH(V1489,aln_lookup,0)),""),"")</f>
        <v/>
      </c>
    </row>
    <row r="1490" ht="15.75" customHeight="1">
      <c r="A1490" s="5" t="s">
        <v>2142</v>
      </c>
      <c r="B1490" s="3" t="s">
        <v>35</v>
      </c>
      <c r="C1490" s="3" t="s">
        <v>445</v>
      </c>
      <c r="D1490" s="3" t="s">
        <v>2136</v>
      </c>
      <c r="E1490" s="6" t="s">
        <v>292</v>
      </c>
      <c r="F1490" s="4">
        <v>297581.0</v>
      </c>
      <c r="G1490" s="6" t="s">
        <v>38</v>
      </c>
      <c r="H1490" s="6"/>
      <c r="I1490" s="6"/>
      <c r="J1490" s="4">
        <v>3870533.0</v>
      </c>
      <c r="K1490" s="4">
        <v>3.59306095E8</v>
      </c>
      <c r="L1490" s="6" t="s">
        <v>39</v>
      </c>
      <c r="M1490" s="3"/>
      <c r="N1490" s="6" t="s">
        <v>42</v>
      </c>
      <c r="O1490" s="3"/>
      <c r="P1490" s="3"/>
      <c r="Q1490" s="6" t="s">
        <v>42</v>
      </c>
      <c r="R1490" s="4">
        <v>296860.0</v>
      </c>
      <c r="S1490" s="6" t="s">
        <v>42</v>
      </c>
      <c r="T1490" s="6" t="s">
        <v>43</v>
      </c>
      <c r="U1490" s="6">
        <v>0.0</v>
      </c>
      <c r="V1490" s="3" t="str">
        <f t="shared" si="2"/>
        <v>11.RD</v>
      </c>
      <c r="W1490" s="5" t="str">
        <f t="shared" ref="W1490:X1490" si="1490">UPPER(TRIM(H1490))</f>
        <v/>
      </c>
      <c r="X1490" s="5" t="str">
        <f t="shared" si="1490"/>
        <v/>
      </c>
      <c r="Y1490" s="5" t="str">
        <f t="array" ref="Y1490">IF(V1490&lt;&gt;"",IFERROR(INDEX(federal_program_name_lookup,MATCH(V1490,aln_lookup,0)),""),"")</f>
        <v/>
      </c>
    </row>
    <row r="1491" ht="15.75" customHeight="1">
      <c r="A1491" s="5" t="s">
        <v>2143</v>
      </c>
      <c r="B1491" s="3" t="s">
        <v>35</v>
      </c>
      <c r="C1491" s="3" t="s">
        <v>445</v>
      </c>
      <c r="D1491" s="3" t="s">
        <v>2136</v>
      </c>
      <c r="E1491" s="6" t="s">
        <v>292</v>
      </c>
      <c r="F1491" s="4">
        <v>19200.0</v>
      </c>
      <c r="G1491" s="6" t="s">
        <v>38</v>
      </c>
      <c r="H1491" s="6"/>
      <c r="I1491" s="6"/>
      <c r="J1491" s="4">
        <v>3870533.0</v>
      </c>
      <c r="K1491" s="4">
        <v>3.59306095E8</v>
      </c>
      <c r="L1491" s="6" t="s">
        <v>39</v>
      </c>
      <c r="M1491" s="3"/>
      <c r="N1491" s="6" t="s">
        <v>42</v>
      </c>
      <c r="O1491" s="3"/>
      <c r="P1491" s="3"/>
      <c r="Q1491" s="6" t="s">
        <v>42</v>
      </c>
      <c r="R1491" s="4">
        <v>19200.0</v>
      </c>
      <c r="S1491" s="6" t="s">
        <v>42</v>
      </c>
      <c r="T1491" s="6" t="s">
        <v>43</v>
      </c>
      <c r="U1491" s="6">
        <v>0.0</v>
      </c>
      <c r="V1491" s="3" t="str">
        <f t="shared" si="2"/>
        <v>11.RD</v>
      </c>
      <c r="W1491" s="5" t="str">
        <f t="shared" ref="W1491:X1491" si="1491">UPPER(TRIM(H1491))</f>
        <v/>
      </c>
      <c r="X1491" s="5" t="str">
        <f t="shared" si="1491"/>
        <v/>
      </c>
      <c r="Y1491" s="5" t="str">
        <f t="array" ref="Y1491">IF(V1491&lt;&gt;"",IFERROR(INDEX(federal_program_name_lookup,MATCH(V1491,aln_lookup,0)),""),"")</f>
        <v/>
      </c>
    </row>
    <row r="1492" ht="15.75" customHeight="1">
      <c r="A1492" s="5" t="s">
        <v>2144</v>
      </c>
      <c r="B1492" s="3" t="s">
        <v>1805</v>
      </c>
      <c r="C1492" s="3" t="s">
        <v>445</v>
      </c>
      <c r="D1492" s="3" t="s">
        <v>2145</v>
      </c>
      <c r="E1492" s="6" t="s">
        <v>292</v>
      </c>
      <c r="F1492" s="4">
        <v>4965.0</v>
      </c>
      <c r="G1492" s="6" t="s">
        <v>38</v>
      </c>
      <c r="H1492" s="6"/>
      <c r="I1492" s="6"/>
      <c r="J1492" s="4">
        <v>2781676.0</v>
      </c>
      <c r="K1492" s="4">
        <v>3.59306095E8</v>
      </c>
      <c r="L1492" s="6" t="s">
        <v>39</v>
      </c>
      <c r="M1492" s="3"/>
      <c r="N1492" s="6" t="s">
        <v>39</v>
      </c>
      <c r="O1492" s="3" t="s">
        <v>2064</v>
      </c>
      <c r="P1492" s="3" t="s">
        <v>2145</v>
      </c>
      <c r="Q1492" s="6" t="s">
        <v>39</v>
      </c>
      <c r="R1492" s="4"/>
      <c r="S1492" s="6" t="s">
        <v>42</v>
      </c>
      <c r="T1492" s="6" t="s">
        <v>43</v>
      </c>
      <c r="U1492" s="6">
        <v>0.0</v>
      </c>
      <c r="V1492" s="3" t="str">
        <f t="shared" si="2"/>
        <v>43.RD</v>
      </c>
      <c r="W1492" s="5" t="str">
        <f t="shared" ref="W1492:X1492" si="1492">UPPER(TRIM(H1492))</f>
        <v/>
      </c>
      <c r="X1492" s="5" t="str">
        <f t="shared" si="1492"/>
        <v/>
      </c>
      <c r="Y1492" s="5" t="str">
        <f t="array" ref="Y1492">IF(V1492&lt;&gt;"",IFERROR(INDEX(federal_program_name_lookup,MATCH(V1492,aln_lookup,0)),""),"")</f>
        <v/>
      </c>
    </row>
    <row r="1493" ht="15.75" customHeight="1">
      <c r="A1493" s="5" t="s">
        <v>2146</v>
      </c>
      <c r="B1493" s="3" t="s">
        <v>35</v>
      </c>
      <c r="C1493" s="3" t="s">
        <v>445</v>
      </c>
      <c r="D1493" s="3" t="s">
        <v>2136</v>
      </c>
      <c r="E1493" s="6" t="s">
        <v>292</v>
      </c>
      <c r="F1493" s="4">
        <v>158847.0</v>
      </c>
      <c r="G1493" s="6" t="s">
        <v>38</v>
      </c>
      <c r="H1493" s="6"/>
      <c r="I1493" s="6"/>
      <c r="J1493" s="4">
        <v>3870533.0</v>
      </c>
      <c r="K1493" s="4">
        <v>3.59306095E8</v>
      </c>
      <c r="L1493" s="6" t="s">
        <v>39</v>
      </c>
      <c r="M1493" s="3"/>
      <c r="N1493" s="6" t="s">
        <v>42</v>
      </c>
      <c r="O1493" s="3"/>
      <c r="P1493" s="3"/>
      <c r="Q1493" s="6" t="s">
        <v>42</v>
      </c>
      <c r="R1493" s="4">
        <v>158847.0</v>
      </c>
      <c r="S1493" s="6" t="s">
        <v>42</v>
      </c>
      <c r="T1493" s="6" t="s">
        <v>43</v>
      </c>
      <c r="U1493" s="6">
        <v>0.0</v>
      </c>
      <c r="V1493" s="3" t="str">
        <f t="shared" si="2"/>
        <v>11.RD</v>
      </c>
      <c r="W1493" s="5" t="str">
        <f t="shared" ref="W1493:X1493" si="1493">UPPER(TRIM(H1493))</f>
        <v/>
      </c>
      <c r="X1493" s="5" t="str">
        <f t="shared" si="1493"/>
        <v/>
      </c>
      <c r="Y1493" s="5" t="str">
        <f t="array" ref="Y1493">IF(V1493&lt;&gt;"",IFERROR(INDEX(federal_program_name_lookup,MATCH(V1493,aln_lookup,0)),""),"")</f>
        <v/>
      </c>
    </row>
    <row r="1494" ht="15.75" customHeight="1">
      <c r="A1494" s="5" t="s">
        <v>2147</v>
      </c>
      <c r="B1494" s="3" t="s">
        <v>35</v>
      </c>
      <c r="C1494" s="3" t="s">
        <v>445</v>
      </c>
      <c r="D1494" s="3" t="s">
        <v>2136</v>
      </c>
      <c r="E1494" s="6" t="s">
        <v>292</v>
      </c>
      <c r="F1494" s="4">
        <v>5991.0</v>
      </c>
      <c r="G1494" s="6" t="s">
        <v>38</v>
      </c>
      <c r="H1494" s="6"/>
      <c r="I1494" s="6"/>
      <c r="J1494" s="4">
        <v>3870533.0</v>
      </c>
      <c r="K1494" s="4">
        <v>3.59306095E8</v>
      </c>
      <c r="L1494" s="6" t="s">
        <v>39</v>
      </c>
      <c r="M1494" s="3"/>
      <c r="N1494" s="6" t="s">
        <v>42</v>
      </c>
      <c r="O1494" s="3"/>
      <c r="P1494" s="3"/>
      <c r="Q1494" s="6" t="s">
        <v>39</v>
      </c>
      <c r="R1494" s="4"/>
      <c r="S1494" s="6" t="s">
        <v>42</v>
      </c>
      <c r="T1494" s="6" t="s">
        <v>43</v>
      </c>
      <c r="U1494" s="6">
        <v>0.0</v>
      </c>
      <c r="V1494" s="3" t="str">
        <f t="shared" si="2"/>
        <v>11.RD</v>
      </c>
      <c r="W1494" s="5" t="str">
        <f t="shared" ref="W1494:X1494" si="1494">UPPER(TRIM(H1494))</f>
        <v/>
      </c>
      <c r="X1494" s="5" t="str">
        <f t="shared" si="1494"/>
        <v/>
      </c>
      <c r="Y1494" s="5" t="str">
        <f t="array" ref="Y1494">IF(V1494&lt;&gt;"",IFERROR(INDEX(federal_program_name_lookup,MATCH(V1494,aln_lookup,0)),""),"")</f>
        <v/>
      </c>
    </row>
    <row r="1495" ht="15.75" customHeight="1">
      <c r="A1495" s="5" t="s">
        <v>2148</v>
      </c>
      <c r="B1495" s="3" t="s">
        <v>35</v>
      </c>
      <c r="C1495" s="3" t="s">
        <v>445</v>
      </c>
      <c r="D1495" s="3" t="s">
        <v>2136</v>
      </c>
      <c r="E1495" s="6" t="s">
        <v>292</v>
      </c>
      <c r="F1495" s="4">
        <v>107761.0</v>
      </c>
      <c r="G1495" s="6" t="s">
        <v>38</v>
      </c>
      <c r="H1495" s="6"/>
      <c r="I1495" s="6"/>
      <c r="J1495" s="4">
        <v>3870533.0</v>
      </c>
      <c r="K1495" s="4">
        <v>3.59306095E8</v>
      </c>
      <c r="L1495" s="6" t="s">
        <v>39</v>
      </c>
      <c r="M1495" s="3"/>
      <c r="N1495" s="6" t="s">
        <v>42</v>
      </c>
      <c r="O1495" s="3"/>
      <c r="P1495" s="3"/>
      <c r="Q1495" s="6" t="s">
        <v>42</v>
      </c>
      <c r="R1495" s="4">
        <v>107761.0</v>
      </c>
      <c r="S1495" s="6" t="s">
        <v>42</v>
      </c>
      <c r="T1495" s="6" t="s">
        <v>43</v>
      </c>
      <c r="U1495" s="6">
        <v>0.0</v>
      </c>
      <c r="V1495" s="3" t="str">
        <f t="shared" si="2"/>
        <v>11.RD</v>
      </c>
      <c r="W1495" s="5" t="str">
        <f t="shared" ref="W1495:X1495" si="1495">UPPER(TRIM(H1495))</f>
        <v/>
      </c>
      <c r="X1495" s="5" t="str">
        <f t="shared" si="1495"/>
        <v/>
      </c>
      <c r="Y1495" s="5" t="str">
        <f t="array" ref="Y1495">IF(V1495&lt;&gt;"",IFERROR(INDEX(federal_program_name_lookup,MATCH(V1495,aln_lookup,0)),""),"")</f>
        <v/>
      </c>
    </row>
    <row r="1496" ht="15.75" customHeight="1">
      <c r="A1496" s="5" t="s">
        <v>2149</v>
      </c>
      <c r="B1496" s="3" t="s">
        <v>35</v>
      </c>
      <c r="C1496" s="3" t="s">
        <v>445</v>
      </c>
      <c r="D1496" s="3" t="s">
        <v>2150</v>
      </c>
      <c r="E1496" s="6" t="s">
        <v>292</v>
      </c>
      <c r="F1496" s="4">
        <v>21327.0</v>
      </c>
      <c r="G1496" s="6" t="s">
        <v>38</v>
      </c>
      <c r="H1496" s="6"/>
      <c r="I1496" s="6"/>
      <c r="J1496" s="4">
        <v>3870533.0</v>
      </c>
      <c r="K1496" s="4">
        <v>3.59306095E8</v>
      </c>
      <c r="L1496" s="6" t="s">
        <v>39</v>
      </c>
      <c r="M1496" s="3"/>
      <c r="N1496" s="6" t="s">
        <v>42</v>
      </c>
      <c r="O1496" s="3"/>
      <c r="P1496" s="3"/>
      <c r="Q1496" s="6" t="s">
        <v>39</v>
      </c>
      <c r="R1496" s="4"/>
      <c r="S1496" s="6" t="s">
        <v>42</v>
      </c>
      <c r="T1496" s="6" t="s">
        <v>43</v>
      </c>
      <c r="U1496" s="6">
        <v>0.0</v>
      </c>
      <c r="V1496" s="3" t="str">
        <f t="shared" si="2"/>
        <v>11.RD</v>
      </c>
      <c r="W1496" s="5" t="str">
        <f t="shared" ref="W1496:X1496" si="1496">UPPER(TRIM(H1496))</f>
        <v/>
      </c>
      <c r="X1496" s="5" t="str">
        <f t="shared" si="1496"/>
        <v/>
      </c>
      <c r="Y1496" s="5" t="str">
        <f t="array" ref="Y1496">IF(V1496&lt;&gt;"",IFERROR(INDEX(federal_program_name_lookup,MATCH(V1496,aln_lookup,0)),""),"")</f>
        <v/>
      </c>
    </row>
    <row r="1497" ht="15.75" customHeight="1">
      <c r="A1497" s="5" t="s">
        <v>2151</v>
      </c>
      <c r="B1497" s="3" t="s">
        <v>35</v>
      </c>
      <c r="C1497" s="3" t="s">
        <v>445</v>
      </c>
      <c r="D1497" s="3" t="s">
        <v>2152</v>
      </c>
      <c r="E1497" s="6" t="s">
        <v>292</v>
      </c>
      <c r="F1497" s="4">
        <v>467001.0</v>
      </c>
      <c r="G1497" s="6" t="s">
        <v>38</v>
      </c>
      <c r="H1497" s="6"/>
      <c r="I1497" s="6"/>
      <c r="J1497" s="4">
        <v>3870533.0</v>
      </c>
      <c r="K1497" s="4">
        <v>3.59306095E8</v>
      </c>
      <c r="L1497" s="6" t="s">
        <v>39</v>
      </c>
      <c r="M1497" s="3"/>
      <c r="N1497" s="6" t="s">
        <v>42</v>
      </c>
      <c r="O1497" s="3"/>
      <c r="P1497" s="3"/>
      <c r="Q1497" s="6" t="s">
        <v>42</v>
      </c>
      <c r="R1497" s="4">
        <v>255875.0</v>
      </c>
      <c r="S1497" s="6" t="s">
        <v>42</v>
      </c>
      <c r="T1497" s="6" t="s">
        <v>43</v>
      </c>
      <c r="U1497" s="6">
        <v>0.0</v>
      </c>
      <c r="V1497" s="3" t="str">
        <f t="shared" si="2"/>
        <v>11.RD</v>
      </c>
      <c r="W1497" s="5" t="str">
        <f t="shared" ref="W1497:X1497" si="1497">UPPER(TRIM(H1497))</f>
        <v/>
      </c>
      <c r="X1497" s="5" t="str">
        <f t="shared" si="1497"/>
        <v/>
      </c>
      <c r="Y1497" s="5" t="str">
        <f t="array" ref="Y1497">IF(V1497&lt;&gt;"",IFERROR(INDEX(federal_program_name_lookup,MATCH(V1497,aln_lookup,0)),""),"")</f>
        <v/>
      </c>
    </row>
    <row r="1498" ht="15.75" customHeight="1">
      <c r="A1498" s="5" t="s">
        <v>2153</v>
      </c>
      <c r="B1498" s="3" t="s">
        <v>35</v>
      </c>
      <c r="C1498" s="3" t="s">
        <v>445</v>
      </c>
      <c r="D1498" s="3" t="s">
        <v>2154</v>
      </c>
      <c r="E1498" s="6" t="s">
        <v>292</v>
      </c>
      <c r="F1498" s="4">
        <v>26188.0</v>
      </c>
      <c r="G1498" s="6" t="s">
        <v>38</v>
      </c>
      <c r="H1498" s="6"/>
      <c r="I1498" s="6"/>
      <c r="J1498" s="4">
        <v>3870533.0</v>
      </c>
      <c r="K1498" s="4">
        <v>3.59306095E8</v>
      </c>
      <c r="L1498" s="6" t="s">
        <v>39</v>
      </c>
      <c r="M1498" s="3"/>
      <c r="N1498" s="6" t="s">
        <v>42</v>
      </c>
      <c r="O1498" s="3"/>
      <c r="P1498" s="3"/>
      <c r="Q1498" s="6" t="s">
        <v>39</v>
      </c>
      <c r="R1498" s="4"/>
      <c r="S1498" s="6" t="s">
        <v>42</v>
      </c>
      <c r="T1498" s="6" t="s">
        <v>43</v>
      </c>
      <c r="U1498" s="6">
        <v>0.0</v>
      </c>
      <c r="V1498" s="3" t="str">
        <f t="shared" si="2"/>
        <v>11.RD</v>
      </c>
      <c r="W1498" s="5" t="str">
        <f t="shared" ref="W1498:X1498" si="1498">UPPER(TRIM(H1498))</f>
        <v/>
      </c>
      <c r="X1498" s="5" t="str">
        <f t="shared" si="1498"/>
        <v/>
      </c>
      <c r="Y1498" s="5" t="str">
        <f t="array" ref="Y1498">IF(V1498&lt;&gt;"",IFERROR(INDEX(federal_program_name_lookup,MATCH(V1498,aln_lookup,0)),""),"")</f>
        <v/>
      </c>
    </row>
    <row r="1499" ht="15.75" customHeight="1">
      <c r="A1499" s="5" t="s">
        <v>2155</v>
      </c>
      <c r="B1499" s="3" t="s">
        <v>35</v>
      </c>
      <c r="C1499" s="3" t="s">
        <v>445</v>
      </c>
      <c r="D1499" s="3" t="s">
        <v>2156</v>
      </c>
      <c r="E1499" s="6" t="s">
        <v>292</v>
      </c>
      <c r="F1499" s="4">
        <v>22462.0</v>
      </c>
      <c r="G1499" s="6" t="s">
        <v>38</v>
      </c>
      <c r="H1499" s="6"/>
      <c r="I1499" s="6"/>
      <c r="J1499" s="4">
        <v>3870533.0</v>
      </c>
      <c r="K1499" s="4">
        <v>3.59306095E8</v>
      </c>
      <c r="L1499" s="6" t="s">
        <v>39</v>
      </c>
      <c r="M1499" s="3"/>
      <c r="N1499" s="6" t="s">
        <v>42</v>
      </c>
      <c r="O1499" s="3"/>
      <c r="P1499" s="3"/>
      <c r="Q1499" s="6" t="s">
        <v>39</v>
      </c>
      <c r="R1499" s="4"/>
      <c r="S1499" s="6" t="s">
        <v>42</v>
      </c>
      <c r="T1499" s="6" t="s">
        <v>43</v>
      </c>
      <c r="U1499" s="6">
        <v>0.0</v>
      </c>
      <c r="V1499" s="3" t="str">
        <f t="shared" si="2"/>
        <v>11.RD</v>
      </c>
      <c r="W1499" s="5" t="str">
        <f t="shared" ref="W1499:X1499" si="1499">UPPER(TRIM(H1499))</f>
        <v/>
      </c>
      <c r="X1499" s="5" t="str">
        <f t="shared" si="1499"/>
        <v/>
      </c>
      <c r="Y1499" s="5" t="str">
        <f t="array" ref="Y1499">IF(V1499&lt;&gt;"",IFERROR(INDEX(federal_program_name_lookup,MATCH(V1499,aln_lookup,0)),""),"")</f>
        <v/>
      </c>
    </row>
    <row r="1500" ht="15.75" customHeight="1">
      <c r="A1500" s="5" t="s">
        <v>2157</v>
      </c>
      <c r="B1500" s="3" t="s">
        <v>35</v>
      </c>
      <c r="C1500" s="3" t="s">
        <v>445</v>
      </c>
      <c r="D1500" s="3" t="s">
        <v>2136</v>
      </c>
      <c r="E1500" s="6" t="s">
        <v>292</v>
      </c>
      <c r="F1500" s="4">
        <v>14736.0</v>
      </c>
      <c r="G1500" s="6" t="s">
        <v>38</v>
      </c>
      <c r="H1500" s="6"/>
      <c r="I1500" s="6"/>
      <c r="J1500" s="4">
        <v>3870533.0</v>
      </c>
      <c r="K1500" s="4">
        <v>3.59306095E8</v>
      </c>
      <c r="L1500" s="6" t="s">
        <v>39</v>
      </c>
      <c r="M1500" s="3"/>
      <c r="N1500" s="6" t="s">
        <v>42</v>
      </c>
      <c r="O1500" s="3"/>
      <c r="P1500" s="3"/>
      <c r="Q1500" s="6" t="s">
        <v>39</v>
      </c>
      <c r="R1500" s="4"/>
      <c r="S1500" s="6" t="s">
        <v>42</v>
      </c>
      <c r="T1500" s="6" t="s">
        <v>43</v>
      </c>
      <c r="U1500" s="6">
        <v>0.0</v>
      </c>
      <c r="V1500" s="3" t="str">
        <f t="shared" si="2"/>
        <v>11.RD</v>
      </c>
      <c r="W1500" s="5" t="str">
        <f t="shared" ref="W1500:X1500" si="1500">UPPER(TRIM(H1500))</f>
        <v/>
      </c>
      <c r="X1500" s="5" t="str">
        <f t="shared" si="1500"/>
        <v/>
      </c>
      <c r="Y1500" s="5" t="str">
        <f t="array" ref="Y1500">IF(V1500&lt;&gt;"",IFERROR(INDEX(federal_program_name_lookup,MATCH(V1500,aln_lookup,0)),""),"")</f>
        <v/>
      </c>
    </row>
    <row r="1501" ht="15.75" customHeight="1">
      <c r="A1501" s="5" t="s">
        <v>2158</v>
      </c>
      <c r="B1501" s="3" t="s">
        <v>35</v>
      </c>
      <c r="C1501" s="3" t="s">
        <v>445</v>
      </c>
      <c r="D1501" s="3" t="s">
        <v>2159</v>
      </c>
      <c r="E1501" s="6" t="s">
        <v>292</v>
      </c>
      <c r="F1501" s="4">
        <v>74667.0</v>
      </c>
      <c r="G1501" s="6" t="s">
        <v>38</v>
      </c>
      <c r="H1501" s="6"/>
      <c r="I1501" s="6"/>
      <c r="J1501" s="4">
        <v>3870533.0</v>
      </c>
      <c r="K1501" s="4">
        <v>3.59306095E8</v>
      </c>
      <c r="L1501" s="6" t="s">
        <v>39</v>
      </c>
      <c r="M1501" s="3"/>
      <c r="N1501" s="6" t="s">
        <v>42</v>
      </c>
      <c r="O1501" s="3"/>
      <c r="P1501" s="3"/>
      <c r="Q1501" s="6" t="s">
        <v>39</v>
      </c>
      <c r="R1501" s="4"/>
      <c r="S1501" s="6" t="s">
        <v>42</v>
      </c>
      <c r="T1501" s="6" t="s">
        <v>43</v>
      </c>
      <c r="U1501" s="6">
        <v>0.0</v>
      </c>
      <c r="V1501" s="3" t="str">
        <f t="shared" si="2"/>
        <v>11.RD</v>
      </c>
      <c r="W1501" s="5" t="str">
        <f t="shared" ref="W1501:X1501" si="1501">UPPER(TRIM(H1501))</f>
        <v/>
      </c>
      <c r="X1501" s="5" t="str">
        <f t="shared" si="1501"/>
        <v/>
      </c>
      <c r="Y1501" s="5" t="str">
        <f t="array" ref="Y1501">IF(V1501&lt;&gt;"",IFERROR(INDEX(federal_program_name_lookup,MATCH(V1501,aln_lookup,0)),""),"")</f>
        <v/>
      </c>
    </row>
    <row r="1502" ht="15.75" customHeight="1">
      <c r="A1502" s="5" t="s">
        <v>2160</v>
      </c>
      <c r="B1502" s="3" t="s">
        <v>35</v>
      </c>
      <c r="C1502" s="3" t="s">
        <v>445</v>
      </c>
      <c r="D1502" s="3" t="s">
        <v>2161</v>
      </c>
      <c r="E1502" s="6" t="s">
        <v>292</v>
      </c>
      <c r="F1502" s="4">
        <v>74901.0</v>
      </c>
      <c r="G1502" s="6" t="s">
        <v>38</v>
      </c>
      <c r="H1502" s="6"/>
      <c r="I1502" s="6"/>
      <c r="J1502" s="4">
        <v>3870533.0</v>
      </c>
      <c r="K1502" s="4">
        <v>3.59306095E8</v>
      </c>
      <c r="L1502" s="6" t="s">
        <v>39</v>
      </c>
      <c r="M1502" s="3"/>
      <c r="N1502" s="6" t="s">
        <v>42</v>
      </c>
      <c r="O1502" s="3"/>
      <c r="P1502" s="3"/>
      <c r="Q1502" s="6" t="s">
        <v>39</v>
      </c>
      <c r="R1502" s="4"/>
      <c r="S1502" s="6" t="s">
        <v>42</v>
      </c>
      <c r="T1502" s="6" t="s">
        <v>43</v>
      </c>
      <c r="U1502" s="6">
        <v>0.0</v>
      </c>
      <c r="V1502" s="3" t="str">
        <f t="shared" si="2"/>
        <v>11.RD</v>
      </c>
      <c r="W1502" s="5" t="str">
        <f t="shared" ref="W1502:X1502" si="1502">UPPER(TRIM(H1502))</f>
        <v/>
      </c>
      <c r="X1502" s="5" t="str">
        <f t="shared" si="1502"/>
        <v/>
      </c>
      <c r="Y1502" s="5" t="str">
        <f t="array" ref="Y1502">IF(V1502&lt;&gt;"",IFERROR(INDEX(federal_program_name_lookup,MATCH(V1502,aln_lookup,0)),""),"")</f>
        <v/>
      </c>
    </row>
    <row r="1503" ht="15.75" customHeight="1">
      <c r="A1503" s="5" t="s">
        <v>2162</v>
      </c>
      <c r="B1503" s="3" t="s">
        <v>1805</v>
      </c>
      <c r="C1503" s="3" t="s">
        <v>445</v>
      </c>
      <c r="D1503" s="3" t="s">
        <v>2163</v>
      </c>
      <c r="E1503" s="6" t="s">
        <v>292</v>
      </c>
      <c r="F1503" s="4">
        <v>12436.0</v>
      </c>
      <c r="G1503" s="6" t="s">
        <v>38</v>
      </c>
      <c r="H1503" s="6"/>
      <c r="I1503" s="6"/>
      <c r="J1503" s="4">
        <v>2781676.0</v>
      </c>
      <c r="K1503" s="4">
        <v>3.59306095E8</v>
      </c>
      <c r="L1503" s="6" t="s">
        <v>39</v>
      </c>
      <c r="M1503" s="3"/>
      <c r="N1503" s="6" t="s">
        <v>39</v>
      </c>
      <c r="O1503" s="3" t="s">
        <v>2064</v>
      </c>
      <c r="P1503" s="3" t="s">
        <v>2163</v>
      </c>
      <c r="Q1503" s="6" t="s">
        <v>39</v>
      </c>
      <c r="R1503" s="4"/>
      <c r="S1503" s="6" t="s">
        <v>42</v>
      </c>
      <c r="T1503" s="6" t="s">
        <v>43</v>
      </c>
      <c r="U1503" s="6">
        <v>0.0</v>
      </c>
      <c r="V1503" s="3" t="str">
        <f t="shared" si="2"/>
        <v>43.RD</v>
      </c>
      <c r="W1503" s="5" t="str">
        <f t="shared" ref="W1503:X1503" si="1503">UPPER(TRIM(H1503))</f>
        <v/>
      </c>
      <c r="X1503" s="5" t="str">
        <f t="shared" si="1503"/>
        <v/>
      </c>
      <c r="Y1503" s="5" t="str">
        <f t="array" ref="Y1503">IF(V1503&lt;&gt;"",IFERROR(INDEX(federal_program_name_lookup,MATCH(V1503,aln_lookup,0)),""),"")</f>
        <v/>
      </c>
    </row>
    <row r="1504" ht="15.75" customHeight="1">
      <c r="A1504" s="5" t="s">
        <v>2164</v>
      </c>
      <c r="B1504" s="3" t="s">
        <v>35</v>
      </c>
      <c r="C1504" s="3" t="s">
        <v>445</v>
      </c>
      <c r="D1504" s="3" t="s">
        <v>2136</v>
      </c>
      <c r="E1504" s="6" t="s">
        <v>292</v>
      </c>
      <c r="F1504" s="4">
        <v>406913.0</v>
      </c>
      <c r="G1504" s="6" t="s">
        <v>38</v>
      </c>
      <c r="H1504" s="6"/>
      <c r="I1504" s="6"/>
      <c r="J1504" s="4">
        <v>3870533.0</v>
      </c>
      <c r="K1504" s="4">
        <v>3.59306095E8</v>
      </c>
      <c r="L1504" s="6" t="s">
        <v>39</v>
      </c>
      <c r="M1504" s="3"/>
      <c r="N1504" s="6" t="s">
        <v>42</v>
      </c>
      <c r="O1504" s="3"/>
      <c r="P1504" s="3"/>
      <c r="Q1504" s="6" t="s">
        <v>42</v>
      </c>
      <c r="R1504" s="4">
        <v>305373.0</v>
      </c>
      <c r="S1504" s="6" t="s">
        <v>42</v>
      </c>
      <c r="T1504" s="6" t="s">
        <v>43</v>
      </c>
      <c r="U1504" s="6">
        <v>0.0</v>
      </c>
      <c r="V1504" s="3" t="str">
        <f t="shared" si="2"/>
        <v>11.RD</v>
      </c>
      <c r="W1504" s="5" t="str">
        <f t="shared" ref="W1504:X1504" si="1504">UPPER(TRIM(H1504))</f>
        <v/>
      </c>
      <c r="X1504" s="5" t="str">
        <f t="shared" si="1504"/>
        <v/>
      </c>
      <c r="Y1504" s="5" t="str">
        <f t="array" ref="Y1504">IF(V1504&lt;&gt;"",IFERROR(INDEX(federal_program_name_lookup,MATCH(V1504,aln_lookup,0)),""),"")</f>
        <v/>
      </c>
    </row>
    <row r="1505" ht="15.75" customHeight="1">
      <c r="A1505" s="5" t="s">
        <v>2165</v>
      </c>
      <c r="B1505" s="3" t="s">
        <v>35</v>
      </c>
      <c r="C1505" s="3" t="s">
        <v>445</v>
      </c>
      <c r="D1505" s="3" t="s">
        <v>2136</v>
      </c>
      <c r="E1505" s="6" t="s">
        <v>292</v>
      </c>
      <c r="F1505" s="4">
        <v>9098.0</v>
      </c>
      <c r="G1505" s="6" t="s">
        <v>38</v>
      </c>
      <c r="H1505" s="6"/>
      <c r="I1505" s="6"/>
      <c r="J1505" s="4">
        <v>3870533.0</v>
      </c>
      <c r="K1505" s="4">
        <v>3.59306095E8</v>
      </c>
      <c r="L1505" s="6" t="s">
        <v>39</v>
      </c>
      <c r="M1505" s="3"/>
      <c r="N1505" s="6" t="s">
        <v>42</v>
      </c>
      <c r="O1505" s="3"/>
      <c r="P1505" s="3"/>
      <c r="Q1505" s="6" t="s">
        <v>42</v>
      </c>
      <c r="R1505" s="4">
        <v>9098.0</v>
      </c>
      <c r="S1505" s="6" t="s">
        <v>42</v>
      </c>
      <c r="T1505" s="6" t="s">
        <v>43</v>
      </c>
      <c r="U1505" s="6">
        <v>0.0</v>
      </c>
      <c r="V1505" s="3" t="str">
        <f t="shared" si="2"/>
        <v>11.RD</v>
      </c>
      <c r="W1505" s="5" t="str">
        <f t="shared" ref="W1505:X1505" si="1505">UPPER(TRIM(H1505))</f>
        <v/>
      </c>
      <c r="X1505" s="5" t="str">
        <f t="shared" si="1505"/>
        <v/>
      </c>
      <c r="Y1505" s="5" t="str">
        <f t="array" ref="Y1505">IF(V1505&lt;&gt;"",IFERROR(INDEX(federal_program_name_lookup,MATCH(V1505,aln_lookup,0)),""),"")</f>
        <v/>
      </c>
    </row>
    <row r="1506" ht="15.75" customHeight="1">
      <c r="A1506" s="5" t="s">
        <v>2166</v>
      </c>
      <c r="B1506" s="3" t="s">
        <v>35</v>
      </c>
      <c r="C1506" s="3" t="s">
        <v>445</v>
      </c>
      <c r="D1506" s="3" t="s">
        <v>2136</v>
      </c>
      <c r="E1506" s="6" t="s">
        <v>292</v>
      </c>
      <c r="F1506" s="4">
        <v>15072.0</v>
      </c>
      <c r="G1506" s="6" t="s">
        <v>38</v>
      </c>
      <c r="H1506" s="6"/>
      <c r="I1506" s="6"/>
      <c r="J1506" s="4">
        <v>3870533.0</v>
      </c>
      <c r="K1506" s="4">
        <v>3.59306095E8</v>
      </c>
      <c r="L1506" s="6" t="s">
        <v>39</v>
      </c>
      <c r="M1506" s="3"/>
      <c r="N1506" s="6" t="s">
        <v>42</v>
      </c>
      <c r="O1506" s="3"/>
      <c r="P1506" s="3"/>
      <c r="Q1506" s="6" t="s">
        <v>42</v>
      </c>
      <c r="R1506" s="4">
        <v>15072.0</v>
      </c>
      <c r="S1506" s="6" t="s">
        <v>42</v>
      </c>
      <c r="T1506" s="6" t="s">
        <v>43</v>
      </c>
      <c r="U1506" s="6">
        <v>0.0</v>
      </c>
      <c r="V1506" s="3" t="str">
        <f t="shared" si="2"/>
        <v>11.RD</v>
      </c>
      <c r="W1506" s="5" t="str">
        <f t="shared" ref="W1506:X1506" si="1506">UPPER(TRIM(H1506))</f>
        <v/>
      </c>
      <c r="X1506" s="5" t="str">
        <f t="shared" si="1506"/>
        <v/>
      </c>
      <c r="Y1506" s="5" t="str">
        <f t="array" ref="Y1506">IF(V1506&lt;&gt;"",IFERROR(INDEX(federal_program_name_lookup,MATCH(V1506,aln_lookup,0)),""),"")</f>
        <v/>
      </c>
    </row>
    <row r="1507" ht="15.75" customHeight="1">
      <c r="A1507" s="5" t="s">
        <v>2167</v>
      </c>
      <c r="B1507" s="3" t="s">
        <v>35</v>
      </c>
      <c r="C1507" s="3" t="s">
        <v>445</v>
      </c>
      <c r="D1507" s="3" t="s">
        <v>2136</v>
      </c>
      <c r="E1507" s="6" t="s">
        <v>292</v>
      </c>
      <c r="F1507" s="4">
        <v>117061.0</v>
      </c>
      <c r="G1507" s="6" t="s">
        <v>38</v>
      </c>
      <c r="H1507" s="6"/>
      <c r="I1507" s="6"/>
      <c r="J1507" s="4">
        <v>3870533.0</v>
      </c>
      <c r="K1507" s="4">
        <v>3.59306095E8</v>
      </c>
      <c r="L1507" s="6" t="s">
        <v>39</v>
      </c>
      <c r="M1507" s="3"/>
      <c r="N1507" s="6" t="s">
        <v>42</v>
      </c>
      <c r="O1507" s="3"/>
      <c r="P1507" s="3"/>
      <c r="Q1507" s="6" t="s">
        <v>42</v>
      </c>
      <c r="R1507" s="4">
        <v>33356.0</v>
      </c>
      <c r="S1507" s="6" t="s">
        <v>42</v>
      </c>
      <c r="T1507" s="6" t="s">
        <v>43</v>
      </c>
      <c r="U1507" s="6">
        <v>0.0</v>
      </c>
      <c r="V1507" s="3" t="str">
        <f t="shared" si="2"/>
        <v>11.RD</v>
      </c>
      <c r="W1507" s="5" t="str">
        <f t="shared" ref="W1507:X1507" si="1507">UPPER(TRIM(H1507))</f>
        <v/>
      </c>
      <c r="X1507" s="5" t="str">
        <f t="shared" si="1507"/>
        <v/>
      </c>
      <c r="Y1507" s="5" t="str">
        <f t="array" ref="Y1507">IF(V1507&lt;&gt;"",IFERROR(INDEX(federal_program_name_lookup,MATCH(V1507,aln_lookup,0)),""),"")</f>
        <v/>
      </c>
    </row>
    <row r="1508" ht="15.75" customHeight="1">
      <c r="A1508" s="5" t="s">
        <v>2168</v>
      </c>
      <c r="B1508" s="3" t="s">
        <v>35</v>
      </c>
      <c r="C1508" s="3" t="s">
        <v>445</v>
      </c>
      <c r="D1508" s="3" t="s">
        <v>2159</v>
      </c>
      <c r="E1508" s="6" t="s">
        <v>292</v>
      </c>
      <c r="F1508" s="4">
        <v>13252.0</v>
      </c>
      <c r="G1508" s="6" t="s">
        <v>38</v>
      </c>
      <c r="H1508" s="6"/>
      <c r="I1508" s="6"/>
      <c r="J1508" s="4">
        <v>3870533.0</v>
      </c>
      <c r="K1508" s="4">
        <v>3.59306095E8</v>
      </c>
      <c r="L1508" s="6" t="s">
        <v>39</v>
      </c>
      <c r="M1508" s="3"/>
      <c r="N1508" s="6" t="s">
        <v>42</v>
      </c>
      <c r="O1508" s="3"/>
      <c r="P1508" s="3"/>
      <c r="Q1508" s="6" t="s">
        <v>39</v>
      </c>
      <c r="R1508" s="4"/>
      <c r="S1508" s="6" t="s">
        <v>42</v>
      </c>
      <c r="T1508" s="6" t="s">
        <v>43</v>
      </c>
      <c r="U1508" s="6">
        <v>0.0</v>
      </c>
      <c r="V1508" s="3" t="str">
        <f t="shared" si="2"/>
        <v>11.RD</v>
      </c>
      <c r="W1508" s="5" t="str">
        <f t="shared" ref="W1508:X1508" si="1508">UPPER(TRIM(H1508))</f>
        <v/>
      </c>
      <c r="X1508" s="5" t="str">
        <f t="shared" si="1508"/>
        <v/>
      </c>
      <c r="Y1508" s="5" t="str">
        <f t="array" ref="Y1508">IF(V1508&lt;&gt;"",IFERROR(INDEX(federal_program_name_lookup,MATCH(V1508,aln_lookup,0)),""),"")</f>
        <v/>
      </c>
    </row>
    <row r="1509" ht="15.75" customHeight="1">
      <c r="A1509" s="5" t="s">
        <v>2169</v>
      </c>
      <c r="B1509" s="3" t="s">
        <v>35</v>
      </c>
      <c r="C1509" s="3" t="s">
        <v>445</v>
      </c>
      <c r="D1509" s="3" t="s">
        <v>2170</v>
      </c>
      <c r="E1509" s="6" t="s">
        <v>292</v>
      </c>
      <c r="F1509" s="4">
        <v>94.0</v>
      </c>
      <c r="G1509" s="6" t="s">
        <v>38</v>
      </c>
      <c r="H1509" s="6"/>
      <c r="I1509" s="6"/>
      <c r="J1509" s="4">
        <v>3870533.0</v>
      </c>
      <c r="K1509" s="4">
        <v>3.59306095E8</v>
      </c>
      <c r="L1509" s="6" t="s">
        <v>39</v>
      </c>
      <c r="M1509" s="3"/>
      <c r="N1509" s="6" t="s">
        <v>42</v>
      </c>
      <c r="O1509" s="3"/>
      <c r="P1509" s="3"/>
      <c r="Q1509" s="6" t="s">
        <v>39</v>
      </c>
      <c r="R1509" s="4"/>
      <c r="S1509" s="6" t="s">
        <v>42</v>
      </c>
      <c r="T1509" s="6" t="s">
        <v>43</v>
      </c>
      <c r="U1509" s="6">
        <v>0.0</v>
      </c>
      <c r="V1509" s="3" t="str">
        <f t="shared" si="2"/>
        <v>11.RD</v>
      </c>
      <c r="W1509" s="5" t="str">
        <f t="shared" ref="W1509:X1509" si="1509">UPPER(TRIM(H1509))</f>
        <v/>
      </c>
      <c r="X1509" s="5" t="str">
        <f t="shared" si="1509"/>
        <v/>
      </c>
      <c r="Y1509" s="5" t="str">
        <f t="array" ref="Y1509">IF(V1509&lt;&gt;"",IFERROR(INDEX(federal_program_name_lookup,MATCH(V1509,aln_lookup,0)),""),"")</f>
        <v/>
      </c>
    </row>
    <row r="1510" ht="15.75" customHeight="1">
      <c r="A1510" s="5" t="s">
        <v>2171</v>
      </c>
      <c r="B1510" s="3" t="s">
        <v>35</v>
      </c>
      <c r="C1510" s="3" t="s">
        <v>445</v>
      </c>
      <c r="D1510" s="3" t="s">
        <v>2172</v>
      </c>
      <c r="E1510" s="6" t="s">
        <v>292</v>
      </c>
      <c r="F1510" s="4">
        <v>51320.0</v>
      </c>
      <c r="G1510" s="6" t="s">
        <v>38</v>
      </c>
      <c r="H1510" s="6"/>
      <c r="I1510" s="6"/>
      <c r="J1510" s="4">
        <v>3870533.0</v>
      </c>
      <c r="K1510" s="4">
        <v>3.59306095E8</v>
      </c>
      <c r="L1510" s="6" t="s">
        <v>39</v>
      </c>
      <c r="M1510" s="3"/>
      <c r="N1510" s="6" t="s">
        <v>42</v>
      </c>
      <c r="O1510" s="3"/>
      <c r="P1510" s="3"/>
      <c r="Q1510" s="6" t="s">
        <v>39</v>
      </c>
      <c r="R1510" s="4"/>
      <c r="S1510" s="6" t="s">
        <v>42</v>
      </c>
      <c r="T1510" s="6" t="s">
        <v>43</v>
      </c>
      <c r="U1510" s="6">
        <v>0.0</v>
      </c>
      <c r="V1510" s="3" t="str">
        <f t="shared" si="2"/>
        <v>11.RD</v>
      </c>
      <c r="W1510" s="5" t="str">
        <f t="shared" ref="W1510:X1510" si="1510">UPPER(TRIM(H1510))</f>
        <v/>
      </c>
      <c r="X1510" s="5" t="str">
        <f t="shared" si="1510"/>
        <v/>
      </c>
      <c r="Y1510" s="5" t="str">
        <f t="array" ref="Y1510">IF(V1510&lt;&gt;"",IFERROR(INDEX(federal_program_name_lookup,MATCH(V1510,aln_lookup,0)),""),"")</f>
        <v/>
      </c>
    </row>
    <row r="1511" ht="15.75" customHeight="1">
      <c r="A1511" s="5" t="s">
        <v>2173</v>
      </c>
      <c r="B1511" s="3" t="s">
        <v>35</v>
      </c>
      <c r="C1511" s="3" t="s">
        <v>445</v>
      </c>
      <c r="D1511" s="3" t="s">
        <v>2174</v>
      </c>
      <c r="E1511" s="6" t="s">
        <v>292</v>
      </c>
      <c r="F1511" s="4">
        <v>9239.0</v>
      </c>
      <c r="G1511" s="6" t="s">
        <v>38</v>
      </c>
      <c r="H1511" s="6"/>
      <c r="I1511" s="6"/>
      <c r="J1511" s="4">
        <v>3870533.0</v>
      </c>
      <c r="K1511" s="4">
        <v>3.59306095E8</v>
      </c>
      <c r="L1511" s="6" t="s">
        <v>39</v>
      </c>
      <c r="M1511" s="3"/>
      <c r="N1511" s="6" t="s">
        <v>42</v>
      </c>
      <c r="O1511" s="3"/>
      <c r="P1511" s="3"/>
      <c r="Q1511" s="6" t="s">
        <v>39</v>
      </c>
      <c r="R1511" s="4"/>
      <c r="S1511" s="6" t="s">
        <v>42</v>
      </c>
      <c r="T1511" s="6" t="s">
        <v>43</v>
      </c>
      <c r="U1511" s="6">
        <v>0.0</v>
      </c>
      <c r="V1511" s="3" t="str">
        <f t="shared" si="2"/>
        <v>11.RD</v>
      </c>
      <c r="W1511" s="5" t="str">
        <f t="shared" ref="W1511:X1511" si="1511">UPPER(TRIM(H1511))</f>
        <v/>
      </c>
      <c r="X1511" s="5" t="str">
        <f t="shared" si="1511"/>
        <v/>
      </c>
      <c r="Y1511" s="5" t="str">
        <f t="array" ref="Y1511">IF(V1511&lt;&gt;"",IFERROR(INDEX(federal_program_name_lookup,MATCH(V1511,aln_lookup,0)),""),"")</f>
        <v/>
      </c>
    </row>
    <row r="1512" ht="15.75" customHeight="1">
      <c r="A1512" s="5" t="s">
        <v>2175</v>
      </c>
      <c r="B1512" s="3" t="s">
        <v>35</v>
      </c>
      <c r="C1512" s="3" t="s">
        <v>445</v>
      </c>
      <c r="D1512" s="3" t="s">
        <v>2176</v>
      </c>
      <c r="E1512" s="6" t="s">
        <v>292</v>
      </c>
      <c r="F1512" s="4">
        <v>366151.0</v>
      </c>
      <c r="G1512" s="6" t="s">
        <v>38</v>
      </c>
      <c r="H1512" s="6"/>
      <c r="I1512" s="6"/>
      <c r="J1512" s="4">
        <v>3870533.0</v>
      </c>
      <c r="K1512" s="4">
        <v>3.59306095E8</v>
      </c>
      <c r="L1512" s="6" t="s">
        <v>39</v>
      </c>
      <c r="M1512" s="3"/>
      <c r="N1512" s="6" t="s">
        <v>42</v>
      </c>
      <c r="O1512" s="3"/>
      <c r="P1512" s="3"/>
      <c r="Q1512" s="6" t="s">
        <v>42</v>
      </c>
      <c r="R1512" s="4">
        <v>43414.0</v>
      </c>
      <c r="S1512" s="6" t="s">
        <v>42</v>
      </c>
      <c r="T1512" s="6" t="s">
        <v>43</v>
      </c>
      <c r="U1512" s="6">
        <v>0.0</v>
      </c>
      <c r="V1512" s="3" t="str">
        <f t="shared" si="2"/>
        <v>11.RD</v>
      </c>
      <c r="W1512" s="5" t="str">
        <f t="shared" ref="W1512:X1512" si="1512">UPPER(TRIM(H1512))</f>
        <v/>
      </c>
      <c r="X1512" s="5" t="str">
        <f t="shared" si="1512"/>
        <v/>
      </c>
      <c r="Y1512" s="5" t="str">
        <f t="array" ref="Y1512">IF(V1512&lt;&gt;"",IFERROR(INDEX(federal_program_name_lookup,MATCH(V1512,aln_lookup,0)),""),"")</f>
        <v/>
      </c>
    </row>
    <row r="1513" ht="15.75" customHeight="1">
      <c r="A1513" s="5" t="s">
        <v>2177</v>
      </c>
      <c r="B1513" s="3" t="s">
        <v>35</v>
      </c>
      <c r="C1513" s="3" t="s">
        <v>445</v>
      </c>
      <c r="D1513" s="3" t="s">
        <v>2178</v>
      </c>
      <c r="E1513" s="6" t="s">
        <v>292</v>
      </c>
      <c r="F1513" s="4">
        <v>1732.0</v>
      </c>
      <c r="G1513" s="6" t="s">
        <v>38</v>
      </c>
      <c r="H1513" s="6"/>
      <c r="I1513" s="6"/>
      <c r="J1513" s="4">
        <v>3870533.0</v>
      </c>
      <c r="K1513" s="4">
        <v>3.59306095E8</v>
      </c>
      <c r="L1513" s="6" t="s">
        <v>39</v>
      </c>
      <c r="M1513" s="3"/>
      <c r="N1513" s="6" t="s">
        <v>42</v>
      </c>
      <c r="O1513" s="3"/>
      <c r="P1513" s="3"/>
      <c r="Q1513" s="6" t="s">
        <v>39</v>
      </c>
      <c r="R1513" s="4"/>
      <c r="S1513" s="6" t="s">
        <v>42</v>
      </c>
      <c r="T1513" s="6" t="s">
        <v>43</v>
      </c>
      <c r="U1513" s="6">
        <v>0.0</v>
      </c>
      <c r="V1513" s="3" t="str">
        <f t="shared" si="2"/>
        <v>11.RD</v>
      </c>
      <c r="W1513" s="5" t="str">
        <f t="shared" ref="W1513:X1513" si="1513">UPPER(TRIM(H1513))</f>
        <v/>
      </c>
      <c r="X1513" s="5" t="str">
        <f t="shared" si="1513"/>
        <v/>
      </c>
      <c r="Y1513" s="5" t="str">
        <f t="array" ref="Y1513">IF(V1513&lt;&gt;"",IFERROR(INDEX(federal_program_name_lookup,MATCH(V1513,aln_lookup,0)),""),"")</f>
        <v/>
      </c>
    </row>
    <row r="1514" ht="15.75" customHeight="1">
      <c r="A1514" s="5" t="s">
        <v>2179</v>
      </c>
      <c r="B1514" s="3" t="s">
        <v>1805</v>
      </c>
      <c r="C1514" s="3" t="s">
        <v>445</v>
      </c>
      <c r="D1514" s="3" t="s">
        <v>2180</v>
      </c>
      <c r="E1514" s="6" t="s">
        <v>292</v>
      </c>
      <c r="F1514" s="4">
        <v>18224.0</v>
      </c>
      <c r="G1514" s="6" t="s">
        <v>38</v>
      </c>
      <c r="H1514" s="6"/>
      <c r="I1514" s="6"/>
      <c r="J1514" s="4">
        <v>2781676.0</v>
      </c>
      <c r="K1514" s="4">
        <v>3.59306095E8</v>
      </c>
      <c r="L1514" s="6" t="s">
        <v>39</v>
      </c>
      <c r="M1514" s="3"/>
      <c r="N1514" s="6" t="s">
        <v>39</v>
      </c>
      <c r="O1514" s="3" t="s">
        <v>2064</v>
      </c>
      <c r="P1514" s="3" t="s">
        <v>2180</v>
      </c>
      <c r="Q1514" s="6" t="s">
        <v>39</v>
      </c>
      <c r="R1514" s="4"/>
      <c r="S1514" s="6" t="s">
        <v>42</v>
      </c>
      <c r="T1514" s="6" t="s">
        <v>43</v>
      </c>
      <c r="U1514" s="6">
        <v>0.0</v>
      </c>
      <c r="V1514" s="3" t="str">
        <f t="shared" si="2"/>
        <v>43.RD</v>
      </c>
      <c r="W1514" s="5" t="str">
        <f t="shared" ref="W1514:X1514" si="1514">UPPER(TRIM(H1514))</f>
        <v/>
      </c>
      <c r="X1514" s="5" t="str">
        <f t="shared" si="1514"/>
        <v/>
      </c>
      <c r="Y1514" s="5" t="str">
        <f t="array" ref="Y1514">IF(V1514&lt;&gt;"",IFERROR(INDEX(federal_program_name_lookup,MATCH(V1514,aln_lookup,0)),""),"")</f>
        <v/>
      </c>
    </row>
    <row r="1515" ht="15.75" customHeight="1">
      <c r="A1515" s="5" t="s">
        <v>2181</v>
      </c>
      <c r="B1515" s="3" t="s">
        <v>35</v>
      </c>
      <c r="C1515" s="3" t="s">
        <v>445</v>
      </c>
      <c r="D1515" s="3" t="s">
        <v>2182</v>
      </c>
      <c r="E1515" s="6" t="s">
        <v>292</v>
      </c>
      <c r="F1515" s="4">
        <v>-933.0</v>
      </c>
      <c r="G1515" s="6" t="s">
        <v>38</v>
      </c>
      <c r="H1515" s="6"/>
      <c r="I1515" s="6"/>
      <c r="J1515" s="4">
        <v>3870533.0</v>
      </c>
      <c r="K1515" s="4">
        <v>3.59306095E8</v>
      </c>
      <c r="L1515" s="6" t="s">
        <v>39</v>
      </c>
      <c r="M1515" s="3"/>
      <c r="N1515" s="6" t="s">
        <v>42</v>
      </c>
      <c r="O1515" s="3"/>
      <c r="P1515" s="3"/>
      <c r="Q1515" s="6" t="s">
        <v>39</v>
      </c>
      <c r="R1515" s="4"/>
      <c r="S1515" s="6" t="s">
        <v>42</v>
      </c>
      <c r="T1515" s="6" t="s">
        <v>43</v>
      </c>
      <c r="U1515" s="6">
        <v>0.0</v>
      </c>
      <c r="V1515" s="3" t="str">
        <f t="shared" si="2"/>
        <v>11.RD</v>
      </c>
      <c r="W1515" s="5" t="str">
        <f t="shared" ref="W1515:X1515" si="1515">UPPER(TRIM(H1515))</f>
        <v/>
      </c>
      <c r="X1515" s="5" t="str">
        <f t="shared" si="1515"/>
        <v/>
      </c>
      <c r="Y1515" s="5" t="str">
        <f t="array" ref="Y1515">IF(V1515&lt;&gt;"",IFERROR(INDEX(federal_program_name_lookup,MATCH(V1515,aln_lookup,0)),""),"")</f>
        <v/>
      </c>
    </row>
    <row r="1516" ht="15.75" customHeight="1">
      <c r="A1516" s="5" t="s">
        <v>2183</v>
      </c>
      <c r="B1516" s="3" t="s">
        <v>35</v>
      </c>
      <c r="C1516" s="3" t="s">
        <v>445</v>
      </c>
      <c r="D1516" s="3" t="s">
        <v>2184</v>
      </c>
      <c r="E1516" s="6" t="s">
        <v>292</v>
      </c>
      <c r="F1516" s="4">
        <v>65062.0</v>
      </c>
      <c r="G1516" s="6" t="s">
        <v>38</v>
      </c>
      <c r="H1516" s="6"/>
      <c r="I1516" s="6"/>
      <c r="J1516" s="4">
        <v>3870533.0</v>
      </c>
      <c r="K1516" s="4">
        <v>3.59306095E8</v>
      </c>
      <c r="L1516" s="6" t="s">
        <v>39</v>
      </c>
      <c r="M1516" s="3"/>
      <c r="N1516" s="6" t="s">
        <v>42</v>
      </c>
      <c r="O1516" s="3"/>
      <c r="P1516" s="3"/>
      <c r="Q1516" s="6" t="s">
        <v>39</v>
      </c>
      <c r="R1516" s="4"/>
      <c r="S1516" s="6" t="s">
        <v>42</v>
      </c>
      <c r="T1516" s="6" t="s">
        <v>43</v>
      </c>
      <c r="U1516" s="6">
        <v>0.0</v>
      </c>
      <c r="V1516" s="3" t="str">
        <f t="shared" si="2"/>
        <v>11.RD</v>
      </c>
      <c r="W1516" s="5" t="str">
        <f t="shared" ref="W1516:X1516" si="1516">UPPER(TRIM(H1516))</f>
        <v/>
      </c>
      <c r="X1516" s="5" t="str">
        <f t="shared" si="1516"/>
        <v/>
      </c>
      <c r="Y1516" s="5" t="str">
        <f t="array" ref="Y1516">IF(V1516&lt;&gt;"",IFERROR(INDEX(federal_program_name_lookup,MATCH(V1516,aln_lookup,0)),""),"")</f>
        <v/>
      </c>
    </row>
    <row r="1517" ht="15.75" customHeight="1">
      <c r="A1517" s="5" t="s">
        <v>2185</v>
      </c>
      <c r="B1517" s="3" t="s">
        <v>35</v>
      </c>
      <c r="C1517" s="3" t="s">
        <v>445</v>
      </c>
      <c r="D1517" s="3" t="s">
        <v>2186</v>
      </c>
      <c r="E1517" s="6" t="s">
        <v>292</v>
      </c>
      <c r="F1517" s="4">
        <v>593187.0</v>
      </c>
      <c r="G1517" s="6" t="s">
        <v>38</v>
      </c>
      <c r="H1517" s="6"/>
      <c r="I1517" s="6"/>
      <c r="J1517" s="4">
        <v>3870533.0</v>
      </c>
      <c r="K1517" s="4">
        <v>3.59306095E8</v>
      </c>
      <c r="L1517" s="6" t="s">
        <v>39</v>
      </c>
      <c r="M1517" s="3"/>
      <c r="N1517" s="6" t="s">
        <v>42</v>
      </c>
      <c r="O1517" s="3"/>
      <c r="P1517" s="3"/>
      <c r="Q1517" s="6" t="s">
        <v>42</v>
      </c>
      <c r="R1517" s="4">
        <v>3148.0</v>
      </c>
      <c r="S1517" s="6" t="s">
        <v>42</v>
      </c>
      <c r="T1517" s="6" t="s">
        <v>43</v>
      </c>
      <c r="U1517" s="6">
        <v>0.0</v>
      </c>
      <c r="V1517" s="3" t="str">
        <f t="shared" si="2"/>
        <v>11.RD</v>
      </c>
      <c r="W1517" s="5" t="str">
        <f t="shared" ref="W1517:X1517" si="1517">UPPER(TRIM(H1517))</f>
        <v/>
      </c>
      <c r="X1517" s="5" t="str">
        <f t="shared" si="1517"/>
        <v/>
      </c>
      <c r="Y1517" s="5" t="str">
        <f t="array" ref="Y1517">IF(V1517&lt;&gt;"",IFERROR(INDEX(federal_program_name_lookup,MATCH(V1517,aln_lookup,0)),""),"")</f>
        <v/>
      </c>
    </row>
    <row r="1518" ht="15.75" customHeight="1">
      <c r="A1518" s="5" t="s">
        <v>2187</v>
      </c>
      <c r="B1518" s="3" t="s">
        <v>35</v>
      </c>
      <c r="C1518" s="3" t="s">
        <v>445</v>
      </c>
      <c r="D1518" s="3" t="s">
        <v>2188</v>
      </c>
      <c r="E1518" s="6" t="s">
        <v>292</v>
      </c>
      <c r="F1518" s="4">
        <v>16085.0</v>
      </c>
      <c r="G1518" s="6" t="s">
        <v>38</v>
      </c>
      <c r="H1518" s="6"/>
      <c r="I1518" s="6"/>
      <c r="J1518" s="4">
        <v>3870533.0</v>
      </c>
      <c r="K1518" s="4">
        <v>3.59306095E8</v>
      </c>
      <c r="L1518" s="6" t="s">
        <v>39</v>
      </c>
      <c r="M1518" s="3"/>
      <c r="N1518" s="6" t="s">
        <v>42</v>
      </c>
      <c r="O1518" s="3"/>
      <c r="P1518" s="3"/>
      <c r="Q1518" s="6" t="s">
        <v>39</v>
      </c>
      <c r="R1518" s="4"/>
      <c r="S1518" s="6" t="s">
        <v>42</v>
      </c>
      <c r="T1518" s="6" t="s">
        <v>43</v>
      </c>
      <c r="U1518" s="6">
        <v>0.0</v>
      </c>
      <c r="V1518" s="3" t="str">
        <f t="shared" si="2"/>
        <v>11.RD</v>
      </c>
      <c r="W1518" s="5" t="str">
        <f t="shared" ref="W1518:X1518" si="1518">UPPER(TRIM(H1518))</f>
        <v/>
      </c>
      <c r="X1518" s="5" t="str">
        <f t="shared" si="1518"/>
        <v/>
      </c>
      <c r="Y1518" s="5" t="str">
        <f t="array" ref="Y1518">IF(V1518&lt;&gt;"",IFERROR(INDEX(federal_program_name_lookup,MATCH(V1518,aln_lookup,0)),""),"")</f>
        <v/>
      </c>
    </row>
    <row r="1519" ht="15.75" customHeight="1">
      <c r="A1519" s="5" t="s">
        <v>2189</v>
      </c>
      <c r="B1519" s="3" t="s">
        <v>35</v>
      </c>
      <c r="C1519" s="3" t="s">
        <v>445</v>
      </c>
      <c r="D1519" s="3" t="s">
        <v>2190</v>
      </c>
      <c r="E1519" s="6" t="s">
        <v>292</v>
      </c>
      <c r="F1519" s="4">
        <v>63500.0</v>
      </c>
      <c r="G1519" s="6" t="s">
        <v>38</v>
      </c>
      <c r="H1519" s="6"/>
      <c r="I1519" s="6"/>
      <c r="J1519" s="4">
        <v>3870533.0</v>
      </c>
      <c r="K1519" s="4">
        <v>3.59306095E8</v>
      </c>
      <c r="L1519" s="6" t="s">
        <v>39</v>
      </c>
      <c r="M1519" s="3"/>
      <c r="N1519" s="6" t="s">
        <v>42</v>
      </c>
      <c r="O1519" s="3"/>
      <c r="P1519" s="3"/>
      <c r="Q1519" s="6" t="s">
        <v>39</v>
      </c>
      <c r="R1519" s="4"/>
      <c r="S1519" s="6" t="s">
        <v>42</v>
      </c>
      <c r="T1519" s="6" t="s">
        <v>43</v>
      </c>
      <c r="U1519" s="6">
        <v>0.0</v>
      </c>
      <c r="V1519" s="3" t="str">
        <f t="shared" si="2"/>
        <v>11.RD</v>
      </c>
      <c r="W1519" s="5" t="str">
        <f t="shared" ref="W1519:X1519" si="1519">UPPER(TRIM(H1519))</f>
        <v/>
      </c>
      <c r="X1519" s="5" t="str">
        <f t="shared" si="1519"/>
        <v/>
      </c>
      <c r="Y1519" s="5" t="str">
        <f t="array" ref="Y1519">IF(V1519&lt;&gt;"",IFERROR(INDEX(federal_program_name_lookup,MATCH(V1519,aln_lookup,0)),""),"")</f>
        <v/>
      </c>
    </row>
    <row r="1520" ht="15.75" customHeight="1">
      <c r="A1520" s="5" t="s">
        <v>2191</v>
      </c>
      <c r="B1520" s="3" t="s">
        <v>35</v>
      </c>
      <c r="C1520" s="3" t="s">
        <v>445</v>
      </c>
      <c r="D1520" s="3" t="s">
        <v>2192</v>
      </c>
      <c r="E1520" s="6" t="s">
        <v>292</v>
      </c>
      <c r="F1520" s="4">
        <v>65230.0</v>
      </c>
      <c r="G1520" s="6" t="s">
        <v>38</v>
      </c>
      <c r="H1520" s="6"/>
      <c r="I1520" s="6"/>
      <c r="J1520" s="4">
        <v>3870533.0</v>
      </c>
      <c r="K1520" s="4">
        <v>3.59306095E8</v>
      </c>
      <c r="L1520" s="6" t="s">
        <v>39</v>
      </c>
      <c r="M1520" s="3"/>
      <c r="N1520" s="6" t="s">
        <v>42</v>
      </c>
      <c r="O1520" s="3"/>
      <c r="P1520" s="3"/>
      <c r="Q1520" s="6" t="s">
        <v>39</v>
      </c>
      <c r="R1520" s="4"/>
      <c r="S1520" s="6" t="s">
        <v>42</v>
      </c>
      <c r="T1520" s="6" t="s">
        <v>43</v>
      </c>
      <c r="U1520" s="6">
        <v>0.0</v>
      </c>
      <c r="V1520" s="3" t="str">
        <f t="shared" si="2"/>
        <v>11.RD</v>
      </c>
      <c r="W1520" s="5" t="str">
        <f t="shared" ref="W1520:X1520" si="1520">UPPER(TRIM(H1520))</f>
        <v/>
      </c>
      <c r="X1520" s="5" t="str">
        <f t="shared" si="1520"/>
        <v/>
      </c>
      <c r="Y1520" s="5" t="str">
        <f t="array" ref="Y1520">IF(V1520&lt;&gt;"",IFERROR(INDEX(federal_program_name_lookup,MATCH(V1520,aln_lookup,0)),""),"")</f>
        <v/>
      </c>
    </row>
    <row r="1521" ht="15.75" customHeight="1">
      <c r="A1521" s="5" t="s">
        <v>2193</v>
      </c>
      <c r="B1521" s="3" t="s">
        <v>35</v>
      </c>
      <c r="C1521" s="3" t="s">
        <v>445</v>
      </c>
      <c r="D1521" s="3" t="s">
        <v>2194</v>
      </c>
      <c r="E1521" s="6" t="s">
        <v>292</v>
      </c>
      <c r="F1521" s="4">
        <v>1667.0</v>
      </c>
      <c r="G1521" s="6" t="s">
        <v>38</v>
      </c>
      <c r="H1521" s="6"/>
      <c r="I1521" s="6"/>
      <c r="J1521" s="4">
        <v>3870533.0</v>
      </c>
      <c r="K1521" s="4">
        <v>3.59306095E8</v>
      </c>
      <c r="L1521" s="6" t="s">
        <v>39</v>
      </c>
      <c r="M1521" s="3"/>
      <c r="N1521" s="6" t="s">
        <v>42</v>
      </c>
      <c r="O1521" s="3"/>
      <c r="P1521" s="3"/>
      <c r="Q1521" s="6" t="s">
        <v>39</v>
      </c>
      <c r="R1521" s="4"/>
      <c r="S1521" s="6" t="s">
        <v>42</v>
      </c>
      <c r="T1521" s="6" t="s">
        <v>43</v>
      </c>
      <c r="U1521" s="6">
        <v>0.0</v>
      </c>
      <c r="V1521" s="3" t="str">
        <f t="shared" si="2"/>
        <v>11.RD</v>
      </c>
      <c r="W1521" s="5" t="str">
        <f t="shared" ref="W1521:X1521" si="1521">UPPER(TRIM(H1521))</f>
        <v/>
      </c>
      <c r="X1521" s="5" t="str">
        <f t="shared" si="1521"/>
        <v/>
      </c>
      <c r="Y1521" s="5" t="str">
        <f t="array" ref="Y1521">IF(V1521&lt;&gt;"",IFERROR(INDEX(federal_program_name_lookup,MATCH(V1521,aln_lookup,0)),""),"")</f>
        <v/>
      </c>
    </row>
    <row r="1522" ht="15.75" customHeight="1">
      <c r="A1522" s="5" t="s">
        <v>2195</v>
      </c>
      <c r="B1522" s="3" t="s">
        <v>35</v>
      </c>
      <c r="C1522" s="3" t="s">
        <v>445</v>
      </c>
      <c r="D1522" s="3" t="s">
        <v>2196</v>
      </c>
      <c r="E1522" s="6" t="s">
        <v>292</v>
      </c>
      <c r="F1522" s="4">
        <v>7850.0</v>
      </c>
      <c r="G1522" s="6" t="s">
        <v>38</v>
      </c>
      <c r="H1522" s="6"/>
      <c r="I1522" s="6"/>
      <c r="J1522" s="4">
        <v>3870533.0</v>
      </c>
      <c r="K1522" s="4">
        <v>3.59306095E8</v>
      </c>
      <c r="L1522" s="6" t="s">
        <v>39</v>
      </c>
      <c r="M1522" s="3"/>
      <c r="N1522" s="6" t="s">
        <v>42</v>
      </c>
      <c r="O1522" s="3"/>
      <c r="P1522" s="3"/>
      <c r="Q1522" s="6" t="s">
        <v>39</v>
      </c>
      <c r="R1522" s="4"/>
      <c r="S1522" s="6" t="s">
        <v>42</v>
      </c>
      <c r="T1522" s="6" t="s">
        <v>43</v>
      </c>
      <c r="U1522" s="6">
        <v>0.0</v>
      </c>
      <c r="V1522" s="3" t="str">
        <f t="shared" si="2"/>
        <v>11.RD</v>
      </c>
      <c r="W1522" s="5" t="str">
        <f t="shared" ref="W1522:X1522" si="1522">UPPER(TRIM(H1522))</f>
        <v/>
      </c>
      <c r="X1522" s="5" t="str">
        <f t="shared" si="1522"/>
        <v/>
      </c>
      <c r="Y1522" s="5" t="str">
        <f t="array" ref="Y1522">IF(V1522&lt;&gt;"",IFERROR(INDEX(federal_program_name_lookup,MATCH(V1522,aln_lookup,0)),""),"")</f>
        <v/>
      </c>
    </row>
    <row r="1523" ht="15.75" customHeight="1">
      <c r="A1523" s="5" t="s">
        <v>2197</v>
      </c>
      <c r="B1523" s="3" t="s">
        <v>492</v>
      </c>
      <c r="C1523" s="3" t="s">
        <v>445</v>
      </c>
      <c r="D1523" s="3" t="s">
        <v>2198</v>
      </c>
      <c r="E1523" s="6" t="s">
        <v>292</v>
      </c>
      <c r="F1523" s="4">
        <v>106.0</v>
      </c>
      <c r="G1523" s="6" t="s">
        <v>38</v>
      </c>
      <c r="H1523" s="6"/>
      <c r="I1523" s="6"/>
      <c r="J1523" s="4">
        <v>1.5877823E7</v>
      </c>
      <c r="K1523" s="4">
        <v>3.59306095E8</v>
      </c>
      <c r="L1523" s="6" t="s">
        <v>39</v>
      </c>
      <c r="M1523" s="3"/>
      <c r="N1523" s="6" t="s">
        <v>42</v>
      </c>
      <c r="O1523" s="3"/>
      <c r="P1523" s="3"/>
      <c r="Q1523" s="6" t="s">
        <v>39</v>
      </c>
      <c r="R1523" s="4"/>
      <c r="S1523" s="6" t="s">
        <v>42</v>
      </c>
      <c r="T1523" s="6" t="s">
        <v>43</v>
      </c>
      <c r="U1523" s="6">
        <v>0.0</v>
      </c>
      <c r="V1523" s="3" t="str">
        <f t="shared" si="2"/>
        <v>12.RD</v>
      </c>
      <c r="W1523" s="5" t="str">
        <f t="shared" ref="W1523:X1523" si="1523">UPPER(TRIM(H1523))</f>
        <v/>
      </c>
      <c r="X1523" s="5" t="str">
        <f t="shared" si="1523"/>
        <v/>
      </c>
      <c r="Y1523" s="5" t="str">
        <f t="array" ref="Y1523">IF(V1523&lt;&gt;"",IFERROR(INDEX(federal_program_name_lookup,MATCH(V1523,aln_lookup,0)),""),"")</f>
        <v/>
      </c>
    </row>
    <row r="1524" ht="15.75" customHeight="1">
      <c r="A1524" s="5" t="s">
        <v>2199</v>
      </c>
      <c r="B1524" s="3" t="s">
        <v>492</v>
      </c>
      <c r="C1524" s="3" t="s">
        <v>445</v>
      </c>
      <c r="D1524" s="3" t="s">
        <v>2200</v>
      </c>
      <c r="E1524" s="6" t="s">
        <v>292</v>
      </c>
      <c r="F1524" s="4">
        <v>-3320.0</v>
      </c>
      <c r="G1524" s="6" t="s">
        <v>38</v>
      </c>
      <c r="H1524" s="6"/>
      <c r="I1524" s="6"/>
      <c r="J1524" s="4">
        <v>1.5877823E7</v>
      </c>
      <c r="K1524" s="4">
        <v>3.59306095E8</v>
      </c>
      <c r="L1524" s="6" t="s">
        <v>39</v>
      </c>
      <c r="M1524" s="3"/>
      <c r="N1524" s="6" t="s">
        <v>42</v>
      </c>
      <c r="O1524" s="3"/>
      <c r="P1524" s="3"/>
      <c r="Q1524" s="6" t="s">
        <v>39</v>
      </c>
      <c r="R1524" s="4"/>
      <c r="S1524" s="6" t="s">
        <v>42</v>
      </c>
      <c r="T1524" s="6" t="s">
        <v>43</v>
      </c>
      <c r="U1524" s="6">
        <v>0.0</v>
      </c>
      <c r="V1524" s="3" t="str">
        <f t="shared" si="2"/>
        <v>12.RD</v>
      </c>
      <c r="W1524" s="5" t="str">
        <f t="shared" ref="W1524:X1524" si="1524">UPPER(TRIM(H1524))</f>
        <v/>
      </c>
      <c r="X1524" s="5" t="str">
        <f t="shared" si="1524"/>
        <v/>
      </c>
      <c r="Y1524" s="5" t="str">
        <f t="array" ref="Y1524">IF(V1524&lt;&gt;"",IFERROR(INDEX(federal_program_name_lookup,MATCH(V1524,aln_lookup,0)),""),"")</f>
        <v/>
      </c>
    </row>
    <row r="1525" ht="15.75" customHeight="1">
      <c r="A1525" s="5" t="s">
        <v>2201</v>
      </c>
      <c r="B1525" s="3" t="s">
        <v>1805</v>
      </c>
      <c r="C1525" s="3" t="s">
        <v>445</v>
      </c>
      <c r="D1525" s="3" t="s">
        <v>2202</v>
      </c>
      <c r="E1525" s="6" t="s">
        <v>292</v>
      </c>
      <c r="F1525" s="4">
        <v>82277.0</v>
      </c>
      <c r="G1525" s="6" t="s">
        <v>38</v>
      </c>
      <c r="H1525" s="6"/>
      <c r="I1525" s="6"/>
      <c r="J1525" s="4">
        <v>2781676.0</v>
      </c>
      <c r="K1525" s="4">
        <v>3.59306095E8</v>
      </c>
      <c r="L1525" s="6" t="s">
        <v>39</v>
      </c>
      <c r="M1525" s="3"/>
      <c r="N1525" s="6" t="s">
        <v>39</v>
      </c>
      <c r="O1525" s="3" t="s">
        <v>2064</v>
      </c>
      <c r="P1525" s="3" t="s">
        <v>2202</v>
      </c>
      <c r="Q1525" s="6" t="s">
        <v>39</v>
      </c>
      <c r="R1525" s="4"/>
      <c r="S1525" s="6" t="s">
        <v>42</v>
      </c>
      <c r="T1525" s="6" t="s">
        <v>43</v>
      </c>
      <c r="U1525" s="6">
        <v>0.0</v>
      </c>
      <c r="V1525" s="3" t="str">
        <f t="shared" si="2"/>
        <v>43.RD</v>
      </c>
      <c r="W1525" s="5" t="str">
        <f t="shared" ref="W1525:X1525" si="1525">UPPER(TRIM(H1525))</f>
        <v/>
      </c>
      <c r="X1525" s="5" t="str">
        <f t="shared" si="1525"/>
        <v/>
      </c>
      <c r="Y1525" s="5" t="str">
        <f t="array" ref="Y1525">IF(V1525&lt;&gt;"",IFERROR(INDEX(federal_program_name_lookup,MATCH(V1525,aln_lookup,0)),""),"")</f>
        <v/>
      </c>
    </row>
    <row r="1526" ht="15.75" customHeight="1">
      <c r="A1526" s="5" t="s">
        <v>2203</v>
      </c>
      <c r="B1526" s="3" t="s">
        <v>492</v>
      </c>
      <c r="C1526" s="3" t="s">
        <v>445</v>
      </c>
      <c r="D1526" s="3" t="s">
        <v>2204</v>
      </c>
      <c r="E1526" s="6" t="s">
        <v>292</v>
      </c>
      <c r="F1526" s="4">
        <v>13.0</v>
      </c>
      <c r="G1526" s="6" t="s">
        <v>38</v>
      </c>
      <c r="H1526" s="6"/>
      <c r="I1526" s="6"/>
      <c r="J1526" s="4">
        <v>1.5877823E7</v>
      </c>
      <c r="K1526" s="4">
        <v>3.59306095E8</v>
      </c>
      <c r="L1526" s="6" t="s">
        <v>39</v>
      </c>
      <c r="M1526" s="3"/>
      <c r="N1526" s="6" t="s">
        <v>42</v>
      </c>
      <c r="O1526" s="3"/>
      <c r="P1526" s="3"/>
      <c r="Q1526" s="6" t="s">
        <v>39</v>
      </c>
      <c r="R1526" s="4"/>
      <c r="S1526" s="6" t="s">
        <v>42</v>
      </c>
      <c r="T1526" s="6" t="s">
        <v>43</v>
      </c>
      <c r="U1526" s="6">
        <v>0.0</v>
      </c>
      <c r="V1526" s="3" t="str">
        <f t="shared" si="2"/>
        <v>12.RD</v>
      </c>
      <c r="W1526" s="5" t="str">
        <f t="shared" ref="W1526:X1526" si="1526">UPPER(TRIM(H1526))</f>
        <v/>
      </c>
      <c r="X1526" s="5" t="str">
        <f t="shared" si="1526"/>
        <v/>
      </c>
      <c r="Y1526" s="5" t="str">
        <f t="array" ref="Y1526">IF(V1526&lt;&gt;"",IFERROR(INDEX(federal_program_name_lookup,MATCH(V1526,aln_lookup,0)),""),"")</f>
        <v/>
      </c>
    </row>
    <row r="1527" ht="15.75" customHeight="1">
      <c r="A1527" s="5" t="s">
        <v>2205</v>
      </c>
      <c r="B1527" s="3" t="s">
        <v>492</v>
      </c>
      <c r="C1527" s="3" t="s">
        <v>445</v>
      </c>
      <c r="D1527" s="3" t="s">
        <v>2206</v>
      </c>
      <c r="E1527" s="6" t="s">
        <v>292</v>
      </c>
      <c r="F1527" s="4">
        <v>444.0</v>
      </c>
      <c r="G1527" s="6" t="s">
        <v>38</v>
      </c>
      <c r="H1527" s="6"/>
      <c r="I1527" s="6"/>
      <c r="J1527" s="4">
        <v>1.5877823E7</v>
      </c>
      <c r="K1527" s="4">
        <v>3.59306095E8</v>
      </c>
      <c r="L1527" s="6" t="s">
        <v>39</v>
      </c>
      <c r="M1527" s="3"/>
      <c r="N1527" s="6" t="s">
        <v>42</v>
      </c>
      <c r="O1527" s="3"/>
      <c r="P1527" s="3"/>
      <c r="Q1527" s="6" t="s">
        <v>39</v>
      </c>
      <c r="R1527" s="4"/>
      <c r="S1527" s="6" t="s">
        <v>42</v>
      </c>
      <c r="T1527" s="6" t="s">
        <v>43</v>
      </c>
      <c r="U1527" s="6">
        <v>0.0</v>
      </c>
      <c r="V1527" s="3" t="str">
        <f t="shared" si="2"/>
        <v>12.RD</v>
      </c>
      <c r="W1527" s="5" t="str">
        <f t="shared" ref="W1527:X1527" si="1527">UPPER(TRIM(H1527))</f>
        <v/>
      </c>
      <c r="X1527" s="5" t="str">
        <f t="shared" si="1527"/>
        <v/>
      </c>
      <c r="Y1527" s="5" t="str">
        <f t="array" ref="Y1527">IF(V1527&lt;&gt;"",IFERROR(INDEX(federal_program_name_lookup,MATCH(V1527,aln_lookup,0)),""),"")</f>
        <v/>
      </c>
    </row>
    <row r="1528" ht="15.75" customHeight="1">
      <c r="A1528" s="5" t="s">
        <v>2207</v>
      </c>
      <c r="B1528" s="3" t="s">
        <v>492</v>
      </c>
      <c r="C1528" s="3" t="s">
        <v>445</v>
      </c>
      <c r="D1528" s="3" t="s">
        <v>2206</v>
      </c>
      <c r="E1528" s="6" t="s">
        <v>292</v>
      </c>
      <c r="F1528" s="4">
        <v>-780.0</v>
      </c>
      <c r="G1528" s="6" t="s">
        <v>38</v>
      </c>
      <c r="H1528" s="6"/>
      <c r="I1528" s="6"/>
      <c r="J1528" s="4">
        <v>1.5877823E7</v>
      </c>
      <c r="K1528" s="4">
        <v>3.59306095E8</v>
      </c>
      <c r="L1528" s="6" t="s">
        <v>39</v>
      </c>
      <c r="M1528" s="3"/>
      <c r="N1528" s="6" t="s">
        <v>42</v>
      </c>
      <c r="O1528" s="3"/>
      <c r="P1528" s="3"/>
      <c r="Q1528" s="6" t="s">
        <v>39</v>
      </c>
      <c r="R1528" s="4"/>
      <c r="S1528" s="6" t="s">
        <v>42</v>
      </c>
      <c r="T1528" s="6" t="s">
        <v>43</v>
      </c>
      <c r="U1528" s="6">
        <v>0.0</v>
      </c>
      <c r="V1528" s="3" t="str">
        <f t="shared" si="2"/>
        <v>12.RD</v>
      </c>
      <c r="W1528" s="5" t="str">
        <f t="shared" ref="W1528:X1528" si="1528">UPPER(TRIM(H1528))</f>
        <v/>
      </c>
      <c r="X1528" s="5" t="str">
        <f t="shared" si="1528"/>
        <v/>
      </c>
      <c r="Y1528" s="5" t="str">
        <f t="array" ref="Y1528">IF(V1528&lt;&gt;"",IFERROR(INDEX(federal_program_name_lookup,MATCH(V1528,aln_lookup,0)),""),"")</f>
        <v/>
      </c>
    </row>
    <row r="1529" ht="15.75" customHeight="1">
      <c r="A1529" s="5" t="s">
        <v>2208</v>
      </c>
      <c r="B1529" s="3" t="s">
        <v>492</v>
      </c>
      <c r="C1529" s="3" t="s">
        <v>445</v>
      </c>
      <c r="D1529" s="3" t="s">
        <v>2209</v>
      </c>
      <c r="E1529" s="6" t="s">
        <v>292</v>
      </c>
      <c r="F1529" s="4">
        <v>339.0</v>
      </c>
      <c r="G1529" s="6" t="s">
        <v>38</v>
      </c>
      <c r="H1529" s="6"/>
      <c r="I1529" s="6"/>
      <c r="J1529" s="4">
        <v>1.5877823E7</v>
      </c>
      <c r="K1529" s="4">
        <v>3.59306095E8</v>
      </c>
      <c r="L1529" s="6" t="s">
        <v>39</v>
      </c>
      <c r="M1529" s="3"/>
      <c r="N1529" s="6" t="s">
        <v>42</v>
      </c>
      <c r="O1529" s="3"/>
      <c r="P1529" s="3"/>
      <c r="Q1529" s="6" t="s">
        <v>39</v>
      </c>
      <c r="R1529" s="4"/>
      <c r="S1529" s="6" t="s">
        <v>42</v>
      </c>
      <c r="T1529" s="6" t="s">
        <v>43</v>
      </c>
      <c r="U1529" s="6">
        <v>0.0</v>
      </c>
      <c r="V1529" s="3" t="str">
        <f t="shared" si="2"/>
        <v>12.RD</v>
      </c>
      <c r="W1529" s="5" t="str">
        <f t="shared" ref="W1529:X1529" si="1529">UPPER(TRIM(H1529))</f>
        <v/>
      </c>
      <c r="X1529" s="5" t="str">
        <f t="shared" si="1529"/>
        <v/>
      </c>
      <c r="Y1529" s="5" t="str">
        <f t="array" ref="Y1529">IF(V1529&lt;&gt;"",IFERROR(INDEX(federal_program_name_lookup,MATCH(V1529,aln_lookup,0)),""),"")</f>
        <v/>
      </c>
    </row>
    <row r="1530" ht="15.75" customHeight="1">
      <c r="A1530" s="5" t="s">
        <v>2210</v>
      </c>
      <c r="B1530" s="3" t="s">
        <v>492</v>
      </c>
      <c r="C1530" s="3" t="s">
        <v>445</v>
      </c>
      <c r="D1530" s="3" t="s">
        <v>2211</v>
      </c>
      <c r="E1530" s="6" t="s">
        <v>292</v>
      </c>
      <c r="F1530" s="4">
        <v>170.0</v>
      </c>
      <c r="G1530" s="6" t="s">
        <v>38</v>
      </c>
      <c r="H1530" s="6"/>
      <c r="I1530" s="6"/>
      <c r="J1530" s="4">
        <v>1.5877823E7</v>
      </c>
      <c r="K1530" s="4">
        <v>3.59306095E8</v>
      </c>
      <c r="L1530" s="6" t="s">
        <v>39</v>
      </c>
      <c r="M1530" s="3"/>
      <c r="N1530" s="6" t="s">
        <v>42</v>
      </c>
      <c r="O1530" s="3"/>
      <c r="P1530" s="3"/>
      <c r="Q1530" s="6" t="s">
        <v>39</v>
      </c>
      <c r="R1530" s="4"/>
      <c r="S1530" s="6" t="s">
        <v>42</v>
      </c>
      <c r="T1530" s="6" t="s">
        <v>43</v>
      </c>
      <c r="U1530" s="6">
        <v>0.0</v>
      </c>
      <c r="V1530" s="3" t="str">
        <f t="shared" si="2"/>
        <v>12.RD</v>
      </c>
      <c r="W1530" s="5" t="str">
        <f t="shared" ref="W1530:X1530" si="1530">UPPER(TRIM(H1530))</f>
        <v/>
      </c>
      <c r="X1530" s="5" t="str">
        <f t="shared" si="1530"/>
        <v/>
      </c>
      <c r="Y1530" s="5" t="str">
        <f t="array" ref="Y1530">IF(V1530&lt;&gt;"",IFERROR(INDEX(federal_program_name_lookup,MATCH(V1530,aln_lookup,0)),""),"")</f>
        <v/>
      </c>
    </row>
    <row r="1531" ht="15.75" customHeight="1">
      <c r="A1531" s="5" t="s">
        <v>2212</v>
      </c>
      <c r="B1531" s="3" t="s">
        <v>492</v>
      </c>
      <c r="C1531" s="3" t="s">
        <v>445</v>
      </c>
      <c r="D1531" s="3" t="s">
        <v>2213</v>
      </c>
      <c r="E1531" s="6" t="s">
        <v>292</v>
      </c>
      <c r="F1531" s="4">
        <v>-4.0</v>
      </c>
      <c r="G1531" s="6" t="s">
        <v>38</v>
      </c>
      <c r="H1531" s="6"/>
      <c r="I1531" s="6"/>
      <c r="J1531" s="4">
        <v>1.5877823E7</v>
      </c>
      <c r="K1531" s="4">
        <v>3.59306095E8</v>
      </c>
      <c r="L1531" s="6" t="s">
        <v>39</v>
      </c>
      <c r="M1531" s="3"/>
      <c r="N1531" s="6" t="s">
        <v>42</v>
      </c>
      <c r="O1531" s="3"/>
      <c r="P1531" s="3"/>
      <c r="Q1531" s="6" t="s">
        <v>39</v>
      </c>
      <c r="R1531" s="4"/>
      <c r="S1531" s="6" t="s">
        <v>42</v>
      </c>
      <c r="T1531" s="6" t="s">
        <v>43</v>
      </c>
      <c r="U1531" s="6">
        <v>0.0</v>
      </c>
      <c r="V1531" s="3" t="str">
        <f t="shared" si="2"/>
        <v>12.RD</v>
      </c>
      <c r="W1531" s="5" t="str">
        <f t="shared" ref="W1531:X1531" si="1531">UPPER(TRIM(H1531))</f>
        <v/>
      </c>
      <c r="X1531" s="5" t="str">
        <f t="shared" si="1531"/>
        <v/>
      </c>
      <c r="Y1531" s="5" t="str">
        <f t="array" ref="Y1531">IF(V1531&lt;&gt;"",IFERROR(INDEX(federal_program_name_lookup,MATCH(V1531,aln_lookup,0)),""),"")</f>
        <v/>
      </c>
    </row>
    <row r="1532" ht="15.75" customHeight="1">
      <c r="A1532" s="5" t="s">
        <v>2214</v>
      </c>
      <c r="B1532" s="3" t="s">
        <v>492</v>
      </c>
      <c r="C1532" s="3" t="s">
        <v>445</v>
      </c>
      <c r="D1532" s="3" t="s">
        <v>2215</v>
      </c>
      <c r="E1532" s="6" t="s">
        <v>292</v>
      </c>
      <c r="F1532" s="4">
        <v>-15.0</v>
      </c>
      <c r="G1532" s="6" t="s">
        <v>38</v>
      </c>
      <c r="H1532" s="6"/>
      <c r="I1532" s="6"/>
      <c r="J1532" s="4">
        <v>1.5877823E7</v>
      </c>
      <c r="K1532" s="4">
        <v>3.59306095E8</v>
      </c>
      <c r="L1532" s="6" t="s">
        <v>39</v>
      </c>
      <c r="M1532" s="3"/>
      <c r="N1532" s="6" t="s">
        <v>42</v>
      </c>
      <c r="O1532" s="3"/>
      <c r="P1532" s="3"/>
      <c r="Q1532" s="6" t="s">
        <v>39</v>
      </c>
      <c r="R1532" s="4"/>
      <c r="S1532" s="6" t="s">
        <v>42</v>
      </c>
      <c r="T1532" s="6" t="s">
        <v>43</v>
      </c>
      <c r="U1532" s="6">
        <v>0.0</v>
      </c>
      <c r="V1532" s="3" t="str">
        <f t="shared" si="2"/>
        <v>12.RD</v>
      </c>
      <c r="W1532" s="5" t="str">
        <f t="shared" ref="W1532:X1532" si="1532">UPPER(TRIM(H1532))</f>
        <v/>
      </c>
      <c r="X1532" s="5" t="str">
        <f t="shared" si="1532"/>
        <v/>
      </c>
      <c r="Y1532" s="5" t="str">
        <f t="array" ref="Y1532">IF(V1532&lt;&gt;"",IFERROR(INDEX(federal_program_name_lookup,MATCH(V1532,aln_lookup,0)),""),"")</f>
        <v/>
      </c>
    </row>
    <row r="1533" ht="15.75" customHeight="1">
      <c r="A1533" s="5" t="s">
        <v>2216</v>
      </c>
      <c r="B1533" s="3" t="s">
        <v>492</v>
      </c>
      <c r="C1533" s="3" t="s">
        <v>445</v>
      </c>
      <c r="D1533" s="3" t="s">
        <v>2217</v>
      </c>
      <c r="E1533" s="6" t="s">
        <v>292</v>
      </c>
      <c r="F1533" s="4">
        <v>529087.0</v>
      </c>
      <c r="G1533" s="6" t="s">
        <v>38</v>
      </c>
      <c r="H1533" s="6"/>
      <c r="I1533" s="6"/>
      <c r="J1533" s="4">
        <v>1.5877823E7</v>
      </c>
      <c r="K1533" s="4">
        <v>3.59306095E8</v>
      </c>
      <c r="L1533" s="6" t="s">
        <v>39</v>
      </c>
      <c r="M1533" s="3"/>
      <c r="N1533" s="6" t="s">
        <v>42</v>
      </c>
      <c r="O1533" s="3"/>
      <c r="P1533" s="3"/>
      <c r="Q1533" s="6" t="s">
        <v>42</v>
      </c>
      <c r="R1533" s="4">
        <v>13934.0</v>
      </c>
      <c r="S1533" s="6" t="s">
        <v>42</v>
      </c>
      <c r="T1533" s="6" t="s">
        <v>43</v>
      </c>
      <c r="U1533" s="6">
        <v>0.0</v>
      </c>
      <c r="V1533" s="3" t="str">
        <f t="shared" si="2"/>
        <v>12.RD</v>
      </c>
      <c r="W1533" s="5" t="str">
        <f t="shared" ref="W1533:X1533" si="1533">UPPER(TRIM(H1533))</f>
        <v/>
      </c>
      <c r="X1533" s="5" t="str">
        <f t="shared" si="1533"/>
        <v/>
      </c>
      <c r="Y1533" s="5" t="str">
        <f t="array" ref="Y1533">IF(V1533&lt;&gt;"",IFERROR(INDEX(federal_program_name_lookup,MATCH(V1533,aln_lookup,0)),""),"")</f>
        <v/>
      </c>
    </row>
    <row r="1534" ht="15.75" customHeight="1">
      <c r="A1534" s="5" t="s">
        <v>2218</v>
      </c>
      <c r="B1534" s="3" t="s">
        <v>492</v>
      </c>
      <c r="C1534" s="3" t="s">
        <v>445</v>
      </c>
      <c r="D1534" s="3" t="s">
        <v>2219</v>
      </c>
      <c r="E1534" s="6" t="s">
        <v>292</v>
      </c>
      <c r="F1534" s="4">
        <v>13820.0</v>
      </c>
      <c r="G1534" s="6" t="s">
        <v>38</v>
      </c>
      <c r="H1534" s="6"/>
      <c r="I1534" s="6"/>
      <c r="J1534" s="4">
        <v>1.5877823E7</v>
      </c>
      <c r="K1534" s="4">
        <v>3.59306095E8</v>
      </c>
      <c r="L1534" s="6" t="s">
        <v>39</v>
      </c>
      <c r="M1534" s="3"/>
      <c r="N1534" s="6" t="s">
        <v>42</v>
      </c>
      <c r="O1534" s="3"/>
      <c r="P1534" s="3"/>
      <c r="Q1534" s="6" t="s">
        <v>39</v>
      </c>
      <c r="R1534" s="4"/>
      <c r="S1534" s="6" t="s">
        <v>42</v>
      </c>
      <c r="T1534" s="6" t="s">
        <v>43</v>
      </c>
      <c r="U1534" s="6">
        <v>0.0</v>
      </c>
      <c r="V1534" s="3" t="str">
        <f t="shared" si="2"/>
        <v>12.RD</v>
      </c>
      <c r="W1534" s="5" t="str">
        <f t="shared" ref="W1534:X1534" si="1534">UPPER(TRIM(H1534))</f>
        <v/>
      </c>
      <c r="X1534" s="5" t="str">
        <f t="shared" si="1534"/>
        <v/>
      </c>
      <c r="Y1534" s="5" t="str">
        <f t="array" ref="Y1534">IF(V1534&lt;&gt;"",IFERROR(INDEX(federal_program_name_lookup,MATCH(V1534,aln_lookup,0)),""),"")</f>
        <v/>
      </c>
    </row>
    <row r="1535" ht="15.75" customHeight="1">
      <c r="A1535" s="5" t="s">
        <v>2220</v>
      </c>
      <c r="B1535" s="3" t="s">
        <v>492</v>
      </c>
      <c r="C1535" s="3" t="s">
        <v>445</v>
      </c>
      <c r="D1535" s="3" t="s">
        <v>2221</v>
      </c>
      <c r="E1535" s="6" t="s">
        <v>292</v>
      </c>
      <c r="F1535" s="4">
        <v>35317.0</v>
      </c>
      <c r="G1535" s="6" t="s">
        <v>38</v>
      </c>
      <c r="H1535" s="6"/>
      <c r="I1535" s="6"/>
      <c r="J1535" s="4">
        <v>1.5877823E7</v>
      </c>
      <c r="K1535" s="4">
        <v>3.59306095E8</v>
      </c>
      <c r="L1535" s="6" t="s">
        <v>39</v>
      </c>
      <c r="M1535" s="3"/>
      <c r="N1535" s="6" t="s">
        <v>42</v>
      </c>
      <c r="O1535" s="3"/>
      <c r="P1535" s="3"/>
      <c r="Q1535" s="6" t="s">
        <v>42</v>
      </c>
      <c r="R1535" s="4">
        <v>35317.0</v>
      </c>
      <c r="S1535" s="6" t="s">
        <v>42</v>
      </c>
      <c r="T1535" s="6" t="s">
        <v>43</v>
      </c>
      <c r="U1535" s="6">
        <v>0.0</v>
      </c>
      <c r="V1535" s="3" t="str">
        <f t="shared" si="2"/>
        <v>12.RD</v>
      </c>
      <c r="W1535" s="5" t="str">
        <f t="shared" ref="W1535:X1535" si="1535">UPPER(TRIM(H1535))</f>
        <v/>
      </c>
      <c r="X1535" s="5" t="str">
        <f t="shared" si="1535"/>
        <v/>
      </c>
      <c r="Y1535" s="5" t="str">
        <f t="array" ref="Y1535">IF(V1535&lt;&gt;"",IFERROR(INDEX(federal_program_name_lookup,MATCH(V1535,aln_lookup,0)),""),"")</f>
        <v/>
      </c>
    </row>
    <row r="1536" ht="15.75" customHeight="1">
      <c r="A1536" s="5" t="s">
        <v>2222</v>
      </c>
      <c r="B1536" s="3" t="s">
        <v>492</v>
      </c>
      <c r="C1536" s="3" t="s">
        <v>445</v>
      </c>
      <c r="D1536" s="3" t="s">
        <v>2223</v>
      </c>
      <c r="E1536" s="6" t="s">
        <v>292</v>
      </c>
      <c r="F1536" s="4">
        <v>121604.0</v>
      </c>
      <c r="G1536" s="6" t="s">
        <v>38</v>
      </c>
      <c r="H1536" s="6"/>
      <c r="I1536" s="6"/>
      <c r="J1536" s="4">
        <v>1.5877823E7</v>
      </c>
      <c r="K1536" s="4">
        <v>3.59306095E8</v>
      </c>
      <c r="L1536" s="6" t="s">
        <v>39</v>
      </c>
      <c r="M1536" s="3"/>
      <c r="N1536" s="6" t="s">
        <v>42</v>
      </c>
      <c r="O1536" s="3"/>
      <c r="P1536" s="3"/>
      <c r="Q1536" s="6" t="s">
        <v>39</v>
      </c>
      <c r="R1536" s="4"/>
      <c r="S1536" s="6" t="s">
        <v>42</v>
      </c>
      <c r="T1536" s="6" t="s">
        <v>43</v>
      </c>
      <c r="U1536" s="6">
        <v>0.0</v>
      </c>
      <c r="V1536" s="3" t="str">
        <f t="shared" si="2"/>
        <v>12.RD</v>
      </c>
      <c r="W1536" s="5" t="str">
        <f t="shared" ref="W1536:X1536" si="1536">UPPER(TRIM(H1536))</f>
        <v/>
      </c>
      <c r="X1536" s="5" t="str">
        <f t="shared" si="1536"/>
        <v/>
      </c>
      <c r="Y1536" s="5" t="str">
        <f t="array" ref="Y1536">IF(V1536&lt;&gt;"",IFERROR(INDEX(federal_program_name_lookup,MATCH(V1536,aln_lookup,0)),""),"")</f>
        <v/>
      </c>
    </row>
    <row r="1537" ht="15.75" customHeight="1">
      <c r="A1537" s="5" t="s">
        <v>2224</v>
      </c>
      <c r="B1537" s="3" t="s">
        <v>1805</v>
      </c>
      <c r="C1537" s="3" t="s">
        <v>445</v>
      </c>
      <c r="D1537" s="3" t="s">
        <v>2225</v>
      </c>
      <c r="E1537" s="6" t="s">
        <v>292</v>
      </c>
      <c r="F1537" s="4">
        <v>43785.0</v>
      </c>
      <c r="G1537" s="6" t="s">
        <v>38</v>
      </c>
      <c r="H1537" s="6"/>
      <c r="I1537" s="6"/>
      <c r="J1537" s="4">
        <v>2781676.0</v>
      </c>
      <c r="K1537" s="4">
        <v>3.59306095E8</v>
      </c>
      <c r="L1537" s="6" t="s">
        <v>39</v>
      </c>
      <c r="M1537" s="3"/>
      <c r="N1537" s="6" t="s">
        <v>39</v>
      </c>
      <c r="O1537" s="3" t="s">
        <v>2064</v>
      </c>
      <c r="P1537" s="3" t="s">
        <v>2225</v>
      </c>
      <c r="Q1537" s="6" t="s">
        <v>39</v>
      </c>
      <c r="R1537" s="4"/>
      <c r="S1537" s="6" t="s">
        <v>42</v>
      </c>
      <c r="T1537" s="6" t="s">
        <v>43</v>
      </c>
      <c r="U1537" s="6">
        <v>0.0</v>
      </c>
      <c r="V1537" s="3" t="str">
        <f t="shared" si="2"/>
        <v>43.RD</v>
      </c>
      <c r="W1537" s="5" t="str">
        <f t="shared" ref="W1537:X1537" si="1537">UPPER(TRIM(H1537))</f>
        <v/>
      </c>
      <c r="X1537" s="5" t="str">
        <f t="shared" si="1537"/>
        <v/>
      </c>
      <c r="Y1537" s="5" t="str">
        <f t="array" ref="Y1537">IF(V1537&lt;&gt;"",IFERROR(INDEX(federal_program_name_lookup,MATCH(V1537,aln_lookup,0)),""),"")</f>
        <v/>
      </c>
    </row>
    <row r="1538" ht="15.75" customHeight="1">
      <c r="A1538" s="5" t="s">
        <v>2226</v>
      </c>
      <c r="B1538" s="3" t="s">
        <v>492</v>
      </c>
      <c r="C1538" s="3" t="s">
        <v>445</v>
      </c>
      <c r="D1538" s="3" t="s">
        <v>2227</v>
      </c>
      <c r="E1538" s="6" t="s">
        <v>292</v>
      </c>
      <c r="F1538" s="4">
        <v>32756.0</v>
      </c>
      <c r="G1538" s="6" t="s">
        <v>38</v>
      </c>
      <c r="H1538" s="6"/>
      <c r="I1538" s="6"/>
      <c r="J1538" s="4">
        <v>1.5877823E7</v>
      </c>
      <c r="K1538" s="4">
        <v>3.59306095E8</v>
      </c>
      <c r="L1538" s="6" t="s">
        <v>39</v>
      </c>
      <c r="M1538" s="3"/>
      <c r="N1538" s="6" t="s">
        <v>42</v>
      </c>
      <c r="O1538" s="3"/>
      <c r="P1538" s="3"/>
      <c r="Q1538" s="6" t="s">
        <v>39</v>
      </c>
      <c r="R1538" s="4"/>
      <c r="S1538" s="6" t="s">
        <v>42</v>
      </c>
      <c r="T1538" s="6" t="s">
        <v>43</v>
      </c>
      <c r="U1538" s="6">
        <v>0.0</v>
      </c>
      <c r="V1538" s="3" t="str">
        <f t="shared" si="2"/>
        <v>12.RD</v>
      </c>
      <c r="W1538" s="5" t="str">
        <f t="shared" ref="W1538:X1538" si="1538">UPPER(TRIM(H1538))</f>
        <v/>
      </c>
      <c r="X1538" s="5" t="str">
        <f t="shared" si="1538"/>
        <v/>
      </c>
      <c r="Y1538" s="5" t="str">
        <f t="array" ref="Y1538">IF(V1538&lt;&gt;"",IFERROR(INDEX(federal_program_name_lookup,MATCH(V1538,aln_lookup,0)),""),"")</f>
        <v/>
      </c>
    </row>
    <row r="1539" ht="15.75" customHeight="1">
      <c r="A1539" s="5" t="s">
        <v>2228</v>
      </c>
      <c r="B1539" s="3" t="s">
        <v>492</v>
      </c>
      <c r="C1539" s="3" t="s">
        <v>445</v>
      </c>
      <c r="D1539" s="3" t="s">
        <v>2229</v>
      </c>
      <c r="E1539" s="6" t="s">
        <v>292</v>
      </c>
      <c r="F1539" s="4">
        <v>109598.0</v>
      </c>
      <c r="G1539" s="6" t="s">
        <v>38</v>
      </c>
      <c r="H1539" s="6"/>
      <c r="I1539" s="6"/>
      <c r="J1539" s="4">
        <v>1.5877823E7</v>
      </c>
      <c r="K1539" s="4">
        <v>3.59306095E8</v>
      </c>
      <c r="L1539" s="6" t="s">
        <v>39</v>
      </c>
      <c r="M1539" s="3"/>
      <c r="N1539" s="6" t="s">
        <v>42</v>
      </c>
      <c r="O1539" s="3"/>
      <c r="P1539" s="3"/>
      <c r="Q1539" s="6" t="s">
        <v>39</v>
      </c>
      <c r="R1539" s="4"/>
      <c r="S1539" s="6" t="s">
        <v>42</v>
      </c>
      <c r="T1539" s="6" t="s">
        <v>43</v>
      </c>
      <c r="U1539" s="6">
        <v>0.0</v>
      </c>
      <c r="V1539" s="3" t="str">
        <f t="shared" si="2"/>
        <v>12.RD</v>
      </c>
      <c r="W1539" s="5" t="str">
        <f t="shared" ref="W1539:X1539" si="1539">UPPER(TRIM(H1539))</f>
        <v/>
      </c>
      <c r="X1539" s="5" t="str">
        <f t="shared" si="1539"/>
        <v/>
      </c>
      <c r="Y1539" s="5" t="str">
        <f t="array" ref="Y1539">IF(V1539&lt;&gt;"",IFERROR(INDEX(federal_program_name_lookup,MATCH(V1539,aln_lookup,0)),""),"")</f>
        <v/>
      </c>
    </row>
    <row r="1540" ht="15.75" customHeight="1">
      <c r="A1540" s="5" t="s">
        <v>2230</v>
      </c>
      <c r="B1540" s="3" t="s">
        <v>492</v>
      </c>
      <c r="C1540" s="3" t="s">
        <v>445</v>
      </c>
      <c r="D1540" s="3" t="s">
        <v>2231</v>
      </c>
      <c r="E1540" s="6" t="s">
        <v>292</v>
      </c>
      <c r="F1540" s="4">
        <v>-1343.0</v>
      </c>
      <c r="G1540" s="6" t="s">
        <v>38</v>
      </c>
      <c r="H1540" s="6"/>
      <c r="I1540" s="6"/>
      <c r="J1540" s="4">
        <v>1.5877823E7</v>
      </c>
      <c r="K1540" s="4">
        <v>3.59306095E8</v>
      </c>
      <c r="L1540" s="6" t="s">
        <v>39</v>
      </c>
      <c r="M1540" s="3"/>
      <c r="N1540" s="6" t="s">
        <v>42</v>
      </c>
      <c r="O1540" s="3"/>
      <c r="P1540" s="3"/>
      <c r="Q1540" s="6" t="s">
        <v>39</v>
      </c>
      <c r="R1540" s="4"/>
      <c r="S1540" s="6" t="s">
        <v>42</v>
      </c>
      <c r="T1540" s="6" t="s">
        <v>43</v>
      </c>
      <c r="U1540" s="6">
        <v>0.0</v>
      </c>
      <c r="V1540" s="3" t="str">
        <f t="shared" si="2"/>
        <v>12.RD</v>
      </c>
      <c r="W1540" s="5" t="str">
        <f t="shared" ref="W1540:X1540" si="1540">UPPER(TRIM(H1540))</f>
        <v/>
      </c>
      <c r="X1540" s="5" t="str">
        <f t="shared" si="1540"/>
        <v/>
      </c>
      <c r="Y1540" s="5" t="str">
        <f t="array" ref="Y1540">IF(V1540&lt;&gt;"",IFERROR(INDEX(federal_program_name_lookup,MATCH(V1540,aln_lookup,0)),""),"")</f>
        <v/>
      </c>
    </row>
    <row r="1541" ht="15.75" customHeight="1">
      <c r="A1541" s="5" t="s">
        <v>2232</v>
      </c>
      <c r="B1541" s="3" t="s">
        <v>492</v>
      </c>
      <c r="C1541" s="3" t="s">
        <v>445</v>
      </c>
      <c r="D1541" s="3" t="s">
        <v>2233</v>
      </c>
      <c r="E1541" s="6" t="s">
        <v>292</v>
      </c>
      <c r="F1541" s="4">
        <v>41392.0</v>
      </c>
      <c r="G1541" s="6" t="s">
        <v>38</v>
      </c>
      <c r="H1541" s="6"/>
      <c r="I1541" s="6"/>
      <c r="J1541" s="4">
        <v>1.5877823E7</v>
      </c>
      <c r="K1541" s="4">
        <v>3.59306095E8</v>
      </c>
      <c r="L1541" s="6" t="s">
        <v>39</v>
      </c>
      <c r="M1541" s="3"/>
      <c r="N1541" s="6" t="s">
        <v>42</v>
      </c>
      <c r="O1541" s="3"/>
      <c r="P1541" s="3"/>
      <c r="Q1541" s="6" t="s">
        <v>42</v>
      </c>
      <c r="R1541" s="4">
        <v>30491.0</v>
      </c>
      <c r="S1541" s="6" t="s">
        <v>42</v>
      </c>
      <c r="T1541" s="6" t="s">
        <v>43</v>
      </c>
      <c r="U1541" s="6">
        <v>0.0</v>
      </c>
      <c r="V1541" s="3" t="str">
        <f t="shared" si="2"/>
        <v>12.RD</v>
      </c>
      <c r="W1541" s="5" t="str">
        <f t="shared" ref="W1541:X1541" si="1541">UPPER(TRIM(H1541))</f>
        <v/>
      </c>
      <c r="X1541" s="5" t="str">
        <f t="shared" si="1541"/>
        <v/>
      </c>
      <c r="Y1541" s="5" t="str">
        <f t="array" ref="Y1541">IF(V1541&lt;&gt;"",IFERROR(INDEX(federal_program_name_lookup,MATCH(V1541,aln_lookup,0)),""),"")</f>
        <v/>
      </c>
    </row>
    <row r="1542" ht="15.75" customHeight="1">
      <c r="A1542" s="5" t="s">
        <v>2234</v>
      </c>
      <c r="B1542" s="3" t="s">
        <v>492</v>
      </c>
      <c r="C1542" s="3" t="s">
        <v>445</v>
      </c>
      <c r="D1542" s="3" t="s">
        <v>2235</v>
      </c>
      <c r="E1542" s="6" t="s">
        <v>292</v>
      </c>
      <c r="F1542" s="4">
        <v>97648.0</v>
      </c>
      <c r="G1542" s="6" t="s">
        <v>38</v>
      </c>
      <c r="H1542" s="6"/>
      <c r="I1542" s="6"/>
      <c r="J1542" s="4">
        <v>1.5877823E7</v>
      </c>
      <c r="K1542" s="4">
        <v>3.59306095E8</v>
      </c>
      <c r="L1542" s="6" t="s">
        <v>39</v>
      </c>
      <c r="M1542" s="3"/>
      <c r="N1542" s="6" t="s">
        <v>42</v>
      </c>
      <c r="O1542" s="3"/>
      <c r="P1542" s="3"/>
      <c r="Q1542" s="6" t="s">
        <v>39</v>
      </c>
      <c r="R1542" s="4"/>
      <c r="S1542" s="6" t="s">
        <v>42</v>
      </c>
      <c r="T1542" s="6" t="s">
        <v>43</v>
      </c>
      <c r="U1542" s="6">
        <v>0.0</v>
      </c>
      <c r="V1542" s="3" t="str">
        <f t="shared" si="2"/>
        <v>12.RD</v>
      </c>
      <c r="W1542" s="5" t="str">
        <f t="shared" ref="W1542:X1542" si="1542">UPPER(TRIM(H1542))</f>
        <v/>
      </c>
      <c r="X1542" s="5" t="str">
        <f t="shared" si="1542"/>
        <v/>
      </c>
      <c r="Y1542" s="5" t="str">
        <f t="array" ref="Y1542">IF(V1542&lt;&gt;"",IFERROR(INDEX(federal_program_name_lookup,MATCH(V1542,aln_lookup,0)),""),"")</f>
        <v/>
      </c>
    </row>
    <row r="1543" ht="15.75" customHeight="1">
      <c r="A1543" s="5" t="s">
        <v>2236</v>
      </c>
      <c r="B1543" s="3" t="s">
        <v>492</v>
      </c>
      <c r="C1543" s="3" t="s">
        <v>445</v>
      </c>
      <c r="D1543" s="3" t="s">
        <v>2237</v>
      </c>
      <c r="E1543" s="6" t="s">
        <v>292</v>
      </c>
      <c r="F1543" s="4">
        <v>406182.0</v>
      </c>
      <c r="G1543" s="6" t="s">
        <v>38</v>
      </c>
      <c r="H1543" s="6"/>
      <c r="I1543" s="6"/>
      <c r="J1543" s="4">
        <v>1.5877823E7</v>
      </c>
      <c r="K1543" s="4">
        <v>3.59306095E8</v>
      </c>
      <c r="L1543" s="6" t="s">
        <v>39</v>
      </c>
      <c r="M1543" s="3"/>
      <c r="N1543" s="6" t="s">
        <v>42</v>
      </c>
      <c r="O1543" s="3"/>
      <c r="P1543" s="3"/>
      <c r="Q1543" s="6" t="s">
        <v>39</v>
      </c>
      <c r="R1543" s="4"/>
      <c r="S1543" s="6" t="s">
        <v>42</v>
      </c>
      <c r="T1543" s="6" t="s">
        <v>43</v>
      </c>
      <c r="U1543" s="6">
        <v>0.0</v>
      </c>
      <c r="V1543" s="3" t="str">
        <f t="shared" si="2"/>
        <v>12.RD</v>
      </c>
      <c r="W1543" s="5" t="str">
        <f t="shared" ref="W1543:X1543" si="1543">UPPER(TRIM(H1543))</f>
        <v/>
      </c>
      <c r="X1543" s="5" t="str">
        <f t="shared" si="1543"/>
        <v/>
      </c>
      <c r="Y1543" s="5" t="str">
        <f t="array" ref="Y1543">IF(V1543&lt;&gt;"",IFERROR(INDEX(federal_program_name_lookup,MATCH(V1543,aln_lookup,0)),""),"")</f>
        <v/>
      </c>
    </row>
    <row r="1544" ht="15.75" customHeight="1">
      <c r="A1544" s="5" t="s">
        <v>2238</v>
      </c>
      <c r="B1544" s="3" t="s">
        <v>492</v>
      </c>
      <c r="C1544" s="3" t="s">
        <v>445</v>
      </c>
      <c r="D1544" s="3" t="s">
        <v>2239</v>
      </c>
      <c r="E1544" s="6" t="s">
        <v>292</v>
      </c>
      <c r="F1544" s="4">
        <v>80611.0</v>
      </c>
      <c r="G1544" s="6" t="s">
        <v>38</v>
      </c>
      <c r="H1544" s="6"/>
      <c r="I1544" s="6"/>
      <c r="J1544" s="4">
        <v>1.5877823E7</v>
      </c>
      <c r="K1544" s="4">
        <v>3.59306095E8</v>
      </c>
      <c r="L1544" s="6" t="s">
        <v>39</v>
      </c>
      <c r="M1544" s="3"/>
      <c r="N1544" s="6" t="s">
        <v>42</v>
      </c>
      <c r="O1544" s="3"/>
      <c r="P1544" s="3"/>
      <c r="Q1544" s="6" t="s">
        <v>39</v>
      </c>
      <c r="R1544" s="4"/>
      <c r="S1544" s="6" t="s">
        <v>42</v>
      </c>
      <c r="T1544" s="6" t="s">
        <v>43</v>
      </c>
      <c r="U1544" s="6">
        <v>0.0</v>
      </c>
      <c r="V1544" s="3" t="str">
        <f t="shared" si="2"/>
        <v>12.RD</v>
      </c>
      <c r="W1544" s="5" t="str">
        <f t="shared" ref="W1544:X1544" si="1544">UPPER(TRIM(H1544))</f>
        <v/>
      </c>
      <c r="X1544" s="5" t="str">
        <f t="shared" si="1544"/>
        <v/>
      </c>
      <c r="Y1544" s="5" t="str">
        <f t="array" ref="Y1544">IF(V1544&lt;&gt;"",IFERROR(INDEX(federal_program_name_lookup,MATCH(V1544,aln_lookup,0)),""),"")</f>
        <v/>
      </c>
    </row>
    <row r="1545" ht="15.75" customHeight="1">
      <c r="A1545" s="5" t="s">
        <v>2240</v>
      </c>
      <c r="B1545" s="3" t="s">
        <v>492</v>
      </c>
      <c r="C1545" s="3" t="s">
        <v>445</v>
      </c>
      <c r="D1545" s="3" t="s">
        <v>2241</v>
      </c>
      <c r="E1545" s="6" t="s">
        <v>292</v>
      </c>
      <c r="F1545" s="4">
        <v>301659.0</v>
      </c>
      <c r="G1545" s="6" t="s">
        <v>38</v>
      </c>
      <c r="H1545" s="6"/>
      <c r="I1545" s="6"/>
      <c r="J1545" s="4">
        <v>1.5877823E7</v>
      </c>
      <c r="K1545" s="4">
        <v>3.59306095E8</v>
      </c>
      <c r="L1545" s="6" t="s">
        <v>39</v>
      </c>
      <c r="M1545" s="3"/>
      <c r="N1545" s="6" t="s">
        <v>42</v>
      </c>
      <c r="O1545" s="3"/>
      <c r="P1545" s="3"/>
      <c r="Q1545" s="6" t="s">
        <v>39</v>
      </c>
      <c r="R1545" s="4"/>
      <c r="S1545" s="6" t="s">
        <v>42</v>
      </c>
      <c r="T1545" s="6" t="s">
        <v>43</v>
      </c>
      <c r="U1545" s="6">
        <v>0.0</v>
      </c>
      <c r="V1545" s="3" t="str">
        <f t="shared" si="2"/>
        <v>12.RD</v>
      </c>
      <c r="W1545" s="5" t="str">
        <f t="shared" ref="W1545:X1545" si="1545">UPPER(TRIM(H1545))</f>
        <v/>
      </c>
      <c r="X1545" s="5" t="str">
        <f t="shared" si="1545"/>
        <v/>
      </c>
      <c r="Y1545" s="5" t="str">
        <f t="array" ref="Y1545">IF(V1545&lt;&gt;"",IFERROR(INDEX(federal_program_name_lookup,MATCH(V1545,aln_lookup,0)),""),"")</f>
        <v/>
      </c>
    </row>
    <row r="1546" ht="15.75" customHeight="1">
      <c r="A1546" s="5" t="s">
        <v>2242</v>
      </c>
      <c r="B1546" s="3" t="s">
        <v>492</v>
      </c>
      <c r="C1546" s="3" t="s">
        <v>445</v>
      </c>
      <c r="D1546" s="3" t="s">
        <v>2243</v>
      </c>
      <c r="E1546" s="6" t="s">
        <v>292</v>
      </c>
      <c r="F1546" s="4">
        <v>-9947.0</v>
      </c>
      <c r="G1546" s="6" t="s">
        <v>38</v>
      </c>
      <c r="H1546" s="6"/>
      <c r="I1546" s="6"/>
      <c r="J1546" s="4">
        <v>1.5877823E7</v>
      </c>
      <c r="K1546" s="4">
        <v>3.59306095E8</v>
      </c>
      <c r="L1546" s="6" t="s">
        <v>39</v>
      </c>
      <c r="M1546" s="3"/>
      <c r="N1546" s="6" t="s">
        <v>42</v>
      </c>
      <c r="O1546" s="3"/>
      <c r="P1546" s="3"/>
      <c r="Q1546" s="6" t="s">
        <v>39</v>
      </c>
      <c r="R1546" s="4"/>
      <c r="S1546" s="6" t="s">
        <v>42</v>
      </c>
      <c r="T1546" s="6" t="s">
        <v>43</v>
      </c>
      <c r="U1546" s="6">
        <v>0.0</v>
      </c>
      <c r="V1546" s="3" t="str">
        <f t="shared" si="2"/>
        <v>12.RD</v>
      </c>
      <c r="W1546" s="5" t="str">
        <f t="shared" ref="W1546:X1546" si="1546">UPPER(TRIM(H1546))</f>
        <v/>
      </c>
      <c r="X1546" s="5" t="str">
        <f t="shared" si="1546"/>
        <v/>
      </c>
      <c r="Y1546" s="5" t="str">
        <f t="array" ref="Y1546">IF(V1546&lt;&gt;"",IFERROR(INDEX(federal_program_name_lookup,MATCH(V1546,aln_lookup,0)),""),"")</f>
        <v/>
      </c>
    </row>
    <row r="1547" ht="15.75" customHeight="1">
      <c r="A1547" s="5" t="s">
        <v>2244</v>
      </c>
      <c r="B1547" s="3" t="s">
        <v>1805</v>
      </c>
      <c r="C1547" s="3" t="s">
        <v>445</v>
      </c>
      <c r="D1547" s="3" t="s">
        <v>2245</v>
      </c>
      <c r="E1547" s="6" t="s">
        <v>292</v>
      </c>
      <c r="F1547" s="4">
        <v>29799.0</v>
      </c>
      <c r="G1547" s="6" t="s">
        <v>38</v>
      </c>
      <c r="H1547" s="6"/>
      <c r="I1547" s="6"/>
      <c r="J1547" s="4">
        <v>2781676.0</v>
      </c>
      <c r="K1547" s="4">
        <v>3.59306095E8</v>
      </c>
      <c r="L1547" s="6" t="s">
        <v>39</v>
      </c>
      <c r="M1547" s="3"/>
      <c r="N1547" s="6" t="s">
        <v>39</v>
      </c>
      <c r="O1547" s="3" t="s">
        <v>2064</v>
      </c>
      <c r="P1547" s="3" t="s">
        <v>2245</v>
      </c>
      <c r="Q1547" s="6" t="s">
        <v>39</v>
      </c>
      <c r="R1547" s="4"/>
      <c r="S1547" s="6" t="s">
        <v>42</v>
      </c>
      <c r="T1547" s="6" t="s">
        <v>43</v>
      </c>
      <c r="U1547" s="6">
        <v>0.0</v>
      </c>
      <c r="V1547" s="3" t="str">
        <f t="shared" si="2"/>
        <v>43.RD</v>
      </c>
      <c r="W1547" s="5" t="str">
        <f t="shared" ref="W1547:X1547" si="1547">UPPER(TRIM(H1547))</f>
        <v/>
      </c>
      <c r="X1547" s="5" t="str">
        <f t="shared" si="1547"/>
        <v/>
      </c>
      <c r="Y1547" s="5" t="str">
        <f t="array" ref="Y1547">IF(V1547&lt;&gt;"",IFERROR(INDEX(federal_program_name_lookup,MATCH(V1547,aln_lookup,0)),""),"")</f>
        <v/>
      </c>
    </row>
    <row r="1548" ht="15.75" customHeight="1">
      <c r="A1548" s="5" t="s">
        <v>2246</v>
      </c>
      <c r="B1548" s="3" t="s">
        <v>492</v>
      </c>
      <c r="C1548" s="3" t="s">
        <v>445</v>
      </c>
      <c r="D1548" s="3" t="s">
        <v>2243</v>
      </c>
      <c r="E1548" s="6" t="s">
        <v>292</v>
      </c>
      <c r="F1548" s="4">
        <v>41842.0</v>
      </c>
      <c r="G1548" s="6" t="s">
        <v>38</v>
      </c>
      <c r="H1548" s="6"/>
      <c r="I1548" s="6"/>
      <c r="J1548" s="4">
        <v>1.5877823E7</v>
      </c>
      <c r="K1548" s="4">
        <v>3.59306095E8</v>
      </c>
      <c r="L1548" s="6" t="s">
        <v>39</v>
      </c>
      <c r="M1548" s="3"/>
      <c r="N1548" s="6" t="s">
        <v>42</v>
      </c>
      <c r="O1548" s="3"/>
      <c r="P1548" s="3"/>
      <c r="Q1548" s="6" t="s">
        <v>39</v>
      </c>
      <c r="R1548" s="4"/>
      <c r="S1548" s="6" t="s">
        <v>42</v>
      </c>
      <c r="T1548" s="6" t="s">
        <v>43</v>
      </c>
      <c r="U1548" s="6">
        <v>0.0</v>
      </c>
      <c r="V1548" s="3" t="str">
        <f t="shared" si="2"/>
        <v>12.RD</v>
      </c>
      <c r="W1548" s="5" t="str">
        <f t="shared" ref="W1548:X1548" si="1548">UPPER(TRIM(H1548))</f>
        <v/>
      </c>
      <c r="X1548" s="5" t="str">
        <f t="shared" si="1548"/>
        <v/>
      </c>
      <c r="Y1548" s="5" t="str">
        <f t="array" ref="Y1548">IF(V1548&lt;&gt;"",IFERROR(INDEX(federal_program_name_lookup,MATCH(V1548,aln_lookup,0)),""),"")</f>
        <v/>
      </c>
    </row>
    <row r="1549" ht="15.75" customHeight="1">
      <c r="A1549" s="5" t="s">
        <v>2247</v>
      </c>
      <c r="B1549" s="3" t="s">
        <v>492</v>
      </c>
      <c r="C1549" s="3" t="s">
        <v>445</v>
      </c>
      <c r="D1549" s="3" t="s">
        <v>2248</v>
      </c>
      <c r="E1549" s="6" t="s">
        <v>292</v>
      </c>
      <c r="F1549" s="4">
        <v>-48.0</v>
      </c>
      <c r="G1549" s="6" t="s">
        <v>38</v>
      </c>
      <c r="H1549" s="6"/>
      <c r="I1549" s="6"/>
      <c r="J1549" s="4">
        <v>1.5877823E7</v>
      </c>
      <c r="K1549" s="4">
        <v>3.59306095E8</v>
      </c>
      <c r="L1549" s="6" t="s">
        <v>39</v>
      </c>
      <c r="M1549" s="3"/>
      <c r="N1549" s="6" t="s">
        <v>42</v>
      </c>
      <c r="O1549" s="3"/>
      <c r="P1549" s="3"/>
      <c r="Q1549" s="6" t="s">
        <v>39</v>
      </c>
      <c r="R1549" s="4"/>
      <c r="S1549" s="6" t="s">
        <v>42</v>
      </c>
      <c r="T1549" s="6" t="s">
        <v>43</v>
      </c>
      <c r="U1549" s="6">
        <v>0.0</v>
      </c>
      <c r="V1549" s="3" t="str">
        <f t="shared" si="2"/>
        <v>12.RD</v>
      </c>
      <c r="W1549" s="5" t="str">
        <f t="shared" ref="W1549:X1549" si="1549">UPPER(TRIM(H1549))</f>
        <v/>
      </c>
      <c r="X1549" s="5" t="str">
        <f t="shared" si="1549"/>
        <v/>
      </c>
      <c r="Y1549" s="5" t="str">
        <f t="array" ref="Y1549">IF(V1549&lt;&gt;"",IFERROR(INDEX(federal_program_name_lookup,MATCH(V1549,aln_lookup,0)),""),"")</f>
        <v/>
      </c>
    </row>
    <row r="1550" ht="15.75" customHeight="1">
      <c r="A1550" s="5" t="s">
        <v>2249</v>
      </c>
      <c r="B1550" s="3" t="s">
        <v>492</v>
      </c>
      <c r="C1550" s="3" t="s">
        <v>445</v>
      </c>
      <c r="D1550" s="3" t="s">
        <v>2250</v>
      </c>
      <c r="E1550" s="6" t="s">
        <v>292</v>
      </c>
      <c r="F1550" s="4">
        <v>-255.0</v>
      </c>
      <c r="G1550" s="6" t="s">
        <v>38</v>
      </c>
      <c r="H1550" s="6"/>
      <c r="I1550" s="6"/>
      <c r="J1550" s="4">
        <v>1.5877823E7</v>
      </c>
      <c r="K1550" s="4">
        <v>3.59306095E8</v>
      </c>
      <c r="L1550" s="6" t="s">
        <v>39</v>
      </c>
      <c r="M1550" s="3"/>
      <c r="N1550" s="6" t="s">
        <v>42</v>
      </c>
      <c r="O1550" s="3"/>
      <c r="P1550" s="3"/>
      <c r="Q1550" s="6" t="s">
        <v>39</v>
      </c>
      <c r="R1550" s="4"/>
      <c r="S1550" s="6" t="s">
        <v>42</v>
      </c>
      <c r="T1550" s="6" t="s">
        <v>43</v>
      </c>
      <c r="U1550" s="6">
        <v>0.0</v>
      </c>
      <c r="V1550" s="3" t="str">
        <f t="shared" si="2"/>
        <v>12.RD</v>
      </c>
      <c r="W1550" s="5" t="str">
        <f t="shared" ref="W1550:X1550" si="1550">UPPER(TRIM(H1550))</f>
        <v/>
      </c>
      <c r="X1550" s="5" t="str">
        <f t="shared" si="1550"/>
        <v/>
      </c>
      <c r="Y1550" s="5" t="str">
        <f t="array" ref="Y1550">IF(V1550&lt;&gt;"",IFERROR(INDEX(federal_program_name_lookup,MATCH(V1550,aln_lookup,0)),""),"")</f>
        <v/>
      </c>
    </row>
    <row r="1551" ht="15.75" customHeight="1">
      <c r="A1551" s="5" t="s">
        <v>2251</v>
      </c>
      <c r="B1551" s="3" t="s">
        <v>492</v>
      </c>
      <c r="C1551" s="3" t="s">
        <v>445</v>
      </c>
      <c r="D1551" s="3" t="s">
        <v>2252</v>
      </c>
      <c r="E1551" s="6" t="s">
        <v>292</v>
      </c>
      <c r="F1551" s="4">
        <v>123512.0</v>
      </c>
      <c r="G1551" s="6" t="s">
        <v>38</v>
      </c>
      <c r="H1551" s="6"/>
      <c r="I1551" s="6"/>
      <c r="J1551" s="4">
        <v>1.5877823E7</v>
      </c>
      <c r="K1551" s="4">
        <v>3.59306095E8</v>
      </c>
      <c r="L1551" s="6" t="s">
        <v>39</v>
      </c>
      <c r="M1551" s="3"/>
      <c r="N1551" s="6" t="s">
        <v>42</v>
      </c>
      <c r="O1551" s="3"/>
      <c r="P1551" s="3"/>
      <c r="Q1551" s="6" t="s">
        <v>39</v>
      </c>
      <c r="R1551" s="4"/>
      <c r="S1551" s="6" t="s">
        <v>42</v>
      </c>
      <c r="T1551" s="6" t="s">
        <v>43</v>
      </c>
      <c r="U1551" s="6">
        <v>0.0</v>
      </c>
      <c r="V1551" s="3" t="str">
        <f t="shared" si="2"/>
        <v>12.RD</v>
      </c>
      <c r="W1551" s="5" t="str">
        <f t="shared" ref="W1551:X1551" si="1551">UPPER(TRIM(H1551))</f>
        <v/>
      </c>
      <c r="X1551" s="5" t="str">
        <f t="shared" si="1551"/>
        <v/>
      </c>
      <c r="Y1551" s="5" t="str">
        <f t="array" ref="Y1551">IF(V1551&lt;&gt;"",IFERROR(INDEX(federal_program_name_lookup,MATCH(V1551,aln_lookup,0)),""),"")</f>
        <v/>
      </c>
    </row>
    <row r="1552" ht="15.75" customHeight="1">
      <c r="A1552" s="5" t="s">
        <v>2253</v>
      </c>
      <c r="B1552" s="3" t="s">
        <v>492</v>
      </c>
      <c r="C1552" s="3" t="s">
        <v>445</v>
      </c>
      <c r="D1552" s="3" t="s">
        <v>2254</v>
      </c>
      <c r="E1552" s="6" t="s">
        <v>292</v>
      </c>
      <c r="F1552" s="4">
        <v>40530.0</v>
      </c>
      <c r="G1552" s="6" t="s">
        <v>38</v>
      </c>
      <c r="H1552" s="6"/>
      <c r="I1552" s="6"/>
      <c r="J1552" s="4">
        <v>1.5877823E7</v>
      </c>
      <c r="K1552" s="4">
        <v>3.59306095E8</v>
      </c>
      <c r="L1552" s="6" t="s">
        <v>39</v>
      </c>
      <c r="M1552" s="3"/>
      <c r="N1552" s="6" t="s">
        <v>42</v>
      </c>
      <c r="O1552" s="3"/>
      <c r="P1552" s="3"/>
      <c r="Q1552" s="6" t="s">
        <v>42</v>
      </c>
      <c r="R1552" s="4">
        <v>14420.0</v>
      </c>
      <c r="S1552" s="6" t="s">
        <v>42</v>
      </c>
      <c r="T1552" s="6" t="s">
        <v>43</v>
      </c>
      <c r="U1552" s="6">
        <v>0.0</v>
      </c>
      <c r="V1552" s="3" t="str">
        <f t="shared" si="2"/>
        <v>12.RD</v>
      </c>
      <c r="W1552" s="5" t="str">
        <f t="shared" ref="W1552:X1552" si="1552">UPPER(TRIM(H1552))</f>
        <v/>
      </c>
      <c r="X1552" s="5" t="str">
        <f t="shared" si="1552"/>
        <v/>
      </c>
      <c r="Y1552" s="5" t="str">
        <f t="array" ref="Y1552">IF(V1552&lt;&gt;"",IFERROR(INDEX(federal_program_name_lookup,MATCH(V1552,aln_lookup,0)),""),"")</f>
        <v/>
      </c>
    </row>
    <row r="1553" ht="15.75" customHeight="1">
      <c r="A1553" s="5" t="s">
        <v>2255</v>
      </c>
      <c r="B1553" s="3" t="s">
        <v>492</v>
      </c>
      <c r="C1553" s="3" t="s">
        <v>445</v>
      </c>
      <c r="D1553" s="3" t="s">
        <v>2256</v>
      </c>
      <c r="E1553" s="6" t="s">
        <v>292</v>
      </c>
      <c r="F1553" s="4">
        <v>369.0</v>
      </c>
      <c r="G1553" s="6" t="s">
        <v>38</v>
      </c>
      <c r="H1553" s="6"/>
      <c r="I1553" s="6"/>
      <c r="J1553" s="4">
        <v>1.5877823E7</v>
      </c>
      <c r="K1553" s="4">
        <v>3.59306095E8</v>
      </c>
      <c r="L1553" s="6" t="s">
        <v>39</v>
      </c>
      <c r="M1553" s="3"/>
      <c r="N1553" s="6" t="s">
        <v>42</v>
      </c>
      <c r="O1553" s="3"/>
      <c r="P1553" s="3"/>
      <c r="Q1553" s="6" t="s">
        <v>39</v>
      </c>
      <c r="R1553" s="4"/>
      <c r="S1553" s="6" t="s">
        <v>42</v>
      </c>
      <c r="T1553" s="6" t="s">
        <v>43</v>
      </c>
      <c r="U1553" s="6">
        <v>0.0</v>
      </c>
      <c r="V1553" s="3" t="str">
        <f t="shared" si="2"/>
        <v>12.RD</v>
      </c>
      <c r="W1553" s="5" t="str">
        <f t="shared" ref="W1553:X1553" si="1553">UPPER(TRIM(H1553))</f>
        <v/>
      </c>
      <c r="X1553" s="5" t="str">
        <f t="shared" si="1553"/>
        <v/>
      </c>
      <c r="Y1553" s="5" t="str">
        <f t="array" ref="Y1553">IF(V1553&lt;&gt;"",IFERROR(INDEX(federal_program_name_lookup,MATCH(V1553,aln_lookup,0)),""),"")</f>
        <v/>
      </c>
    </row>
    <row r="1554" ht="15.75" customHeight="1">
      <c r="A1554" s="5" t="s">
        <v>2257</v>
      </c>
      <c r="B1554" s="3" t="s">
        <v>492</v>
      </c>
      <c r="C1554" s="3" t="s">
        <v>445</v>
      </c>
      <c r="D1554" s="3" t="s">
        <v>2258</v>
      </c>
      <c r="E1554" s="6" t="s">
        <v>292</v>
      </c>
      <c r="F1554" s="4">
        <v>114139.0</v>
      </c>
      <c r="G1554" s="6" t="s">
        <v>38</v>
      </c>
      <c r="H1554" s="6"/>
      <c r="I1554" s="6"/>
      <c r="J1554" s="4">
        <v>1.5877823E7</v>
      </c>
      <c r="K1554" s="4">
        <v>3.59306095E8</v>
      </c>
      <c r="L1554" s="6" t="s">
        <v>39</v>
      </c>
      <c r="M1554" s="3"/>
      <c r="N1554" s="6" t="s">
        <v>42</v>
      </c>
      <c r="O1554" s="3"/>
      <c r="P1554" s="3"/>
      <c r="Q1554" s="6" t="s">
        <v>39</v>
      </c>
      <c r="R1554" s="4"/>
      <c r="S1554" s="6" t="s">
        <v>42</v>
      </c>
      <c r="T1554" s="6" t="s">
        <v>43</v>
      </c>
      <c r="U1554" s="6">
        <v>0.0</v>
      </c>
      <c r="V1554" s="3" t="str">
        <f t="shared" si="2"/>
        <v>12.RD</v>
      </c>
      <c r="W1554" s="5" t="str">
        <f t="shared" ref="W1554:X1554" si="1554">UPPER(TRIM(H1554))</f>
        <v/>
      </c>
      <c r="X1554" s="5" t="str">
        <f t="shared" si="1554"/>
        <v/>
      </c>
      <c r="Y1554" s="5" t="str">
        <f t="array" ref="Y1554">IF(V1554&lt;&gt;"",IFERROR(INDEX(federal_program_name_lookup,MATCH(V1554,aln_lookup,0)),""),"")</f>
        <v/>
      </c>
    </row>
    <row r="1555" ht="15.75" customHeight="1">
      <c r="A1555" s="5" t="s">
        <v>2259</v>
      </c>
      <c r="B1555" s="3" t="s">
        <v>492</v>
      </c>
      <c r="C1555" s="3" t="s">
        <v>445</v>
      </c>
      <c r="D1555" s="3" t="s">
        <v>2260</v>
      </c>
      <c r="E1555" s="6" t="s">
        <v>292</v>
      </c>
      <c r="F1555" s="4">
        <v>8724.0</v>
      </c>
      <c r="G1555" s="6" t="s">
        <v>38</v>
      </c>
      <c r="H1555" s="6"/>
      <c r="I1555" s="6"/>
      <c r="J1555" s="4">
        <v>1.5877823E7</v>
      </c>
      <c r="K1555" s="4">
        <v>3.59306095E8</v>
      </c>
      <c r="L1555" s="6" t="s">
        <v>39</v>
      </c>
      <c r="M1555" s="3"/>
      <c r="N1555" s="6" t="s">
        <v>42</v>
      </c>
      <c r="O1555" s="3"/>
      <c r="P1555" s="3"/>
      <c r="Q1555" s="6" t="s">
        <v>39</v>
      </c>
      <c r="R1555" s="4"/>
      <c r="S1555" s="6" t="s">
        <v>42</v>
      </c>
      <c r="T1555" s="6" t="s">
        <v>43</v>
      </c>
      <c r="U1555" s="6">
        <v>0.0</v>
      </c>
      <c r="V1555" s="3" t="str">
        <f t="shared" si="2"/>
        <v>12.RD</v>
      </c>
      <c r="W1555" s="5" t="str">
        <f t="shared" ref="W1555:X1555" si="1555">UPPER(TRIM(H1555))</f>
        <v/>
      </c>
      <c r="X1555" s="5" t="str">
        <f t="shared" si="1555"/>
        <v/>
      </c>
      <c r="Y1555" s="5" t="str">
        <f t="array" ref="Y1555">IF(V1555&lt;&gt;"",IFERROR(INDEX(federal_program_name_lookup,MATCH(V1555,aln_lookup,0)),""),"")</f>
        <v/>
      </c>
    </row>
    <row r="1556" ht="15.75" customHeight="1">
      <c r="A1556" s="5" t="s">
        <v>2261</v>
      </c>
      <c r="B1556" s="3" t="s">
        <v>492</v>
      </c>
      <c r="C1556" s="3" t="s">
        <v>445</v>
      </c>
      <c r="D1556" s="3" t="s">
        <v>2262</v>
      </c>
      <c r="E1556" s="6" t="s">
        <v>292</v>
      </c>
      <c r="F1556" s="4">
        <v>127484.0</v>
      </c>
      <c r="G1556" s="6" t="s">
        <v>38</v>
      </c>
      <c r="H1556" s="6"/>
      <c r="I1556" s="6"/>
      <c r="J1556" s="4">
        <v>1.5877823E7</v>
      </c>
      <c r="K1556" s="4">
        <v>3.59306095E8</v>
      </c>
      <c r="L1556" s="6" t="s">
        <v>39</v>
      </c>
      <c r="M1556" s="3"/>
      <c r="N1556" s="6" t="s">
        <v>42</v>
      </c>
      <c r="O1556" s="3"/>
      <c r="P1556" s="3"/>
      <c r="Q1556" s="6" t="s">
        <v>39</v>
      </c>
      <c r="R1556" s="4"/>
      <c r="S1556" s="6" t="s">
        <v>42</v>
      </c>
      <c r="T1556" s="6" t="s">
        <v>43</v>
      </c>
      <c r="U1556" s="6">
        <v>0.0</v>
      </c>
      <c r="V1556" s="3" t="str">
        <f t="shared" si="2"/>
        <v>12.RD</v>
      </c>
      <c r="W1556" s="5" t="str">
        <f t="shared" ref="W1556:X1556" si="1556">UPPER(TRIM(H1556))</f>
        <v/>
      </c>
      <c r="X1556" s="5" t="str">
        <f t="shared" si="1556"/>
        <v/>
      </c>
      <c r="Y1556" s="5" t="str">
        <f t="array" ref="Y1556">IF(V1556&lt;&gt;"",IFERROR(INDEX(federal_program_name_lookup,MATCH(V1556,aln_lookup,0)),""),"")</f>
        <v/>
      </c>
    </row>
    <row r="1557" ht="15.75" customHeight="1">
      <c r="A1557" s="5" t="s">
        <v>2263</v>
      </c>
      <c r="B1557" s="3" t="s">
        <v>492</v>
      </c>
      <c r="C1557" s="3" t="s">
        <v>445</v>
      </c>
      <c r="D1557" s="3" t="s">
        <v>2264</v>
      </c>
      <c r="E1557" s="6" t="s">
        <v>292</v>
      </c>
      <c r="F1557" s="4">
        <v>290010.0</v>
      </c>
      <c r="G1557" s="6" t="s">
        <v>38</v>
      </c>
      <c r="H1557" s="6"/>
      <c r="I1557" s="6"/>
      <c r="J1557" s="4">
        <v>1.5877823E7</v>
      </c>
      <c r="K1557" s="4">
        <v>3.59306095E8</v>
      </c>
      <c r="L1557" s="6" t="s">
        <v>39</v>
      </c>
      <c r="M1557" s="3"/>
      <c r="N1557" s="6" t="s">
        <v>42</v>
      </c>
      <c r="O1557" s="3"/>
      <c r="P1557" s="3"/>
      <c r="Q1557" s="6" t="s">
        <v>39</v>
      </c>
      <c r="R1557" s="4"/>
      <c r="S1557" s="6" t="s">
        <v>42</v>
      </c>
      <c r="T1557" s="6" t="s">
        <v>43</v>
      </c>
      <c r="U1557" s="6">
        <v>0.0</v>
      </c>
      <c r="V1557" s="3" t="str">
        <f t="shared" si="2"/>
        <v>12.RD</v>
      </c>
      <c r="W1557" s="5" t="str">
        <f t="shared" ref="W1557:X1557" si="1557">UPPER(TRIM(H1557))</f>
        <v/>
      </c>
      <c r="X1557" s="5" t="str">
        <f t="shared" si="1557"/>
        <v/>
      </c>
      <c r="Y1557" s="5" t="str">
        <f t="array" ref="Y1557">IF(V1557&lt;&gt;"",IFERROR(INDEX(federal_program_name_lookup,MATCH(V1557,aln_lookup,0)),""),"")</f>
        <v/>
      </c>
    </row>
    <row r="1558" ht="15.75" customHeight="1">
      <c r="A1558" s="5" t="s">
        <v>2265</v>
      </c>
      <c r="B1558" s="3" t="s">
        <v>45</v>
      </c>
      <c r="C1558" s="3" t="s">
        <v>1514</v>
      </c>
      <c r="D1558" s="3"/>
      <c r="E1558" s="6" t="s">
        <v>1939</v>
      </c>
      <c r="F1558" s="4">
        <v>14251.0</v>
      </c>
      <c r="G1558" s="6" t="s">
        <v>38</v>
      </c>
      <c r="H1558" s="6"/>
      <c r="I1558" s="6"/>
      <c r="J1558" s="4">
        <v>207243.0</v>
      </c>
      <c r="K1558" s="4">
        <v>3.59306095E8</v>
      </c>
      <c r="L1558" s="6" t="s">
        <v>39</v>
      </c>
      <c r="M1558" s="3"/>
      <c r="N1558" s="6" t="s">
        <v>39</v>
      </c>
      <c r="O1558" s="3" t="s">
        <v>1940</v>
      </c>
      <c r="P1558" s="3" t="s">
        <v>2266</v>
      </c>
      <c r="Q1558" s="6" t="s">
        <v>39</v>
      </c>
      <c r="R1558" s="4"/>
      <c r="S1558" s="6" t="s">
        <v>42</v>
      </c>
      <c r="T1558" s="6" t="s">
        <v>43</v>
      </c>
      <c r="U1558" s="6">
        <v>0.0</v>
      </c>
      <c r="V1558" s="3" t="str">
        <f t="shared" si="2"/>
        <v>10.215</v>
      </c>
      <c r="W1558" s="5" t="str">
        <f t="shared" ref="W1558:X1558" si="1558">UPPER(TRIM(H1558))</f>
        <v/>
      </c>
      <c r="X1558" s="5" t="str">
        <f t="shared" si="1558"/>
        <v/>
      </c>
      <c r="Y1558" s="5" t="str">
        <f t="array" ref="Y1558">IF(V1558&lt;&gt;"",IFERROR(INDEX(federal_program_name_lookup,MATCH(V1558,aln_lookup,0)),""),"")</f>
        <v>SUSTAINABLE AGRICULTURE RESEARCH AND EDUCATION</v>
      </c>
    </row>
    <row r="1559" ht="15.75" customHeight="1">
      <c r="A1559" s="5" t="s">
        <v>2267</v>
      </c>
      <c r="B1559" s="3" t="s">
        <v>1805</v>
      </c>
      <c r="C1559" s="3" t="s">
        <v>445</v>
      </c>
      <c r="D1559" s="3" t="s">
        <v>2268</v>
      </c>
      <c r="E1559" s="6" t="s">
        <v>292</v>
      </c>
      <c r="F1559" s="4">
        <v>2505.0</v>
      </c>
      <c r="G1559" s="6" t="s">
        <v>38</v>
      </c>
      <c r="H1559" s="6"/>
      <c r="I1559" s="6"/>
      <c r="J1559" s="4">
        <v>2781676.0</v>
      </c>
      <c r="K1559" s="4">
        <v>3.59306095E8</v>
      </c>
      <c r="L1559" s="6" t="s">
        <v>39</v>
      </c>
      <c r="M1559" s="3"/>
      <c r="N1559" s="6" t="s">
        <v>39</v>
      </c>
      <c r="O1559" s="3" t="s">
        <v>2064</v>
      </c>
      <c r="P1559" s="3" t="s">
        <v>2268</v>
      </c>
      <c r="Q1559" s="6" t="s">
        <v>39</v>
      </c>
      <c r="R1559" s="4"/>
      <c r="S1559" s="6" t="s">
        <v>42</v>
      </c>
      <c r="T1559" s="6" t="s">
        <v>43</v>
      </c>
      <c r="U1559" s="6">
        <v>0.0</v>
      </c>
      <c r="V1559" s="3" t="str">
        <f t="shared" si="2"/>
        <v>43.RD</v>
      </c>
      <c r="W1559" s="5" t="str">
        <f t="shared" ref="W1559:X1559" si="1559">UPPER(TRIM(H1559))</f>
        <v/>
      </c>
      <c r="X1559" s="5" t="str">
        <f t="shared" si="1559"/>
        <v/>
      </c>
      <c r="Y1559" s="5" t="str">
        <f t="array" ref="Y1559">IF(V1559&lt;&gt;"",IFERROR(INDEX(federal_program_name_lookup,MATCH(V1559,aln_lookup,0)),""),"")</f>
        <v/>
      </c>
    </row>
    <row r="1560" ht="15.75" customHeight="1">
      <c r="A1560" s="5" t="s">
        <v>2269</v>
      </c>
      <c r="B1560" s="3" t="s">
        <v>492</v>
      </c>
      <c r="C1560" s="3" t="s">
        <v>445</v>
      </c>
      <c r="D1560" s="3" t="s">
        <v>2270</v>
      </c>
      <c r="E1560" s="6" t="s">
        <v>292</v>
      </c>
      <c r="F1560" s="4">
        <v>197032.0</v>
      </c>
      <c r="G1560" s="6" t="s">
        <v>38</v>
      </c>
      <c r="H1560" s="6"/>
      <c r="I1560" s="6"/>
      <c r="J1560" s="4">
        <v>1.5877823E7</v>
      </c>
      <c r="K1560" s="4">
        <v>3.59306095E8</v>
      </c>
      <c r="L1560" s="6" t="s">
        <v>39</v>
      </c>
      <c r="M1560" s="3"/>
      <c r="N1560" s="6" t="s">
        <v>42</v>
      </c>
      <c r="O1560" s="3"/>
      <c r="P1560" s="3"/>
      <c r="Q1560" s="6" t="s">
        <v>39</v>
      </c>
      <c r="R1560" s="4"/>
      <c r="S1560" s="6" t="s">
        <v>42</v>
      </c>
      <c r="T1560" s="6" t="s">
        <v>43</v>
      </c>
      <c r="U1560" s="6">
        <v>0.0</v>
      </c>
      <c r="V1560" s="3" t="str">
        <f t="shared" si="2"/>
        <v>12.RD</v>
      </c>
      <c r="W1560" s="5" t="str">
        <f t="shared" ref="W1560:X1560" si="1560">UPPER(TRIM(H1560))</f>
        <v/>
      </c>
      <c r="X1560" s="5" t="str">
        <f t="shared" si="1560"/>
        <v/>
      </c>
      <c r="Y1560" s="5" t="str">
        <f t="array" ref="Y1560">IF(V1560&lt;&gt;"",IFERROR(INDEX(federal_program_name_lookup,MATCH(V1560,aln_lookup,0)),""),"")</f>
        <v/>
      </c>
    </row>
    <row r="1561" ht="15.75" customHeight="1">
      <c r="A1561" s="5" t="s">
        <v>2271</v>
      </c>
      <c r="B1561" s="3" t="s">
        <v>492</v>
      </c>
      <c r="C1561" s="3" t="s">
        <v>445</v>
      </c>
      <c r="D1561" s="3" t="s">
        <v>2272</v>
      </c>
      <c r="E1561" s="6" t="s">
        <v>292</v>
      </c>
      <c r="F1561" s="4">
        <v>83466.0</v>
      </c>
      <c r="G1561" s="6" t="s">
        <v>38</v>
      </c>
      <c r="H1561" s="6"/>
      <c r="I1561" s="6"/>
      <c r="J1561" s="4">
        <v>1.5877823E7</v>
      </c>
      <c r="K1561" s="4">
        <v>3.59306095E8</v>
      </c>
      <c r="L1561" s="6" t="s">
        <v>39</v>
      </c>
      <c r="M1561" s="3"/>
      <c r="N1561" s="6" t="s">
        <v>42</v>
      </c>
      <c r="O1561" s="3"/>
      <c r="P1561" s="3"/>
      <c r="Q1561" s="6" t="s">
        <v>39</v>
      </c>
      <c r="R1561" s="4"/>
      <c r="S1561" s="6" t="s">
        <v>42</v>
      </c>
      <c r="T1561" s="6" t="s">
        <v>43</v>
      </c>
      <c r="U1561" s="6">
        <v>0.0</v>
      </c>
      <c r="V1561" s="3" t="str">
        <f t="shared" si="2"/>
        <v>12.RD</v>
      </c>
      <c r="W1561" s="5" t="str">
        <f t="shared" ref="W1561:X1561" si="1561">UPPER(TRIM(H1561))</f>
        <v/>
      </c>
      <c r="X1561" s="5" t="str">
        <f t="shared" si="1561"/>
        <v/>
      </c>
      <c r="Y1561" s="5" t="str">
        <f t="array" ref="Y1561">IF(V1561&lt;&gt;"",IFERROR(INDEX(federal_program_name_lookup,MATCH(V1561,aln_lookup,0)),""),"")</f>
        <v/>
      </c>
    </row>
    <row r="1562" ht="15.75" customHeight="1">
      <c r="A1562" s="5" t="s">
        <v>2273</v>
      </c>
      <c r="B1562" s="3" t="s">
        <v>492</v>
      </c>
      <c r="C1562" s="3" t="s">
        <v>445</v>
      </c>
      <c r="D1562" s="3" t="s">
        <v>2272</v>
      </c>
      <c r="E1562" s="6" t="s">
        <v>292</v>
      </c>
      <c r="F1562" s="4">
        <v>364140.0</v>
      </c>
      <c r="G1562" s="6" t="s">
        <v>38</v>
      </c>
      <c r="H1562" s="6"/>
      <c r="I1562" s="6"/>
      <c r="J1562" s="4">
        <v>1.5877823E7</v>
      </c>
      <c r="K1562" s="4">
        <v>3.59306095E8</v>
      </c>
      <c r="L1562" s="6" t="s">
        <v>39</v>
      </c>
      <c r="M1562" s="3"/>
      <c r="N1562" s="6" t="s">
        <v>42</v>
      </c>
      <c r="O1562" s="3"/>
      <c r="P1562" s="3"/>
      <c r="Q1562" s="6" t="s">
        <v>39</v>
      </c>
      <c r="R1562" s="4"/>
      <c r="S1562" s="6" t="s">
        <v>42</v>
      </c>
      <c r="T1562" s="6" t="s">
        <v>43</v>
      </c>
      <c r="U1562" s="6">
        <v>0.0</v>
      </c>
      <c r="V1562" s="3" t="str">
        <f t="shared" si="2"/>
        <v>12.RD</v>
      </c>
      <c r="W1562" s="5" t="str">
        <f t="shared" ref="W1562:X1562" si="1562">UPPER(TRIM(H1562))</f>
        <v/>
      </c>
      <c r="X1562" s="5" t="str">
        <f t="shared" si="1562"/>
        <v/>
      </c>
      <c r="Y1562" s="5" t="str">
        <f t="array" ref="Y1562">IF(V1562&lt;&gt;"",IFERROR(INDEX(federal_program_name_lookup,MATCH(V1562,aln_lookup,0)),""),"")</f>
        <v/>
      </c>
    </row>
    <row r="1563" ht="15.75" customHeight="1">
      <c r="A1563" s="5" t="s">
        <v>2274</v>
      </c>
      <c r="B1563" s="3" t="s">
        <v>492</v>
      </c>
      <c r="C1563" s="3" t="s">
        <v>445</v>
      </c>
      <c r="D1563" s="3" t="s">
        <v>2272</v>
      </c>
      <c r="E1563" s="6" t="s">
        <v>292</v>
      </c>
      <c r="F1563" s="4">
        <v>84104.0</v>
      </c>
      <c r="G1563" s="6" t="s">
        <v>38</v>
      </c>
      <c r="H1563" s="6"/>
      <c r="I1563" s="6"/>
      <c r="J1563" s="4">
        <v>1.5877823E7</v>
      </c>
      <c r="K1563" s="4">
        <v>3.59306095E8</v>
      </c>
      <c r="L1563" s="6" t="s">
        <v>39</v>
      </c>
      <c r="M1563" s="3"/>
      <c r="N1563" s="6" t="s">
        <v>42</v>
      </c>
      <c r="O1563" s="3"/>
      <c r="P1563" s="3"/>
      <c r="Q1563" s="6" t="s">
        <v>39</v>
      </c>
      <c r="R1563" s="4"/>
      <c r="S1563" s="6" t="s">
        <v>42</v>
      </c>
      <c r="T1563" s="6" t="s">
        <v>43</v>
      </c>
      <c r="U1563" s="6">
        <v>0.0</v>
      </c>
      <c r="V1563" s="3" t="str">
        <f t="shared" si="2"/>
        <v>12.RD</v>
      </c>
      <c r="W1563" s="5" t="str">
        <f t="shared" ref="W1563:X1563" si="1563">UPPER(TRIM(H1563))</f>
        <v/>
      </c>
      <c r="X1563" s="5" t="str">
        <f t="shared" si="1563"/>
        <v/>
      </c>
      <c r="Y1563" s="5" t="str">
        <f t="array" ref="Y1563">IF(V1563&lt;&gt;"",IFERROR(INDEX(federal_program_name_lookup,MATCH(V1563,aln_lookup,0)),""),"")</f>
        <v/>
      </c>
    </row>
    <row r="1564" ht="15.75" customHeight="1">
      <c r="A1564" s="5" t="s">
        <v>2275</v>
      </c>
      <c r="B1564" s="3" t="s">
        <v>492</v>
      </c>
      <c r="C1564" s="3" t="s">
        <v>445</v>
      </c>
      <c r="D1564" s="3" t="s">
        <v>2272</v>
      </c>
      <c r="E1564" s="6" t="s">
        <v>292</v>
      </c>
      <c r="F1564" s="4">
        <v>365685.0</v>
      </c>
      <c r="G1564" s="6" t="s">
        <v>38</v>
      </c>
      <c r="H1564" s="6"/>
      <c r="I1564" s="6"/>
      <c r="J1564" s="4">
        <v>1.5877823E7</v>
      </c>
      <c r="K1564" s="4">
        <v>3.59306095E8</v>
      </c>
      <c r="L1564" s="6" t="s">
        <v>39</v>
      </c>
      <c r="M1564" s="3"/>
      <c r="N1564" s="6" t="s">
        <v>42</v>
      </c>
      <c r="O1564" s="3"/>
      <c r="P1564" s="3"/>
      <c r="Q1564" s="6" t="s">
        <v>39</v>
      </c>
      <c r="R1564" s="4"/>
      <c r="S1564" s="6" t="s">
        <v>42</v>
      </c>
      <c r="T1564" s="6" t="s">
        <v>43</v>
      </c>
      <c r="U1564" s="6">
        <v>0.0</v>
      </c>
      <c r="V1564" s="3" t="str">
        <f t="shared" si="2"/>
        <v>12.RD</v>
      </c>
      <c r="W1564" s="5" t="str">
        <f t="shared" ref="W1564:X1564" si="1564">UPPER(TRIM(H1564))</f>
        <v/>
      </c>
      <c r="X1564" s="5" t="str">
        <f t="shared" si="1564"/>
        <v/>
      </c>
      <c r="Y1564" s="5" t="str">
        <f t="array" ref="Y1564">IF(V1564&lt;&gt;"",IFERROR(INDEX(federal_program_name_lookup,MATCH(V1564,aln_lookup,0)),""),"")</f>
        <v/>
      </c>
    </row>
    <row r="1565" ht="15.75" customHeight="1">
      <c r="A1565" s="5" t="s">
        <v>2276</v>
      </c>
      <c r="B1565" s="3" t="s">
        <v>492</v>
      </c>
      <c r="C1565" s="3" t="s">
        <v>445</v>
      </c>
      <c r="D1565" s="3" t="s">
        <v>2272</v>
      </c>
      <c r="E1565" s="6" t="s">
        <v>292</v>
      </c>
      <c r="F1565" s="4">
        <v>356317.0</v>
      </c>
      <c r="G1565" s="6" t="s">
        <v>38</v>
      </c>
      <c r="H1565" s="6"/>
      <c r="I1565" s="6"/>
      <c r="J1565" s="4">
        <v>1.5877823E7</v>
      </c>
      <c r="K1565" s="4">
        <v>3.59306095E8</v>
      </c>
      <c r="L1565" s="6" t="s">
        <v>39</v>
      </c>
      <c r="M1565" s="3"/>
      <c r="N1565" s="6" t="s">
        <v>42</v>
      </c>
      <c r="O1565" s="3"/>
      <c r="P1565" s="3"/>
      <c r="Q1565" s="6" t="s">
        <v>39</v>
      </c>
      <c r="R1565" s="4"/>
      <c r="S1565" s="6" t="s">
        <v>42</v>
      </c>
      <c r="T1565" s="6" t="s">
        <v>43</v>
      </c>
      <c r="U1565" s="6">
        <v>0.0</v>
      </c>
      <c r="V1565" s="3" t="str">
        <f t="shared" si="2"/>
        <v>12.RD</v>
      </c>
      <c r="W1565" s="5" t="str">
        <f t="shared" ref="W1565:X1565" si="1565">UPPER(TRIM(H1565))</f>
        <v/>
      </c>
      <c r="X1565" s="5" t="str">
        <f t="shared" si="1565"/>
        <v/>
      </c>
      <c r="Y1565" s="5" t="str">
        <f t="array" ref="Y1565">IF(V1565&lt;&gt;"",IFERROR(INDEX(federal_program_name_lookup,MATCH(V1565,aln_lookup,0)),""),"")</f>
        <v/>
      </c>
    </row>
    <row r="1566" ht="15.75" customHeight="1">
      <c r="A1566" s="5" t="s">
        <v>2277</v>
      </c>
      <c r="B1566" s="3" t="s">
        <v>492</v>
      </c>
      <c r="C1566" s="3" t="s">
        <v>445</v>
      </c>
      <c r="D1566" s="3" t="s">
        <v>2272</v>
      </c>
      <c r="E1566" s="6" t="s">
        <v>292</v>
      </c>
      <c r="F1566" s="4">
        <v>95164.0</v>
      </c>
      <c r="G1566" s="6" t="s">
        <v>38</v>
      </c>
      <c r="H1566" s="6"/>
      <c r="I1566" s="6"/>
      <c r="J1566" s="4">
        <v>1.5877823E7</v>
      </c>
      <c r="K1566" s="4">
        <v>3.59306095E8</v>
      </c>
      <c r="L1566" s="6" t="s">
        <v>39</v>
      </c>
      <c r="M1566" s="3"/>
      <c r="N1566" s="6" t="s">
        <v>42</v>
      </c>
      <c r="O1566" s="3"/>
      <c r="P1566" s="3"/>
      <c r="Q1566" s="6" t="s">
        <v>39</v>
      </c>
      <c r="R1566" s="4"/>
      <c r="S1566" s="6" t="s">
        <v>42</v>
      </c>
      <c r="T1566" s="6" t="s">
        <v>43</v>
      </c>
      <c r="U1566" s="6">
        <v>0.0</v>
      </c>
      <c r="V1566" s="3" t="str">
        <f t="shared" si="2"/>
        <v>12.RD</v>
      </c>
      <c r="W1566" s="5" t="str">
        <f t="shared" ref="W1566:X1566" si="1566">UPPER(TRIM(H1566))</f>
        <v/>
      </c>
      <c r="X1566" s="5" t="str">
        <f t="shared" si="1566"/>
        <v/>
      </c>
      <c r="Y1566" s="5" t="str">
        <f t="array" ref="Y1566">IF(V1566&lt;&gt;"",IFERROR(INDEX(federal_program_name_lookup,MATCH(V1566,aln_lookup,0)),""),"")</f>
        <v/>
      </c>
    </row>
    <row r="1567" ht="15.75" customHeight="1">
      <c r="A1567" s="5" t="s">
        <v>2278</v>
      </c>
      <c r="B1567" s="3" t="s">
        <v>492</v>
      </c>
      <c r="C1567" s="3" t="s">
        <v>445</v>
      </c>
      <c r="D1567" s="3" t="s">
        <v>2272</v>
      </c>
      <c r="E1567" s="6" t="s">
        <v>292</v>
      </c>
      <c r="F1567" s="4">
        <v>114343.0</v>
      </c>
      <c r="G1567" s="6" t="s">
        <v>38</v>
      </c>
      <c r="H1567" s="6"/>
      <c r="I1567" s="6"/>
      <c r="J1567" s="4">
        <v>1.5877823E7</v>
      </c>
      <c r="K1567" s="4">
        <v>3.59306095E8</v>
      </c>
      <c r="L1567" s="6" t="s">
        <v>39</v>
      </c>
      <c r="M1567" s="3"/>
      <c r="N1567" s="6" t="s">
        <v>42</v>
      </c>
      <c r="O1567" s="3"/>
      <c r="P1567" s="3"/>
      <c r="Q1567" s="6" t="s">
        <v>39</v>
      </c>
      <c r="R1567" s="4"/>
      <c r="S1567" s="6" t="s">
        <v>42</v>
      </c>
      <c r="T1567" s="6" t="s">
        <v>43</v>
      </c>
      <c r="U1567" s="6">
        <v>0.0</v>
      </c>
      <c r="V1567" s="3" t="str">
        <f t="shared" si="2"/>
        <v>12.RD</v>
      </c>
      <c r="W1567" s="5" t="str">
        <f t="shared" ref="W1567:X1567" si="1567">UPPER(TRIM(H1567))</f>
        <v/>
      </c>
      <c r="X1567" s="5" t="str">
        <f t="shared" si="1567"/>
        <v/>
      </c>
      <c r="Y1567" s="5" t="str">
        <f t="array" ref="Y1567">IF(V1567&lt;&gt;"",IFERROR(INDEX(federal_program_name_lookup,MATCH(V1567,aln_lookup,0)),""),"")</f>
        <v/>
      </c>
    </row>
    <row r="1568" ht="15.75" customHeight="1">
      <c r="A1568" s="5" t="s">
        <v>2279</v>
      </c>
      <c r="B1568" s="3" t="s">
        <v>492</v>
      </c>
      <c r="C1568" s="3" t="s">
        <v>445</v>
      </c>
      <c r="D1568" s="3" t="s">
        <v>2272</v>
      </c>
      <c r="E1568" s="6" t="s">
        <v>292</v>
      </c>
      <c r="F1568" s="4">
        <v>11789.0</v>
      </c>
      <c r="G1568" s="6" t="s">
        <v>38</v>
      </c>
      <c r="H1568" s="6"/>
      <c r="I1568" s="6"/>
      <c r="J1568" s="4">
        <v>1.5877823E7</v>
      </c>
      <c r="K1568" s="4">
        <v>3.59306095E8</v>
      </c>
      <c r="L1568" s="6" t="s">
        <v>39</v>
      </c>
      <c r="M1568" s="3"/>
      <c r="N1568" s="6" t="s">
        <v>42</v>
      </c>
      <c r="O1568" s="3"/>
      <c r="P1568" s="3"/>
      <c r="Q1568" s="6" t="s">
        <v>39</v>
      </c>
      <c r="R1568" s="4"/>
      <c r="S1568" s="6" t="s">
        <v>42</v>
      </c>
      <c r="T1568" s="6" t="s">
        <v>43</v>
      </c>
      <c r="U1568" s="6">
        <v>0.0</v>
      </c>
      <c r="V1568" s="3" t="str">
        <f t="shared" si="2"/>
        <v>12.RD</v>
      </c>
      <c r="W1568" s="5" t="str">
        <f t="shared" ref="W1568:X1568" si="1568">UPPER(TRIM(H1568))</f>
        <v/>
      </c>
      <c r="X1568" s="5" t="str">
        <f t="shared" si="1568"/>
        <v/>
      </c>
      <c r="Y1568" s="5" t="str">
        <f t="array" ref="Y1568">IF(V1568&lt;&gt;"",IFERROR(INDEX(federal_program_name_lookup,MATCH(V1568,aln_lookup,0)),""),"")</f>
        <v/>
      </c>
    </row>
    <row r="1569" ht="15.75" customHeight="1">
      <c r="A1569" s="5" t="s">
        <v>2280</v>
      </c>
      <c r="B1569" s="3" t="s">
        <v>492</v>
      </c>
      <c r="C1569" s="3" t="s">
        <v>445</v>
      </c>
      <c r="D1569" s="3" t="s">
        <v>2281</v>
      </c>
      <c r="E1569" s="6" t="s">
        <v>292</v>
      </c>
      <c r="F1569" s="4">
        <v>103392.0</v>
      </c>
      <c r="G1569" s="6" t="s">
        <v>38</v>
      </c>
      <c r="H1569" s="6"/>
      <c r="I1569" s="6"/>
      <c r="J1569" s="4">
        <v>1.5877823E7</v>
      </c>
      <c r="K1569" s="4">
        <v>3.59306095E8</v>
      </c>
      <c r="L1569" s="6" t="s">
        <v>39</v>
      </c>
      <c r="M1569" s="3"/>
      <c r="N1569" s="6" t="s">
        <v>42</v>
      </c>
      <c r="O1569" s="3"/>
      <c r="P1569" s="3"/>
      <c r="Q1569" s="6" t="s">
        <v>39</v>
      </c>
      <c r="R1569" s="4"/>
      <c r="S1569" s="6" t="s">
        <v>42</v>
      </c>
      <c r="T1569" s="6" t="s">
        <v>43</v>
      </c>
      <c r="U1569" s="6">
        <v>0.0</v>
      </c>
      <c r="V1569" s="3" t="str">
        <f t="shared" si="2"/>
        <v>12.RD</v>
      </c>
      <c r="W1569" s="5" t="str">
        <f t="shared" ref="W1569:X1569" si="1569">UPPER(TRIM(H1569))</f>
        <v/>
      </c>
      <c r="X1569" s="5" t="str">
        <f t="shared" si="1569"/>
        <v/>
      </c>
      <c r="Y1569" s="5" t="str">
        <f t="array" ref="Y1569">IF(V1569&lt;&gt;"",IFERROR(INDEX(federal_program_name_lookup,MATCH(V1569,aln_lookup,0)),""),"")</f>
        <v/>
      </c>
    </row>
    <row r="1570" ht="15.75" customHeight="1">
      <c r="A1570" s="5" t="s">
        <v>2282</v>
      </c>
      <c r="B1570" s="3" t="s">
        <v>1805</v>
      </c>
      <c r="C1570" s="3" t="s">
        <v>445</v>
      </c>
      <c r="D1570" s="3" t="s">
        <v>2283</v>
      </c>
      <c r="E1570" s="6" t="s">
        <v>292</v>
      </c>
      <c r="F1570" s="4">
        <v>209.0</v>
      </c>
      <c r="G1570" s="6" t="s">
        <v>38</v>
      </c>
      <c r="H1570" s="6"/>
      <c r="I1570" s="6"/>
      <c r="J1570" s="4">
        <v>2781676.0</v>
      </c>
      <c r="K1570" s="4">
        <v>3.59306095E8</v>
      </c>
      <c r="L1570" s="6" t="s">
        <v>39</v>
      </c>
      <c r="M1570" s="3"/>
      <c r="N1570" s="6" t="s">
        <v>39</v>
      </c>
      <c r="O1570" s="3" t="s">
        <v>2064</v>
      </c>
      <c r="P1570" s="3" t="s">
        <v>2283</v>
      </c>
      <c r="Q1570" s="6" t="s">
        <v>39</v>
      </c>
      <c r="R1570" s="4"/>
      <c r="S1570" s="6" t="s">
        <v>42</v>
      </c>
      <c r="T1570" s="6" t="s">
        <v>43</v>
      </c>
      <c r="U1570" s="6">
        <v>0.0</v>
      </c>
      <c r="V1570" s="3" t="str">
        <f t="shared" si="2"/>
        <v>43.RD</v>
      </c>
      <c r="W1570" s="5" t="str">
        <f t="shared" ref="W1570:X1570" si="1570">UPPER(TRIM(H1570))</f>
        <v/>
      </c>
      <c r="X1570" s="5" t="str">
        <f t="shared" si="1570"/>
        <v/>
      </c>
      <c r="Y1570" s="5" t="str">
        <f t="array" ref="Y1570">IF(V1570&lt;&gt;"",IFERROR(INDEX(federal_program_name_lookup,MATCH(V1570,aln_lookup,0)),""),"")</f>
        <v/>
      </c>
    </row>
    <row r="1571" ht="15.75" customHeight="1">
      <c r="A1571" s="5" t="s">
        <v>2284</v>
      </c>
      <c r="B1571" s="3" t="s">
        <v>492</v>
      </c>
      <c r="C1571" s="3" t="s">
        <v>445</v>
      </c>
      <c r="D1571" s="3" t="s">
        <v>2285</v>
      </c>
      <c r="E1571" s="6" t="s">
        <v>292</v>
      </c>
      <c r="F1571" s="4">
        <v>70905.0</v>
      </c>
      <c r="G1571" s="6" t="s">
        <v>38</v>
      </c>
      <c r="H1571" s="6"/>
      <c r="I1571" s="6"/>
      <c r="J1571" s="4">
        <v>1.5877823E7</v>
      </c>
      <c r="K1571" s="4">
        <v>3.59306095E8</v>
      </c>
      <c r="L1571" s="6" t="s">
        <v>39</v>
      </c>
      <c r="M1571" s="3"/>
      <c r="N1571" s="6" t="s">
        <v>42</v>
      </c>
      <c r="O1571" s="3"/>
      <c r="P1571" s="3"/>
      <c r="Q1571" s="6" t="s">
        <v>39</v>
      </c>
      <c r="R1571" s="4"/>
      <c r="S1571" s="6" t="s">
        <v>42</v>
      </c>
      <c r="T1571" s="6" t="s">
        <v>43</v>
      </c>
      <c r="U1571" s="6">
        <v>0.0</v>
      </c>
      <c r="V1571" s="3" t="str">
        <f t="shared" si="2"/>
        <v>12.RD</v>
      </c>
      <c r="W1571" s="5" t="str">
        <f t="shared" ref="W1571:X1571" si="1571">UPPER(TRIM(H1571))</f>
        <v/>
      </c>
      <c r="X1571" s="5" t="str">
        <f t="shared" si="1571"/>
        <v/>
      </c>
      <c r="Y1571" s="5" t="str">
        <f t="array" ref="Y1571">IF(V1571&lt;&gt;"",IFERROR(INDEX(federal_program_name_lookup,MATCH(V1571,aln_lookup,0)),""),"")</f>
        <v/>
      </c>
    </row>
    <row r="1572" ht="15.75" customHeight="1">
      <c r="A1572" s="5" t="s">
        <v>2286</v>
      </c>
      <c r="B1572" s="3" t="s">
        <v>492</v>
      </c>
      <c r="C1572" s="3" t="s">
        <v>445</v>
      </c>
      <c r="D1572" s="3" t="s">
        <v>2287</v>
      </c>
      <c r="E1572" s="6" t="s">
        <v>292</v>
      </c>
      <c r="F1572" s="4">
        <v>5862.0</v>
      </c>
      <c r="G1572" s="6" t="s">
        <v>38</v>
      </c>
      <c r="H1572" s="6"/>
      <c r="I1572" s="6"/>
      <c r="J1572" s="4">
        <v>1.5877823E7</v>
      </c>
      <c r="K1572" s="4">
        <v>3.59306095E8</v>
      </c>
      <c r="L1572" s="6" t="s">
        <v>39</v>
      </c>
      <c r="M1572" s="3"/>
      <c r="N1572" s="6" t="s">
        <v>42</v>
      </c>
      <c r="O1572" s="3"/>
      <c r="P1572" s="3"/>
      <c r="Q1572" s="6" t="s">
        <v>39</v>
      </c>
      <c r="R1572" s="4"/>
      <c r="S1572" s="6" t="s">
        <v>42</v>
      </c>
      <c r="T1572" s="6" t="s">
        <v>43</v>
      </c>
      <c r="U1572" s="6">
        <v>0.0</v>
      </c>
      <c r="V1572" s="3" t="str">
        <f t="shared" si="2"/>
        <v>12.RD</v>
      </c>
      <c r="W1572" s="5" t="str">
        <f t="shared" ref="W1572:X1572" si="1572">UPPER(TRIM(H1572))</f>
        <v/>
      </c>
      <c r="X1572" s="5" t="str">
        <f t="shared" si="1572"/>
        <v/>
      </c>
      <c r="Y1572" s="5" t="str">
        <f t="array" ref="Y1572">IF(V1572&lt;&gt;"",IFERROR(INDEX(federal_program_name_lookup,MATCH(V1572,aln_lookup,0)),""),"")</f>
        <v/>
      </c>
    </row>
    <row r="1573" ht="15.75" customHeight="1">
      <c r="A1573" s="5" t="s">
        <v>2288</v>
      </c>
      <c r="B1573" s="3" t="s">
        <v>492</v>
      </c>
      <c r="C1573" s="3" t="s">
        <v>445</v>
      </c>
      <c r="D1573" s="3" t="s">
        <v>2289</v>
      </c>
      <c r="E1573" s="6" t="s">
        <v>292</v>
      </c>
      <c r="F1573" s="4">
        <v>82006.0</v>
      </c>
      <c r="G1573" s="6" t="s">
        <v>38</v>
      </c>
      <c r="H1573" s="6"/>
      <c r="I1573" s="6"/>
      <c r="J1573" s="4">
        <v>1.5877823E7</v>
      </c>
      <c r="K1573" s="4">
        <v>3.59306095E8</v>
      </c>
      <c r="L1573" s="6" t="s">
        <v>39</v>
      </c>
      <c r="M1573" s="3"/>
      <c r="N1573" s="6" t="s">
        <v>42</v>
      </c>
      <c r="O1573" s="3"/>
      <c r="P1573" s="3"/>
      <c r="Q1573" s="6" t="s">
        <v>39</v>
      </c>
      <c r="R1573" s="4"/>
      <c r="S1573" s="6" t="s">
        <v>42</v>
      </c>
      <c r="T1573" s="6" t="s">
        <v>43</v>
      </c>
      <c r="U1573" s="6">
        <v>0.0</v>
      </c>
      <c r="V1573" s="3" t="str">
        <f t="shared" si="2"/>
        <v>12.RD</v>
      </c>
      <c r="W1573" s="5" t="str">
        <f t="shared" ref="W1573:X1573" si="1573">UPPER(TRIM(H1573))</f>
        <v/>
      </c>
      <c r="X1573" s="5" t="str">
        <f t="shared" si="1573"/>
        <v/>
      </c>
      <c r="Y1573" s="5" t="str">
        <f t="array" ref="Y1573">IF(V1573&lt;&gt;"",IFERROR(INDEX(federal_program_name_lookup,MATCH(V1573,aln_lookup,0)),""),"")</f>
        <v/>
      </c>
    </row>
    <row r="1574" ht="15.75" customHeight="1">
      <c r="A1574" s="5" t="s">
        <v>2290</v>
      </c>
      <c r="B1574" s="3" t="s">
        <v>492</v>
      </c>
      <c r="C1574" s="3" t="s">
        <v>445</v>
      </c>
      <c r="D1574" s="3" t="s">
        <v>2291</v>
      </c>
      <c r="E1574" s="6" t="s">
        <v>292</v>
      </c>
      <c r="F1574" s="4">
        <v>216367.0</v>
      </c>
      <c r="G1574" s="6" t="s">
        <v>38</v>
      </c>
      <c r="H1574" s="6"/>
      <c r="I1574" s="6"/>
      <c r="J1574" s="4">
        <v>1.5877823E7</v>
      </c>
      <c r="K1574" s="4">
        <v>3.59306095E8</v>
      </c>
      <c r="L1574" s="6" t="s">
        <v>39</v>
      </c>
      <c r="M1574" s="3"/>
      <c r="N1574" s="6" t="s">
        <v>42</v>
      </c>
      <c r="O1574" s="3"/>
      <c r="P1574" s="3"/>
      <c r="Q1574" s="6" t="s">
        <v>42</v>
      </c>
      <c r="R1574" s="4">
        <v>59033.0</v>
      </c>
      <c r="S1574" s="6" t="s">
        <v>42</v>
      </c>
      <c r="T1574" s="6" t="s">
        <v>43</v>
      </c>
      <c r="U1574" s="6">
        <v>0.0</v>
      </c>
      <c r="V1574" s="3" t="str">
        <f t="shared" si="2"/>
        <v>12.RD</v>
      </c>
      <c r="W1574" s="5" t="str">
        <f t="shared" ref="W1574:X1574" si="1574">UPPER(TRIM(H1574))</f>
        <v/>
      </c>
      <c r="X1574" s="5" t="str">
        <f t="shared" si="1574"/>
        <v/>
      </c>
      <c r="Y1574" s="5" t="str">
        <f t="array" ref="Y1574">IF(V1574&lt;&gt;"",IFERROR(INDEX(federal_program_name_lookup,MATCH(V1574,aln_lookup,0)),""),"")</f>
        <v/>
      </c>
    </row>
    <row r="1575" ht="15.75" customHeight="1">
      <c r="A1575" s="5" t="s">
        <v>2292</v>
      </c>
      <c r="B1575" s="3" t="s">
        <v>492</v>
      </c>
      <c r="C1575" s="3" t="s">
        <v>445</v>
      </c>
      <c r="D1575" s="3" t="s">
        <v>2281</v>
      </c>
      <c r="E1575" s="6" t="s">
        <v>292</v>
      </c>
      <c r="F1575" s="4">
        <v>36567.0</v>
      </c>
      <c r="G1575" s="6" t="s">
        <v>38</v>
      </c>
      <c r="H1575" s="6"/>
      <c r="I1575" s="6"/>
      <c r="J1575" s="4">
        <v>1.5877823E7</v>
      </c>
      <c r="K1575" s="4">
        <v>3.59306095E8</v>
      </c>
      <c r="L1575" s="6" t="s">
        <v>39</v>
      </c>
      <c r="M1575" s="3"/>
      <c r="N1575" s="6" t="s">
        <v>42</v>
      </c>
      <c r="O1575" s="3"/>
      <c r="P1575" s="3"/>
      <c r="Q1575" s="6" t="s">
        <v>39</v>
      </c>
      <c r="R1575" s="4"/>
      <c r="S1575" s="6" t="s">
        <v>42</v>
      </c>
      <c r="T1575" s="6" t="s">
        <v>43</v>
      </c>
      <c r="U1575" s="6">
        <v>0.0</v>
      </c>
      <c r="V1575" s="3" t="str">
        <f t="shared" si="2"/>
        <v>12.RD</v>
      </c>
      <c r="W1575" s="5" t="str">
        <f t="shared" ref="W1575:X1575" si="1575">UPPER(TRIM(H1575))</f>
        <v/>
      </c>
      <c r="X1575" s="5" t="str">
        <f t="shared" si="1575"/>
        <v/>
      </c>
      <c r="Y1575" s="5" t="str">
        <f t="array" ref="Y1575">IF(V1575&lt;&gt;"",IFERROR(INDEX(federal_program_name_lookup,MATCH(V1575,aln_lookup,0)),""),"")</f>
        <v/>
      </c>
    </row>
    <row r="1576" ht="15.75" customHeight="1">
      <c r="A1576" s="5" t="s">
        <v>2293</v>
      </c>
      <c r="B1576" s="3" t="s">
        <v>492</v>
      </c>
      <c r="C1576" s="3" t="s">
        <v>445</v>
      </c>
      <c r="D1576" s="3" t="s">
        <v>2294</v>
      </c>
      <c r="E1576" s="6" t="s">
        <v>292</v>
      </c>
      <c r="F1576" s="4">
        <v>97212.0</v>
      </c>
      <c r="G1576" s="6" t="s">
        <v>38</v>
      </c>
      <c r="H1576" s="6"/>
      <c r="I1576" s="6"/>
      <c r="J1576" s="4">
        <v>1.5877823E7</v>
      </c>
      <c r="K1576" s="4">
        <v>3.59306095E8</v>
      </c>
      <c r="L1576" s="6" t="s">
        <v>39</v>
      </c>
      <c r="M1576" s="3"/>
      <c r="N1576" s="6" t="s">
        <v>42</v>
      </c>
      <c r="O1576" s="3"/>
      <c r="P1576" s="3"/>
      <c r="Q1576" s="6" t="s">
        <v>39</v>
      </c>
      <c r="R1576" s="4"/>
      <c r="S1576" s="6" t="s">
        <v>42</v>
      </c>
      <c r="T1576" s="6" t="s">
        <v>43</v>
      </c>
      <c r="U1576" s="6">
        <v>0.0</v>
      </c>
      <c r="V1576" s="3" t="str">
        <f t="shared" si="2"/>
        <v>12.RD</v>
      </c>
      <c r="W1576" s="5" t="str">
        <f t="shared" ref="W1576:X1576" si="1576">UPPER(TRIM(H1576))</f>
        <v/>
      </c>
      <c r="X1576" s="5" t="str">
        <f t="shared" si="1576"/>
        <v/>
      </c>
      <c r="Y1576" s="5" t="str">
        <f t="array" ref="Y1576">IF(V1576&lt;&gt;"",IFERROR(INDEX(federal_program_name_lookup,MATCH(V1576,aln_lookup,0)),""),"")</f>
        <v/>
      </c>
    </row>
    <row r="1577" ht="15.75" customHeight="1">
      <c r="A1577" s="5" t="s">
        <v>2295</v>
      </c>
      <c r="B1577" s="3" t="s">
        <v>492</v>
      </c>
      <c r="C1577" s="3" t="s">
        <v>445</v>
      </c>
      <c r="D1577" s="3" t="s">
        <v>2296</v>
      </c>
      <c r="E1577" s="6" t="s">
        <v>292</v>
      </c>
      <c r="F1577" s="4">
        <v>162992.0</v>
      </c>
      <c r="G1577" s="6" t="s">
        <v>38</v>
      </c>
      <c r="H1577" s="6"/>
      <c r="I1577" s="6"/>
      <c r="J1577" s="4">
        <v>1.5877823E7</v>
      </c>
      <c r="K1577" s="4">
        <v>3.59306095E8</v>
      </c>
      <c r="L1577" s="6" t="s">
        <v>39</v>
      </c>
      <c r="M1577" s="3"/>
      <c r="N1577" s="6" t="s">
        <v>42</v>
      </c>
      <c r="O1577" s="3"/>
      <c r="P1577" s="3"/>
      <c r="Q1577" s="6" t="s">
        <v>39</v>
      </c>
      <c r="R1577" s="4"/>
      <c r="S1577" s="6" t="s">
        <v>42</v>
      </c>
      <c r="T1577" s="6" t="s">
        <v>43</v>
      </c>
      <c r="U1577" s="6">
        <v>0.0</v>
      </c>
      <c r="V1577" s="3" t="str">
        <f t="shared" si="2"/>
        <v>12.RD</v>
      </c>
      <c r="W1577" s="5" t="str">
        <f t="shared" ref="W1577:X1577" si="1577">UPPER(TRIM(H1577))</f>
        <v/>
      </c>
      <c r="X1577" s="5" t="str">
        <f t="shared" si="1577"/>
        <v/>
      </c>
      <c r="Y1577" s="5" t="str">
        <f t="array" ref="Y1577">IF(V1577&lt;&gt;"",IFERROR(INDEX(federal_program_name_lookup,MATCH(V1577,aln_lookup,0)),""),"")</f>
        <v/>
      </c>
    </row>
    <row r="1578" ht="15.75" customHeight="1">
      <c r="A1578" s="5" t="s">
        <v>2297</v>
      </c>
      <c r="B1578" s="3" t="s">
        <v>492</v>
      </c>
      <c r="C1578" s="3" t="s">
        <v>445</v>
      </c>
      <c r="D1578" s="3" t="s">
        <v>2298</v>
      </c>
      <c r="E1578" s="6" t="s">
        <v>292</v>
      </c>
      <c r="F1578" s="4">
        <v>773243.0</v>
      </c>
      <c r="G1578" s="6" t="s">
        <v>38</v>
      </c>
      <c r="H1578" s="6"/>
      <c r="I1578" s="6"/>
      <c r="J1578" s="4">
        <v>1.5877823E7</v>
      </c>
      <c r="K1578" s="4">
        <v>3.59306095E8</v>
      </c>
      <c r="L1578" s="6" t="s">
        <v>39</v>
      </c>
      <c r="M1578" s="3"/>
      <c r="N1578" s="6" t="s">
        <v>42</v>
      </c>
      <c r="O1578" s="3"/>
      <c r="P1578" s="3"/>
      <c r="Q1578" s="6" t="s">
        <v>42</v>
      </c>
      <c r="R1578" s="4">
        <v>508798.0</v>
      </c>
      <c r="S1578" s="6" t="s">
        <v>42</v>
      </c>
      <c r="T1578" s="6" t="s">
        <v>43</v>
      </c>
      <c r="U1578" s="6">
        <v>0.0</v>
      </c>
      <c r="V1578" s="3" t="str">
        <f t="shared" si="2"/>
        <v>12.RD</v>
      </c>
      <c r="W1578" s="5" t="str">
        <f t="shared" ref="W1578:X1578" si="1578">UPPER(TRIM(H1578))</f>
        <v/>
      </c>
      <c r="X1578" s="5" t="str">
        <f t="shared" si="1578"/>
        <v/>
      </c>
      <c r="Y1578" s="5" t="str">
        <f t="array" ref="Y1578">IF(V1578&lt;&gt;"",IFERROR(INDEX(federal_program_name_lookup,MATCH(V1578,aln_lookup,0)),""),"")</f>
        <v/>
      </c>
    </row>
    <row r="1579" ht="15.75" customHeight="1">
      <c r="A1579" s="5" t="s">
        <v>2299</v>
      </c>
      <c r="B1579" s="3" t="s">
        <v>492</v>
      </c>
      <c r="C1579" s="3" t="s">
        <v>445</v>
      </c>
      <c r="D1579" s="3" t="s">
        <v>2300</v>
      </c>
      <c r="E1579" s="6" t="s">
        <v>292</v>
      </c>
      <c r="F1579" s="4">
        <v>84608.0</v>
      </c>
      <c r="G1579" s="6" t="s">
        <v>38</v>
      </c>
      <c r="H1579" s="6"/>
      <c r="I1579" s="6"/>
      <c r="J1579" s="4">
        <v>1.5877823E7</v>
      </c>
      <c r="K1579" s="4">
        <v>3.59306095E8</v>
      </c>
      <c r="L1579" s="6" t="s">
        <v>39</v>
      </c>
      <c r="M1579" s="3"/>
      <c r="N1579" s="6" t="s">
        <v>42</v>
      </c>
      <c r="O1579" s="3"/>
      <c r="P1579" s="3"/>
      <c r="Q1579" s="6" t="s">
        <v>39</v>
      </c>
      <c r="R1579" s="4"/>
      <c r="S1579" s="6" t="s">
        <v>42</v>
      </c>
      <c r="T1579" s="6" t="s">
        <v>43</v>
      </c>
      <c r="U1579" s="6">
        <v>0.0</v>
      </c>
      <c r="V1579" s="3" t="str">
        <f t="shared" si="2"/>
        <v>12.RD</v>
      </c>
      <c r="W1579" s="5" t="str">
        <f t="shared" ref="W1579:X1579" si="1579">UPPER(TRIM(H1579))</f>
        <v/>
      </c>
      <c r="X1579" s="5" t="str">
        <f t="shared" si="1579"/>
        <v/>
      </c>
      <c r="Y1579" s="5" t="str">
        <f t="array" ref="Y1579">IF(V1579&lt;&gt;"",IFERROR(INDEX(federal_program_name_lookup,MATCH(V1579,aln_lookup,0)),""),"")</f>
        <v/>
      </c>
    </row>
    <row r="1580" ht="15.75" customHeight="1">
      <c r="A1580" s="5" t="s">
        <v>2301</v>
      </c>
      <c r="B1580" s="3" t="s">
        <v>492</v>
      </c>
      <c r="C1580" s="3" t="s">
        <v>445</v>
      </c>
      <c r="D1580" s="3" t="s">
        <v>2302</v>
      </c>
      <c r="E1580" s="6" t="s">
        <v>292</v>
      </c>
      <c r="F1580" s="4">
        <v>38618.0</v>
      </c>
      <c r="G1580" s="6" t="s">
        <v>38</v>
      </c>
      <c r="H1580" s="6"/>
      <c r="I1580" s="6"/>
      <c r="J1580" s="4">
        <v>1.5877823E7</v>
      </c>
      <c r="K1580" s="4">
        <v>3.59306095E8</v>
      </c>
      <c r="L1580" s="6" t="s">
        <v>39</v>
      </c>
      <c r="M1580" s="3"/>
      <c r="N1580" s="6" t="s">
        <v>42</v>
      </c>
      <c r="O1580" s="3"/>
      <c r="P1580" s="3"/>
      <c r="Q1580" s="6" t="s">
        <v>42</v>
      </c>
      <c r="R1580" s="4">
        <v>20012.0</v>
      </c>
      <c r="S1580" s="6" t="s">
        <v>42</v>
      </c>
      <c r="T1580" s="6" t="s">
        <v>43</v>
      </c>
      <c r="U1580" s="6">
        <v>0.0</v>
      </c>
      <c r="V1580" s="3" t="str">
        <f t="shared" si="2"/>
        <v>12.RD</v>
      </c>
      <c r="W1580" s="5" t="str">
        <f t="shared" ref="W1580:X1580" si="1580">UPPER(TRIM(H1580))</f>
        <v/>
      </c>
      <c r="X1580" s="5" t="str">
        <f t="shared" si="1580"/>
        <v/>
      </c>
      <c r="Y1580" s="5" t="str">
        <f t="array" ref="Y1580">IF(V1580&lt;&gt;"",IFERROR(INDEX(federal_program_name_lookup,MATCH(V1580,aln_lookup,0)),""),"")</f>
        <v/>
      </c>
    </row>
    <row r="1581" ht="15.75" customHeight="1">
      <c r="A1581" s="5" t="s">
        <v>2303</v>
      </c>
      <c r="B1581" s="3" t="s">
        <v>1805</v>
      </c>
      <c r="C1581" s="3" t="s">
        <v>445</v>
      </c>
      <c r="D1581" s="3" t="s">
        <v>2304</v>
      </c>
      <c r="E1581" s="6" t="s">
        <v>292</v>
      </c>
      <c r="F1581" s="4">
        <v>4749.0</v>
      </c>
      <c r="G1581" s="6" t="s">
        <v>38</v>
      </c>
      <c r="H1581" s="6"/>
      <c r="I1581" s="6"/>
      <c r="J1581" s="4">
        <v>2781676.0</v>
      </c>
      <c r="K1581" s="4">
        <v>3.59306095E8</v>
      </c>
      <c r="L1581" s="6" t="s">
        <v>39</v>
      </c>
      <c r="M1581" s="3"/>
      <c r="N1581" s="6" t="s">
        <v>39</v>
      </c>
      <c r="O1581" s="3" t="s">
        <v>2064</v>
      </c>
      <c r="P1581" s="3" t="s">
        <v>2304</v>
      </c>
      <c r="Q1581" s="6" t="s">
        <v>39</v>
      </c>
      <c r="R1581" s="4"/>
      <c r="S1581" s="6" t="s">
        <v>42</v>
      </c>
      <c r="T1581" s="6" t="s">
        <v>43</v>
      </c>
      <c r="U1581" s="6">
        <v>0.0</v>
      </c>
      <c r="V1581" s="3" t="str">
        <f t="shared" si="2"/>
        <v>43.RD</v>
      </c>
      <c r="W1581" s="5" t="str">
        <f t="shared" ref="W1581:X1581" si="1581">UPPER(TRIM(H1581))</f>
        <v/>
      </c>
      <c r="X1581" s="5" t="str">
        <f t="shared" si="1581"/>
        <v/>
      </c>
      <c r="Y1581" s="5" t="str">
        <f t="array" ref="Y1581">IF(V1581&lt;&gt;"",IFERROR(INDEX(federal_program_name_lookup,MATCH(V1581,aln_lookup,0)),""),"")</f>
        <v/>
      </c>
    </row>
    <row r="1582" ht="15.75" customHeight="1">
      <c r="A1582" s="5" t="s">
        <v>2305</v>
      </c>
      <c r="B1582" s="3" t="s">
        <v>492</v>
      </c>
      <c r="C1582" s="3" t="s">
        <v>445</v>
      </c>
      <c r="D1582" s="3" t="s">
        <v>2306</v>
      </c>
      <c r="E1582" s="6" t="s">
        <v>292</v>
      </c>
      <c r="F1582" s="4">
        <v>203036.0</v>
      </c>
      <c r="G1582" s="6" t="s">
        <v>38</v>
      </c>
      <c r="H1582" s="6"/>
      <c r="I1582" s="6"/>
      <c r="J1582" s="4">
        <v>1.5877823E7</v>
      </c>
      <c r="K1582" s="4">
        <v>3.59306095E8</v>
      </c>
      <c r="L1582" s="6" t="s">
        <v>39</v>
      </c>
      <c r="M1582" s="3"/>
      <c r="N1582" s="6" t="s">
        <v>42</v>
      </c>
      <c r="O1582" s="3"/>
      <c r="P1582" s="3"/>
      <c r="Q1582" s="6" t="s">
        <v>42</v>
      </c>
      <c r="R1582" s="4">
        <v>36428.0</v>
      </c>
      <c r="S1582" s="6" t="s">
        <v>42</v>
      </c>
      <c r="T1582" s="6" t="s">
        <v>43</v>
      </c>
      <c r="U1582" s="6">
        <v>0.0</v>
      </c>
      <c r="V1582" s="3" t="str">
        <f t="shared" si="2"/>
        <v>12.RD</v>
      </c>
      <c r="W1582" s="5" t="str">
        <f t="shared" ref="W1582:X1582" si="1582">UPPER(TRIM(H1582))</f>
        <v/>
      </c>
      <c r="X1582" s="5" t="str">
        <f t="shared" si="1582"/>
        <v/>
      </c>
      <c r="Y1582" s="5" t="str">
        <f t="array" ref="Y1582">IF(V1582&lt;&gt;"",IFERROR(INDEX(federal_program_name_lookup,MATCH(V1582,aln_lookup,0)),""),"")</f>
        <v/>
      </c>
    </row>
    <row r="1583" ht="15.75" customHeight="1">
      <c r="A1583" s="5" t="s">
        <v>2307</v>
      </c>
      <c r="B1583" s="3" t="s">
        <v>492</v>
      </c>
      <c r="C1583" s="3" t="s">
        <v>445</v>
      </c>
      <c r="D1583" s="3" t="s">
        <v>2308</v>
      </c>
      <c r="E1583" s="6" t="s">
        <v>292</v>
      </c>
      <c r="F1583" s="4">
        <v>177479.0</v>
      </c>
      <c r="G1583" s="6" t="s">
        <v>38</v>
      </c>
      <c r="H1583" s="6"/>
      <c r="I1583" s="6"/>
      <c r="J1583" s="4">
        <v>1.5877823E7</v>
      </c>
      <c r="K1583" s="4">
        <v>3.59306095E8</v>
      </c>
      <c r="L1583" s="6" t="s">
        <v>39</v>
      </c>
      <c r="M1583" s="3"/>
      <c r="N1583" s="6" t="s">
        <v>42</v>
      </c>
      <c r="O1583" s="3"/>
      <c r="P1583" s="3"/>
      <c r="Q1583" s="6" t="s">
        <v>42</v>
      </c>
      <c r="R1583" s="4">
        <v>59120.0</v>
      </c>
      <c r="S1583" s="6" t="s">
        <v>42</v>
      </c>
      <c r="T1583" s="6" t="s">
        <v>43</v>
      </c>
      <c r="U1583" s="6">
        <v>0.0</v>
      </c>
      <c r="V1583" s="3" t="str">
        <f t="shared" si="2"/>
        <v>12.RD</v>
      </c>
      <c r="W1583" s="5" t="str">
        <f t="shared" ref="W1583:X1583" si="1583">UPPER(TRIM(H1583))</f>
        <v/>
      </c>
      <c r="X1583" s="5" t="str">
        <f t="shared" si="1583"/>
        <v/>
      </c>
      <c r="Y1583" s="5" t="str">
        <f t="array" ref="Y1583">IF(V1583&lt;&gt;"",IFERROR(INDEX(federal_program_name_lookup,MATCH(V1583,aln_lookup,0)),""),"")</f>
        <v/>
      </c>
    </row>
    <row r="1584" ht="15.75" customHeight="1">
      <c r="A1584" s="5" t="s">
        <v>2309</v>
      </c>
      <c r="B1584" s="3" t="s">
        <v>492</v>
      </c>
      <c r="C1584" s="3" t="s">
        <v>445</v>
      </c>
      <c r="D1584" s="3" t="s">
        <v>2310</v>
      </c>
      <c r="E1584" s="6" t="s">
        <v>292</v>
      </c>
      <c r="F1584" s="4">
        <v>11805.0</v>
      </c>
      <c r="G1584" s="6" t="s">
        <v>38</v>
      </c>
      <c r="H1584" s="6"/>
      <c r="I1584" s="6"/>
      <c r="J1584" s="4">
        <v>1.5877823E7</v>
      </c>
      <c r="K1584" s="4">
        <v>3.59306095E8</v>
      </c>
      <c r="L1584" s="6" t="s">
        <v>39</v>
      </c>
      <c r="M1584" s="3"/>
      <c r="N1584" s="6" t="s">
        <v>42</v>
      </c>
      <c r="O1584" s="3"/>
      <c r="P1584" s="3"/>
      <c r="Q1584" s="6" t="s">
        <v>39</v>
      </c>
      <c r="R1584" s="4"/>
      <c r="S1584" s="6" t="s">
        <v>42</v>
      </c>
      <c r="T1584" s="6" t="s">
        <v>43</v>
      </c>
      <c r="U1584" s="6">
        <v>0.0</v>
      </c>
      <c r="V1584" s="3" t="str">
        <f t="shared" si="2"/>
        <v>12.RD</v>
      </c>
      <c r="W1584" s="5" t="str">
        <f t="shared" ref="W1584:X1584" si="1584">UPPER(TRIM(H1584))</f>
        <v/>
      </c>
      <c r="X1584" s="5" t="str">
        <f t="shared" si="1584"/>
        <v/>
      </c>
      <c r="Y1584" s="5" t="str">
        <f t="array" ref="Y1584">IF(V1584&lt;&gt;"",IFERROR(INDEX(federal_program_name_lookup,MATCH(V1584,aln_lookup,0)),""),"")</f>
        <v/>
      </c>
    </row>
    <row r="1585" ht="15.75" customHeight="1">
      <c r="A1585" s="5" t="s">
        <v>2311</v>
      </c>
      <c r="B1585" s="3" t="s">
        <v>492</v>
      </c>
      <c r="C1585" s="3" t="s">
        <v>445</v>
      </c>
      <c r="D1585" s="3" t="s">
        <v>2312</v>
      </c>
      <c r="E1585" s="6" t="s">
        <v>292</v>
      </c>
      <c r="F1585" s="4">
        <v>284456.0</v>
      </c>
      <c r="G1585" s="6" t="s">
        <v>38</v>
      </c>
      <c r="H1585" s="6"/>
      <c r="I1585" s="6"/>
      <c r="J1585" s="4">
        <v>1.5877823E7</v>
      </c>
      <c r="K1585" s="4">
        <v>3.59306095E8</v>
      </c>
      <c r="L1585" s="6" t="s">
        <v>39</v>
      </c>
      <c r="M1585" s="3"/>
      <c r="N1585" s="6" t="s">
        <v>42</v>
      </c>
      <c r="O1585" s="3"/>
      <c r="P1585" s="3"/>
      <c r="Q1585" s="6" t="s">
        <v>42</v>
      </c>
      <c r="R1585" s="4">
        <v>107341.0</v>
      </c>
      <c r="S1585" s="6" t="s">
        <v>42</v>
      </c>
      <c r="T1585" s="6" t="s">
        <v>43</v>
      </c>
      <c r="U1585" s="6">
        <v>0.0</v>
      </c>
      <c r="V1585" s="3" t="str">
        <f t="shared" si="2"/>
        <v>12.RD</v>
      </c>
      <c r="W1585" s="5" t="str">
        <f t="shared" ref="W1585:X1585" si="1585">UPPER(TRIM(H1585))</f>
        <v/>
      </c>
      <c r="X1585" s="5" t="str">
        <f t="shared" si="1585"/>
        <v/>
      </c>
      <c r="Y1585" s="5" t="str">
        <f t="array" ref="Y1585">IF(V1585&lt;&gt;"",IFERROR(INDEX(federal_program_name_lookup,MATCH(V1585,aln_lookup,0)),""),"")</f>
        <v/>
      </c>
    </row>
    <row r="1586" ht="15.75" customHeight="1">
      <c r="A1586" s="5" t="s">
        <v>2313</v>
      </c>
      <c r="B1586" s="3" t="s">
        <v>492</v>
      </c>
      <c r="C1586" s="3" t="s">
        <v>445</v>
      </c>
      <c r="D1586" s="3" t="s">
        <v>2314</v>
      </c>
      <c r="E1586" s="6" t="s">
        <v>292</v>
      </c>
      <c r="F1586" s="4">
        <v>104357.0</v>
      </c>
      <c r="G1586" s="6" t="s">
        <v>38</v>
      </c>
      <c r="H1586" s="6"/>
      <c r="I1586" s="6"/>
      <c r="J1586" s="4">
        <v>1.5877823E7</v>
      </c>
      <c r="K1586" s="4">
        <v>3.59306095E8</v>
      </c>
      <c r="L1586" s="6" t="s">
        <v>39</v>
      </c>
      <c r="M1586" s="3"/>
      <c r="N1586" s="6" t="s">
        <v>42</v>
      </c>
      <c r="O1586" s="3"/>
      <c r="P1586" s="3"/>
      <c r="Q1586" s="6" t="s">
        <v>42</v>
      </c>
      <c r="R1586" s="4">
        <v>73602.0</v>
      </c>
      <c r="S1586" s="6" t="s">
        <v>42</v>
      </c>
      <c r="T1586" s="6" t="s">
        <v>43</v>
      </c>
      <c r="U1586" s="6">
        <v>0.0</v>
      </c>
      <c r="V1586" s="3" t="str">
        <f t="shared" si="2"/>
        <v>12.RD</v>
      </c>
      <c r="W1586" s="5" t="str">
        <f t="shared" ref="W1586:X1586" si="1586">UPPER(TRIM(H1586))</f>
        <v/>
      </c>
      <c r="X1586" s="5" t="str">
        <f t="shared" si="1586"/>
        <v/>
      </c>
      <c r="Y1586" s="5" t="str">
        <f t="array" ref="Y1586">IF(V1586&lt;&gt;"",IFERROR(INDEX(federal_program_name_lookup,MATCH(V1586,aln_lookup,0)),""),"")</f>
        <v/>
      </c>
    </row>
    <row r="1587" ht="15.75" customHeight="1">
      <c r="A1587" s="5" t="s">
        <v>2315</v>
      </c>
      <c r="B1587" s="3" t="s">
        <v>492</v>
      </c>
      <c r="C1587" s="3" t="s">
        <v>445</v>
      </c>
      <c r="D1587" s="3" t="s">
        <v>2316</v>
      </c>
      <c r="E1587" s="6" t="s">
        <v>292</v>
      </c>
      <c r="F1587" s="4">
        <v>25577.0</v>
      </c>
      <c r="G1587" s="6" t="s">
        <v>38</v>
      </c>
      <c r="H1587" s="6"/>
      <c r="I1587" s="6"/>
      <c r="J1587" s="4">
        <v>1.5877823E7</v>
      </c>
      <c r="K1587" s="4">
        <v>3.59306095E8</v>
      </c>
      <c r="L1587" s="6" t="s">
        <v>39</v>
      </c>
      <c r="M1587" s="3"/>
      <c r="N1587" s="6" t="s">
        <v>42</v>
      </c>
      <c r="O1587" s="3"/>
      <c r="P1587" s="3"/>
      <c r="Q1587" s="6" t="s">
        <v>39</v>
      </c>
      <c r="R1587" s="4"/>
      <c r="S1587" s="6" t="s">
        <v>42</v>
      </c>
      <c r="T1587" s="6" t="s">
        <v>43</v>
      </c>
      <c r="U1587" s="6">
        <v>0.0</v>
      </c>
      <c r="V1587" s="3" t="str">
        <f t="shared" si="2"/>
        <v>12.RD</v>
      </c>
      <c r="W1587" s="5" t="str">
        <f t="shared" ref="W1587:X1587" si="1587">UPPER(TRIM(H1587))</f>
        <v/>
      </c>
      <c r="X1587" s="5" t="str">
        <f t="shared" si="1587"/>
        <v/>
      </c>
      <c r="Y1587" s="5" t="str">
        <f t="array" ref="Y1587">IF(V1587&lt;&gt;"",IFERROR(INDEX(federal_program_name_lookup,MATCH(V1587,aln_lookup,0)),""),"")</f>
        <v/>
      </c>
    </row>
    <row r="1588" ht="15.75" customHeight="1">
      <c r="A1588" s="5" t="s">
        <v>2317</v>
      </c>
      <c r="B1588" s="3" t="s">
        <v>492</v>
      </c>
      <c r="C1588" s="3" t="s">
        <v>445</v>
      </c>
      <c r="D1588" s="3" t="s">
        <v>2318</v>
      </c>
      <c r="E1588" s="6" t="s">
        <v>292</v>
      </c>
      <c r="F1588" s="4">
        <v>149235.0</v>
      </c>
      <c r="G1588" s="6" t="s">
        <v>38</v>
      </c>
      <c r="H1588" s="6"/>
      <c r="I1588" s="6"/>
      <c r="J1588" s="4">
        <v>1.5877823E7</v>
      </c>
      <c r="K1588" s="4">
        <v>3.59306095E8</v>
      </c>
      <c r="L1588" s="6" t="s">
        <v>39</v>
      </c>
      <c r="M1588" s="3"/>
      <c r="N1588" s="6" t="s">
        <v>42</v>
      </c>
      <c r="O1588" s="3"/>
      <c r="P1588" s="3"/>
      <c r="Q1588" s="6" t="s">
        <v>39</v>
      </c>
      <c r="R1588" s="4"/>
      <c r="S1588" s="6" t="s">
        <v>42</v>
      </c>
      <c r="T1588" s="6" t="s">
        <v>43</v>
      </c>
      <c r="U1588" s="6">
        <v>0.0</v>
      </c>
      <c r="V1588" s="3" t="str">
        <f t="shared" si="2"/>
        <v>12.RD</v>
      </c>
      <c r="W1588" s="5" t="str">
        <f t="shared" ref="W1588:X1588" si="1588">UPPER(TRIM(H1588))</f>
        <v/>
      </c>
      <c r="X1588" s="5" t="str">
        <f t="shared" si="1588"/>
        <v/>
      </c>
      <c r="Y1588" s="5" t="str">
        <f t="array" ref="Y1588">IF(V1588&lt;&gt;"",IFERROR(INDEX(federal_program_name_lookup,MATCH(V1588,aln_lookup,0)),""),"")</f>
        <v/>
      </c>
    </row>
    <row r="1589" ht="15.75" customHeight="1">
      <c r="A1589" s="5" t="s">
        <v>2319</v>
      </c>
      <c r="B1589" s="3" t="s">
        <v>492</v>
      </c>
      <c r="C1589" s="3" t="s">
        <v>445</v>
      </c>
      <c r="D1589" s="3" t="s">
        <v>2320</v>
      </c>
      <c r="E1589" s="6" t="s">
        <v>292</v>
      </c>
      <c r="F1589" s="4">
        <v>47096.0</v>
      </c>
      <c r="G1589" s="6" t="s">
        <v>38</v>
      </c>
      <c r="H1589" s="6"/>
      <c r="I1589" s="6"/>
      <c r="J1589" s="4">
        <v>1.5877823E7</v>
      </c>
      <c r="K1589" s="4">
        <v>3.59306095E8</v>
      </c>
      <c r="L1589" s="6" t="s">
        <v>39</v>
      </c>
      <c r="M1589" s="3"/>
      <c r="N1589" s="6" t="s">
        <v>42</v>
      </c>
      <c r="O1589" s="3"/>
      <c r="P1589" s="3"/>
      <c r="Q1589" s="6" t="s">
        <v>39</v>
      </c>
      <c r="R1589" s="4"/>
      <c r="S1589" s="6" t="s">
        <v>42</v>
      </c>
      <c r="T1589" s="6" t="s">
        <v>43</v>
      </c>
      <c r="U1589" s="6">
        <v>0.0</v>
      </c>
      <c r="V1589" s="3" t="str">
        <f t="shared" si="2"/>
        <v>12.RD</v>
      </c>
      <c r="W1589" s="5" t="str">
        <f t="shared" ref="W1589:X1589" si="1589">UPPER(TRIM(H1589))</f>
        <v/>
      </c>
      <c r="X1589" s="5" t="str">
        <f t="shared" si="1589"/>
        <v/>
      </c>
      <c r="Y1589" s="5" t="str">
        <f t="array" ref="Y1589">IF(V1589&lt;&gt;"",IFERROR(INDEX(federal_program_name_lookup,MATCH(V1589,aln_lookup,0)),""),"")</f>
        <v/>
      </c>
    </row>
    <row r="1590" ht="15.75" customHeight="1">
      <c r="A1590" s="5" t="s">
        <v>2321</v>
      </c>
      <c r="B1590" s="3" t="s">
        <v>492</v>
      </c>
      <c r="C1590" s="3" t="s">
        <v>445</v>
      </c>
      <c r="D1590" s="3" t="s">
        <v>2322</v>
      </c>
      <c r="E1590" s="6" t="s">
        <v>292</v>
      </c>
      <c r="F1590" s="4">
        <v>84718.0</v>
      </c>
      <c r="G1590" s="6" t="s">
        <v>38</v>
      </c>
      <c r="H1590" s="6"/>
      <c r="I1590" s="6"/>
      <c r="J1590" s="4">
        <v>1.5877823E7</v>
      </c>
      <c r="K1590" s="4">
        <v>3.59306095E8</v>
      </c>
      <c r="L1590" s="6" t="s">
        <v>39</v>
      </c>
      <c r="M1590" s="3"/>
      <c r="N1590" s="6" t="s">
        <v>42</v>
      </c>
      <c r="O1590" s="3"/>
      <c r="P1590" s="3"/>
      <c r="Q1590" s="6" t="s">
        <v>39</v>
      </c>
      <c r="R1590" s="4"/>
      <c r="S1590" s="6" t="s">
        <v>42</v>
      </c>
      <c r="T1590" s="6" t="s">
        <v>43</v>
      </c>
      <c r="U1590" s="6">
        <v>0.0</v>
      </c>
      <c r="V1590" s="3" t="str">
        <f t="shared" si="2"/>
        <v>12.RD</v>
      </c>
      <c r="W1590" s="5" t="str">
        <f t="shared" ref="W1590:X1590" si="1590">UPPER(TRIM(H1590))</f>
        <v/>
      </c>
      <c r="X1590" s="5" t="str">
        <f t="shared" si="1590"/>
        <v/>
      </c>
      <c r="Y1590" s="5" t="str">
        <f t="array" ref="Y1590">IF(V1590&lt;&gt;"",IFERROR(INDEX(federal_program_name_lookup,MATCH(V1590,aln_lookup,0)),""),"")</f>
        <v/>
      </c>
    </row>
    <row r="1591" ht="15.75" customHeight="1">
      <c r="A1591" s="5" t="s">
        <v>2323</v>
      </c>
      <c r="B1591" s="3" t="s">
        <v>492</v>
      </c>
      <c r="C1591" s="3" t="s">
        <v>445</v>
      </c>
      <c r="D1591" s="3" t="s">
        <v>2324</v>
      </c>
      <c r="E1591" s="6" t="s">
        <v>292</v>
      </c>
      <c r="F1591" s="4">
        <v>202267.0</v>
      </c>
      <c r="G1591" s="6" t="s">
        <v>38</v>
      </c>
      <c r="H1591" s="6"/>
      <c r="I1591" s="6"/>
      <c r="J1591" s="4">
        <v>1.5877823E7</v>
      </c>
      <c r="K1591" s="4">
        <v>3.59306095E8</v>
      </c>
      <c r="L1591" s="6" t="s">
        <v>39</v>
      </c>
      <c r="M1591" s="3"/>
      <c r="N1591" s="6" t="s">
        <v>42</v>
      </c>
      <c r="O1591" s="3"/>
      <c r="P1591" s="3"/>
      <c r="Q1591" s="6" t="s">
        <v>39</v>
      </c>
      <c r="R1591" s="4"/>
      <c r="S1591" s="6" t="s">
        <v>42</v>
      </c>
      <c r="T1591" s="6" t="s">
        <v>43</v>
      </c>
      <c r="U1591" s="6">
        <v>0.0</v>
      </c>
      <c r="V1591" s="3" t="str">
        <f t="shared" si="2"/>
        <v>12.RD</v>
      </c>
      <c r="W1591" s="5" t="str">
        <f t="shared" ref="W1591:X1591" si="1591">UPPER(TRIM(H1591))</f>
        <v/>
      </c>
      <c r="X1591" s="5" t="str">
        <f t="shared" si="1591"/>
        <v/>
      </c>
      <c r="Y1591" s="5" t="str">
        <f t="array" ref="Y1591">IF(V1591&lt;&gt;"",IFERROR(INDEX(federal_program_name_lookup,MATCH(V1591,aln_lookup,0)),""),"")</f>
        <v/>
      </c>
    </row>
    <row r="1592" ht="15.75" customHeight="1">
      <c r="A1592" s="5" t="s">
        <v>2325</v>
      </c>
      <c r="B1592" s="3" t="s">
        <v>1805</v>
      </c>
      <c r="C1592" s="3" t="s">
        <v>445</v>
      </c>
      <c r="D1592" s="3" t="s">
        <v>2326</v>
      </c>
      <c r="E1592" s="6" t="s">
        <v>292</v>
      </c>
      <c r="F1592" s="4">
        <v>17220.0</v>
      </c>
      <c r="G1592" s="6" t="s">
        <v>38</v>
      </c>
      <c r="H1592" s="6"/>
      <c r="I1592" s="6"/>
      <c r="J1592" s="4">
        <v>2781676.0</v>
      </c>
      <c r="K1592" s="4">
        <v>3.59306095E8</v>
      </c>
      <c r="L1592" s="6" t="s">
        <v>39</v>
      </c>
      <c r="M1592" s="3"/>
      <c r="N1592" s="6" t="s">
        <v>39</v>
      </c>
      <c r="O1592" s="3" t="s">
        <v>2064</v>
      </c>
      <c r="P1592" s="3" t="s">
        <v>2326</v>
      </c>
      <c r="Q1592" s="6" t="s">
        <v>39</v>
      </c>
      <c r="R1592" s="4"/>
      <c r="S1592" s="6" t="s">
        <v>42</v>
      </c>
      <c r="T1592" s="6" t="s">
        <v>43</v>
      </c>
      <c r="U1592" s="6">
        <v>0.0</v>
      </c>
      <c r="V1592" s="3" t="str">
        <f t="shared" si="2"/>
        <v>43.RD</v>
      </c>
      <c r="W1592" s="5" t="str">
        <f t="shared" ref="W1592:X1592" si="1592">UPPER(TRIM(H1592))</f>
        <v/>
      </c>
      <c r="X1592" s="5" t="str">
        <f t="shared" si="1592"/>
        <v/>
      </c>
      <c r="Y1592" s="5" t="str">
        <f t="array" ref="Y1592">IF(V1592&lt;&gt;"",IFERROR(INDEX(federal_program_name_lookup,MATCH(V1592,aln_lookup,0)),""),"")</f>
        <v/>
      </c>
    </row>
    <row r="1593" ht="15.75" customHeight="1">
      <c r="A1593" s="5" t="s">
        <v>2327</v>
      </c>
      <c r="B1593" s="3" t="s">
        <v>492</v>
      </c>
      <c r="C1593" s="3" t="s">
        <v>445</v>
      </c>
      <c r="D1593" s="3" t="s">
        <v>2328</v>
      </c>
      <c r="E1593" s="6" t="s">
        <v>292</v>
      </c>
      <c r="F1593" s="4">
        <v>-517.0</v>
      </c>
      <c r="G1593" s="6" t="s">
        <v>38</v>
      </c>
      <c r="H1593" s="6"/>
      <c r="I1593" s="6"/>
      <c r="J1593" s="4">
        <v>1.5877823E7</v>
      </c>
      <c r="K1593" s="4">
        <v>3.59306095E8</v>
      </c>
      <c r="L1593" s="6" t="s">
        <v>39</v>
      </c>
      <c r="M1593" s="3"/>
      <c r="N1593" s="6" t="s">
        <v>42</v>
      </c>
      <c r="O1593" s="3"/>
      <c r="P1593" s="3"/>
      <c r="Q1593" s="6" t="s">
        <v>39</v>
      </c>
      <c r="R1593" s="4"/>
      <c r="S1593" s="6" t="s">
        <v>42</v>
      </c>
      <c r="T1593" s="6" t="s">
        <v>43</v>
      </c>
      <c r="U1593" s="6">
        <v>0.0</v>
      </c>
      <c r="V1593" s="3" t="str">
        <f t="shared" si="2"/>
        <v>12.RD</v>
      </c>
      <c r="W1593" s="5" t="str">
        <f t="shared" ref="W1593:X1593" si="1593">UPPER(TRIM(H1593))</f>
        <v/>
      </c>
      <c r="X1593" s="5" t="str">
        <f t="shared" si="1593"/>
        <v/>
      </c>
      <c r="Y1593" s="5" t="str">
        <f t="array" ref="Y1593">IF(V1593&lt;&gt;"",IFERROR(INDEX(federal_program_name_lookup,MATCH(V1593,aln_lookup,0)),""),"")</f>
        <v/>
      </c>
    </row>
    <row r="1594" ht="15.75" customHeight="1">
      <c r="A1594" s="5" t="s">
        <v>2329</v>
      </c>
      <c r="B1594" s="3" t="s">
        <v>492</v>
      </c>
      <c r="C1594" s="3" t="s">
        <v>445</v>
      </c>
      <c r="D1594" s="3" t="s">
        <v>2330</v>
      </c>
      <c r="E1594" s="6" t="s">
        <v>292</v>
      </c>
      <c r="F1594" s="4">
        <v>305602.0</v>
      </c>
      <c r="G1594" s="6" t="s">
        <v>38</v>
      </c>
      <c r="H1594" s="6"/>
      <c r="I1594" s="6"/>
      <c r="J1594" s="4">
        <v>1.5877823E7</v>
      </c>
      <c r="K1594" s="4">
        <v>3.59306095E8</v>
      </c>
      <c r="L1594" s="6" t="s">
        <v>39</v>
      </c>
      <c r="M1594" s="3"/>
      <c r="N1594" s="6" t="s">
        <v>42</v>
      </c>
      <c r="O1594" s="3"/>
      <c r="P1594" s="3"/>
      <c r="Q1594" s="6" t="s">
        <v>42</v>
      </c>
      <c r="R1594" s="4">
        <v>14272.0</v>
      </c>
      <c r="S1594" s="6" t="s">
        <v>42</v>
      </c>
      <c r="T1594" s="6" t="s">
        <v>43</v>
      </c>
      <c r="U1594" s="6">
        <v>0.0</v>
      </c>
      <c r="V1594" s="3" t="str">
        <f t="shared" si="2"/>
        <v>12.RD</v>
      </c>
      <c r="W1594" s="5" t="str">
        <f t="shared" ref="W1594:X1594" si="1594">UPPER(TRIM(H1594))</f>
        <v/>
      </c>
      <c r="X1594" s="5" t="str">
        <f t="shared" si="1594"/>
        <v/>
      </c>
      <c r="Y1594" s="5" t="str">
        <f t="array" ref="Y1594">IF(V1594&lt;&gt;"",IFERROR(INDEX(federal_program_name_lookup,MATCH(V1594,aln_lookup,0)),""),"")</f>
        <v/>
      </c>
    </row>
    <row r="1595" ht="15.75" customHeight="1">
      <c r="A1595" s="5" t="s">
        <v>2331</v>
      </c>
      <c r="B1595" s="3" t="s">
        <v>492</v>
      </c>
      <c r="C1595" s="3" t="s">
        <v>445</v>
      </c>
      <c r="D1595" s="3" t="s">
        <v>2332</v>
      </c>
      <c r="E1595" s="6" t="s">
        <v>292</v>
      </c>
      <c r="F1595" s="4">
        <v>-45298.0</v>
      </c>
      <c r="G1595" s="6" t="s">
        <v>38</v>
      </c>
      <c r="H1595" s="6"/>
      <c r="I1595" s="6"/>
      <c r="J1595" s="4">
        <v>1.5877823E7</v>
      </c>
      <c r="K1595" s="4">
        <v>3.59306095E8</v>
      </c>
      <c r="L1595" s="6" t="s">
        <v>39</v>
      </c>
      <c r="M1595" s="3"/>
      <c r="N1595" s="6" t="s">
        <v>42</v>
      </c>
      <c r="O1595" s="3"/>
      <c r="P1595" s="3"/>
      <c r="Q1595" s="6" t="s">
        <v>39</v>
      </c>
      <c r="R1595" s="4"/>
      <c r="S1595" s="6" t="s">
        <v>42</v>
      </c>
      <c r="T1595" s="6" t="s">
        <v>43</v>
      </c>
      <c r="U1595" s="6">
        <v>0.0</v>
      </c>
      <c r="V1595" s="3" t="str">
        <f t="shared" si="2"/>
        <v>12.RD</v>
      </c>
      <c r="W1595" s="5" t="str">
        <f t="shared" ref="W1595:X1595" si="1595">UPPER(TRIM(H1595))</f>
        <v/>
      </c>
      <c r="X1595" s="5" t="str">
        <f t="shared" si="1595"/>
        <v/>
      </c>
      <c r="Y1595" s="5" t="str">
        <f t="array" ref="Y1595">IF(V1595&lt;&gt;"",IFERROR(INDEX(federal_program_name_lookup,MATCH(V1595,aln_lookup,0)),""),"")</f>
        <v/>
      </c>
    </row>
    <row r="1596" ht="15.75" customHeight="1">
      <c r="A1596" s="5" t="s">
        <v>2333</v>
      </c>
      <c r="B1596" s="3" t="s">
        <v>492</v>
      </c>
      <c r="C1596" s="3" t="s">
        <v>445</v>
      </c>
      <c r="D1596" s="3" t="s">
        <v>2334</v>
      </c>
      <c r="E1596" s="6" t="s">
        <v>292</v>
      </c>
      <c r="F1596" s="4">
        <v>169996.0</v>
      </c>
      <c r="G1596" s="6" t="s">
        <v>38</v>
      </c>
      <c r="H1596" s="6"/>
      <c r="I1596" s="6"/>
      <c r="J1596" s="4">
        <v>1.5877823E7</v>
      </c>
      <c r="K1596" s="4">
        <v>3.59306095E8</v>
      </c>
      <c r="L1596" s="6" t="s">
        <v>39</v>
      </c>
      <c r="M1596" s="3"/>
      <c r="N1596" s="6" t="s">
        <v>42</v>
      </c>
      <c r="O1596" s="3"/>
      <c r="P1596" s="3"/>
      <c r="Q1596" s="6" t="s">
        <v>39</v>
      </c>
      <c r="R1596" s="4"/>
      <c r="S1596" s="6" t="s">
        <v>42</v>
      </c>
      <c r="T1596" s="6" t="s">
        <v>43</v>
      </c>
      <c r="U1596" s="6">
        <v>0.0</v>
      </c>
      <c r="V1596" s="3" t="str">
        <f t="shared" si="2"/>
        <v>12.RD</v>
      </c>
      <c r="W1596" s="5" t="str">
        <f t="shared" ref="W1596:X1596" si="1596">UPPER(TRIM(H1596))</f>
        <v/>
      </c>
      <c r="X1596" s="5" t="str">
        <f t="shared" si="1596"/>
        <v/>
      </c>
      <c r="Y1596" s="5" t="str">
        <f t="array" ref="Y1596">IF(V1596&lt;&gt;"",IFERROR(INDEX(federal_program_name_lookup,MATCH(V1596,aln_lookup,0)),""),"")</f>
        <v/>
      </c>
    </row>
    <row r="1597" ht="15.75" customHeight="1">
      <c r="A1597" s="5" t="s">
        <v>2335</v>
      </c>
      <c r="B1597" s="3" t="s">
        <v>492</v>
      </c>
      <c r="C1597" s="3" t="s">
        <v>445</v>
      </c>
      <c r="D1597" s="3" t="s">
        <v>2334</v>
      </c>
      <c r="E1597" s="6" t="s">
        <v>292</v>
      </c>
      <c r="F1597" s="4">
        <v>135135.0</v>
      </c>
      <c r="G1597" s="6" t="s">
        <v>38</v>
      </c>
      <c r="H1597" s="6"/>
      <c r="I1597" s="6"/>
      <c r="J1597" s="4">
        <v>1.5877823E7</v>
      </c>
      <c r="K1597" s="4">
        <v>3.59306095E8</v>
      </c>
      <c r="L1597" s="6" t="s">
        <v>39</v>
      </c>
      <c r="M1597" s="3"/>
      <c r="N1597" s="6" t="s">
        <v>42</v>
      </c>
      <c r="O1597" s="3"/>
      <c r="P1597" s="3"/>
      <c r="Q1597" s="6" t="s">
        <v>39</v>
      </c>
      <c r="R1597" s="4"/>
      <c r="S1597" s="6" t="s">
        <v>42</v>
      </c>
      <c r="T1597" s="6" t="s">
        <v>43</v>
      </c>
      <c r="U1597" s="6">
        <v>0.0</v>
      </c>
      <c r="V1597" s="3" t="str">
        <f t="shared" si="2"/>
        <v>12.RD</v>
      </c>
      <c r="W1597" s="5" t="str">
        <f t="shared" ref="W1597:X1597" si="1597">UPPER(TRIM(H1597))</f>
        <v/>
      </c>
      <c r="X1597" s="5" t="str">
        <f t="shared" si="1597"/>
        <v/>
      </c>
      <c r="Y1597" s="5" t="str">
        <f t="array" ref="Y1597">IF(V1597&lt;&gt;"",IFERROR(INDEX(federal_program_name_lookup,MATCH(V1597,aln_lookup,0)),""),"")</f>
        <v/>
      </c>
    </row>
    <row r="1598" ht="15.75" customHeight="1">
      <c r="A1598" s="5" t="s">
        <v>2336</v>
      </c>
      <c r="B1598" s="3" t="s">
        <v>492</v>
      </c>
      <c r="C1598" s="3" t="s">
        <v>445</v>
      </c>
      <c r="D1598" s="3" t="s">
        <v>2337</v>
      </c>
      <c r="E1598" s="6" t="s">
        <v>292</v>
      </c>
      <c r="F1598" s="4">
        <v>62798.0</v>
      </c>
      <c r="G1598" s="6" t="s">
        <v>38</v>
      </c>
      <c r="H1598" s="6"/>
      <c r="I1598" s="6"/>
      <c r="J1598" s="4">
        <v>1.5877823E7</v>
      </c>
      <c r="K1598" s="4">
        <v>3.59306095E8</v>
      </c>
      <c r="L1598" s="6" t="s">
        <v>39</v>
      </c>
      <c r="M1598" s="3"/>
      <c r="N1598" s="6" t="s">
        <v>42</v>
      </c>
      <c r="O1598" s="3"/>
      <c r="P1598" s="3"/>
      <c r="Q1598" s="6" t="s">
        <v>39</v>
      </c>
      <c r="R1598" s="4"/>
      <c r="S1598" s="6" t="s">
        <v>42</v>
      </c>
      <c r="T1598" s="6" t="s">
        <v>43</v>
      </c>
      <c r="U1598" s="6">
        <v>0.0</v>
      </c>
      <c r="V1598" s="3" t="str">
        <f t="shared" si="2"/>
        <v>12.RD</v>
      </c>
      <c r="W1598" s="5" t="str">
        <f t="shared" ref="W1598:X1598" si="1598">UPPER(TRIM(H1598))</f>
        <v/>
      </c>
      <c r="X1598" s="5" t="str">
        <f t="shared" si="1598"/>
        <v/>
      </c>
      <c r="Y1598" s="5" t="str">
        <f t="array" ref="Y1598">IF(V1598&lt;&gt;"",IFERROR(INDEX(federal_program_name_lookup,MATCH(V1598,aln_lookup,0)),""),"")</f>
        <v/>
      </c>
    </row>
    <row r="1599" ht="15.75" customHeight="1">
      <c r="A1599" s="5" t="s">
        <v>2338</v>
      </c>
      <c r="B1599" s="3" t="s">
        <v>492</v>
      </c>
      <c r="C1599" s="3" t="s">
        <v>445</v>
      </c>
      <c r="D1599" s="3" t="s">
        <v>2339</v>
      </c>
      <c r="E1599" s="6" t="s">
        <v>292</v>
      </c>
      <c r="F1599" s="4">
        <v>210865.0</v>
      </c>
      <c r="G1599" s="6" t="s">
        <v>38</v>
      </c>
      <c r="H1599" s="6"/>
      <c r="I1599" s="6"/>
      <c r="J1599" s="4">
        <v>1.5877823E7</v>
      </c>
      <c r="K1599" s="4">
        <v>3.59306095E8</v>
      </c>
      <c r="L1599" s="6" t="s">
        <v>39</v>
      </c>
      <c r="M1599" s="3"/>
      <c r="N1599" s="6" t="s">
        <v>42</v>
      </c>
      <c r="O1599" s="3"/>
      <c r="P1599" s="3"/>
      <c r="Q1599" s="6" t="s">
        <v>42</v>
      </c>
      <c r="R1599" s="4">
        <v>83134.0</v>
      </c>
      <c r="S1599" s="6" t="s">
        <v>42</v>
      </c>
      <c r="T1599" s="6" t="s">
        <v>43</v>
      </c>
      <c r="U1599" s="6">
        <v>0.0</v>
      </c>
      <c r="V1599" s="3" t="str">
        <f t="shared" si="2"/>
        <v>12.RD</v>
      </c>
      <c r="W1599" s="5" t="str">
        <f t="shared" ref="W1599:X1599" si="1599">UPPER(TRIM(H1599))</f>
        <v/>
      </c>
      <c r="X1599" s="5" t="str">
        <f t="shared" si="1599"/>
        <v/>
      </c>
      <c r="Y1599" s="5" t="str">
        <f t="array" ref="Y1599">IF(V1599&lt;&gt;"",IFERROR(INDEX(federal_program_name_lookup,MATCH(V1599,aln_lookup,0)),""),"")</f>
        <v/>
      </c>
    </row>
    <row r="1600" ht="15.75" customHeight="1">
      <c r="A1600" s="5" t="s">
        <v>2340</v>
      </c>
      <c r="B1600" s="3" t="s">
        <v>492</v>
      </c>
      <c r="C1600" s="3" t="s">
        <v>445</v>
      </c>
      <c r="D1600" s="3" t="s">
        <v>2341</v>
      </c>
      <c r="E1600" s="6" t="s">
        <v>292</v>
      </c>
      <c r="F1600" s="4">
        <v>162676.0</v>
      </c>
      <c r="G1600" s="6" t="s">
        <v>38</v>
      </c>
      <c r="H1600" s="6"/>
      <c r="I1600" s="6"/>
      <c r="J1600" s="4">
        <v>1.5877823E7</v>
      </c>
      <c r="K1600" s="4">
        <v>3.59306095E8</v>
      </c>
      <c r="L1600" s="6" t="s">
        <v>39</v>
      </c>
      <c r="M1600" s="3"/>
      <c r="N1600" s="6" t="s">
        <v>42</v>
      </c>
      <c r="O1600" s="3"/>
      <c r="P1600" s="3"/>
      <c r="Q1600" s="6" t="s">
        <v>39</v>
      </c>
      <c r="R1600" s="4"/>
      <c r="S1600" s="6" t="s">
        <v>42</v>
      </c>
      <c r="T1600" s="6" t="s">
        <v>43</v>
      </c>
      <c r="U1600" s="6">
        <v>0.0</v>
      </c>
      <c r="V1600" s="3" t="str">
        <f t="shared" si="2"/>
        <v>12.RD</v>
      </c>
      <c r="W1600" s="5" t="str">
        <f t="shared" ref="W1600:X1600" si="1600">UPPER(TRIM(H1600))</f>
        <v/>
      </c>
      <c r="X1600" s="5" t="str">
        <f t="shared" si="1600"/>
        <v/>
      </c>
      <c r="Y1600" s="5" t="str">
        <f t="array" ref="Y1600">IF(V1600&lt;&gt;"",IFERROR(INDEX(federal_program_name_lookup,MATCH(V1600,aln_lookup,0)),""),"")</f>
        <v/>
      </c>
    </row>
    <row r="1601" ht="15.75" customHeight="1">
      <c r="A1601" s="5" t="s">
        <v>2342</v>
      </c>
      <c r="B1601" s="3" t="s">
        <v>492</v>
      </c>
      <c r="C1601" s="3" t="s">
        <v>445</v>
      </c>
      <c r="D1601" s="3" t="s">
        <v>2343</v>
      </c>
      <c r="E1601" s="6" t="s">
        <v>292</v>
      </c>
      <c r="F1601" s="4">
        <v>47358.0</v>
      </c>
      <c r="G1601" s="6" t="s">
        <v>38</v>
      </c>
      <c r="H1601" s="6"/>
      <c r="I1601" s="6"/>
      <c r="J1601" s="4">
        <v>1.5877823E7</v>
      </c>
      <c r="K1601" s="4">
        <v>3.59306095E8</v>
      </c>
      <c r="L1601" s="6" t="s">
        <v>39</v>
      </c>
      <c r="M1601" s="3"/>
      <c r="N1601" s="6" t="s">
        <v>42</v>
      </c>
      <c r="O1601" s="3"/>
      <c r="P1601" s="3"/>
      <c r="Q1601" s="6" t="s">
        <v>39</v>
      </c>
      <c r="R1601" s="4"/>
      <c r="S1601" s="6" t="s">
        <v>42</v>
      </c>
      <c r="T1601" s="6" t="s">
        <v>43</v>
      </c>
      <c r="U1601" s="6">
        <v>0.0</v>
      </c>
      <c r="V1601" s="3" t="str">
        <f t="shared" si="2"/>
        <v>12.RD</v>
      </c>
      <c r="W1601" s="5" t="str">
        <f t="shared" ref="W1601:X1601" si="1601">UPPER(TRIM(H1601))</f>
        <v/>
      </c>
      <c r="X1601" s="5" t="str">
        <f t="shared" si="1601"/>
        <v/>
      </c>
      <c r="Y1601" s="5" t="str">
        <f t="array" ref="Y1601">IF(V1601&lt;&gt;"",IFERROR(INDEX(federal_program_name_lookup,MATCH(V1601,aln_lookup,0)),""),"")</f>
        <v/>
      </c>
    </row>
    <row r="1602" ht="15.75" customHeight="1">
      <c r="A1602" s="5" t="s">
        <v>2344</v>
      </c>
      <c r="B1602" s="3" t="s">
        <v>492</v>
      </c>
      <c r="C1602" s="3" t="s">
        <v>445</v>
      </c>
      <c r="D1602" s="3" t="s">
        <v>2281</v>
      </c>
      <c r="E1602" s="6" t="s">
        <v>292</v>
      </c>
      <c r="F1602" s="4">
        <v>3597.0</v>
      </c>
      <c r="G1602" s="6" t="s">
        <v>38</v>
      </c>
      <c r="H1602" s="6"/>
      <c r="I1602" s="6"/>
      <c r="J1602" s="4">
        <v>1.5877823E7</v>
      </c>
      <c r="K1602" s="4">
        <v>3.59306095E8</v>
      </c>
      <c r="L1602" s="6" t="s">
        <v>39</v>
      </c>
      <c r="M1602" s="3"/>
      <c r="N1602" s="6" t="s">
        <v>42</v>
      </c>
      <c r="O1602" s="3"/>
      <c r="P1602" s="3"/>
      <c r="Q1602" s="6" t="s">
        <v>39</v>
      </c>
      <c r="R1602" s="4"/>
      <c r="S1602" s="6" t="s">
        <v>42</v>
      </c>
      <c r="T1602" s="6" t="s">
        <v>43</v>
      </c>
      <c r="U1602" s="6">
        <v>0.0</v>
      </c>
      <c r="V1602" s="3" t="str">
        <f t="shared" si="2"/>
        <v>12.RD</v>
      </c>
      <c r="W1602" s="5" t="str">
        <f t="shared" ref="W1602:X1602" si="1602">UPPER(TRIM(H1602))</f>
        <v/>
      </c>
      <c r="X1602" s="5" t="str">
        <f t="shared" si="1602"/>
        <v/>
      </c>
      <c r="Y1602" s="5" t="str">
        <f t="array" ref="Y1602">IF(V1602&lt;&gt;"",IFERROR(INDEX(federal_program_name_lookup,MATCH(V1602,aln_lookup,0)),""),"")</f>
        <v/>
      </c>
    </row>
    <row r="1603" ht="15.75" customHeight="1">
      <c r="A1603" s="5" t="s">
        <v>2345</v>
      </c>
      <c r="B1603" s="3" t="s">
        <v>2346</v>
      </c>
      <c r="C1603" s="3" t="s">
        <v>2347</v>
      </c>
      <c r="D1603" s="3"/>
      <c r="E1603" s="6" t="s">
        <v>2348</v>
      </c>
      <c r="F1603" s="4">
        <v>5347.0</v>
      </c>
      <c r="G1603" s="6" t="s">
        <v>38</v>
      </c>
      <c r="H1603" s="6"/>
      <c r="I1603" s="6"/>
      <c r="J1603" s="4">
        <v>31013.0</v>
      </c>
      <c r="K1603" s="4">
        <v>3.59306095E8</v>
      </c>
      <c r="L1603" s="6" t="s">
        <v>39</v>
      </c>
      <c r="M1603" s="3"/>
      <c r="N1603" s="6" t="s">
        <v>39</v>
      </c>
      <c r="O1603" s="3" t="s">
        <v>2349</v>
      </c>
      <c r="P1603" s="3" t="s">
        <v>2350</v>
      </c>
      <c r="Q1603" s="6" t="s">
        <v>39</v>
      </c>
      <c r="R1603" s="4"/>
      <c r="S1603" s="6" t="s">
        <v>42</v>
      </c>
      <c r="T1603" s="6" t="s">
        <v>43</v>
      </c>
      <c r="U1603" s="6">
        <v>0.0</v>
      </c>
      <c r="V1603" s="3" t="str">
        <f t="shared" si="2"/>
        <v>45.129</v>
      </c>
      <c r="W1603" s="5" t="str">
        <f t="shared" ref="W1603:X1603" si="1603">UPPER(TRIM(H1603))</f>
        <v/>
      </c>
      <c r="X1603" s="5" t="str">
        <f t="shared" si="1603"/>
        <v/>
      </c>
      <c r="Y1603" s="5" t="str">
        <f t="array" ref="Y1603">IF(V1603&lt;&gt;"",IFERROR(INDEX(federal_program_name_lookup,MATCH(V1603,aln_lookup,0)),""),"")</f>
        <v>PROMOTION OF THE HUMANITIES_FEDERAL/STATE PARTNERSHIP</v>
      </c>
    </row>
    <row r="1604" ht="15.75" customHeight="1">
      <c r="A1604" s="5" t="s">
        <v>2351</v>
      </c>
      <c r="B1604" s="3" t="s">
        <v>492</v>
      </c>
      <c r="C1604" s="3" t="s">
        <v>445</v>
      </c>
      <c r="D1604" s="3" t="s">
        <v>2352</v>
      </c>
      <c r="E1604" s="6" t="s">
        <v>292</v>
      </c>
      <c r="F1604" s="4">
        <v>194411.0</v>
      </c>
      <c r="G1604" s="6" t="s">
        <v>38</v>
      </c>
      <c r="H1604" s="6"/>
      <c r="I1604" s="6"/>
      <c r="J1604" s="4">
        <v>1.5877823E7</v>
      </c>
      <c r="K1604" s="4">
        <v>3.59306095E8</v>
      </c>
      <c r="L1604" s="6" t="s">
        <v>39</v>
      </c>
      <c r="M1604" s="3"/>
      <c r="N1604" s="6" t="s">
        <v>42</v>
      </c>
      <c r="O1604" s="3"/>
      <c r="P1604" s="3"/>
      <c r="Q1604" s="6" t="s">
        <v>39</v>
      </c>
      <c r="R1604" s="4"/>
      <c r="S1604" s="6" t="s">
        <v>42</v>
      </c>
      <c r="T1604" s="6" t="s">
        <v>43</v>
      </c>
      <c r="U1604" s="6">
        <v>0.0</v>
      </c>
      <c r="V1604" s="3" t="str">
        <f t="shared" si="2"/>
        <v>12.RD</v>
      </c>
      <c r="W1604" s="5" t="str">
        <f t="shared" ref="W1604:X1604" si="1604">UPPER(TRIM(H1604))</f>
        <v/>
      </c>
      <c r="X1604" s="5" t="str">
        <f t="shared" si="1604"/>
        <v/>
      </c>
      <c r="Y1604" s="5" t="str">
        <f t="array" ref="Y1604">IF(V1604&lt;&gt;"",IFERROR(INDEX(federal_program_name_lookup,MATCH(V1604,aln_lookup,0)),""),"")</f>
        <v/>
      </c>
    </row>
    <row r="1605" ht="15.75" customHeight="1">
      <c r="A1605" s="5" t="s">
        <v>2353</v>
      </c>
      <c r="B1605" s="3" t="s">
        <v>492</v>
      </c>
      <c r="C1605" s="3" t="s">
        <v>445</v>
      </c>
      <c r="D1605" s="3" t="s">
        <v>2354</v>
      </c>
      <c r="E1605" s="6" t="s">
        <v>292</v>
      </c>
      <c r="F1605" s="4">
        <v>110491.0</v>
      </c>
      <c r="G1605" s="6" t="s">
        <v>38</v>
      </c>
      <c r="H1605" s="6"/>
      <c r="I1605" s="6"/>
      <c r="J1605" s="4">
        <v>1.5877823E7</v>
      </c>
      <c r="K1605" s="4">
        <v>3.59306095E8</v>
      </c>
      <c r="L1605" s="6" t="s">
        <v>39</v>
      </c>
      <c r="M1605" s="3"/>
      <c r="N1605" s="6" t="s">
        <v>42</v>
      </c>
      <c r="O1605" s="3"/>
      <c r="P1605" s="3"/>
      <c r="Q1605" s="6" t="s">
        <v>39</v>
      </c>
      <c r="R1605" s="4"/>
      <c r="S1605" s="6" t="s">
        <v>42</v>
      </c>
      <c r="T1605" s="6" t="s">
        <v>43</v>
      </c>
      <c r="U1605" s="6">
        <v>0.0</v>
      </c>
      <c r="V1605" s="3" t="str">
        <f t="shared" si="2"/>
        <v>12.RD</v>
      </c>
      <c r="W1605" s="5" t="str">
        <f t="shared" ref="W1605:X1605" si="1605">UPPER(TRIM(H1605))</f>
        <v/>
      </c>
      <c r="X1605" s="5" t="str">
        <f t="shared" si="1605"/>
        <v/>
      </c>
      <c r="Y1605" s="5" t="str">
        <f t="array" ref="Y1605">IF(V1605&lt;&gt;"",IFERROR(INDEX(federal_program_name_lookup,MATCH(V1605,aln_lookup,0)),""),"")</f>
        <v/>
      </c>
    </row>
    <row r="1606" ht="15.75" customHeight="1">
      <c r="A1606" s="5" t="s">
        <v>2355</v>
      </c>
      <c r="B1606" s="3" t="s">
        <v>492</v>
      </c>
      <c r="C1606" s="3" t="s">
        <v>445</v>
      </c>
      <c r="D1606" s="3" t="s">
        <v>2356</v>
      </c>
      <c r="E1606" s="6" t="s">
        <v>292</v>
      </c>
      <c r="F1606" s="4">
        <v>157078.0</v>
      </c>
      <c r="G1606" s="6" t="s">
        <v>38</v>
      </c>
      <c r="H1606" s="6"/>
      <c r="I1606" s="6"/>
      <c r="J1606" s="4">
        <v>1.5877823E7</v>
      </c>
      <c r="K1606" s="4">
        <v>3.59306095E8</v>
      </c>
      <c r="L1606" s="6" t="s">
        <v>39</v>
      </c>
      <c r="M1606" s="3"/>
      <c r="N1606" s="6" t="s">
        <v>42</v>
      </c>
      <c r="O1606" s="3"/>
      <c r="P1606" s="3"/>
      <c r="Q1606" s="6" t="s">
        <v>39</v>
      </c>
      <c r="R1606" s="4"/>
      <c r="S1606" s="6" t="s">
        <v>42</v>
      </c>
      <c r="T1606" s="6" t="s">
        <v>43</v>
      </c>
      <c r="U1606" s="6">
        <v>0.0</v>
      </c>
      <c r="V1606" s="3" t="str">
        <f t="shared" si="2"/>
        <v>12.RD</v>
      </c>
      <c r="W1606" s="5" t="str">
        <f t="shared" ref="W1606:X1606" si="1606">UPPER(TRIM(H1606))</f>
        <v/>
      </c>
      <c r="X1606" s="5" t="str">
        <f t="shared" si="1606"/>
        <v/>
      </c>
      <c r="Y1606" s="5" t="str">
        <f t="array" ref="Y1606">IF(V1606&lt;&gt;"",IFERROR(INDEX(federal_program_name_lookup,MATCH(V1606,aln_lookup,0)),""),"")</f>
        <v/>
      </c>
    </row>
    <row r="1607" ht="15.75" customHeight="1">
      <c r="A1607" s="5" t="s">
        <v>2357</v>
      </c>
      <c r="B1607" s="3" t="s">
        <v>492</v>
      </c>
      <c r="C1607" s="3" t="s">
        <v>445</v>
      </c>
      <c r="D1607" s="3" t="s">
        <v>2358</v>
      </c>
      <c r="E1607" s="6" t="s">
        <v>292</v>
      </c>
      <c r="F1607" s="4">
        <v>93679.0</v>
      </c>
      <c r="G1607" s="6" t="s">
        <v>38</v>
      </c>
      <c r="H1607" s="6"/>
      <c r="I1607" s="6"/>
      <c r="J1607" s="4">
        <v>1.5877823E7</v>
      </c>
      <c r="K1607" s="4">
        <v>3.59306095E8</v>
      </c>
      <c r="L1607" s="6" t="s">
        <v>39</v>
      </c>
      <c r="M1607" s="3"/>
      <c r="N1607" s="6" t="s">
        <v>42</v>
      </c>
      <c r="O1607" s="3"/>
      <c r="P1607" s="3"/>
      <c r="Q1607" s="6" t="s">
        <v>39</v>
      </c>
      <c r="R1607" s="4"/>
      <c r="S1607" s="6" t="s">
        <v>42</v>
      </c>
      <c r="T1607" s="6" t="s">
        <v>43</v>
      </c>
      <c r="U1607" s="6">
        <v>0.0</v>
      </c>
      <c r="V1607" s="3" t="str">
        <f t="shared" si="2"/>
        <v>12.RD</v>
      </c>
      <c r="W1607" s="5" t="str">
        <f t="shared" ref="W1607:X1607" si="1607">UPPER(TRIM(H1607))</f>
        <v/>
      </c>
      <c r="X1607" s="5" t="str">
        <f t="shared" si="1607"/>
        <v/>
      </c>
      <c r="Y1607" s="5" t="str">
        <f t="array" ref="Y1607">IF(V1607&lt;&gt;"",IFERROR(INDEX(federal_program_name_lookup,MATCH(V1607,aln_lookup,0)),""),"")</f>
        <v/>
      </c>
    </row>
    <row r="1608" ht="15.75" customHeight="1">
      <c r="A1608" s="5" t="s">
        <v>2359</v>
      </c>
      <c r="B1608" s="3" t="s">
        <v>492</v>
      </c>
      <c r="C1608" s="3" t="s">
        <v>445</v>
      </c>
      <c r="D1608" s="3" t="s">
        <v>2360</v>
      </c>
      <c r="E1608" s="6" t="s">
        <v>292</v>
      </c>
      <c r="F1608" s="4">
        <v>103994.0</v>
      </c>
      <c r="G1608" s="6" t="s">
        <v>38</v>
      </c>
      <c r="H1608" s="6"/>
      <c r="I1608" s="6"/>
      <c r="J1608" s="4">
        <v>1.5877823E7</v>
      </c>
      <c r="K1608" s="4">
        <v>3.59306095E8</v>
      </c>
      <c r="L1608" s="6" t="s">
        <v>39</v>
      </c>
      <c r="M1608" s="3"/>
      <c r="N1608" s="6" t="s">
        <v>42</v>
      </c>
      <c r="O1608" s="3"/>
      <c r="P1608" s="3"/>
      <c r="Q1608" s="6" t="s">
        <v>39</v>
      </c>
      <c r="R1608" s="4"/>
      <c r="S1608" s="6" t="s">
        <v>42</v>
      </c>
      <c r="T1608" s="6" t="s">
        <v>43</v>
      </c>
      <c r="U1608" s="6">
        <v>0.0</v>
      </c>
      <c r="V1608" s="3" t="str">
        <f t="shared" si="2"/>
        <v>12.RD</v>
      </c>
      <c r="W1608" s="5" t="str">
        <f t="shared" ref="W1608:X1608" si="1608">UPPER(TRIM(H1608))</f>
        <v/>
      </c>
      <c r="X1608" s="5" t="str">
        <f t="shared" si="1608"/>
        <v/>
      </c>
      <c r="Y1608" s="5" t="str">
        <f t="array" ref="Y1608">IF(V1608&lt;&gt;"",IFERROR(INDEX(federal_program_name_lookup,MATCH(V1608,aln_lookup,0)),""),"")</f>
        <v/>
      </c>
    </row>
    <row r="1609" ht="15.75" customHeight="1">
      <c r="A1609" s="5" t="s">
        <v>2361</v>
      </c>
      <c r="B1609" s="3" t="s">
        <v>492</v>
      </c>
      <c r="C1609" s="3" t="s">
        <v>445</v>
      </c>
      <c r="D1609" s="3" t="s">
        <v>2320</v>
      </c>
      <c r="E1609" s="6" t="s">
        <v>292</v>
      </c>
      <c r="F1609" s="4">
        <v>221211.0</v>
      </c>
      <c r="G1609" s="6" t="s">
        <v>38</v>
      </c>
      <c r="H1609" s="6"/>
      <c r="I1609" s="6"/>
      <c r="J1609" s="4">
        <v>1.5877823E7</v>
      </c>
      <c r="K1609" s="4">
        <v>3.59306095E8</v>
      </c>
      <c r="L1609" s="6" t="s">
        <v>39</v>
      </c>
      <c r="M1609" s="3"/>
      <c r="N1609" s="6" t="s">
        <v>42</v>
      </c>
      <c r="O1609" s="3"/>
      <c r="P1609" s="3"/>
      <c r="Q1609" s="6" t="s">
        <v>39</v>
      </c>
      <c r="R1609" s="4"/>
      <c r="S1609" s="6" t="s">
        <v>42</v>
      </c>
      <c r="T1609" s="6" t="s">
        <v>43</v>
      </c>
      <c r="U1609" s="6">
        <v>0.0</v>
      </c>
      <c r="V1609" s="3" t="str">
        <f t="shared" si="2"/>
        <v>12.RD</v>
      </c>
      <c r="W1609" s="5" t="str">
        <f t="shared" ref="W1609:X1609" si="1609">UPPER(TRIM(H1609))</f>
        <v/>
      </c>
      <c r="X1609" s="5" t="str">
        <f t="shared" si="1609"/>
        <v/>
      </c>
      <c r="Y1609" s="5" t="str">
        <f t="array" ref="Y1609">IF(V1609&lt;&gt;"",IFERROR(INDEX(federal_program_name_lookup,MATCH(V1609,aln_lookup,0)),""),"")</f>
        <v/>
      </c>
    </row>
    <row r="1610" ht="15.75" customHeight="1">
      <c r="A1610" s="5" t="s">
        <v>2362</v>
      </c>
      <c r="B1610" s="3" t="s">
        <v>492</v>
      </c>
      <c r="C1610" s="3" t="s">
        <v>445</v>
      </c>
      <c r="D1610" s="3" t="s">
        <v>2363</v>
      </c>
      <c r="E1610" s="6" t="s">
        <v>292</v>
      </c>
      <c r="F1610" s="4">
        <v>89559.0</v>
      </c>
      <c r="G1610" s="6" t="s">
        <v>38</v>
      </c>
      <c r="H1610" s="6"/>
      <c r="I1610" s="6"/>
      <c r="J1610" s="4">
        <v>1.5877823E7</v>
      </c>
      <c r="K1610" s="4">
        <v>3.59306095E8</v>
      </c>
      <c r="L1610" s="6" t="s">
        <v>39</v>
      </c>
      <c r="M1610" s="3"/>
      <c r="N1610" s="6" t="s">
        <v>42</v>
      </c>
      <c r="O1610" s="3"/>
      <c r="P1610" s="3"/>
      <c r="Q1610" s="6" t="s">
        <v>39</v>
      </c>
      <c r="R1610" s="4"/>
      <c r="S1610" s="6" t="s">
        <v>42</v>
      </c>
      <c r="T1610" s="6" t="s">
        <v>43</v>
      </c>
      <c r="U1610" s="6">
        <v>0.0</v>
      </c>
      <c r="V1610" s="3" t="str">
        <f t="shared" si="2"/>
        <v>12.RD</v>
      </c>
      <c r="W1610" s="5" t="str">
        <f t="shared" ref="W1610:X1610" si="1610">UPPER(TRIM(H1610))</f>
        <v/>
      </c>
      <c r="X1610" s="5" t="str">
        <f t="shared" si="1610"/>
        <v/>
      </c>
      <c r="Y1610" s="5" t="str">
        <f t="array" ref="Y1610">IF(V1610&lt;&gt;"",IFERROR(INDEX(federal_program_name_lookup,MATCH(V1610,aln_lookup,0)),""),"")</f>
        <v/>
      </c>
    </row>
    <row r="1611" ht="15.75" customHeight="1">
      <c r="A1611" s="5" t="s">
        <v>2364</v>
      </c>
      <c r="B1611" s="3" t="s">
        <v>2346</v>
      </c>
      <c r="C1611" s="3" t="s">
        <v>2347</v>
      </c>
      <c r="D1611" s="3"/>
      <c r="E1611" s="6" t="s">
        <v>2348</v>
      </c>
      <c r="F1611" s="4">
        <v>371.0</v>
      </c>
      <c r="G1611" s="6" t="s">
        <v>38</v>
      </c>
      <c r="H1611" s="6"/>
      <c r="I1611" s="6"/>
      <c r="J1611" s="4">
        <v>31013.0</v>
      </c>
      <c r="K1611" s="4">
        <v>3.59306095E8</v>
      </c>
      <c r="L1611" s="6" t="s">
        <v>39</v>
      </c>
      <c r="M1611" s="3"/>
      <c r="N1611" s="6" t="s">
        <v>39</v>
      </c>
      <c r="O1611" s="3" t="s">
        <v>2349</v>
      </c>
      <c r="P1611" s="3" t="s">
        <v>2365</v>
      </c>
      <c r="Q1611" s="6" t="s">
        <v>39</v>
      </c>
      <c r="R1611" s="4"/>
      <c r="S1611" s="6" t="s">
        <v>42</v>
      </c>
      <c r="T1611" s="6" t="s">
        <v>43</v>
      </c>
      <c r="U1611" s="6">
        <v>0.0</v>
      </c>
      <c r="V1611" s="3" t="str">
        <f t="shared" si="2"/>
        <v>45.129</v>
      </c>
      <c r="W1611" s="5" t="str">
        <f t="shared" ref="W1611:X1611" si="1611">UPPER(TRIM(H1611))</f>
        <v/>
      </c>
      <c r="X1611" s="5" t="str">
        <f t="shared" si="1611"/>
        <v/>
      </c>
      <c r="Y1611" s="5" t="str">
        <f t="array" ref="Y1611">IF(V1611&lt;&gt;"",IFERROR(INDEX(federal_program_name_lookup,MATCH(V1611,aln_lookup,0)),""),"")</f>
        <v>PROMOTION OF THE HUMANITIES_FEDERAL/STATE PARTNERSHIP</v>
      </c>
    </row>
    <row r="1612" ht="15.75" customHeight="1">
      <c r="A1612" s="5" t="s">
        <v>2366</v>
      </c>
      <c r="B1612" s="3" t="s">
        <v>492</v>
      </c>
      <c r="C1612" s="3" t="s">
        <v>445</v>
      </c>
      <c r="D1612" s="3" t="s">
        <v>2367</v>
      </c>
      <c r="E1612" s="6" t="s">
        <v>292</v>
      </c>
      <c r="F1612" s="4">
        <v>200600.0</v>
      </c>
      <c r="G1612" s="6" t="s">
        <v>38</v>
      </c>
      <c r="H1612" s="6"/>
      <c r="I1612" s="6"/>
      <c r="J1612" s="4">
        <v>1.5877823E7</v>
      </c>
      <c r="K1612" s="4">
        <v>3.59306095E8</v>
      </c>
      <c r="L1612" s="6" t="s">
        <v>39</v>
      </c>
      <c r="M1612" s="3"/>
      <c r="N1612" s="6" t="s">
        <v>42</v>
      </c>
      <c r="O1612" s="3"/>
      <c r="P1612" s="3"/>
      <c r="Q1612" s="6" t="s">
        <v>39</v>
      </c>
      <c r="R1612" s="4"/>
      <c r="S1612" s="6" t="s">
        <v>42</v>
      </c>
      <c r="T1612" s="6" t="s">
        <v>43</v>
      </c>
      <c r="U1612" s="6">
        <v>0.0</v>
      </c>
      <c r="V1612" s="3" t="str">
        <f t="shared" si="2"/>
        <v>12.RD</v>
      </c>
      <c r="W1612" s="5" t="str">
        <f t="shared" ref="W1612:X1612" si="1612">UPPER(TRIM(H1612))</f>
        <v/>
      </c>
      <c r="X1612" s="5" t="str">
        <f t="shared" si="1612"/>
        <v/>
      </c>
      <c r="Y1612" s="5" t="str">
        <f t="array" ref="Y1612">IF(V1612&lt;&gt;"",IFERROR(INDEX(federal_program_name_lookup,MATCH(V1612,aln_lookup,0)),""),"")</f>
        <v/>
      </c>
    </row>
    <row r="1613" ht="15.75" customHeight="1">
      <c r="A1613" s="5" t="s">
        <v>2368</v>
      </c>
      <c r="B1613" s="3" t="s">
        <v>492</v>
      </c>
      <c r="C1613" s="3" t="s">
        <v>445</v>
      </c>
      <c r="D1613" s="3" t="s">
        <v>2369</v>
      </c>
      <c r="E1613" s="6" t="s">
        <v>292</v>
      </c>
      <c r="F1613" s="4">
        <v>168244.0</v>
      </c>
      <c r="G1613" s="6" t="s">
        <v>38</v>
      </c>
      <c r="H1613" s="6"/>
      <c r="I1613" s="6"/>
      <c r="J1613" s="4">
        <v>1.5877823E7</v>
      </c>
      <c r="K1613" s="4">
        <v>3.59306095E8</v>
      </c>
      <c r="L1613" s="6" t="s">
        <v>39</v>
      </c>
      <c r="M1613" s="3"/>
      <c r="N1613" s="6" t="s">
        <v>42</v>
      </c>
      <c r="O1613" s="3"/>
      <c r="P1613" s="3"/>
      <c r="Q1613" s="6" t="s">
        <v>39</v>
      </c>
      <c r="R1613" s="4"/>
      <c r="S1613" s="6" t="s">
        <v>42</v>
      </c>
      <c r="T1613" s="6" t="s">
        <v>43</v>
      </c>
      <c r="U1613" s="6">
        <v>0.0</v>
      </c>
      <c r="V1613" s="3" t="str">
        <f t="shared" si="2"/>
        <v>12.RD</v>
      </c>
      <c r="W1613" s="5" t="str">
        <f t="shared" ref="W1613:X1613" si="1613">UPPER(TRIM(H1613))</f>
        <v/>
      </c>
      <c r="X1613" s="5" t="str">
        <f t="shared" si="1613"/>
        <v/>
      </c>
      <c r="Y1613" s="5" t="str">
        <f t="array" ref="Y1613">IF(V1613&lt;&gt;"",IFERROR(INDEX(federal_program_name_lookup,MATCH(V1613,aln_lookup,0)),""),"")</f>
        <v/>
      </c>
    </row>
    <row r="1614" ht="15.75" customHeight="1">
      <c r="A1614" s="5" t="s">
        <v>2370</v>
      </c>
      <c r="B1614" s="3" t="s">
        <v>492</v>
      </c>
      <c r="C1614" s="3" t="s">
        <v>445</v>
      </c>
      <c r="D1614" s="3" t="s">
        <v>2371</v>
      </c>
      <c r="E1614" s="6" t="s">
        <v>292</v>
      </c>
      <c r="F1614" s="4">
        <v>119231.0</v>
      </c>
      <c r="G1614" s="6" t="s">
        <v>38</v>
      </c>
      <c r="H1614" s="6"/>
      <c r="I1614" s="6"/>
      <c r="J1614" s="4">
        <v>1.5877823E7</v>
      </c>
      <c r="K1614" s="4">
        <v>3.59306095E8</v>
      </c>
      <c r="L1614" s="6" t="s">
        <v>39</v>
      </c>
      <c r="M1614" s="3"/>
      <c r="N1614" s="6" t="s">
        <v>42</v>
      </c>
      <c r="O1614" s="3"/>
      <c r="P1614" s="3"/>
      <c r="Q1614" s="6" t="s">
        <v>39</v>
      </c>
      <c r="R1614" s="4"/>
      <c r="S1614" s="6" t="s">
        <v>42</v>
      </c>
      <c r="T1614" s="6" t="s">
        <v>43</v>
      </c>
      <c r="U1614" s="6">
        <v>0.0</v>
      </c>
      <c r="V1614" s="3" t="str">
        <f t="shared" si="2"/>
        <v>12.RD</v>
      </c>
      <c r="W1614" s="5" t="str">
        <f t="shared" ref="W1614:X1614" si="1614">UPPER(TRIM(H1614))</f>
        <v/>
      </c>
      <c r="X1614" s="5" t="str">
        <f t="shared" si="1614"/>
        <v/>
      </c>
      <c r="Y1614" s="5" t="str">
        <f t="array" ref="Y1614">IF(V1614&lt;&gt;"",IFERROR(INDEX(federal_program_name_lookup,MATCH(V1614,aln_lookup,0)),""),"")</f>
        <v/>
      </c>
    </row>
    <row r="1615" ht="15.75" customHeight="1">
      <c r="A1615" s="5" t="s">
        <v>2372</v>
      </c>
      <c r="B1615" s="3" t="s">
        <v>492</v>
      </c>
      <c r="C1615" s="3" t="s">
        <v>445</v>
      </c>
      <c r="D1615" s="3" t="s">
        <v>2373</v>
      </c>
      <c r="E1615" s="6" t="s">
        <v>292</v>
      </c>
      <c r="F1615" s="4">
        <v>2143387.0</v>
      </c>
      <c r="G1615" s="6" t="s">
        <v>38</v>
      </c>
      <c r="H1615" s="6"/>
      <c r="I1615" s="6"/>
      <c r="J1615" s="4">
        <v>1.5877823E7</v>
      </c>
      <c r="K1615" s="4">
        <v>3.59306095E8</v>
      </c>
      <c r="L1615" s="6" t="s">
        <v>39</v>
      </c>
      <c r="M1615" s="3"/>
      <c r="N1615" s="6" t="s">
        <v>42</v>
      </c>
      <c r="O1615" s="3"/>
      <c r="P1615" s="3"/>
      <c r="Q1615" s="6" t="s">
        <v>42</v>
      </c>
      <c r="R1615" s="4">
        <v>919161.0</v>
      </c>
      <c r="S1615" s="6" t="s">
        <v>42</v>
      </c>
      <c r="T1615" s="6" t="s">
        <v>43</v>
      </c>
      <c r="U1615" s="6">
        <v>0.0</v>
      </c>
      <c r="V1615" s="3" t="str">
        <f t="shared" si="2"/>
        <v>12.RD</v>
      </c>
      <c r="W1615" s="5" t="str">
        <f t="shared" ref="W1615:X1615" si="1615">UPPER(TRIM(H1615))</f>
        <v/>
      </c>
      <c r="X1615" s="5" t="str">
        <f t="shared" si="1615"/>
        <v/>
      </c>
      <c r="Y1615" s="5" t="str">
        <f t="array" ref="Y1615">IF(V1615&lt;&gt;"",IFERROR(INDEX(federal_program_name_lookup,MATCH(V1615,aln_lookup,0)),""),"")</f>
        <v/>
      </c>
    </row>
    <row r="1616" ht="15.75" customHeight="1">
      <c r="A1616" s="5" t="s">
        <v>2374</v>
      </c>
      <c r="B1616" s="3" t="s">
        <v>492</v>
      </c>
      <c r="C1616" s="3" t="s">
        <v>445</v>
      </c>
      <c r="D1616" s="3" t="s">
        <v>2375</v>
      </c>
      <c r="E1616" s="6" t="s">
        <v>292</v>
      </c>
      <c r="F1616" s="4">
        <v>85643.0</v>
      </c>
      <c r="G1616" s="6" t="s">
        <v>38</v>
      </c>
      <c r="H1616" s="6"/>
      <c r="I1616" s="6"/>
      <c r="J1616" s="4">
        <v>1.5877823E7</v>
      </c>
      <c r="K1616" s="4">
        <v>3.59306095E8</v>
      </c>
      <c r="L1616" s="6" t="s">
        <v>39</v>
      </c>
      <c r="M1616" s="3"/>
      <c r="N1616" s="6" t="s">
        <v>42</v>
      </c>
      <c r="O1616" s="3"/>
      <c r="P1616" s="3"/>
      <c r="Q1616" s="6" t="s">
        <v>39</v>
      </c>
      <c r="R1616" s="4"/>
      <c r="S1616" s="6" t="s">
        <v>42</v>
      </c>
      <c r="T1616" s="6" t="s">
        <v>43</v>
      </c>
      <c r="U1616" s="6">
        <v>0.0</v>
      </c>
      <c r="V1616" s="3" t="str">
        <f t="shared" si="2"/>
        <v>12.RD</v>
      </c>
      <c r="W1616" s="5" t="str">
        <f t="shared" ref="W1616:X1616" si="1616">UPPER(TRIM(H1616))</f>
        <v/>
      </c>
      <c r="X1616" s="5" t="str">
        <f t="shared" si="1616"/>
        <v/>
      </c>
      <c r="Y1616" s="5" t="str">
        <f t="array" ref="Y1616">IF(V1616&lt;&gt;"",IFERROR(INDEX(federal_program_name_lookup,MATCH(V1616,aln_lookup,0)),""),"")</f>
        <v/>
      </c>
    </row>
    <row r="1617" ht="15.75" customHeight="1">
      <c r="A1617" s="5" t="s">
        <v>2376</v>
      </c>
      <c r="B1617" s="3" t="s">
        <v>492</v>
      </c>
      <c r="C1617" s="3" t="s">
        <v>445</v>
      </c>
      <c r="D1617" s="3" t="s">
        <v>2377</v>
      </c>
      <c r="E1617" s="6" t="s">
        <v>292</v>
      </c>
      <c r="F1617" s="4">
        <v>130733.0</v>
      </c>
      <c r="G1617" s="6" t="s">
        <v>38</v>
      </c>
      <c r="H1617" s="6"/>
      <c r="I1617" s="6"/>
      <c r="J1617" s="4">
        <v>1.5877823E7</v>
      </c>
      <c r="K1617" s="4">
        <v>3.59306095E8</v>
      </c>
      <c r="L1617" s="6" t="s">
        <v>39</v>
      </c>
      <c r="M1617" s="3"/>
      <c r="N1617" s="6" t="s">
        <v>42</v>
      </c>
      <c r="O1617" s="3"/>
      <c r="P1617" s="3"/>
      <c r="Q1617" s="6" t="s">
        <v>39</v>
      </c>
      <c r="R1617" s="4"/>
      <c r="S1617" s="6" t="s">
        <v>42</v>
      </c>
      <c r="T1617" s="6" t="s">
        <v>43</v>
      </c>
      <c r="U1617" s="6">
        <v>0.0</v>
      </c>
      <c r="V1617" s="3" t="str">
        <f t="shared" si="2"/>
        <v>12.RD</v>
      </c>
      <c r="W1617" s="5" t="str">
        <f t="shared" ref="W1617:X1617" si="1617">UPPER(TRIM(H1617))</f>
        <v/>
      </c>
      <c r="X1617" s="5" t="str">
        <f t="shared" si="1617"/>
        <v/>
      </c>
      <c r="Y1617" s="5" t="str">
        <f t="array" ref="Y1617">IF(V1617&lt;&gt;"",IFERROR(INDEX(federal_program_name_lookup,MATCH(V1617,aln_lookup,0)),""),"")</f>
        <v/>
      </c>
    </row>
    <row r="1618" ht="15.75" customHeight="1">
      <c r="A1618" s="5" t="s">
        <v>2378</v>
      </c>
      <c r="B1618" s="3" t="s">
        <v>492</v>
      </c>
      <c r="C1618" s="3" t="s">
        <v>445</v>
      </c>
      <c r="D1618" s="3" t="s">
        <v>2379</v>
      </c>
      <c r="E1618" s="6" t="s">
        <v>292</v>
      </c>
      <c r="F1618" s="4">
        <v>39785.0</v>
      </c>
      <c r="G1618" s="6" t="s">
        <v>38</v>
      </c>
      <c r="H1618" s="6"/>
      <c r="I1618" s="6"/>
      <c r="J1618" s="4">
        <v>1.5877823E7</v>
      </c>
      <c r="K1618" s="4">
        <v>3.59306095E8</v>
      </c>
      <c r="L1618" s="6" t="s">
        <v>39</v>
      </c>
      <c r="M1618" s="3"/>
      <c r="N1618" s="6" t="s">
        <v>42</v>
      </c>
      <c r="O1618" s="3"/>
      <c r="P1618" s="3"/>
      <c r="Q1618" s="6" t="s">
        <v>39</v>
      </c>
      <c r="R1618" s="4"/>
      <c r="S1618" s="6" t="s">
        <v>42</v>
      </c>
      <c r="T1618" s="6" t="s">
        <v>43</v>
      </c>
      <c r="U1618" s="6">
        <v>0.0</v>
      </c>
      <c r="V1618" s="3" t="str">
        <f t="shared" si="2"/>
        <v>12.RD</v>
      </c>
      <c r="W1618" s="5" t="str">
        <f t="shared" ref="W1618:X1618" si="1618">UPPER(TRIM(H1618))</f>
        <v/>
      </c>
      <c r="X1618" s="5" t="str">
        <f t="shared" si="1618"/>
        <v/>
      </c>
      <c r="Y1618" s="5" t="str">
        <f t="array" ref="Y1618">IF(V1618&lt;&gt;"",IFERROR(INDEX(federal_program_name_lookup,MATCH(V1618,aln_lookup,0)),""),"")</f>
        <v/>
      </c>
    </row>
    <row r="1619" ht="15.75" customHeight="1">
      <c r="A1619" s="5" t="s">
        <v>2380</v>
      </c>
      <c r="B1619" s="3" t="s">
        <v>492</v>
      </c>
      <c r="C1619" s="3" t="s">
        <v>445</v>
      </c>
      <c r="D1619" s="3" t="s">
        <v>2381</v>
      </c>
      <c r="E1619" s="6" t="s">
        <v>292</v>
      </c>
      <c r="F1619" s="4">
        <v>116001.0</v>
      </c>
      <c r="G1619" s="6" t="s">
        <v>38</v>
      </c>
      <c r="H1619" s="6"/>
      <c r="I1619" s="6"/>
      <c r="J1619" s="4">
        <v>1.5877823E7</v>
      </c>
      <c r="K1619" s="4">
        <v>3.59306095E8</v>
      </c>
      <c r="L1619" s="6" t="s">
        <v>39</v>
      </c>
      <c r="M1619" s="3"/>
      <c r="N1619" s="6" t="s">
        <v>42</v>
      </c>
      <c r="O1619" s="3"/>
      <c r="P1619" s="3"/>
      <c r="Q1619" s="6" t="s">
        <v>39</v>
      </c>
      <c r="R1619" s="4"/>
      <c r="S1619" s="6" t="s">
        <v>42</v>
      </c>
      <c r="T1619" s="6" t="s">
        <v>43</v>
      </c>
      <c r="U1619" s="6">
        <v>0.0</v>
      </c>
      <c r="V1619" s="3" t="str">
        <f t="shared" si="2"/>
        <v>12.RD</v>
      </c>
      <c r="W1619" s="5" t="str">
        <f t="shared" ref="W1619:X1619" si="1619">UPPER(TRIM(H1619))</f>
        <v/>
      </c>
      <c r="X1619" s="5" t="str">
        <f t="shared" si="1619"/>
        <v/>
      </c>
      <c r="Y1619" s="5" t="str">
        <f t="array" ref="Y1619">IF(V1619&lt;&gt;"",IFERROR(INDEX(federal_program_name_lookup,MATCH(V1619,aln_lookup,0)),""),"")</f>
        <v/>
      </c>
    </row>
    <row r="1620" ht="15.75" customHeight="1">
      <c r="A1620" s="5" t="s">
        <v>2382</v>
      </c>
      <c r="B1620" s="3" t="s">
        <v>492</v>
      </c>
      <c r="C1620" s="3" t="s">
        <v>445</v>
      </c>
      <c r="D1620" s="3" t="s">
        <v>2383</v>
      </c>
      <c r="E1620" s="6" t="s">
        <v>292</v>
      </c>
      <c r="F1620" s="4">
        <v>108081.0</v>
      </c>
      <c r="G1620" s="6" t="s">
        <v>38</v>
      </c>
      <c r="H1620" s="6"/>
      <c r="I1620" s="6"/>
      <c r="J1620" s="4">
        <v>1.5877823E7</v>
      </c>
      <c r="K1620" s="4">
        <v>3.59306095E8</v>
      </c>
      <c r="L1620" s="6" t="s">
        <v>39</v>
      </c>
      <c r="M1620" s="3"/>
      <c r="N1620" s="6" t="s">
        <v>42</v>
      </c>
      <c r="O1620" s="3"/>
      <c r="P1620" s="3"/>
      <c r="Q1620" s="6" t="s">
        <v>39</v>
      </c>
      <c r="R1620" s="4"/>
      <c r="S1620" s="6" t="s">
        <v>42</v>
      </c>
      <c r="T1620" s="6" t="s">
        <v>43</v>
      </c>
      <c r="U1620" s="6">
        <v>0.0</v>
      </c>
      <c r="V1620" s="3" t="str">
        <f t="shared" si="2"/>
        <v>12.RD</v>
      </c>
      <c r="W1620" s="5" t="str">
        <f t="shared" ref="W1620:X1620" si="1620">UPPER(TRIM(H1620))</f>
        <v/>
      </c>
      <c r="X1620" s="5" t="str">
        <f t="shared" si="1620"/>
        <v/>
      </c>
      <c r="Y1620" s="5" t="str">
        <f t="array" ref="Y1620">IF(V1620&lt;&gt;"",IFERROR(INDEX(federal_program_name_lookup,MATCH(V1620,aln_lookup,0)),""),"")</f>
        <v/>
      </c>
    </row>
    <row r="1621" ht="15.75" customHeight="1">
      <c r="A1621" s="5" t="s">
        <v>2384</v>
      </c>
      <c r="B1621" s="3" t="s">
        <v>492</v>
      </c>
      <c r="C1621" s="3" t="s">
        <v>445</v>
      </c>
      <c r="D1621" s="3" t="s">
        <v>2385</v>
      </c>
      <c r="E1621" s="6" t="s">
        <v>292</v>
      </c>
      <c r="F1621" s="4">
        <v>134292.0</v>
      </c>
      <c r="G1621" s="6" t="s">
        <v>38</v>
      </c>
      <c r="H1621" s="6"/>
      <c r="I1621" s="6"/>
      <c r="J1621" s="4">
        <v>1.5877823E7</v>
      </c>
      <c r="K1621" s="4">
        <v>3.59306095E8</v>
      </c>
      <c r="L1621" s="6" t="s">
        <v>39</v>
      </c>
      <c r="M1621" s="3"/>
      <c r="N1621" s="6" t="s">
        <v>42</v>
      </c>
      <c r="O1621" s="3"/>
      <c r="P1621" s="3"/>
      <c r="Q1621" s="6" t="s">
        <v>39</v>
      </c>
      <c r="R1621" s="4"/>
      <c r="S1621" s="6" t="s">
        <v>42</v>
      </c>
      <c r="T1621" s="6" t="s">
        <v>43</v>
      </c>
      <c r="U1621" s="6">
        <v>0.0</v>
      </c>
      <c r="V1621" s="3" t="str">
        <f t="shared" si="2"/>
        <v>12.RD</v>
      </c>
      <c r="W1621" s="5" t="str">
        <f t="shared" ref="W1621:X1621" si="1621">UPPER(TRIM(H1621))</f>
        <v/>
      </c>
      <c r="X1621" s="5" t="str">
        <f t="shared" si="1621"/>
        <v/>
      </c>
      <c r="Y1621" s="5" t="str">
        <f t="array" ref="Y1621">IF(V1621&lt;&gt;"",IFERROR(INDEX(federal_program_name_lookup,MATCH(V1621,aln_lookup,0)),""),"")</f>
        <v/>
      </c>
    </row>
    <row r="1622" ht="15.75" customHeight="1">
      <c r="A1622" s="5" t="s">
        <v>2386</v>
      </c>
      <c r="B1622" s="3" t="s">
        <v>492</v>
      </c>
      <c r="C1622" s="3" t="s">
        <v>445</v>
      </c>
      <c r="D1622" s="3" t="s">
        <v>2387</v>
      </c>
      <c r="E1622" s="6" t="s">
        <v>292</v>
      </c>
      <c r="F1622" s="4">
        <v>127012.0</v>
      </c>
      <c r="G1622" s="6" t="s">
        <v>38</v>
      </c>
      <c r="H1622" s="6"/>
      <c r="I1622" s="6"/>
      <c r="J1622" s="4">
        <v>1.5877823E7</v>
      </c>
      <c r="K1622" s="4">
        <v>3.59306095E8</v>
      </c>
      <c r="L1622" s="6" t="s">
        <v>39</v>
      </c>
      <c r="M1622" s="3"/>
      <c r="N1622" s="6" t="s">
        <v>42</v>
      </c>
      <c r="O1622" s="3"/>
      <c r="P1622" s="3"/>
      <c r="Q1622" s="6" t="s">
        <v>39</v>
      </c>
      <c r="R1622" s="4"/>
      <c r="S1622" s="6" t="s">
        <v>42</v>
      </c>
      <c r="T1622" s="6" t="s">
        <v>43</v>
      </c>
      <c r="U1622" s="6">
        <v>0.0</v>
      </c>
      <c r="V1622" s="3" t="str">
        <f t="shared" si="2"/>
        <v>12.RD</v>
      </c>
      <c r="W1622" s="5" t="str">
        <f t="shared" ref="W1622:X1622" si="1622">UPPER(TRIM(H1622))</f>
        <v/>
      </c>
      <c r="X1622" s="5" t="str">
        <f t="shared" si="1622"/>
        <v/>
      </c>
      <c r="Y1622" s="5" t="str">
        <f t="array" ref="Y1622">IF(V1622&lt;&gt;"",IFERROR(INDEX(federal_program_name_lookup,MATCH(V1622,aln_lookup,0)),""),"")</f>
        <v/>
      </c>
    </row>
    <row r="1623" ht="15.75" customHeight="1">
      <c r="A1623" s="5" t="s">
        <v>2388</v>
      </c>
      <c r="B1623" s="3" t="s">
        <v>492</v>
      </c>
      <c r="C1623" s="3" t="s">
        <v>445</v>
      </c>
      <c r="D1623" s="3" t="s">
        <v>2387</v>
      </c>
      <c r="E1623" s="6" t="s">
        <v>292</v>
      </c>
      <c r="F1623" s="4">
        <v>36642.0</v>
      </c>
      <c r="G1623" s="6" t="s">
        <v>38</v>
      </c>
      <c r="H1623" s="6"/>
      <c r="I1623" s="6"/>
      <c r="J1623" s="4">
        <v>1.5877823E7</v>
      </c>
      <c r="K1623" s="4">
        <v>3.59306095E8</v>
      </c>
      <c r="L1623" s="6" t="s">
        <v>39</v>
      </c>
      <c r="M1623" s="3"/>
      <c r="N1623" s="6" t="s">
        <v>42</v>
      </c>
      <c r="O1623" s="3"/>
      <c r="P1623" s="3"/>
      <c r="Q1623" s="6" t="s">
        <v>39</v>
      </c>
      <c r="R1623" s="4"/>
      <c r="S1623" s="6" t="s">
        <v>42</v>
      </c>
      <c r="T1623" s="6" t="s">
        <v>43</v>
      </c>
      <c r="U1623" s="6">
        <v>0.0</v>
      </c>
      <c r="V1623" s="3" t="str">
        <f t="shared" si="2"/>
        <v>12.RD</v>
      </c>
      <c r="W1623" s="5" t="str">
        <f t="shared" ref="W1623:X1623" si="1623">UPPER(TRIM(H1623))</f>
        <v/>
      </c>
      <c r="X1623" s="5" t="str">
        <f t="shared" si="1623"/>
        <v/>
      </c>
      <c r="Y1623" s="5" t="str">
        <f t="array" ref="Y1623">IF(V1623&lt;&gt;"",IFERROR(INDEX(federal_program_name_lookup,MATCH(V1623,aln_lookup,0)),""),"")</f>
        <v/>
      </c>
    </row>
    <row r="1624" ht="15.75" customHeight="1">
      <c r="A1624" s="5" t="s">
        <v>2389</v>
      </c>
      <c r="B1624" s="3" t="s">
        <v>492</v>
      </c>
      <c r="C1624" s="3" t="s">
        <v>445</v>
      </c>
      <c r="D1624" s="3" t="s">
        <v>2390</v>
      </c>
      <c r="E1624" s="6" t="s">
        <v>292</v>
      </c>
      <c r="F1624" s="4">
        <v>40037.0</v>
      </c>
      <c r="G1624" s="6" t="s">
        <v>38</v>
      </c>
      <c r="H1624" s="6"/>
      <c r="I1624" s="6"/>
      <c r="J1624" s="4">
        <v>1.5877823E7</v>
      </c>
      <c r="K1624" s="4">
        <v>3.59306095E8</v>
      </c>
      <c r="L1624" s="6" t="s">
        <v>39</v>
      </c>
      <c r="M1624" s="3"/>
      <c r="N1624" s="6" t="s">
        <v>42</v>
      </c>
      <c r="O1624" s="3"/>
      <c r="P1624" s="3"/>
      <c r="Q1624" s="6" t="s">
        <v>39</v>
      </c>
      <c r="R1624" s="4"/>
      <c r="S1624" s="6" t="s">
        <v>42</v>
      </c>
      <c r="T1624" s="6" t="s">
        <v>43</v>
      </c>
      <c r="U1624" s="6">
        <v>0.0</v>
      </c>
      <c r="V1624" s="3" t="str">
        <f t="shared" si="2"/>
        <v>12.RD</v>
      </c>
      <c r="W1624" s="5" t="str">
        <f t="shared" ref="W1624:X1624" si="1624">UPPER(TRIM(H1624))</f>
        <v/>
      </c>
      <c r="X1624" s="5" t="str">
        <f t="shared" si="1624"/>
        <v/>
      </c>
      <c r="Y1624" s="5" t="str">
        <f t="array" ref="Y1624">IF(V1624&lt;&gt;"",IFERROR(INDEX(federal_program_name_lookup,MATCH(V1624,aln_lookup,0)),""),"")</f>
        <v/>
      </c>
    </row>
    <row r="1625" ht="15.75" customHeight="1">
      <c r="A1625" s="5" t="s">
        <v>2391</v>
      </c>
      <c r="B1625" s="3" t="s">
        <v>2346</v>
      </c>
      <c r="C1625" s="3" t="s">
        <v>2392</v>
      </c>
      <c r="D1625" s="3"/>
      <c r="E1625" s="6" t="s">
        <v>2393</v>
      </c>
      <c r="F1625" s="4">
        <v>37774.0</v>
      </c>
      <c r="G1625" s="6" t="s">
        <v>38</v>
      </c>
      <c r="H1625" s="6"/>
      <c r="I1625" s="6"/>
      <c r="J1625" s="4">
        <v>127268.0</v>
      </c>
      <c r="K1625" s="4">
        <v>3.59306095E8</v>
      </c>
      <c r="L1625" s="6" t="s">
        <v>39</v>
      </c>
      <c r="M1625" s="3"/>
      <c r="N1625" s="6" t="s">
        <v>39</v>
      </c>
      <c r="O1625" s="3" t="s">
        <v>2394</v>
      </c>
      <c r="P1625" s="3" t="s">
        <v>2395</v>
      </c>
      <c r="Q1625" s="6" t="s">
        <v>39</v>
      </c>
      <c r="R1625" s="4"/>
      <c r="S1625" s="6" t="s">
        <v>42</v>
      </c>
      <c r="T1625" s="6" t="s">
        <v>43</v>
      </c>
      <c r="U1625" s="6">
        <v>0.0</v>
      </c>
      <c r="V1625" s="3" t="str">
        <f t="shared" si="2"/>
        <v>45.149</v>
      </c>
      <c r="W1625" s="5" t="str">
        <f t="shared" ref="W1625:X1625" si="1625">UPPER(TRIM(H1625))</f>
        <v/>
      </c>
      <c r="X1625" s="5" t="str">
        <f t="shared" si="1625"/>
        <v/>
      </c>
      <c r="Y1625" s="5" t="str">
        <f t="array" ref="Y1625">IF(V1625&lt;&gt;"",IFERROR(INDEX(federal_program_name_lookup,MATCH(V1625,aln_lookup,0)),""),"")</f>
        <v>PROMOTION OF THE HUMANITIES_DIVISION OF PRESERVATION AND ACCESS</v>
      </c>
    </row>
    <row r="1626" ht="15.75" customHeight="1">
      <c r="A1626" s="5" t="s">
        <v>2396</v>
      </c>
      <c r="B1626" s="3" t="s">
        <v>492</v>
      </c>
      <c r="C1626" s="3" t="s">
        <v>445</v>
      </c>
      <c r="D1626" s="3" t="s">
        <v>2397</v>
      </c>
      <c r="E1626" s="6" t="s">
        <v>292</v>
      </c>
      <c r="F1626" s="4">
        <v>64009.0</v>
      </c>
      <c r="G1626" s="6" t="s">
        <v>38</v>
      </c>
      <c r="H1626" s="6"/>
      <c r="I1626" s="6"/>
      <c r="J1626" s="4">
        <v>1.5877823E7</v>
      </c>
      <c r="K1626" s="4">
        <v>3.59306095E8</v>
      </c>
      <c r="L1626" s="6" t="s">
        <v>39</v>
      </c>
      <c r="M1626" s="3"/>
      <c r="N1626" s="6" t="s">
        <v>42</v>
      </c>
      <c r="O1626" s="3"/>
      <c r="P1626" s="3"/>
      <c r="Q1626" s="6" t="s">
        <v>39</v>
      </c>
      <c r="R1626" s="4"/>
      <c r="S1626" s="6" t="s">
        <v>42</v>
      </c>
      <c r="T1626" s="6" t="s">
        <v>43</v>
      </c>
      <c r="U1626" s="6">
        <v>0.0</v>
      </c>
      <c r="V1626" s="3" t="str">
        <f t="shared" si="2"/>
        <v>12.RD</v>
      </c>
      <c r="W1626" s="5" t="str">
        <f t="shared" ref="W1626:X1626" si="1626">UPPER(TRIM(H1626))</f>
        <v/>
      </c>
      <c r="X1626" s="5" t="str">
        <f t="shared" si="1626"/>
        <v/>
      </c>
      <c r="Y1626" s="5" t="str">
        <f t="array" ref="Y1626">IF(V1626&lt;&gt;"",IFERROR(INDEX(federal_program_name_lookup,MATCH(V1626,aln_lookup,0)),""),"")</f>
        <v/>
      </c>
    </row>
    <row r="1627" ht="15.75" customHeight="1">
      <c r="A1627" s="5" t="s">
        <v>2398</v>
      </c>
      <c r="B1627" s="3" t="s">
        <v>492</v>
      </c>
      <c r="C1627" s="3" t="s">
        <v>445</v>
      </c>
      <c r="D1627" s="3" t="s">
        <v>2399</v>
      </c>
      <c r="E1627" s="6" t="s">
        <v>292</v>
      </c>
      <c r="F1627" s="4">
        <v>70147.0</v>
      </c>
      <c r="G1627" s="6" t="s">
        <v>38</v>
      </c>
      <c r="H1627" s="6"/>
      <c r="I1627" s="6"/>
      <c r="J1627" s="4">
        <v>1.5877823E7</v>
      </c>
      <c r="K1627" s="4">
        <v>3.59306095E8</v>
      </c>
      <c r="L1627" s="6" t="s">
        <v>39</v>
      </c>
      <c r="M1627" s="3"/>
      <c r="N1627" s="6" t="s">
        <v>42</v>
      </c>
      <c r="O1627" s="3"/>
      <c r="P1627" s="3"/>
      <c r="Q1627" s="6" t="s">
        <v>39</v>
      </c>
      <c r="R1627" s="4"/>
      <c r="S1627" s="6" t="s">
        <v>42</v>
      </c>
      <c r="T1627" s="6" t="s">
        <v>43</v>
      </c>
      <c r="U1627" s="6">
        <v>0.0</v>
      </c>
      <c r="V1627" s="3" t="str">
        <f t="shared" si="2"/>
        <v>12.RD</v>
      </c>
      <c r="W1627" s="5" t="str">
        <f t="shared" ref="W1627:X1627" si="1627">UPPER(TRIM(H1627))</f>
        <v/>
      </c>
      <c r="X1627" s="5" t="str">
        <f t="shared" si="1627"/>
        <v/>
      </c>
      <c r="Y1627" s="5" t="str">
        <f t="array" ref="Y1627">IF(V1627&lt;&gt;"",IFERROR(INDEX(federal_program_name_lookup,MATCH(V1627,aln_lookup,0)),""),"")</f>
        <v/>
      </c>
    </row>
    <row r="1628" ht="15.75" customHeight="1">
      <c r="A1628" s="5" t="s">
        <v>2400</v>
      </c>
      <c r="B1628" s="3" t="s">
        <v>492</v>
      </c>
      <c r="C1628" s="3" t="s">
        <v>445</v>
      </c>
      <c r="D1628" s="3" t="s">
        <v>2399</v>
      </c>
      <c r="E1628" s="6" t="s">
        <v>292</v>
      </c>
      <c r="F1628" s="4">
        <v>4565.0</v>
      </c>
      <c r="G1628" s="6" t="s">
        <v>38</v>
      </c>
      <c r="H1628" s="6"/>
      <c r="I1628" s="6"/>
      <c r="J1628" s="4">
        <v>1.5877823E7</v>
      </c>
      <c r="K1628" s="4">
        <v>3.59306095E8</v>
      </c>
      <c r="L1628" s="6" t="s">
        <v>39</v>
      </c>
      <c r="M1628" s="3"/>
      <c r="N1628" s="6" t="s">
        <v>42</v>
      </c>
      <c r="O1628" s="3"/>
      <c r="P1628" s="3"/>
      <c r="Q1628" s="6" t="s">
        <v>39</v>
      </c>
      <c r="R1628" s="4"/>
      <c r="S1628" s="6" t="s">
        <v>42</v>
      </c>
      <c r="T1628" s="6" t="s">
        <v>43</v>
      </c>
      <c r="U1628" s="6">
        <v>0.0</v>
      </c>
      <c r="V1628" s="3" t="str">
        <f t="shared" si="2"/>
        <v>12.RD</v>
      </c>
      <c r="W1628" s="5" t="str">
        <f t="shared" ref="W1628:X1628" si="1628">UPPER(TRIM(H1628))</f>
        <v/>
      </c>
      <c r="X1628" s="5" t="str">
        <f t="shared" si="1628"/>
        <v/>
      </c>
      <c r="Y1628" s="5" t="str">
        <f t="array" ref="Y1628">IF(V1628&lt;&gt;"",IFERROR(INDEX(federal_program_name_lookup,MATCH(V1628,aln_lookup,0)),""),"")</f>
        <v/>
      </c>
    </row>
    <row r="1629" ht="15.75" customHeight="1">
      <c r="A1629" s="5" t="s">
        <v>2401</v>
      </c>
      <c r="B1629" s="3" t="s">
        <v>492</v>
      </c>
      <c r="C1629" s="3" t="s">
        <v>445</v>
      </c>
      <c r="D1629" s="3" t="s">
        <v>2312</v>
      </c>
      <c r="E1629" s="6" t="s">
        <v>292</v>
      </c>
      <c r="F1629" s="4">
        <v>687025.0</v>
      </c>
      <c r="G1629" s="6" t="s">
        <v>38</v>
      </c>
      <c r="H1629" s="6"/>
      <c r="I1629" s="6"/>
      <c r="J1629" s="4">
        <v>1.5877823E7</v>
      </c>
      <c r="K1629" s="4">
        <v>3.59306095E8</v>
      </c>
      <c r="L1629" s="6" t="s">
        <v>39</v>
      </c>
      <c r="M1629" s="3"/>
      <c r="N1629" s="6" t="s">
        <v>42</v>
      </c>
      <c r="O1629" s="3"/>
      <c r="P1629" s="3"/>
      <c r="Q1629" s="6" t="s">
        <v>42</v>
      </c>
      <c r="R1629" s="4">
        <v>503293.0</v>
      </c>
      <c r="S1629" s="6" t="s">
        <v>42</v>
      </c>
      <c r="T1629" s="6" t="s">
        <v>43</v>
      </c>
      <c r="U1629" s="6">
        <v>0.0</v>
      </c>
      <c r="V1629" s="3" t="str">
        <f t="shared" si="2"/>
        <v>12.RD</v>
      </c>
      <c r="W1629" s="5" t="str">
        <f t="shared" ref="W1629:X1629" si="1629">UPPER(TRIM(H1629))</f>
        <v/>
      </c>
      <c r="X1629" s="5" t="str">
        <f t="shared" si="1629"/>
        <v/>
      </c>
      <c r="Y1629" s="5" t="str">
        <f t="array" ref="Y1629">IF(V1629&lt;&gt;"",IFERROR(INDEX(federal_program_name_lookup,MATCH(V1629,aln_lookup,0)),""),"")</f>
        <v/>
      </c>
    </row>
    <row r="1630" ht="15.75" customHeight="1">
      <c r="A1630" s="5" t="s">
        <v>2402</v>
      </c>
      <c r="B1630" s="3" t="s">
        <v>492</v>
      </c>
      <c r="C1630" s="3" t="s">
        <v>445</v>
      </c>
      <c r="D1630" s="3" t="s">
        <v>2403</v>
      </c>
      <c r="E1630" s="6" t="s">
        <v>292</v>
      </c>
      <c r="F1630" s="4">
        <v>352887.0</v>
      </c>
      <c r="G1630" s="6" t="s">
        <v>38</v>
      </c>
      <c r="H1630" s="6"/>
      <c r="I1630" s="6"/>
      <c r="J1630" s="4">
        <v>1.5877823E7</v>
      </c>
      <c r="K1630" s="4">
        <v>3.59306095E8</v>
      </c>
      <c r="L1630" s="6" t="s">
        <v>39</v>
      </c>
      <c r="M1630" s="3"/>
      <c r="N1630" s="6" t="s">
        <v>42</v>
      </c>
      <c r="O1630" s="3"/>
      <c r="P1630" s="3"/>
      <c r="Q1630" s="6" t="s">
        <v>39</v>
      </c>
      <c r="R1630" s="4"/>
      <c r="S1630" s="6" t="s">
        <v>42</v>
      </c>
      <c r="T1630" s="6" t="s">
        <v>43</v>
      </c>
      <c r="U1630" s="6">
        <v>0.0</v>
      </c>
      <c r="V1630" s="3" t="str">
        <f t="shared" si="2"/>
        <v>12.RD</v>
      </c>
      <c r="W1630" s="5" t="str">
        <f t="shared" ref="W1630:X1630" si="1630">UPPER(TRIM(H1630))</f>
        <v/>
      </c>
      <c r="X1630" s="5" t="str">
        <f t="shared" si="1630"/>
        <v/>
      </c>
      <c r="Y1630" s="5" t="str">
        <f t="array" ref="Y1630">IF(V1630&lt;&gt;"",IFERROR(INDEX(federal_program_name_lookup,MATCH(V1630,aln_lookup,0)),""),"")</f>
        <v/>
      </c>
    </row>
    <row r="1631" ht="15.75" customHeight="1">
      <c r="A1631" s="5" t="s">
        <v>2404</v>
      </c>
      <c r="B1631" s="3" t="s">
        <v>492</v>
      </c>
      <c r="C1631" s="3" t="s">
        <v>445</v>
      </c>
      <c r="D1631" s="3" t="s">
        <v>2405</v>
      </c>
      <c r="E1631" s="6" t="s">
        <v>292</v>
      </c>
      <c r="F1631" s="4">
        <v>39533.0</v>
      </c>
      <c r="G1631" s="6" t="s">
        <v>38</v>
      </c>
      <c r="H1631" s="6"/>
      <c r="I1631" s="6"/>
      <c r="J1631" s="4">
        <v>1.5877823E7</v>
      </c>
      <c r="K1631" s="4">
        <v>3.59306095E8</v>
      </c>
      <c r="L1631" s="6" t="s">
        <v>39</v>
      </c>
      <c r="M1631" s="3"/>
      <c r="N1631" s="6" t="s">
        <v>42</v>
      </c>
      <c r="O1631" s="3"/>
      <c r="P1631" s="3"/>
      <c r="Q1631" s="6" t="s">
        <v>39</v>
      </c>
      <c r="R1631" s="4"/>
      <c r="S1631" s="6" t="s">
        <v>42</v>
      </c>
      <c r="T1631" s="6" t="s">
        <v>43</v>
      </c>
      <c r="U1631" s="6">
        <v>0.0</v>
      </c>
      <c r="V1631" s="3" t="str">
        <f t="shared" si="2"/>
        <v>12.RD</v>
      </c>
      <c r="W1631" s="5" t="str">
        <f t="shared" ref="W1631:X1631" si="1631">UPPER(TRIM(H1631))</f>
        <v/>
      </c>
      <c r="X1631" s="5" t="str">
        <f t="shared" si="1631"/>
        <v/>
      </c>
      <c r="Y1631" s="5" t="str">
        <f t="array" ref="Y1631">IF(V1631&lt;&gt;"",IFERROR(INDEX(federal_program_name_lookup,MATCH(V1631,aln_lookup,0)),""),"")</f>
        <v/>
      </c>
    </row>
    <row r="1632" ht="15.75" customHeight="1">
      <c r="A1632" s="5" t="s">
        <v>2406</v>
      </c>
      <c r="B1632" s="3" t="s">
        <v>492</v>
      </c>
      <c r="C1632" s="3" t="s">
        <v>445</v>
      </c>
      <c r="D1632" s="3" t="s">
        <v>2407</v>
      </c>
      <c r="E1632" s="6" t="s">
        <v>292</v>
      </c>
      <c r="F1632" s="4">
        <v>104806.0</v>
      </c>
      <c r="G1632" s="6" t="s">
        <v>38</v>
      </c>
      <c r="H1632" s="6"/>
      <c r="I1632" s="6"/>
      <c r="J1632" s="4">
        <v>1.5877823E7</v>
      </c>
      <c r="K1632" s="4">
        <v>3.59306095E8</v>
      </c>
      <c r="L1632" s="6" t="s">
        <v>39</v>
      </c>
      <c r="M1632" s="3"/>
      <c r="N1632" s="6" t="s">
        <v>42</v>
      </c>
      <c r="O1632" s="3"/>
      <c r="P1632" s="3"/>
      <c r="Q1632" s="6" t="s">
        <v>39</v>
      </c>
      <c r="R1632" s="4"/>
      <c r="S1632" s="6" t="s">
        <v>42</v>
      </c>
      <c r="T1632" s="6" t="s">
        <v>43</v>
      </c>
      <c r="U1632" s="6">
        <v>0.0</v>
      </c>
      <c r="V1632" s="3" t="str">
        <f t="shared" si="2"/>
        <v>12.RD</v>
      </c>
      <c r="W1632" s="5" t="str">
        <f t="shared" ref="W1632:X1632" si="1632">UPPER(TRIM(H1632))</f>
        <v/>
      </c>
      <c r="X1632" s="5" t="str">
        <f t="shared" si="1632"/>
        <v/>
      </c>
      <c r="Y1632" s="5" t="str">
        <f t="array" ref="Y1632">IF(V1632&lt;&gt;"",IFERROR(INDEX(federal_program_name_lookup,MATCH(V1632,aln_lookup,0)),""),"")</f>
        <v/>
      </c>
    </row>
    <row r="1633" ht="15.75" customHeight="1">
      <c r="A1633" s="5" t="s">
        <v>2408</v>
      </c>
      <c r="B1633" s="3" t="s">
        <v>492</v>
      </c>
      <c r="C1633" s="3" t="s">
        <v>445</v>
      </c>
      <c r="D1633" s="3" t="s">
        <v>2409</v>
      </c>
      <c r="E1633" s="6" t="s">
        <v>292</v>
      </c>
      <c r="F1633" s="4">
        <v>45886.0</v>
      </c>
      <c r="G1633" s="6" t="s">
        <v>38</v>
      </c>
      <c r="H1633" s="6"/>
      <c r="I1633" s="6"/>
      <c r="J1633" s="4">
        <v>1.5877823E7</v>
      </c>
      <c r="K1633" s="4">
        <v>3.59306095E8</v>
      </c>
      <c r="L1633" s="6" t="s">
        <v>39</v>
      </c>
      <c r="M1633" s="3"/>
      <c r="N1633" s="6" t="s">
        <v>42</v>
      </c>
      <c r="O1633" s="3"/>
      <c r="P1633" s="3"/>
      <c r="Q1633" s="6" t="s">
        <v>39</v>
      </c>
      <c r="R1633" s="4"/>
      <c r="S1633" s="6" t="s">
        <v>42</v>
      </c>
      <c r="T1633" s="6" t="s">
        <v>43</v>
      </c>
      <c r="U1633" s="6">
        <v>0.0</v>
      </c>
      <c r="V1633" s="3" t="str">
        <f t="shared" si="2"/>
        <v>12.RD</v>
      </c>
      <c r="W1633" s="5" t="str">
        <f t="shared" ref="W1633:X1633" si="1633">UPPER(TRIM(H1633))</f>
        <v/>
      </c>
      <c r="X1633" s="5" t="str">
        <f t="shared" si="1633"/>
        <v/>
      </c>
      <c r="Y1633" s="5" t="str">
        <f t="array" ref="Y1633">IF(V1633&lt;&gt;"",IFERROR(INDEX(federal_program_name_lookup,MATCH(V1633,aln_lookup,0)),""),"")</f>
        <v/>
      </c>
    </row>
    <row r="1634" ht="15.75" customHeight="1">
      <c r="A1634" s="5" t="s">
        <v>2410</v>
      </c>
      <c r="B1634" s="3" t="s">
        <v>492</v>
      </c>
      <c r="C1634" s="3" t="s">
        <v>445</v>
      </c>
      <c r="D1634" s="3" t="s">
        <v>2411</v>
      </c>
      <c r="E1634" s="6" t="s">
        <v>292</v>
      </c>
      <c r="F1634" s="4">
        <v>90986.0</v>
      </c>
      <c r="G1634" s="6" t="s">
        <v>38</v>
      </c>
      <c r="H1634" s="6"/>
      <c r="I1634" s="6"/>
      <c r="J1634" s="4">
        <v>1.5877823E7</v>
      </c>
      <c r="K1634" s="4">
        <v>3.59306095E8</v>
      </c>
      <c r="L1634" s="6" t="s">
        <v>39</v>
      </c>
      <c r="M1634" s="3"/>
      <c r="N1634" s="6" t="s">
        <v>42</v>
      </c>
      <c r="O1634" s="3"/>
      <c r="P1634" s="3"/>
      <c r="Q1634" s="6" t="s">
        <v>39</v>
      </c>
      <c r="R1634" s="4"/>
      <c r="S1634" s="6" t="s">
        <v>42</v>
      </c>
      <c r="T1634" s="6" t="s">
        <v>43</v>
      </c>
      <c r="U1634" s="6">
        <v>0.0</v>
      </c>
      <c r="V1634" s="3" t="str">
        <f t="shared" si="2"/>
        <v>12.RD</v>
      </c>
      <c r="W1634" s="5" t="str">
        <f t="shared" ref="W1634:X1634" si="1634">UPPER(TRIM(H1634))</f>
        <v/>
      </c>
      <c r="X1634" s="5" t="str">
        <f t="shared" si="1634"/>
        <v/>
      </c>
      <c r="Y1634" s="5" t="str">
        <f t="array" ref="Y1634">IF(V1634&lt;&gt;"",IFERROR(INDEX(federal_program_name_lookup,MATCH(V1634,aln_lookup,0)),""),"")</f>
        <v/>
      </c>
    </row>
    <row r="1635" ht="15.75" customHeight="1">
      <c r="A1635" s="5" t="s">
        <v>2412</v>
      </c>
      <c r="B1635" s="3" t="s">
        <v>492</v>
      </c>
      <c r="C1635" s="3" t="s">
        <v>445</v>
      </c>
      <c r="D1635" s="3" t="s">
        <v>2320</v>
      </c>
      <c r="E1635" s="6" t="s">
        <v>292</v>
      </c>
      <c r="F1635" s="4">
        <v>62920.0</v>
      </c>
      <c r="G1635" s="6" t="s">
        <v>38</v>
      </c>
      <c r="H1635" s="6"/>
      <c r="I1635" s="6"/>
      <c r="J1635" s="4">
        <v>1.5877823E7</v>
      </c>
      <c r="K1635" s="4">
        <v>3.59306095E8</v>
      </c>
      <c r="L1635" s="6" t="s">
        <v>39</v>
      </c>
      <c r="M1635" s="3"/>
      <c r="N1635" s="6" t="s">
        <v>42</v>
      </c>
      <c r="O1635" s="3"/>
      <c r="P1635" s="3"/>
      <c r="Q1635" s="6" t="s">
        <v>39</v>
      </c>
      <c r="R1635" s="4"/>
      <c r="S1635" s="6" t="s">
        <v>42</v>
      </c>
      <c r="T1635" s="6" t="s">
        <v>43</v>
      </c>
      <c r="U1635" s="6">
        <v>0.0</v>
      </c>
      <c r="V1635" s="3" t="str">
        <f t="shared" si="2"/>
        <v>12.RD</v>
      </c>
      <c r="W1635" s="5" t="str">
        <f t="shared" ref="W1635:X1635" si="1635">UPPER(TRIM(H1635))</f>
        <v/>
      </c>
      <c r="X1635" s="5" t="str">
        <f t="shared" si="1635"/>
        <v/>
      </c>
      <c r="Y1635" s="5" t="str">
        <f t="array" ref="Y1635">IF(V1635&lt;&gt;"",IFERROR(INDEX(federal_program_name_lookup,MATCH(V1635,aln_lookup,0)),""),"")</f>
        <v/>
      </c>
    </row>
    <row r="1636" ht="15.75" customHeight="1">
      <c r="A1636" s="5" t="s">
        <v>2413</v>
      </c>
      <c r="B1636" s="3" t="s">
        <v>2414</v>
      </c>
      <c r="C1636" s="3" t="s">
        <v>2415</v>
      </c>
      <c r="D1636" s="3"/>
      <c r="E1636" s="6" t="s">
        <v>2416</v>
      </c>
      <c r="F1636" s="4">
        <v>20482.0</v>
      </c>
      <c r="G1636" s="6" t="s">
        <v>38</v>
      </c>
      <c r="H1636" s="6"/>
      <c r="I1636" s="6"/>
      <c r="J1636" s="4">
        <v>1396805.0</v>
      </c>
      <c r="K1636" s="4">
        <v>3.59306095E8</v>
      </c>
      <c r="L1636" s="6" t="s">
        <v>39</v>
      </c>
      <c r="M1636" s="3"/>
      <c r="N1636" s="6" t="s">
        <v>39</v>
      </c>
      <c r="O1636" s="3" t="s">
        <v>551</v>
      </c>
      <c r="P1636" s="3" t="s">
        <v>2417</v>
      </c>
      <c r="Q1636" s="6" t="s">
        <v>39</v>
      </c>
      <c r="R1636" s="4"/>
      <c r="S1636" s="6" t="s">
        <v>42</v>
      </c>
      <c r="T1636" s="6" t="s">
        <v>43</v>
      </c>
      <c r="U1636" s="6">
        <v>0.0</v>
      </c>
      <c r="V1636" s="3" t="str">
        <f t="shared" si="2"/>
        <v>47.041</v>
      </c>
      <c r="W1636" s="5" t="str">
        <f t="shared" ref="W1636:X1636" si="1636">UPPER(TRIM(H1636))</f>
        <v/>
      </c>
      <c r="X1636" s="5" t="str">
        <f t="shared" si="1636"/>
        <v/>
      </c>
      <c r="Y1636" s="5" t="str">
        <f t="array" ref="Y1636">IF(V1636&lt;&gt;"",IFERROR(INDEX(federal_program_name_lookup,MATCH(V1636,aln_lookup,0)),""),"")</f>
        <v>ENGINEERING</v>
      </c>
    </row>
    <row r="1637" ht="15.75" customHeight="1">
      <c r="A1637" s="5" t="s">
        <v>2418</v>
      </c>
      <c r="B1637" s="3" t="s">
        <v>492</v>
      </c>
      <c r="C1637" s="3" t="s">
        <v>445</v>
      </c>
      <c r="D1637" s="3" t="s">
        <v>2419</v>
      </c>
      <c r="E1637" s="6" t="s">
        <v>292</v>
      </c>
      <c r="F1637" s="4">
        <v>20887.0</v>
      </c>
      <c r="G1637" s="6" t="s">
        <v>38</v>
      </c>
      <c r="H1637" s="6"/>
      <c r="I1637" s="6"/>
      <c r="J1637" s="4">
        <v>1.5877823E7</v>
      </c>
      <c r="K1637" s="4">
        <v>3.59306095E8</v>
      </c>
      <c r="L1637" s="6" t="s">
        <v>39</v>
      </c>
      <c r="M1637" s="3"/>
      <c r="N1637" s="6" t="s">
        <v>42</v>
      </c>
      <c r="O1637" s="3"/>
      <c r="P1637" s="3"/>
      <c r="Q1637" s="6" t="s">
        <v>39</v>
      </c>
      <c r="R1637" s="4"/>
      <c r="S1637" s="6" t="s">
        <v>42</v>
      </c>
      <c r="T1637" s="6" t="s">
        <v>43</v>
      </c>
      <c r="U1637" s="6">
        <v>0.0</v>
      </c>
      <c r="V1637" s="3" t="str">
        <f t="shared" si="2"/>
        <v>12.RD</v>
      </c>
      <c r="W1637" s="5" t="str">
        <f t="shared" ref="W1637:X1637" si="1637">UPPER(TRIM(H1637))</f>
        <v/>
      </c>
      <c r="X1637" s="5" t="str">
        <f t="shared" si="1637"/>
        <v/>
      </c>
      <c r="Y1637" s="5" t="str">
        <f t="array" ref="Y1637">IF(V1637&lt;&gt;"",IFERROR(INDEX(federal_program_name_lookup,MATCH(V1637,aln_lookup,0)),""),"")</f>
        <v/>
      </c>
    </row>
    <row r="1638" ht="15.75" customHeight="1">
      <c r="A1638" s="5" t="s">
        <v>2420</v>
      </c>
      <c r="B1638" s="3" t="s">
        <v>492</v>
      </c>
      <c r="C1638" s="3" t="s">
        <v>445</v>
      </c>
      <c r="D1638" s="3" t="s">
        <v>2421</v>
      </c>
      <c r="E1638" s="6" t="s">
        <v>292</v>
      </c>
      <c r="F1638" s="4">
        <v>34009.0</v>
      </c>
      <c r="G1638" s="6" t="s">
        <v>38</v>
      </c>
      <c r="H1638" s="6"/>
      <c r="I1638" s="6"/>
      <c r="J1638" s="4">
        <v>1.5877823E7</v>
      </c>
      <c r="K1638" s="4">
        <v>3.59306095E8</v>
      </c>
      <c r="L1638" s="6" t="s">
        <v>39</v>
      </c>
      <c r="M1638" s="3"/>
      <c r="N1638" s="6" t="s">
        <v>42</v>
      </c>
      <c r="O1638" s="3"/>
      <c r="P1638" s="3"/>
      <c r="Q1638" s="6" t="s">
        <v>39</v>
      </c>
      <c r="R1638" s="4"/>
      <c r="S1638" s="6" t="s">
        <v>42</v>
      </c>
      <c r="T1638" s="6" t="s">
        <v>43</v>
      </c>
      <c r="U1638" s="6">
        <v>0.0</v>
      </c>
      <c r="V1638" s="3" t="str">
        <f t="shared" si="2"/>
        <v>12.RD</v>
      </c>
      <c r="W1638" s="5" t="str">
        <f t="shared" ref="W1638:X1638" si="1638">UPPER(TRIM(H1638))</f>
        <v/>
      </c>
      <c r="X1638" s="5" t="str">
        <f t="shared" si="1638"/>
        <v/>
      </c>
      <c r="Y1638" s="5" t="str">
        <f t="array" ref="Y1638">IF(V1638&lt;&gt;"",IFERROR(INDEX(federal_program_name_lookup,MATCH(V1638,aln_lookup,0)),""),"")</f>
        <v/>
      </c>
    </row>
    <row r="1639" ht="15.75" customHeight="1">
      <c r="A1639" s="5" t="s">
        <v>2422</v>
      </c>
      <c r="B1639" s="3" t="s">
        <v>1134</v>
      </c>
      <c r="C1639" s="3" t="s">
        <v>445</v>
      </c>
      <c r="D1639" s="3" t="s">
        <v>2423</v>
      </c>
      <c r="E1639" s="6" t="s">
        <v>292</v>
      </c>
      <c r="F1639" s="4">
        <v>195310.0</v>
      </c>
      <c r="G1639" s="6" t="s">
        <v>38</v>
      </c>
      <c r="H1639" s="6"/>
      <c r="I1639" s="6"/>
      <c r="J1639" s="4">
        <v>195310.0</v>
      </c>
      <c r="K1639" s="4">
        <v>3.59306095E8</v>
      </c>
      <c r="L1639" s="6" t="s">
        <v>39</v>
      </c>
      <c r="M1639" s="3"/>
      <c r="N1639" s="6" t="s">
        <v>42</v>
      </c>
      <c r="O1639" s="3"/>
      <c r="P1639" s="3"/>
      <c r="Q1639" s="6" t="s">
        <v>39</v>
      </c>
      <c r="R1639" s="4"/>
      <c r="S1639" s="6" t="s">
        <v>42</v>
      </c>
      <c r="T1639" s="6" t="s">
        <v>43</v>
      </c>
      <c r="U1639" s="6">
        <v>0.0</v>
      </c>
      <c r="V1639" s="3" t="str">
        <f t="shared" si="2"/>
        <v>14.RD</v>
      </c>
      <c r="W1639" s="5" t="str">
        <f t="shared" ref="W1639:X1639" si="1639">UPPER(TRIM(H1639))</f>
        <v/>
      </c>
      <c r="X1639" s="5" t="str">
        <f t="shared" si="1639"/>
        <v/>
      </c>
      <c r="Y1639" s="5" t="str">
        <f t="array" ref="Y1639">IF(V1639&lt;&gt;"",IFERROR(INDEX(federal_program_name_lookup,MATCH(V1639,aln_lookup,0)),""),"")</f>
        <v/>
      </c>
    </row>
    <row r="1640" ht="15.75" customHeight="1">
      <c r="A1640" s="5" t="s">
        <v>2424</v>
      </c>
      <c r="B1640" s="3" t="s">
        <v>1150</v>
      </c>
      <c r="C1640" s="3" t="s">
        <v>445</v>
      </c>
      <c r="D1640" s="3" t="s">
        <v>2425</v>
      </c>
      <c r="E1640" s="6" t="s">
        <v>292</v>
      </c>
      <c r="F1640" s="4">
        <v>-1303.0</v>
      </c>
      <c r="G1640" s="6" t="s">
        <v>38</v>
      </c>
      <c r="H1640" s="6"/>
      <c r="I1640" s="6"/>
      <c r="J1640" s="4">
        <v>1148475.0</v>
      </c>
      <c r="K1640" s="4">
        <v>3.59306095E8</v>
      </c>
      <c r="L1640" s="6" t="s">
        <v>39</v>
      </c>
      <c r="M1640" s="3"/>
      <c r="N1640" s="6" t="s">
        <v>42</v>
      </c>
      <c r="O1640" s="3"/>
      <c r="P1640" s="3"/>
      <c r="Q1640" s="6" t="s">
        <v>39</v>
      </c>
      <c r="R1640" s="4"/>
      <c r="S1640" s="6" t="s">
        <v>42</v>
      </c>
      <c r="T1640" s="6" t="s">
        <v>43</v>
      </c>
      <c r="U1640" s="6">
        <v>0.0</v>
      </c>
      <c r="V1640" s="3" t="str">
        <f t="shared" si="2"/>
        <v>15.RD</v>
      </c>
      <c r="W1640" s="5" t="str">
        <f t="shared" ref="W1640:X1640" si="1640">UPPER(TRIM(H1640))</f>
        <v/>
      </c>
      <c r="X1640" s="5" t="str">
        <f t="shared" si="1640"/>
        <v/>
      </c>
      <c r="Y1640" s="5" t="str">
        <f t="array" ref="Y1640">IF(V1640&lt;&gt;"",IFERROR(INDEX(federal_program_name_lookup,MATCH(V1640,aln_lookup,0)),""),"")</f>
        <v/>
      </c>
    </row>
    <row r="1641" ht="15.75" customHeight="1">
      <c r="A1641" s="5" t="s">
        <v>2426</v>
      </c>
      <c r="B1641" s="3" t="s">
        <v>1150</v>
      </c>
      <c r="C1641" s="3" t="s">
        <v>445</v>
      </c>
      <c r="D1641" s="3" t="s">
        <v>2427</v>
      </c>
      <c r="E1641" s="6" t="s">
        <v>292</v>
      </c>
      <c r="F1641" s="4">
        <v>-44.0</v>
      </c>
      <c r="G1641" s="6" t="s">
        <v>38</v>
      </c>
      <c r="H1641" s="6"/>
      <c r="I1641" s="6"/>
      <c r="J1641" s="4">
        <v>1148475.0</v>
      </c>
      <c r="K1641" s="4">
        <v>3.59306095E8</v>
      </c>
      <c r="L1641" s="6" t="s">
        <v>39</v>
      </c>
      <c r="M1641" s="3"/>
      <c r="N1641" s="6" t="s">
        <v>42</v>
      </c>
      <c r="O1641" s="3"/>
      <c r="P1641" s="3"/>
      <c r="Q1641" s="6" t="s">
        <v>39</v>
      </c>
      <c r="R1641" s="4"/>
      <c r="S1641" s="6" t="s">
        <v>42</v>
      </c>
      <c r="T1641" s="6" t="s">
        <v>43</v>
      </c>
      <c r="U1641" s="6">
        <v>0.0</v>
      </c>
      <c r="V1641" s="3" t="str">
        <f t="shared" si="2"/>
        <v>15.RD</v>
      </c>
      <c r="W1641" s="5" t="str">
        <f t="shared" ref="W1641:X1641" si="1641">UPPER(TRIM(H1641))</f>
        <v/>
      </c>
      <c r="X1641" s="5" t="str">
        <f t="shared" si="1641"/>
        <v/>
      </c>
      <c r="Y1641" s="5" t="str">
        <f t="array" ref="Y1641">IF(V1641&lt;&gt;"",IFERROR(INDEX(federal_program_name_lookup,MATCH(V1641,aln_lookup,0)),""),"")</f>
        <v/>
      </c>
    </row>
    <row r="1642" ht="15.75" customHeight="1">
      <c r="A1642" s="5" t="s">
        <v>2428</v>
      </c>
      <c r="B1642" s="3" t="s">
        <v>1150</v>
      </c>
      <c r="C1642" s="3" t="s">
        <v>445</v>
      </c>
      <c r="D1642" s="3" t="s">
        <v>2429</v>
      </c>
      <c r="E1642" s="6" t="s">
        <v>292</v>
      </c>
      <c r="F1642" s="4">
        <v>176948.0</v>
      </c>
      <c r="G1642" s="6" t="s">
        <v>38</v>
      </c>
      <c r="H1642" s="6"/>
      <c r="I1642" s="6"/>
      <c r="J1642" s="4">
        <v>1148475.0</v>
      </c>
      <c r="K1642" s="4">
        <v>3.59306095E8</v>
      </c>
      <c r="L1642" s="6" t="s">
        <v>39</v>
      </c>
      <c r="M1642" s="3"/>
      <c r="N1642" s="6" t="s">
        <v>42</v>
      </c>
      <c r="O1642" s="3"/>
      <c r="P1642" s="3"/>
      <c r="Q1642" s="6" t="s">
        <v>39</v>
      </c>
      <c r="R1642" s="4"/>
      <c r="S1642" s="6" t="s">
        <v>42</v>
      </c>
      <c r="T1642" s="6" t="s">
        <v>43</v>
      </c>
      <c r="U1642" s="6">
        <v>0.0</v>
      </c>
      <c r="V1642" s="3" t="str">
        <f t="shared" si="2"/>
        <v>15.RD</v>
      </c>
      <c r="W1642" s="5" t="str">
        <f t="shared" ref="W1642:X1642" si="1642">UPPER(TRIM(H1642))</f>
        <v/>
      </c>
      <c r="X1642" s="5" t="str">
        <f t="shared" si="1642"/>
        <v/>
      </c>
      <c r="Y1642" s="5" t="str">
        <f t="array" ref="Y1642">IF(V1642&lt;&gt;"",IFERROR(INDEX(federal_program_name_lookup,MATCH(V1642,aln_lookup,0)),""),"")</f>
        <v/>
      </c>
    </row>
    <row r="1643" ht="15.75" customHeight="1">
      <c r="A1643" s="5" t="s">
        <v>2430</v>
      </c>
      <c r="B1643" s="3" t="s">
        <v>1150</v>
      </c>
      <c r="C1643" s="3" t="s">
        <v>445</v>
      </c>
      <c r="D1643" s="3" t="s">
        <v>2431</v>
      </c>
      <c r="E1643" s="6" t="s">
        <v>292</v>
      </c>
      <c r="F1643" s="4">
        <v>6366.0</v>
      </c>
      <c r="G1643" s="6" t="s">
        <v>38</v>
      </c>
      <c r="H1643" s="6"/>
      <c r="I1643" s="6"/>
      <c r="J1643" s="4">
        <v>1148475.0</v>
      </c>
      <c r="K1643" s="4">
        <v>3.59306095E8</v>
      </c>
      <c r="L1643" s="6" t="s">
        <v>39</v>
      </c>
      <c r="M1643" s="3"/>
      <c r="N1643" s="6" t="s">
        <v>42</v>
      </c>
      <c r="O1643" s="3"/>
      <c r="P1643" s="3"/>
      <c r="Q1643" s="6" t="s">
        <v>39</v>
      </c>
      <c r="R1643" s="4"/>
      <c r="S1643" s="6" t="s">
        <v>42</v>
      </c>
      <c r="T1643" s="6" t="s">
        <v>43</v>
      </c>
      <c r="U1643" s="6">
        <v>0.0</v>
      </c>
      <c r="V1643" s="3" t="str">
        <f t="shared" si="2"/>
        <v>15.RD</v>
      </c>
      <c r="W1643" s="5" t="str">
        <f t="shared" ref="W1643:X1643" si="1643">UPPER(TRIM(H1643))</f>
        <v/>
      </c>
      <c r="X1643" s="5" t="str">
        <f t="shared" si="1643"/>
        <v/>
      </c>
      <c r="Y1643" s="5" t="str">
        <f t="array" ref="Y1643">IF(V1643&lt;&gt;"",IFERROR(INDEX(federal_program_name_lookup,MATCH(V1643,aln_lookup,0)),""),"")</f>
        <v/>
      </c>
    </row>
    <row r="1644" ht="15.75" customHeight="1">
      <c r="A1644" s="5" t="s">
        <v>2432</v>
      </c>
      <c r="B1644" s="3" t="s">
        <v>1150</v>
      </c>
      <c r="C1644" s="3" t="s">
        <v>445</v>
      </c>
      <c r="D1644" s="3" t="s">
        <v>2427</v>
      </c>
      <c r="E1644" s="6" t="s">
        <v>292</v>
      </c>
      <c r="F1644" s="4">
        <v>-1209.0</v>
      </c>
      <c r="G1644" s="6" t="s">
        <v>38</v>
      </c>
      <c r="H1644" s="6"/>
      <c r="I1644" s="6"/>
      <c r="J1644" s="4">
        <v>1148475.0</v>
      </c>
      <c r="K1644" s="4">
        <v>3.59306095E8</v>
      </c>
      <c r="L1644" s="6" t="s">
        <v>39</v>
      </c>
      <c r="M1644" s="3"/>
      <c r="N1644" s="6" t="s">
        <v>42</v>
      </c>
      <c r="O1644" s="3"/>
      <c r="P1644" s="3"/>
      <c r="Q1644" s="6" t="s">
        <v>39</v>
      </c>
      <c r="R1644" s="4"/>
      <c r="S1644" s="6" t="s">
        <v>42</v>
      </c>
      <c r="T1644" s="6" t="s">
        <v>43</v>
      </c>
      <c r="U1644" s="6">
        <v>0.0</v>
      </c>
      <c r="V1644" s="3" t="str">
        <f t="shared" si="2"/>
        <v>15.RD</v>
      </c>
      <c r="W1644" s="5" t="str">
        <f t="shared" ref="W1644:X1644" si="1644">UPPER(TRIM(H1644))</f>
        <v/>
      </c>
      <c r="X1644" s="5" t="str">
        <f t="shared" si="1644"/>
        <v/>
      </c>
      <c r="Y1644" s="5" t="str">
        <f t="array" ref="Y1644">IF(V1644&lt;&gt;"",IFERROR(INDEX(federal_program_name_lookup,MATCH(V1644,aln_lookup,0)),""),"")</f>
        <v/>
      </c>
    </row>
    <row r="1645" ht="15.75" customHeight="1">
      <c r="A1645" s="5" t="s">
        <v>2433</v>
      </c>
      <c r="B1645" s="3" t="s">
        <v>1150</v>
      </c>
      <c r="C1645" s="3" t="s">
        <v>445</v>
      </c>
      <c r="D1645" s="3" t="s">
        <v>2434</v>
      </c>
      <c r="E1645" s="6" t="s">
        <v>292</v>
      </c>
      <c r="F1645" s="4">
        <v>48610.0</v>
      </c>
      <c r="G1645" s="6" t="s">
        <v>38</v>
      </c>
      <c r="H1645" s="6"/>
      <c r="I1645" s="6"/>
      <c r="J1645" s="4">
        <v>1148475.0</v>
      </c>
      <c r="K1645" s="4">
        <v>3.59306095E8</v>
      </c>
      <c r="L1645" s="6" t="s">
        <v>39</v>
      </c>
      <c r="M1645" s="3"/>
      <c r="N1645" s="6" t="s">
        <v>42</v>
      </c>
      <c r="O1645" s="3"/>
      <c r="P1645" s="3"/>
      <c r="Q1645" s="6" t="s">
        <v>39</v>
      </c>
      <c r="R1645" s="4"/>
      <c r="S1645" s="6" t="s">
        <v>42</v>
      </c>
      <c r="T1645" s="6" t="s">
        <v>43</v>
      </c>
      <c r="U1645" s="6">
        <v>0.0</v>
      </c>
      <c r="V1645" s="3" t="str">
        <f t="shared" si="2"/>
        <v>15.RD</v>
      </c>
      <c r="W1645" s="5" t="str">
        <f t="shared" ref="W1645:X1645" si="1645">UPPER(TRIM(H1645))</f>
        <v/>
      </c>
      <c r="X1645" s="5" t="str">
        <f t="shared" si="1645"/>
        <v/>
      </c>
      <c r="Y1645" s="5" t="str">
        <f t="array" ref="Y1645">IF(V1645&lt;&gt;"",IFERROR(INDEX(federal_program_name_lookup,MATCH(V1645,aln_lookup,0)),""),"")</f>
        <v/>
      </c>
    </row>
    <row r="1646" ht="15.75" customHeight="1">
      <c r="A1646" s="5" t="s">
        <v>2435</v>
      </c>
      <c r="B1646" s="3" t="s">
        <v>1150</v>
      </c>
      <c r="C1646" s="3" t="s">
        <v>445</v>
      </c>
      <c r="D1646" s="3" t="s">
        <v>2436</v>
      </c>
      <c r="E1646" s="6" t="s">
        <v>292</v>
      </c>
      <c r="F1646" s="4">
        <v>186850.0</v>
      </c>
      <c r="G1646" s="6" t="s">
        <v>38</v>
      </c>
      <c r="H1646" s="6"/>
      <c r="I1646" s="6"/>
      <c r="J1646" s="4">
        <v>1148475.0</v>
      </c>
      <c r="K1646" s="4">
        <v>3.59306095E8</v>
      </c>
      <c r="L1646" s="6" t="s">
        <v>39</v>
      </c>
      <c r="M1646" s="3"/>
      <c r="N1646" s="6" t="s">
        <v>42</v>
      </c>
      <c r="O1646" s="3"/>
      <c r="P1646" s="3"/>
      <c r="Q1646" s="6" t="s">
        <v>42</v>
      </c>
      <c r="R1646" s="4">
        <v>90160.0</v>
      </c>
      <c r="S1646" s="6" t="s">
        <v>42</v>
      </c>
      <c r="T1646" s="6" t="s">
        <v>43</v>
      </c>
      <c r="U1646" s="6">
        <v>0.0</v>
      </c>
      <c r="V1646" s="3" t="str">
        <f t="shared" si="2"/>
        <v>15.RD</v>
      </c>
      <c r="W1646" s="5" t="str">
        <f t="shared" ref="W1646:X1646" si="1646">UPPER(TRIM(H1646))</f>
        <v/>
      </c>
      <c r="X1646" s="5" t="str">
        <f t="shared" si="1646"/>
        <v/>
      </c>
      <c r="Y1646" s="5" t="str">
        <f t="array" ref="Y1646">IF(V1646&lt;&gt;"",IFERROR(INDEX(federal_program_name_lookup,MATCH(V1646,aln_lookup,0)),""),"")</f>
        <v/>
      </c>
    </row>
    <row r="1647" ht="15.75" customHeight="1">
      <c r="A1647" s="5" t="s">
        <v>2437</v>
      </c>
      <c r="B1647" s="3" t="s">
        <v>2414</v>
      </c>
      <c r="C1647" s="3" t="s">
        <v>2415</v>
      </c>
      <c r="D1647" s="3"/>
      <c r="E1647" s="6" t="s">
        <v>2416</v>
      </c>
      <c r="F1647" s="4">
        <v>99162.0</v>
      </c>
      <c r="G1647" s="6" t="s">
        <v>38</v>
      </c>
      <c r="H1647" s="6"/>
      <c r="I1647" s="6"/>
      <c r="J1647" s="4">
        <v>1396805.0</v>
      </c>
      <c r="K1647" s="4">
        <v>3.59306095E8</v>
      </c>
      <c r="L1647" s="6" t="s">
        <v>39</v>
      </c>
      <c r="M1647" s="3"/>
      <c r="N1647" s="6" t="s">
        <v>39</v>
      </c>
      <c r="O1647" s="3" t="s">
        <v>250</v>
      </c>
      <c r="P1647" s="3" t="s">
        <v>2438</v>
      </c>
      <c r="Q1647" s="6" t="s">
        <v>39</v>
      </c>
      <c r="R1647" s="4"/>
      <c r="S1647" s="6" t="s">
        <v>42</v>
      </c>
      <c r="T1647" s="6" t="s">
        <v>43</v>
      </c>
      <c r="U1647" s="6">
        <v>0.0</v>
      </c>
      <c r="V1647" s="3" t="str">
        <f t="shared" si="2"/>
        <v>47.041</v>
      </c>
      <c r="W1647" s="5" t="str">
        <f t="shared" ref="W1647:X1647" si="1647">UPPER(TRIM(H1647))</f>
        <v/>
      </c>
      <c r="X1647" s="5" t="str">
        <f t="shared" si="1647"/>
        <v/>
      </c>
      <c r="Y1647" s="5" t="str">
        <f t="array" ref="Y1647">IF(V1647&lt;&gt;"",IFERROR(INDEX(federal_program_name_lookup,MATCH(V1647,aln_lookup,0)),""),"")</f>
        <v>ENGINEERING</v>
      </c>
    </row>
    <row r="1648" ht="15.75" customHeight="1">
      <c r="A1648" s="5" t="s">
        <v>2439</v>
      </c>
      <c r="B1648" s="3" t="s">
        <v>1150</v>
      </c>
      <c r="C1648" s="3" t="s">
        <v>445</v>
      </c>
      <c r="D1648" s="3" t="s">
        <v>2440</v>
      </c>
      <c r="E1648" s="6" t="s">
        <v>292</v>
      </c>
      <c r="F1648" s="4">
        <v>4234.0</v>
      </c>
      <c r="G1648" s="6" t="s">
        <v>38</v>
      </c>
      <c r="H1648" s="6"/>
      <c r="I1648" s="6"/>
      <c r="J1648" s="4">
        <v>1148475.0</v>
      </c>
      <c r="K1648" s="4">
        <v>3.59306095E8</v>
      </c>
      <c r="L1648" s="6" t="s">
        <v>39</v>
      </c>
      <c r="M1648" s="3"/>
      <c r="N1648" s="6" t="s">
        <v>42</v>
      </c>
      <c r="O1648" s="3"/>
      <c r="P1648" s="3"/>
      <c r="Q1648" s="6" t="s">
        <v>39</v>
      </c>
      <c r="R1648" s="4"/>
      <c r="S1648" s="6" t="s">
        <v>42</v>
      </c>
      <c r="T1648" s="6" t="s">
        <v>43</v>
      </c>
      <c r="U1648" s="6">
        <v>0.0</v>
      </c>
      <c r="V1648" s="3" t="str">
        <f t="shared" si="2"/>
        <v>15.RD</v>
      </c>
      <c r="W1648" s="5" t="str">
        <f t="shared" ref="W1648:X1648" si="1648">UPPER(TRIM(H1648))</f>
        <v/>
      </c>
      <c r="X1648" s="5" t="str">
        <f t="shared" si="1648"/>
        <v/>
      </c>
      <c r="Y1648" s="5" t="str">
        <f t="array" ref="Y1648">IF(V1648&lt;&gt;"",IFERROR(INDEX(federal_program_name_lookup,MATCH(V1648,aln_lookup,0)),""),"")</f>
        <v/>
      </c>
    </row>
    <row r="1649" ht="15.75" customHeight="1">
      <c r="A1649" s="5" t="s">
        <v>2441</v>
      </c>
      <c r="B1649" s="3" t="s">
        <v>1150</v>
      </c>
      <c r="C1649" s="3" t="s">
        <v>445</v>
      </c>
      <c r="D1649" s="3" t="s">
        <v>2442</v>
      </c>
      <c r="E1649" s="6" t="s">
        <v>292</v>
      </c>
      <c r="F1649" s="4">
        <v>54543.0</v>
      </c>
      <c r="G1649" s="6" t="s">
        <v>38</v>
      </c>
      <c r="H1649" s="6"/>
      <c r="I1649" s="6"/>
      <c r="J1649" s="4">
        <v>1148475.0</v>
      </c>
      <c r="K1649" s="4">
        <v>3.59306095E8</v>
      </c>
      <c r="L1649" s="6" t="s">
        <v>39</v>
      </c>
      <c r="M1649" s="3"/>
      <c r="N1649" s="6" t="s">
        <v>42</v>
      </c>
      <c r="O1649" s="3"/>
      <c r="P1649" s="3"/>
      <c r="Q1649" s="6" t="s">
        <v>39</v>
      </c>
      <c r="R1649" s="4"/>
      <c r="S1649" s="6" t="s">
        <v>42</v>
      </c>
      <c r="T1649" s="6" t="s">
        <v>43</v>
      </c>
      <c r="U1649" s="6">
        <v>0.0</v>
      </c>
      <c r="V1649" s="3" t="str">
        <f t="shared" si="2"/>
        <v>15.RD</v>
      </c>
      <c r="W1649" s="5" t="str">
        <f t="shared" ref="W1649:X1649" si="1649">UPPER(TRIM(H1649))</f>
        <v/>
      </c>
      <c r="X1649" s="5" t="str">
        <f t="shared" si="1649"/>
        <v/>
      </c>
      <c r="Y1649" s="5" t="str">
        <f t="array" ref="Y1649">IF(V1649&lt;&gt;"",IFERROR(INDEX(federal_program_name_lookup,MATCH(V1649,aln_lookup,0)),""),"")</f>
        <v/>
      </c>
    </row>
    <row r="1650" ht="15.75" customHeight="1">
      <c r="A1650" s="5" t="s">
        <v>2443</v>
      </c>
      <c r="B1650" s="3" t="s">
        <v>1150</v>
      </c>
      <c r="C1650" s="3" t="s">
        <v>445</v>
      </c>
      <c r="D1650" s="3" t="s">
        <v>2444</v>
      </c>
      <c r="E1650" s="6" t="s">
        <v>292</v>
      </c>
      <c r="F1650" s="4">
        <v>58473.0</v>
      </c>
      <c r="G1650" s="6" t="s">
        <v>38</v>
      </c>
      <c r="H1650" s="6"/>
      <c r="I1650" s="6"/>
      <c r="J1650" s="4">
        <v>1148475.0</v>
      </c>
      <c r="K1650" s="4">
        <v>3.59306095E8</v>
      </c>
      <c r="L1650" s="6" t="s">
        <v>39</v>
      </c>
      <c r="M1650" s="3"/>
      <c r="N1650" s="6" t="s">
        <v>42</v>
      </c>
      <c r="O1650" s="3"/>
      <c r="P1650" s="3"/>
      <c r="Q1650" s="6" t="s">
        <v>39</v>
      </c>
      <c r="R1650" s="4"/>
      <c r="S1650" s="6" t="s">
        <v>42</v>
      </c>
      <c r="T1650" s="6" t="s">
        <v>43</v>
      </c>
      <c r="U1650" s="6">
        <v>0.0</v>
      </c>
      <c r="V1650" s="3" t="str">
        <f t="shared" si="2"/>
        <v>15.RD</v>
      </c>
      <c r="W1650" s="5" t="str">
        <f t="shared" ref="W1650:X1650" si="1650">UPPER(TRIM(H1650))</f>
        <v/>
      </c>
      <c r="X1650" s="5" t="str">
        <f t="shared" si="1650"/>
        <v/>
      </c>
      <c r="Y1650" s="5" t="str">
        <f t="array" ref="Y1650">IF(V1650&lt;&gt;"",IFERROR(INDEX(federal_program_name_lookup,MATCH(V1650,aln_lookup,0)),""),"")</f>
        <v/>
      </c>
    </row>
    <row r="1651" ht="15.75" customHeight="1">
      <c r="A1651" s="5" t="s">
        <v>2445</v>
      </c>
      <c r="B1651" s="3" t="s">
        <v>1150</v>
      </c>
      <c r="C1651" s="3" t="s">
        <v>445</v>
      </c>
      <c r="D1651" s="3" t="s">
        <v>2440</v>
      </c>
      <c r="E1651" s="6" t="s">
        <v>292</v>
      </c>
      <c r="F1651" s="4">
        <v>18616.0</v>
      </c>
      <c r="G1651" s="6" t="s">
        <v>38</v>
      </c>
      <c r="H1651" s="6"/>
      <c r="I1651" s="6"/>
      <c r="J1651" s="4">
        <v>1148475.0</v>
      </c>
      <c r="K1651" s="4">
        <v>3.59306095E8</v>
      </c>
      <c r="L1651" s="6" t="s">
        <v>39</v>
      </c>
      <c r="M1651" s="3"/>
      <c r="N1651" s="6" t="s">
        <v>42</v>
      </c>
      <c r="O1651" s="3"/>
      <c r="P1651" s="3"/>
      <c r="Q1651" s="6" t="s">
        <v>42</v>
      </c>
      <c r="R1651" s="4">
        <v>14530.0</v>
      </c>
      <c r="S1651" s="6" t="s">
        <v>42</v>
      </c>
      <c r="T1651" s="6" t="s">
        <v>43</v>
      </c>
      <c r="U1651" s="6">
        <v>0.0</v>
      </c>
      <c r="V1651" s="3" t="str">
        <f t="shared" si="2"/>
        <v>15.RD</v>
      </c>
      <c r="W1651" s="5" t="str">
        <f t="shared" ref="W1651:X1651" si="1651">UPPER(TRIM(H1651))</f>
        <v/>
      </c>
      <c r="X1651" s="5" t="str">
        <f t="shared" si="1651"/>
        <v/>
      </c>
      <c r="Y1651" s="5" t="str">
        <f t="array" ref="Y1651">IF(V1651&lt;&gt;"",IFERROR(INDEX(federal_program_name_lookup,MATCH(V1651,aln_lookup,0)),""),"")</f>
        <v/>
      </c>
    </row>
    <row r="1652" ht="15.75" customHeight="1">
      <c r="A1652" s="5" t="s">
        <v>2446</v>
      </c>
      <c r="B1652" s="3" t="s">
        <v>1150</v>
      </c>
      <c r="C1652" s="3" t="s">
        <v>445</v>
      </c>
      <c r="D1652" s="3" t="s">
        <v>2440</v>
      </c>
      <c r="E1652" s="6" t="s">
        <v>292</v>
      </c>
      <c r="F1652" s="4">
        <v>1065.0</v>
      </c>
      <c r="G1652" s="6" t="s">
        <v>38</v>
      </c>
      <c r="H1652" s="6"/>
      <c r="I1652" s="6"/>
      <c r="J1652" s="4">
        <v>1148475.0</v>
      </c>
      <c r="K1652" s="4">
        <v>3.59306095E8</v>
      </c>
      <c r="L1652" s="6" t="s">
        <v>39</v>
      </c>
      <c r="M1652" s="3"/>
      <c r="N1652" s="6" t="s">
        <v>42</v>
      </c>
      <c r="O1652" s="3"/>
      <c r="P1652" s="3"/>
      <c r="Q1652" s="6" t="s">
        <v>39</v>
      </c>
      <c r="R1652" s="4"/>
      <c r="S1652" s="6" t="s">
        <v>42</v>
      </c>
      <c r="T1652" s="6" t="s">
        <v>43</v>
      </c>
      <c r="U1652" s="6">
        <v>0.0</v>
      </c>
      <c r="V1652" s="3" t="str">
        <f t="shared" si="2"/>
        <v>15.RD</v>
      </c>
      <c r="W1652" s="5" t="str">
        <f t="shared" ref="W1652:X1652" si="1652">UPPER(TRIM(H1652))</f>
        <v/>
      </c>
      <c r="X1652" s="5" t="str">
        <f t="shared" si="1652"/>
        <v/>
      </c>
      <c r="Y1652" s="5" t="str">
        <f t="array" ref="Y1652">IF(V1652&lt;&gt;"",IFERROR(INDEX(federal_program_name_lookup,MATCH(V1652,aln_lookup,0)),""),"")</f>
        <v/>
      </c>
    </row>
    <row r="1653" ht="15.75" customHeight="1">
      <c r="A1653" s="5" t="s">
        <v>2447</v>
      </c>
      <c r="B1653" s="3" t="s">
        <v>1150</v>
      </c>
      <c r="C1653" s="3" t="s">
        <v>445</v>
      </c>
      <c r="D1653" s="3" t="s">
        <v>2440</v>
      </c>
      <c r="E1653" s="6" t="s">
        <v>292</v>
      </c>
      <c r="F1653" s="4">
        <v>10343.0</v>
      </c>
      <c r="G1653" s="6" t="s">
        <v>38</v>
      </c>
      <c r="H1653" s="6"/>
      <c r="I1653" s="6"/>
      <c r="J1653" s="4">
        <v>1148475.0</v>
      </c>
      <c r="K1653" s="4">
        <v>3.59306095E8</v>
      </c>
      <c r="L1653" s="6" t="s">
        <v>39</v>
      </c>
      <c r="M1653" s="3"/>
      <c r="N1653" s="6" t="s">
        <v>42</v>
      </c>
      <c r="O1653" s="3"/>
      <c r="P1653" s="3"/>
      <c r="Q1653" s="6" t="s">
        <v>39</v>
      </c>
      <c r="R1653" s="4"/>
      <c r="S1653" s="6" t="s">
        <v>42</v>
      </c>
      <c r="T1653" s="6" t="s">
        <v>43</v>
      </c>
      <c r="U1653" s="6">
        <v>0.0</v>
      </c>
      <c r="V1653" s="3" t="str">
        <f t="shared" si="2"/>
        <v>15.RD</v>
      </c>
      <c r="W1653" s="5" t="str">
        <f t="shared" ref="W1653:X1653" si="1653">UPPER(TRIM(H1653))</f>
        <v/>
      </c>
      <c r="X1653" s="5" t="str">
        <f t="shared" si="1653"/>
        <v/>
      </c>
      <c r="Y1653" s="5" t="str">
        <f t="array" ref="Y1653">IF(V1653&lt;&gt;"",IFERROR(INDEX(federal_program_name_lookup,MATCH(V1653,aln_lookup,0)),""),"")</f>
        <v/>
      </c>
    </row>
    <row r="1654" ht="15.75" customHeight="1">
      <c r="A1654" s="5" t="s">
        <v>2448</v>
      </c>
      <c r="B1654" s="3" t="s">
        <v>1150</v>
      </c>
      <c r="C1654" s="3" t="s">
        <v>445</v>
      </c>
      <c r="D1654" s="3" t="s">
        <v>2449</v>
      </c>
      <c r="E1654" s="6" t="s">
        <v>292</v>
      </c>
      <c r="F1654" s="4">
        <v>8703.0</v>
      </c>
      <c r="G1654" s="6" t="s">
        <v>38</v>
      </c>
      <c r="H1654" s="6"/>
      <c r="I1654" s="6"/>
      <c r="J1654" s="4">
        <v>1148475.0</v>
      </c>
      <c r="K1654" s="4">
        <v>3.59306095E8</v>
      </c>
      <c r="L1654" s="6" t="s">
        <v>39</v>
      </c>
      <c r="M1654" s="3"/>
      <c r="N1654" s="6" t="s">
        <v>42</v>
      </c>
      <c r="O1654" s="3"/>
      <c r="P1654" s="3"/>
      <c r="Q1654" s="6" t="s">
        <v>39</v>
      </c>
      <c r="R1654" s="4"/>
      <c r="S1654" s="6" t="s">
        <v>42</v>
      </c>
      <c r="T1654" s="6" t="s">
        <v>43</v>
      </c>
      <c r="U1654" s="6">
        <v>0.0</v>
      </c>
      <c r="V1654" s="3" t="str">
        <f t="shared" si="2"/>
        <v>15.RD</v>
      </c>
      <c r="W1654" s="5" t="str">
        <f t="shared" ref="W1654:X1654" si="1654">UPPER(TRIM(H1654))</f>
        <v/>
      </c>
      <c r="X1654" s="5" t="str">
        <f t="shared" si="1654"/>
        <v/>
      </c>
      <c r="Y1654" s="5" t="str">
        <f t="array" ref="Y1654">IF(V1654&lt;&gt;"",IFERROR(INDEX(federal_program_name_lookup,MATCH(V1654,aln_lookup,0)),""),"")</f>
        <v/>
      </c>
    </row>
    <row r="1655" ht="15.75" customHeight="1">
      <c r="A1655" s="5" t="s">
        <v>2450</v>
      </c>
      <c r="B1655" s="3" t="s">
        <v>1150</v>
      </c>
      <c r="C1655" s="3" t="s">
        <v>445</v>
      </c>
      <c r="D1655" s="3" t="s">
        <v>2451</v>
      </c>
      <c r="E1655" s="6" t="s">
        <v>292</v>
      </c>
      <c r="F1655" s="4">
        <v>118585.0</v>
      </c>
      <c r="G1655" s="6" t="s">
        <v>38</v>
      </c>
      <c r="H1655" s="6"/>
      <c r="I1655" s="6"/>
      <c r="J1655" s="4">
        <v>1148475.0</v>
      </c>
      <c r="K1655" s="4">
        <v>3.59306095E8</v>
      </c>
      <c r="L1655" s="6" t="s">
        <v>39</v>
      </c>
      <c r="M1655" s="3"/>
      <c r="N1655" s="6" t="s">
        <v>42</v>
      </c>
      <c r="O1655" s="3"/>
      <c r="P1655" s="3"/>
      <c r="Q1655" s="6" t="s">
        <v>39</v>
      </c>
      <c r="R1655" s="4"/>
      <c r="S1655" s="6" t="s">
        <v>42</v>
      </c>
      <c r="T1655" s="6" t="s">
        <v>43</v>
      </c>
      <c r="U1655" s="6">
        <v>0.0</v>
      </c>
      <c r="V1655" s="3" t="str">
        <f t="shared" si="2"/>
        <v>15.RD</v>
      </c>
      <c r="W1655" s="5" t="str">
        <f t="shared" ref="W1655:X1655" si="1655">UPPER(TRIM(H1655))</f>
        <v/>
      </c>
      <c r="X1655" s="5" t="str">
        <f t="shared" si="1655"/>
        <v/>
      </c>
      <c r="Y1655" s="5" t="str">
        <f t="array" ref="Y1655">IF(V1655&lt;&gt;"",IFERROR(INDEX(federal_program_name_lookup,MATCH(V1655,aln_lookup,0)),""),"")</f>
        <v/>
      </c>
    </row>
    <row r="1656" ht="15.75" customHeight="1">
      <c r="A1656" s="5" t="s">
        <v>2452</v>
      </c>
      <c r="B1656" s="3" t="s">
        <v>1150</v>
      </c>
      <c r="C1656" s="3" t="s">
        <v>445</v>
      </c>
      <c r="D1656" s="3" t="s">
        <v>2453</v>
      </c>
      <c r="E1656" s="6" t="s">
        <v>292</v>
      </c>
      <c r="F1656" s="4">
        <v>19971.0</v>
      </c>
      <c r="G1656" s="6" t="s">
        <v>38</v>
      </c>
      <c r="H1656" s="6"/>
      <c r="I1656" s="6"/>
      <c r="J1656" s="4">
        <v>1148475.0</v>
      </c>
      <c r="K1656" s="4">
        <v>3.59306095E8</v>
      </c>
      <c r="L1656" s="6" t="s">
        <v>39</v>
      </c>
      <c r="M1656" s="3"/>
      <c r="N1656" s="6" t="s">
        <v>42</v>
      </c>
      <c r="O1656" s="3"/>
      <c r="P1656" s="3"/>
      <c r="Q1656" s="6" t="s">
        <v>39</v>
      </c>
      <c r="R1656" s="4"/>
      <c r="S1656" s="6" t="s">
        <v>42</v>
      </c>
      <c r="T1656" s="6" t="s">
        <v>43</v>
      </c>
      <c r="U1656" s="6">
        <v>0.0</v>
      </c>
      <c r="V1656" s="3" t="str">
        <f t="shared" si="2"/>
        <v>15.RD</v>
      </c>
      <c r="W1656" s="5" t="str">
        <f t="shared" ref="W1656:X1656" si="1656">UPPER(TRIM(H1656))</f>
        <v/>
      </c>
      <c r="X1656" s="5" t="str">
        <f t="shared" si="1656"/>
        <v/>
      </c>
      <c r="Y1656" s="5" t="str">
        <f t="array" ref="Y1656">IF(V1656&lt;&gt;"",IFERROR(INDEX(federal_program_name_lookup,MATCH(V1656,aln_lookup,0)),""),"")</f>
        <v/>
      </c>
    </row>
    <row r="1657" ht="15.75" customHeight="1">
      <c r="A1657" s="5" t="s">
        <v>2454</v>
      </c>
      <c r="B1657" s="3" t="s">
        <v>1150</v>
      </c>
      <c r="C1657" s="3" t="s">
        <v>445</v>
      </c>
      <c r="D1657" s="3" t="s">
        <v>2455</v>
      </c>
      <c r="E1657" s="6" t="s">
        <v>292</v>
      </c>
      <c r="F1657" s="4">
        <v>20309.0</v>
      </c>
      <c r="G1657" s="6" t="s">
        <v>38</v>
      </c>
      <c r="H1657" s="6"/>
      <c r="I1657" s="6"/>
      <c r="J1657" s="4">
        <v>1148475.0</v>
      </c>
      <c r="K1657" s="4">
        <v>3.59306095E8</v>
      </c>
      <c r="L1657" s="6" t="s">
        <v>39</v>
      </c>
      <c r="M1657" s="3"/>
      <c r="N1657" s="6" t="s">
        <v>42</v>
      </c>
      <c r="O1657" s="3"/>
      <c r="P1657" s="3"/>
      <c r="Q1657" s="6" t="s">
        <v>39</v>
      </c>
      <c r="R1657" s="4"/>
      <c r="S1657" s="6" t="s">
        <v>42</v>
      </c>
      <c r="T1657" s="6" t="s">
        <v>43</v>
      </c>
      <c r="U1657" s="6">
        <v>0.0</v>
      </c>
      <c r="V1657" s="3" t="str">
        <f t="shared" si="2"/>
        <v>15.RD</v>
      </c>
      <c r="W1657" s="5" t="str">
        <f t="shared" ref="W1657:X1657" si="1657">UPPER(TRIM(H1657))</f>
        <v/>
      </c>
      <c r="X1657" s="5" t="str">
        <f t="shared" si="1657"/>
        <v/>
      </c>
      <c r="Y1657" s="5" t="str">
        <f t="array" ref="Y1657">IF(V1657&lt;&gt;"",IFERROR(INDEX(federal_program_name_lookup,MATCH(V1657,aln_lookup,0)),""),"")</f>
        <v/>
      </c>
    </row>
    <row r="1658" ht="15.75" customHeight="1">
      <c r="A1658" s="5" t="s">
        <v>2456</v>
      </c>
      <c r="B1658" s="3" t="s">
        <v>2414</v>
      </c>
      <c r="C1658" s="3" t="s">
        <v>2415</v>
      </c>
      <c r="D1658" s="3"/>
      <c r="E1658" s="6" t="s">
        <v>2416</v>
      </c>
      <c r="F1658" s="4">
        <v>27506.0</v>
      </c>
      <c r="G1658" s="6" t="s">
        <v>38</v>
      </c>
      <c r="H1658" s="6"/>
      <c r="I1658" s="6"/>
      <c r="J1658" s="4">
        <v>1396805.0</v>
      </c>
      <c r="K1658" s="4">
        <v>3.59306095E8</v>
      </c>
      <c r="L1658" s="6" t="s">
        <v>39</v>
      </c>
      <c r="M1658" s="3"/>
      <c r="N1658" s="6" t="s">
        <v>39</v>
      </c>
      <c r="O1658" s="3" t="s">
        <v>2457</v>
      </c>
      <c r="P1658" s="3" t="s">
        <v>2458</v>
      </c>
      <c r="Q1658" s="6" t="s">
        <v>39</v>
      </c>
      <c r="R1658" s="4"/>
      <c r="S1658" s="6" t="s">
        <v>42</v>
      </c>
      <c r="T1658" s="6" t="s">
        <v>43</v>
      </c>
      <c r="U1658" s="6">
        <v>0.0</v>
      </c>
      <c r="V1658" s="3" t="str">
        <f t="shared" si="2"/>
        <v>47.041</v>
      </c>
      <c r="W1658" s="5" t="str">
        <f t="shared" ref="W1658:X1658" si="1658">UPPER(TRIM(H1658))</f>
        <v/>
      </c>
      <c r="X1658" s="5" t="str">
        <f t="shared" si="1658"/>
        <v/>
      </c>
      <c r="Y1658" s="5" t="str">
        <f t="array" ref="Y1658">IF(V1658&lt;&gt;"",IFERROR(INDEX(federal_program_name_lookup,MATCH(V1658,aln_lookup,0)),""),"")</f>
        <v>ENGINEERING</v>
      </c>
    </row>
    <row r="1659" ht="15.75" customHeight="1">
      <c r="A1659" s="5" t="s">
        <v>2459</v>
      </c>
      <c r="B1659" s="3" t="s">
        <v>1150</v>
      </c>
      <c r="C1659" s="3" t="s">
        <v>445</v>
      </c>
      <c r="D1659" s="3" t="s">
        <v>2460</v>
      </c>
      <c r="E1659" s="6" t="s">
        <v>292</v>
      </c>
      <c r="F1659" s="4">
        <v>141541.0</v>
      </c>
      <c r="G1659" s="6" t="s">
        <v>38</v>
      </c>
      <c r="H1659" s="6"/>
      <c r="I1659" s="6"/>
      <c r="J1659" s="4">
        <v>1148475.0</v>
      </c>
      <c r="K1659" s="4">
        <v>3.59306095E8</v>
      </c>
      <c r="L1659" s="6" t="s">
        <v>39</v>
      </c>
      <c r="M1659" s="3"/>
      <c r="N1659" s="6" t="s">
        <v>42</v>
      </c>
      <c r="O1659" s="3"/>
      <c r="P1659" s="3"/>
      <c r="Q1659" s="6" t="s">
        <v>39</v>
      </c>
      <c r="R1659" s="4"/>
      <c r="S1659" s="6" t="s">
        <v>42</v>
      </c>
      <c r="T1659" s="6" t="s">
        <v>43</v>
      </c>
      <c r="U1659" s="6">
        <v>0.0</v>
      </c>
      <c r="V1659" s="3" t="str">
        <f t="shared" si="2"/>
        <v>15.RD</v>
      </c>
      <c r="W1659" s="5" t="str">
        <f t="shared" ref="W1659:X1659" si="1659">UPPER(TRIM(H1659))</f>
        <v/>
      </c>
      <c r="X1659" s="5" t="str">
        <f t="shared" si="1659"/>
        <v/>
      </c>
      <c r="Y1659" s="5" t="str">
        <f t="array" ref="Y1659">IF(V1659&lt;&gt;"",IFERROR(INDEX(federal_program_name_lookup,MATCH(V1659,aln_lookup,0)),""),"")</f>
        <v/>
      </c>
    </row>
    <row r="1660" ht="15.75" customHeight="1">
      <c r="A1660" s="5" t="s">
        <v>2461</v>
      </c>
      <c r="B1660" s="3" t="s">
        <v>1150</v>
      </c>
      <c r="C1660" s="3" t="s">
        <v>445</v>
      </c>
      <c r="D1660" s="3" t="s">
        <v>2462</v>
      </c>
      <c r="E1660" s="6" t="s">
        <v>292</v>
      </c>
      <c r="F1660" s="4">
        <v>38433.0</v>
      </c>
      <c r="G1660" s="6" t="s">
        <v>38</v>
      </c>
      <c r="H1660" s="6"/>
      <c r="I1660" s="6"/>
      <c r="J1660" s="4">
        <v>1148475.0</v>
      </c>
      <c r="K1660" s="4">
        <v>3.59306095E8</v>
      </c>
      <c r="L1660" s="6" t="s">
        <v>39</v>
      </c>
      <c r="M1660" s="3"/>
      <c r="N1660" s="6" t="s">
        <v>42</v>
      </c>
      <c r="O1660" s="3"/>
      <c r="P1660" s="3"/>
      <c r="Q1660" s="6" t="s">
        <v>39</v>
      </c>
      <c r="R1660" s="4"/>
      <c r="S1660" s="6" t="s">
        <v>42</v>
      </c>
      <c r="T1660" s="6" t="s">
        <v>43</v>
      </c>
      <c r="U1660" s="6">
        <v>0.0</v>
      </c>
      <c r="V1660" s="3" t="str">
        <f t="shared" si="2"/>
        <v>15.RD</v>
      </c>
      <c r="W1660" s="5" t="str">
        <f t="shared" ref="W1660:X1660" si="1660">UPPER(TRIM(H1660))</f>
        <v/>
      </c>
      <c r="X1660" s="5" t="str">
        <f t="shared" si="1660"/>
        <v/>
      </c>
      <c r="Y1660" s="5" t="str">
        <f t="array" ref="Y1660">IF(V1660&lt;&gt;"",IFERROR(INDEX(federal_program_name_lookup,MATCH(V1660,aln_lookup,0)),""),"")</f>
        <v/>
      </c>
    </row>
    <row r="1661" ht="15.75" customHeight="1">
      <c r="A1661" s="5" t="s">
        <v>2463</v>
      </c>
      <c r="B1661" s="3" t="s">
        <v>1150</v>
      </c>
      <c r="C1661" s="3" t="s">
        <v>445</v>
      </c>
      <c r="D1661" s="3" t="s">
        <v>2462</v>
      </c>
      <c r="E1661" s="6" t="s">
        <v>292</v>
      </c>
      <c r="F1661" s="4">
        <v>34164.0</v>
      </c>
      <c r="G1661" s="6" t="s">
        <v>38</v>
      </c>
      <c r="H1661" s="6"/>
      <c r="I1661" s="6"/>
      <c r="J1661" s="4">
        <v>1148475.0</v>
      </c>
      <c r="K1661" s="4">
        <v>3.59306095E8</v>
      </c>
      <c r="L1661" s="6" t="s">
        <v>39</v>
      </c>
      <c r="M1661" s="3"/>
      <c r="N1661" s="6" t="s">
        <v>42</v>
      </c>
      <c r="O1661" s="3"/>
      <c r="P1661" s="3"/>
      <c r="Q1661" s="6" t="s">
        <v>39</v>
      </c>
      <c r="R1661" s="4"/>
      <c r="S1661" s="6" t="s">
        <v>42</v>
      </c>
      <c r="T1661" s="6" t="s">
        <v>43</v>
      </c>
      <c r="U1661" s="6">
        <v>0.0</v>
      </c>
      <c r="V1661" s="3" t="str">
        <f t="shared" si="2"/>
        <v>15.RD</v>
      </c>
      <c r="W1661" s="5" t="str">
        <f t="shared" ref="W1661:X1661" si="1661">UPPER(TRIM(H1661))</f>
        <v/>
      </c>
      <c r="X1661" s="5" t="str">
        <f t="shared" si="1661"/>
        <v/>
      </c>
      <c r="Y1661" s="5" t="str">
        <f t="array" ref="Y1661">IF(V1661&lt;&gt;"",IFERROR(INDEX(federal_program_name_lookup,MATCH(V1661,aln_lookup,0)),""),"")</f>
        <v/>
      </c>
    </row>
    <row r="1662" ht="15.75" customHeight="1">
      <c r="A1662" s="5" t="s">
        <v>2464</v>
      </c>
      <c r="B1662" s="3" t="s">
        <v>1150</v>
      </c>
      <c r="C1662" s="3" t="s">
        <v>445</v>
      </c>
      <c r="D1662" s="3" t="s">
        <v>2465</v>
      </c>
      <c r="E1662" s="6" t="s">
        <v>292</v>
      </c>
      <c r="F1662" s="4">
        <v>26330.0</v>
      </c>
      <c r="G1662" s="6" t="s">
        <v>38</v>
      </c>
      <c r="H1662" s="6"/>
      <c r="I1662" s="6"/>
      <c r="J1662" s="4">
        <v>1148475.0</v>
      </c>
      <c r="K1662" s="4">
        <v>3.59306095E8</v>
      </c>
      <c r="L1662" s="6" t="s">
        <v>39</v>
      </c>
      <c r="M1662" s="3"/>
      <c r="N1662" s="6" t="s">
        <v>42</v>
      </c>
      <c r="O1662" s="3"/>
      <c r="P1662" s="3"/>
      <c r="Q1662" s="6" t="s">
        <v>39</v>
      </c>
      <c r="R1662" s="4"/>
      <c r="S1662" s="6" t="s">
        <v>42</v>
      </c>
      <c r="T1662" s="6" t="s">
        <v>43</v>
      </c>
      <c r="U1662" s="6">
        <v>0.0</v>
      </c>
      <c r="V1662" s="3" t="str">
        <f t="shared" si="2"/>
        <v>15.RD</v>
      </c>
      <c r="W1662" s="5" t="str">
        <f t="shared" ref="W1662:X1662" si="1662">UPPER(TRIM(H1662))</f>
        <v/>
      </c>
      <c r="X1662" s="5" t="str">
        <f t="shared" si="1662"/>
        <v/>
      </c>
      <c r="Y1662" s="5" t="str">
        <f t="array" ref="Y1662">IF(V1662&lt;&gt;"",IFERROR(INDEX(federal_program_name_lookup,MATCH(V1662,aln_lookup,0)),""),"")</f>
        <v/>
      </c>
    </row>
    <row r="1663" ht="15.75" customHeight="1">
      <c r="A1663" s="5" t="s">
        <v>2466</v>
      </c>
      <c r="B1663" s="3" t="s">
        <v>1150</v>
      </c>
      <c r="C1663" s="3" t="s">
        <v>445</v>
      </c>
      <c r="D1663" s="3" t="s">
        <v>2465</v>
      </c>
      <c r="E1663" s="6" t="s">
        <v>292</v>
      </c>
      <c r="F1663" s="4">
        <v>5713.0</v>
      </c>
      <c r="G1663" s="6" t="s">
        <v>38</v>
      </c>
      <c r="H1663" s="6"/>
      <c r="I1663" s="6"/>
      <c r="J1663" s="4">
        <v>1148475.0</v>
      </c>
      <c r="K1663" s="4">
        <v>3.59306095E8</v>
      </c>
      <c r="L1663" s="6" t="s">
        <v>39</v>
      </c>
      <c r="M1663" s="3"/>
      <c r="N1663" s="6" t="s">
        <v>42</v>
      </c>
      <c r="O1663" s="3"/>
      <c r="P1663" s="3"/>
      <c r="Q1663" s="6" t="s">
        <v>39</v>
      </c>
      <c r="R1663" s="4"/>
      <c r="S1663" s="6" t="s">
        <v>42</v>
      </c>
      <c r="T1663" s="6" t="s">
        <v>43</v>
      </c>
      <c r="U1663" s="6">
        <v>0.0</v>
      </c>
      <c r="V1663" s="3" t="str">
        <f t="shared" si="2"/>
        <v>15.RD</v>
      </c>
      <c r="W1663" s="5" t="str">
        <f t="shared" ref="W1663:X1663" si="1663">UPPER(TRIM(H1663))</f>
        <v/>
      </c>
      <c r="X1663" s="5" t="str">
        <f t="shared" si="1663"/>
        <v/>
      </c>
      <c r="Y1663" s="5" t="str">
        <f t="array" ref="Y1663">IF(V1663&lt;&gt;"",IFERROR(INDEX(federal_program_name_lookup,MATCH(V1663,aln_lookup,0)),""),"")</f>
        <v/>
      </c>
    </row>
    <row r="1664" ht="15.75" customHeight="1">
      <c r="A1664" s="5" t="s">
        <v>2467</v>
      </c>
      <c r="B1664" s="3" t="s">
        <v>1150</v>
      </c>
      <c r="C1664" s="3" t="s">
        <v>445</v>
      </c>
      <c r="D1664" s="3" t="s">
        <v>2468</v>
      </c>
      <c r="E1664" s="6" t="s">
        <v>292</v>
      </c>
      <c r="F1664" s="4">
        <v>33337.0</v>
      </c>
      <c r="G1664" s="6" t="s">
        <v>38</v>
      </c>
      <c r="H1664" s="6"/>
      <c r="I1664" s="6"/>
      <c r="J1664" s="4">
        <v>1148475.0</v>
      </c>
      <c r="K1664" s="4">
        <v>3.59306095E8</v>
      </c>
      <c r="L1664" s="6" t="s">
        <v>39</v>
      </c>
      <c r="M1664" s="3"/>
      <c r="N1664" s="6" t="s">
        <v>42</v>
      </c>
      <c r="O1664" s="3"/>
      <c r="P1664" s="3"/>
      <c r="Q1664" s="6" t="s">
        <v>39</v>
      </c>
      <c r="R1664" s="4"/>
      <c r="S1664" s="6" t="s">
        <v>42</v>
      </c>
      <c r="T1664" s="6" t="s">
        <v>43</v>
      </c>
      <c r="U1664" s="6">
        <v>0.0</v>
      </c>
      <c r="V1664" s="3" t="str">
        <f t="shared" si="2"/>
        <v>15.RD</v>
      </c>
      <c r="W1664" s="5" t="str">
        <f t="shared" ref="W1664:X1664" si="1664">UPPER(TRIM(H1664))</f>
        <v/>
      </c>
      <c r="X1664" s="5" t="str">
        <f t="shared" si="1664"/>
        <v/>
      </c>
      <c r="Y1664" s="5" t="str">
        <f t="array" ref="Y1664">IF(V1664&lt;&gt;"",IFERROR(INDEX(federal_program_name_lookup,MATCH(V1664,aln_lookup,0)),""),"")</f>
        <v/>
      </c>
    </row>
    <row r="1665" ht="15.75" customHeight="1">
      <c r="A1665" s="5" t="s">
        <v>2469</v>
      </c>
      <c r="B1665" s="3" t="s">
        <v>1150</v>
      </c>
      <c r="C1665" s="3" t="s">
        <v>445</v>
      </c>
      <c r="D1665" s="3" t="s">
        <v>2470</v>
      </c>
      <c r="E1665" s="6" t="s">
        <v>292</v>
      </c>
      <c r="F1665" s="4">
        <v>49962.0</v>
      </c>
      <c r="G1665" s="6" t="s">
        <v>38</v>
      </c>
      <c r="H1665" s="6"/>
      <c r="I1665" s="6"/>
      <c r="J1665" s="4">
        <v>1148475.0</v>
      </c>
      <c r="K1665" s="4">
        <v>3.59306095E8</v>
      </c>
      <c r="L1665" s="6" t="s">
        <v>39</v>
      </c>
      <c r="M1665" s="3"/>
      <c r="N1665" s="6" t="s">
        <v>42</v>
      </c>
      <c r="O1665" s="3"/>
      <c r="P1665" s="3"/>
      <c r="Q1665" s="6" t="s">
        <v>39</v>
      </c>
      <c r="R1665" s="4"/>
      <c r="S1665" s="6" t="s">
        <v>42</v>
      </c>
      <c r="T1665" s="6" t="s">
        <v>43</v>
      </c>
      <c r="U1665" s="6">
        <v>0.0</v>
      </c>
      <c r="V1665" s="3" t="str">
        <f t="shared" si="2"/>
        <v>15.RD</v>
      </c>
      <c r="W1665" s="5" t="str">
        <f t="shared" ref="W1665:X1665" si="1665">UPPER(TRIM(H1665))</f>
        <v/>
      </c>
      <c r="X1665" s="5" t="str">
        <f t="shared" si="1665"/>
        <v/>
      </c>
      <c r="Y1665" s="5" t="str">
        <f t="array" ref="Y1665">IF(V1665&lt;&gt;"",IFERROR(INDEX(federal_program_name_lookup,MATCH(V1665,aln_lookup,0)),""),"")</f>
        <v/>
      </c>
    </row>
    <row r="1666" ht="15.75" customHeight="1">
      <c r="A1666" s="5" t="s">
        <v>2471</v>
      </c>
      <c r="B1666" s="3" t="s">
        <v>1150</v>
      </c>
      <c r="C1666" s="3" t="s">
        <v>445</v>
      </c>
      <c r="D1666" s="3" t="s">
        <v>2472</v>
      </c>
      <c r="E1666" s="6" t="s">
        <v>292</v>
      </c>
      <c r="F1666" s="4">
        <v>13290.0</v>
      </c>
      <c r="G1666" s="6" t="s">
        <v>38</v>
      </c>
      <c r="H1666" s="6"/>
      <c r="I1666" s="6"/>
      <c r="J1666" s="4">
        <v>1148475.0</v>
      </c>
      <c r="K1666" s="4">
        <v>3.59306095E8</v>
      </c>
      <c r="L1666" s="6" t="s">
        <v>39</v>
      </c>
      <c r="M1666" s="3"/>
      <c r="N1666" s="6" t="s">
        <v>42</v>
      </c>
      <c r="O1666" s="3"/>
      <c r="P1666" s="3"/>
      <c r="Q1666" s="6" t="s">
        <v>39</v>
      </c>
      <c r="R1666" s="4"/>
      <c r="S1666" s="6" t="s">
        <v>42</v>
      </c>
      <c r="T1666" s="6" t="s">
        <v>43</v>
      </c>
      <c r="U1666" s="6">
        <v>0.0</v>
      </c>
      <c r="V1666" s="3" t="str">
        <f t="shared" si="2"/>
        <v>15.RD</v>
      </c>
      <c r="W1666" s="5" t="str">
        <f t="shared" ref="W1666:X1666" si="1666">UPPER(TRIM(H1666))</f>
        <v/>
      </c>
      <c r="X1666" s="5" t="str">
        <f t="shared" si="1666"/>
        <v/>
      </c>
      <c r="Y1666" s="5" t="str">
        <f t="array" ref="Y1666">IF(V1666&lt;&gt;"",IFERROR(INDEX(federal_program_name_lookup,MATCH(V1666,aln_lookup,0)),""),"")</f>
        <v/>
      </c>
    </row>
    <row r="1667" ht="15.75" customHeight="1">
      <c r="A1667" s="5" t="s">
        <v>2473</v>
      </c>
      <c r="B1667" s="3" t="s">
        <v>1150</v>
      </c>
      <c r="C1667" s="3" t="s">
        <v>445</v>
      </c>
      <c r="D1667" s="3" t="s">
        <v>2474</v>
      </c>
      <c r="E1667" s="6" t="s">
        <v>292</v>
      </c>
      <c r="F1667" s="4">
        <v>50878.0</v>
      </c>
      <c r="G1667" s="6" t="s">
        <v>38</v>
      </c>
      <c r="H1667" s="6"/>
      <c r="I1667" s="6"/>
      <c r="J1667" s="4">
        <v>1148475.0</v>
      </c>
      <c r="K1667" s="4">
        <v>3.59306095E8</v>
      </c>
      <c r="L1667" s="6" t="s">
        <v>39</v>
      </c>
      <c r="M1667" s="3"/>
      <c r="N1667" s="6" t="s">
        <v>42</v>
      </c>
      <c r="O1667" s="3"/>
      <c r="P1667" s="3"/>
      <c r="Q1667" s="6" t="s">
        <v>42</v>
      </c>
      <c r="R1667" s="4">
        <v>15805.0</v>
      </c>
      <c r="S1667" s="6" t="s">
        <v>42</v>
      </c>
      <c r="T1667" s="6" t="s">
        <v>43</v>
      </c>
      <c r="U1667" s="6">
        <v>0.0</v>
      </c>
      <c r="V1667" s="3" t="str">
        <f t="shared" si="2"/>
        <v>15.RD</v>
      </c>
      <c r="W1667" s="5" t="str">
        <f t="shared" ref="W1667:X1667" si="1667">UPPER(TRIM(H1667))</f>
        <v/>
      </c>
      <c r="X1667" s="5" t="str">
        <f t="shared" si="1667"/>
        <v/>
      </c>
      <c r="Y1667" s="5" t="str">
        <f t="array" ref="Y1667">IF(V1667&lt;&gt;"",IFERROR(INDEX(federal_program_name_lookup,MATCH(V1667,aln_lookup,0)),""),"")</f>
        <v/>
      </c>
    </row>
    <row r="1668" ht="15.75" customHeight="1">
      <c r="A1668" s="5" t="s">
        <v>2475</v>
      </c>
      <c r="B1668" s="3" t="s">
        <v>1150</v>
      </c>
      <c r="C1668" s="3" t="s">
        <v>445</v>
      </c>
      <c r="D1668" s="3" t="s">
        <v>2474</v>
      </c>
      <c r="E1668" s="6" t="s">
        <v>292</v>
      </c>
      <c r="F1668" s="4">
        <v>6909.0</v>
      </c>
      <c r="G1668" s="6" t="s">
        <v>38</v>
      </c>
      <c r="H1668" s="6"/>
      <c r="I1668" s="6"/>
      <c r="J1668" s="4">
        <v>1148475.0</v>
      </c>
      <c r="K1668" s="4">
        <v>3.59306095E8</v>
      </c>
      <c r="L1668" s="6" t="s">
        <v>39</v>
      </c>
      <c r="M1668" s="3"/>
      <c r="N1668" s="6" t="s">
        <v>42</v>
      </c>
      <c r="O1668" s="3"/>
      <c r="P1668" s="3"/>
      <c r="Q1668" s="6" t="s">
        <v>39</v>
      </c>
      <c r="R1668" s="4"/>
      <c r="S1668" s="6" t="s">
        <v>42</v>
      </c>
      <c r="T1668" s="6" t="s">
        <v>43</v>
      </c>
      <c r="U1668" s="6">
        <v>0.0</v>
      </c>
      <c r="V1668" s="3" t="str">
        <f t="shared" si="2"/>
        <v>15.RD</v>
      </c>
      <c r="W1668" s="5" t="str">
        <f t="shared" ref="W1668:X1668" si="1668">UPPER(TRIM(H1668))</f>
        <v/>
      </c>
      <c r="X1668" s="5" t="str">
        <f t="shared" si="1668"/>
        <v/>
      </c>
      <c r="Y1668" s="5" t="str">
        <f t="array" ref="Y1668">IF(V1668&lt;&gt;"",IFERROR(INDEX(federal_program_name_lookup,MATCH(V1668,aln_lookup,0)),""),"")</f>
        <v/>
      </c>
    </row>
    <row r="1669" ht="15.75" customHeight="1">
      <c r="A1669" s="5" t="s">
        <v>2476</v>
      </c>
      <c r="B1669" s="3" t="s">
        <v>45</v>
      </c>
      <c r="C1669" s="3" t="s">
        <v>1514</v>
      </c>
      <c r="D1669" s="3"/>
      <c r="E1669" s="6" t="s">
        <v>1939</v>
      </c>
      <c r="F1669" s="4">
        <v>12914.0</v>
      </c>
      <c r="G1669" s="6" t="s">
        <v>38</v>
      </c>
      <c r="H1669" s="6"/>
      <c r="I1669" s="6"/>
      <c r="J1669" s="4">
        <v>207243.0</v>
      </c>
      <c r="K1669" s="4">
        <v>3.59306095E8</v>
      </c>
      <c r="L1669" s="6" t="s">
        <v>39</v>
      </c>
      <c r="M1669" s="3"/>
      <c r="N1669" s="6" t="s">
        <v>39</v>
      </c>
      <c r="O1669" s="3" t="s">
        <v>1940</v>
      </c>
      <c r="P1669" s="3" t="s">
        <v>2477</v>
      </c>
      <c r="Q1669" s="6" t="s">
        <v>39</v>
      </c>
      <c r="R1669" s="4"/>
      <c r="S1669" s="6" t="s">
        <v>42</v>
      </c>
      <c r="T1669" s="6" t="s">
        <v>43</v>
      </c>
      <c r="U1669" s="6">
        <v>0.0</v>
      </c>
      <c r="V1669" s="3" t="str">
        <f t="shared" si="2"/>
        <v>10.215</v>
      </c>
      <c r="W1669" s="5" t="str">
        <f t="shared" ref="W1669:X1669" si="1669">UPPER(TRIM(H1669))</f>
        <v/>
      </c>
      <c r="X1669" s="5" t="str">
        <f t="shared" si="1669"/>
        <v/>
      </c>
      <c r="Y1669" s="5" t="str">
        <f t="array" ref="Y1669">IF(V1669&lt;&gt;"",IFERROR(INDEX(federal_program_name_lookup,MATCH(V1669,aln_lookup,0)),""),"")</f>
        <v>SUSTAINABLE AGRICULTURE RESEARCH AND EDUCATION</v>
      </c>
    </row>
    <row r="1670" ht="15.75" customHeight="1">
      <c r="A1670" s="5" t="s">
        <v>2478</v>
      </c>
      <c r="B1670" s="3" t="s">
        <v>2414</v>
      </c>
      <c r="C1670" s="3" t="s">
        <v>2415</v>
      </c>
      <c r="D1670" s="3"/>
      <c r="E1670" s="6" t="s">
        <v>2416</v>
      </c>
      <c r="F1670" s="4">
        <v>3823.0</v>
      </c>
      <c r="G1670" s="6" t="s">
        <v>38</v>
      </c>
      <c r="H1670" s="6"/>
      <c r="I1670" s="6"/>
      <c r="J1670" s="4">
        <v>1396805.0</v>
      </c>
      <c r="K1670" s="4">
        <v>3.59306095E8</v>
      </c>
      <c r="L1670" s="6" t="s">
        <v>39</v>
      </c>
      <c r="M1670" s="3"/>
      <c r="N1670" s="6" t="s">
        <v>39</v>
      </c>
      <c r="O1670" s="3" t="s">
        <v>2479</v>
      </c>
      <c r="P1670" s="3" t="s">
        <v>2480</v>
      </c>
      <c r="Q1670" s="6" t="s">
        <v>39</v>
      </c>
      <c r="R1670" s="4"/>
      <c r="S1670" s="6" t="s">
        <v>42</v>
      </c>
      <c r="T1670" s="6" t="s">
        <v>43</v>
      </c>
      <c r="U1670" s="6">
        <v>0.0</v>
      </c>
      <c r="V1670" s="3" t="str">
        <f t="shared" si="2"/>
        <v>47.041</v>
      </c>
      <c r="W1670" s="5" t="str">
        <f t="shared" ref="W1670:X1670" si="1670">UPPER(TRIM(H1670))</f>
        <v/>
      </c>
      <c r="X1670" s="5" t="str">
        <f t="shared" si="1670"/>
        <v/>
      </c>
      <c r="Y1670" s="5" t="str">
        <f t="array" ref="Y1670">IF(V1670&lt;&gt;"",IFERROR(INDEX(federal_program_name_lookup,MATCH(V1670,aln_lookup,0)),""),"")</f>
        <v>ENGINEERING</v>
      </c>
    </row>
    <row r="1671" ht="15.75" customHeight="1">
      <c r="A1671" s="5" t="s">
        <v>2481</v>
      </c>
      <c r="B1671" s="3" t="s">
        <v>1150</v>
      </c>
      <c r="C1671" s="3" t="s">
        <v>445</v>
      </c>
      <c r="D1671" s="3" t="s">
        <v>2474</v>
      </c>
      <c r="E1671" s="6" t="s">
        <v>292</v>
      </c>
      <c r="F1671" s="4">
        <v>1736.0</v>
      </c>
      <c r="G1671" s="6" t="s">
        <v>38</v>
      </c>
      <c r="H1671" s="6"/>
      <c r="I1671" s="6"/>
      <c r="J1671" s="4">
        <v>1148475.0</v>
      </c>
      <c r="K1671" s="4">
        <v>3.59306095E8</v>
      </c>
      <c r="L1671" s="6" t="s">
        <v>39</v>
      </c>
      <c r="M1671" s="3"/>
      <c r="N1671" s="6" t="s">
        <v>42</v>
      </c>
      <c r="O1671" s="3"/>
      <c r="P1671" s="3"/>
      <c r="Q1671" s="6" t="s">
        <v>39</v>
      </c>
      <c r="R1671" s="4"/>
      <c r="S1671" s="6" t="s">
        <v>42</v>
      </c>
      <c r="T1671" s="6" t="s">
        <v>43</v>
      </c>
      <c r="U1671" s="6">
        <v>0.0</v>
      </c>
      <c r="V1671" s="3" t="str">
        <f t="shared" si="2"/>
        <v>15.RD</v>
      </c>
      <c r="W1671" s="5" t="str">
        <f t="shared" ref="W1671:X1671" si="1671">UPPER(TRIM(H1671))</f>
        <v/>
      </c>
      <c r="X1671" s="5" t="str">
        <f t="shared" si="1671"/>
        <v/>
      </c>
      <c r="Y1671" s="5" t="str">
        <f t="array" ref="Y1671">IF(V1671&lt;&gt;"",IFERROR(INDEX(federal_program_name_lookup,MATCH(V1671,aln_lookup,0)),""),"")</f>
        <v/>
      </c>
    </row>
    <row r="1672" ht="15.75" customHeight="1">
      <c r="A1672" s="5" t="s">
        <v>2482</v>
      </c>
      <c r="B1672" s="3" t="s">
        <v>1150</v>
      </c>
      <c r="C1672" s="3" t="s">
        <v>445</v>
      </c>
      <c r="D1672" s="3" t="s">
        <v>2474</v>
      </c>
      <c r="E1672" s="6" t="s">
        <v>292</v>
      </c>
      <c r="F1672" s="4">
        <v>2022.0</v>
      </c>
      <c r="G1672" s="6" t="s">
        <v>38</v>
      </c>
      <c r="H1672" s="6"/>
      <c r="I1672" s="6"/>
      <c r="J1672" s="4">
        <v>1148475.0</v>
      </c>
      <c r="K1672" s="4">
        <v>3.59306095E8</v>
      </c>
      <c r="L1672" s="6" t="s">
        <v>39</v>
      </c>
      <c r="M1672" s="3"/>
      <c r="N1672" s="6" t="s">
        <v>42</v>
      </c>
      <c r="O1672" s="3"/>
      <c r="P1672" s="3"/>
      <c r="Q1672" s="6" t="s">
        <v>39</v>
      </c>
      <c r="R1672" s="4"/>
      <c r="S1672" s="6" t="s">
        <v>42</v>
      </c>
      <c r="T1672" s="6" t="s">
        <v>43</v>
      </c>
      <c r="U1672" s="6">
        <v>0.0</v>
      </c>
      <c r="V1672" s="3" t="str">
        <f t="shared" si="2"/>
        <v>15.RD</v>
      </c>
      <c r="W1672" s="5" t="str">
        <f t="shared" ref="W1672:X1672" si="1672">UPPER(TRIM(H1672))</f>
        <v/>
      </c>
      <c r="X1672" s="5" t="str">
        <f t="shared" si="1672"/>
        <v/>
      </c>
      <c r="Y1672" s="5" t="str">
        <f t="array" ref="Y1672">IF(V1672&lt;&gt;"",IFERROR(INDEX(federal_program_name_lookup,MATCH(V1672,aln_lookup,0)),""),"")</f>
        <v/>
      </c>
    </row>
    <row r="1673" ht="15.75" customHeight="1">
      <c r="A1673" s="5" t="s">
        <v>2483</v>
      </c>
      <c r="B1673" s="3" t="s">
        <v>1150</v>
      </c>
      <c r="C1673" s="3" t="s">
        <v>445</v>
      </c>
      <c r="D1673" s="3" t="s">
        <v>2484</v>
      </c>
      <c r="E1673" s="6" t="s">
        <v>292</v>
      </c>
      <c r="F1673" s="4">
        <v>13100.0</v>
      </c>
      <c r="G1673" s="6" t="s">
        <v>38</v>
      </c>
      <c r="H1673" s="6"/>
      <c r="I1673" s="6"/>
      <c r="J1673" s="4">
        <v>1148475.0</v>
      </c>
      <c r="K1673" s="4">
        <v>3.59306095E8</v>
      </c>
      <c r="L1673" s="6" t="s">
        <v>39</v>
      </c>
      <c r="M1673" s="3"/>
      <c r="N1673" s="6" t="s">
        <v>42</v>
      </c>
      <c r="O1673" s="3"/>
      <c r="P1673" s="3"/>
      <c r="Q1673" s="6" t="s">
        <v>39</v>
      </c>
      <c r="R1673" s="4"/>
      <c r="S1673" s="6" t="s">
        <v>42</v>
      </c>
      <c r="T1673" s="6" t="s">
        <v>43</v>
      </c>
      <c r="U1673" s="6">
        <v>0.0</v>
      </c>
      <c r="V1673" s="3" t="str">
        <f t="shared" si="2"/>
        <v>15.RD</v>
      </c>
      <c r="W1673" s="5" t="str">
        <f t="shared" ref="W1673:X1673" si="1673">UPPER(TRIM(H1673))</f>
        <v/>
      </c>
      <c r="X1673" s="5" t="str">
        <f t="shared" si="1673"/>
        <v/>
      </c>
      <c r="Y1673" s="5" t="str">
        <f t="array" ref="Y1673">IF(V1673&lt;&gt;"",IFERROR(INDEX(federal_program_name_lookup,MATCH(V1673,aln_lookup,0)),""),"")</f>
        <v/>
      </c>
    </row>
    <row r="1674" ht="15.75" customHeight="1">
      <c r="A1674" s="5" t="s">
        <v>2485</v>
      </c>
      <c r="B1674" s="3" t="s">
        <v>1226</v>
      </c>
      <c r="C1674" s="3" t="s">
        <v>445</v>
      </c>
      <c r="D1674" s="3" t="s">
        <v>2486</v>
      </c>
      <c r="E1674" s="6" t="s">
        <v>292</v>
      </c>
      <c r="F1674" s="4">
        <v>-163.0</v>
      </c>
      <c r="G1674" s="6" t="s">
        <v>38</v>
      </c>
      <c r="H1674" s="6"/>
      <c r="I1674" s="6"/>
      <c r="J1674" s="4">
        <v>738927.0</v>
      </c>
      <c r="K1674" s="4">
        <v>3.59306095E8</v>
      </c>
      <c r="L1674" s="6" t="s">
        <v>39</v>
      </c>
      <c r="M1674" s="3"/>
      <c r="N1674" s="6" t="s">
        <v>42</v>
      </c>
      <c r="O1674" s="3"/>
      <c r="P1674" s="3"/>
      <c r="Q1674" s="6" t="s">
        <v>39</v>
      </c>
      <c r="R1674" s="4"/>
      <c r="S1674" s="6" t="s">
        <v>42</v>
      </c>
      <c r="T1674" s="6" t="s">
        <v>43</v>
      </c>
      <c r="U1674" s="6">
        <v>0.0</v>
      </c>
      <c r="V1674" s="3" t="str">
        <f t="shared" si="2"/>
        <v>16.RD</v>
      </c>
      <c r="W1674" s="5" t="str">
        <f t="shared" ref="W1674:X1674" si="1674">UPPER(TRIM(H1674))</f>
        <v/>
      </c>
      <c r="X1674" s="5" t="str">
        <f t="shared" si="1674"/>
        <v/>
      </c>
      <c r="Y1674" s="5" t="str">
        <f t="array" ref="Y1674">IF(V1674&lt;&gt;"",IFERROR(INDEX(federal_program_name_lookup,MATCH(V1674,aln_lookup,0)),""),"")</f>
        <v/>
      </c>
    </row>
    <row r="1675" ht="15.75" customHeight="1">
      <c r="A1675" s="5" t="s">
        <v>2487</v>
      </c>
      <c r="B1675" s="3" t="s">
        <v>1226</v>
      </c>
      <c r="C1675" s="3" t="s">
        <v>445</v>
      </c>
      <c r="D1675" s="3" t="s">
        <v>2488</v>
      </c>
      <c r="E1675" s="6" t="s">
        <v>292</v>
      </c>
      <c r="F1675" s="4">
        <v>445398.0</v>
      </c>
      <c r="G1675" s="6" t="s">
        <v>38</v>
      </c>
      <c r="H1675" s="6"/>
      <c r="I1675" s="6"/>
      <c r="J1675" s="4">
        <v>738927.0</v>
      </c>
      <c r="K1675" s="4">
        <v>3.59306095E8</v>
      </c>
      <c r="L1675" s="6" t="s">
        <v>39</v>
      </c>
      <c r="M1675" s="3"/>
      <c r="N1675" s="6" t="s">
        <v>42</v>
      </c>
      <c r="O1675" s="3"/>
      <c r="P1675" s="3"/>
      <c r="Q1675" s="6" t="s">
        <v>42</v>
      </c>
      <c r="R1675" s="4">
        <v>18243.0</v>
      </c>
      <c r="S1675" s="6" t="s">
        <v>42</v>
      </c>
      <c r="T1675" s="6" t="s">
        <v>43</v>
      </c>
      <c r="U1675" s="6">
        <v>0.0</v>
      </c>
      <c r="V1675" s="3" t="str">
        <f t="shared" si="2"/>
        <v>16.RD</v>
      </c>
      <c r="W1675" s="5" t="str">
        <f t="shared" ref="W1675:X1675" si="1675">UPPER(TRIM(H1675))</f>
        <v/>
      </c>
      <c r="X1675" s="5" t="str">
        <f t="shared" si="1675"/>
        <v/>
      </c>
      <c r="Y1675" s="5" t="str">
        <f t="array" ref="Y1675">IF(V1675&lt;&gt;"",IFERROR(INDEX(federal_program_name_lookup,MATCH(V1675,aln_lookup,0)),""),"")</f>
        <v/>
      </c>
    </row>
    <row r="1676" ht="15.75" customHeight="1">
      <c r="A1676" s="5" t="s">
        <v>2489</v>
      </c>
      <c r="B1676" s="3" t="s">
        <v>1226</v>
      </c>
      <c r="C1676" s="3" t="s">
        <v>445</v>
      </c>
      <c r="D1676" s="3" t="s">
        <v>2488</v>
      </c>
      <c r="E1676" s="6" t="s">
        <v>292</v>
      </c>
      <c r="F1676" s="4">
        <v>28738.0</v>
      </c>
      <c r="G1676" s="6" t="s">
        <v>38</v>
      </c>
      <c r="H1676" s="6"/>
      <c r="I1676" s="6"/>
      <c r="J1676" s="4">
        <v>738927.0</v>
      </c>
      <c r="K1676" s="4">
        <v>3.59306095E8</v>
      </c>
      <c r="L1676" s="6" t="s">
        <v>39</v>
      </c>
      <c r="M1676" s="3"/>
      <c r="N1676" s="6" t="s">
        <v>42</v>
      </c>
      <c r="O1676" s="3"/>
      <c r="P1676" s="3"/>
      <c r="Q1676" s="6" t="s">
        <v>42</v>
      </c>
      <c r="R1676" s="4">
        <v>18541.0</v>
      </c>
      <c r="S1676" s="6" t="s">
        <v>42</v>
      </c>
      <c r="T1676" s="6" t="s">
        <v>43</v>
      </c>
      <c r="U1676" s="6">
        <v>0.0</v>
      </c>
      <c r="V1676" s="3" t="str">
        <f t="shared" si="2"/>
        <v>16.RD</v>
      </c>
      <c r="W1676" s="5" t="str">
        <f t="shared" ref="W1676:X1676" si="1676">UPPER(TRIM(H1676))</f>
        <v/>
      </c>
      <c r="X1676" s="5" t="str">
        <f t="shared" si="1676"/>
        <v/>
      </c>
      <c r="Y1676" s="5" t="str">
        <f t="array" ref="Y1676">IF(V1676&lt;&gt;"",IFERROR(INDEX(federal_program_name_lookup,MATCH(V1676,aln_lookup,0)),""),"")</f>
        <v/>
      </c>
    </row>
    <row r="1677" ht="15.75" customHeight="1">
      <c r="A1677" s="5" t="s">
        <v>2490</v>
      </c>
      <c r="B1677" s="3" t="s">
        <v>1226</v>
      </c>
      <c r="C1677" s="3" t="s">
        <v>445</v>
      </c>
      <c r="D1677" s="3" t="s">
        <v>2488</v>
      </c>
      <c r="E1677" s="6" t="s">
        <v>292</v>
      </c>
      <c r="F1677" s="4">
        <v>27.0</v>
      </c>
      <c r="G1677" s="6" t="s">
        <v>38</v>
      </c>
      <c r="H1677" s="6"/>
      <c r="I1677" s="6"/>
      <c r="J1677" s="4">
        <v>738927.0</v>
      </c>
      <c r="K1677" s="4">
        <v>3.59306095E8</v>
      </c>
      <c r="L1677" s="6" t="s">
        <v>39</v>
      </c>
      <c r="M1677" s="3"/>
      <c r="N1677" s="6" t="s">
        <v>42</v>
      </c>
      <c r="O1677" s="3"/>
      <c r="P1677" s="3"/>
      <c r="Q1677" s="6" t="s">
        <v>39</v>
      </c>
      <c r="R1677" s="4"/>
      <c r="S1677" s="6" t="s">
        <v>42</v>
      </c>
      <c r="T1677" s="6" t="s">
        <v>43</v>
      </c>
      <c r="U1677" s="6">
        <v>0.0</v>
      </c>
      <c r="V1677" s="3" t="str">
        <f t="shared" si="2"/>
        <v>16.RD</v>
      </c>
      <c r="W1677" s="5" t="str">
        <f t="shared" ref="W1677:X1677" si="1677">UPPER(TRIM(H1677))</f>
        <v/>
      </c>
      <c r="X1677" s="5" t="str">
        <f t="shared" si="1677"/>
        <v/>
      </c>
      <c r="Y1677" s="5" t="str">
        <f t="array" ref="Y1677">IF(V1677&lt;&gt;"",IFERROR(INDEX(federal_program_name_lookup,MATCH(V1677,aln_lookup,0)),""),"")</f>
        <v/>
      </c>
    </row>
    <row r="1678" ht="15.75" customHeight="1">
      <c r="A1678" s="5" t="s">
        <v>2491</v>
      </c>
      <c r="B1678" s="3" t="s">
        <v>1226</v>
      </c>
      <c r="C1678" s="3" t="s">
        <v>445</v>
      </c>
      <c r="D1678" s="3" t="s">
        <v>2492</v>
      </c>
      <c r="E1678" s="6" t="s">
        <v>292</v>
      </c>
      <c r="F1678" s="4">
        <v>107628.0</v>
      </c>
      <c r="G1678" s="6" t="s">
        <v>38</v>
      </c>
      <c r="H1678" s="6"/>
      <c r="I1678" s="6"/>
      <c r="J1678" s="4">
        <v>738927.0</v>
      </c>
      <c r="K1678" s="4">
        <v>3.59306095E8</v>
      </c>
      <c r="L1678" s="6" t="s">
        <v>39</v>
      </c>
      <c r="M1678" s="3"/>
      <c r="N1678" s="6" t="s">
        <v>42</v>
      </c>
      <c r="O1678" s="3"/>
      <c r="P1678" s="3"/>
      <c r="Q1678" s="6" t="s">
        <v>39</v>
      </c>
      <c r="R1678" s="4"/>
      <c r="S1678" s="6" t="s">
        <v>42</v>
      </c>
      <c r="T1678" s="6" t="s">
        <v>43</v>
      </c>
      <c r="U1678" s="6">
        <v>0.0</v>
      </c>
      <c r="V1678" s="3" t="str">
        <f t="shared" si="2"/>
        <v>16.RD</v>
      </c>
      <c r="W1678" s="5" t="str">
        <f t="shared" ref="W1678:X1678" si="1678">UPPER(TRIM(H1678))</f>
        <v/>
      </c>
      <c r="X1678" s="5" t="str">
        <f t="shared" si="1678"/>
        <v/>
      </c>
      <c r="Y1678" s="5" t="str">
        <f t="array" ref="Y1678">IF(V1678&lt;&gt;"",IFERROR(INDEX(federal_program_name_lookup,MATCH(V1678,aln_lookup,0)),""),"")</f>
        <v/>
      </c>
    </row>
    <row r="1679" ht="15.75" customHeight="1">
      <c r="A1679" s="5" t="s">
        <v>2493</v>
      </c>
      <c r="B1679" s="3" t="s">
        <v>1226</v>
      </c>
      <c r="C1679" s="3" t="s">
        <v>445</v>
      </c>
      <c r="D1679" s="3" t="s">
        <v>2488</v>
      </c>
      <c r="E1679" s="6" t="s">
        <v>292</v>
      </c>
      <c r="F1679" s="4">
        <v>15699.0</v>
      </c>
      <c r="G1679" s="6" t="s">
        <v>38</v>
      </c>
      <c r="H1679" s="6"/>
      <c r="I1679" s="6"/>
      <c r="J1679" s="4">
        <v>738927.0</v>
      </c>
      <c r="K1679" s="4">
        <v>3.59306095E8</v>
      </c>
      <c r="L1679" s="6" t="s">
        <v>39</v>
      </c>
      <c r="M1679" s="3"/>
      <c r="N1679" s="6" t="s">
        <v>42</v>
      </c>
      <c r="O1679" s="3"/>
      <c r="P1679" s="3"/>
      <c r="Q1679" s="6" t="s">
        <v>42</v>
      </c>
      <c r="R1679" s="4">
        <v>15699.0</v>
      </c>
      <c r="S1679" s="6" t="s">
        <v>42</v>
      </c>
      <c r="T1679" s="6" t="s">
        <v>43</v>
      </c>
      <c r="U1679" s="6">
        <v>0.0</v>
      </c>
      <c r="V1679" s="3" t="str">
        <f t="shared" si="2"/>
        <v>16.RD</v>
      </c>
      <c r="W1679" s="5" t="str">
        <f t="shared" ref="W1679:X1679" si="1679">UPPER(TRIM(H1679))</f>
        <v/>
      </c>
      <c r="X1679" s="5" t="str">
        <f t="shared" si="1679"/>
        <v/>
      </c>
      <c r="Y1679" s="5" t="str">
        <f t="array" ref="Y1679">IF(V1679&lt;&gt;"",IFERROR(INDEX(federal_program_name_lookup,MATCH(V1679,aln_lookup,0)),""),"")</f>
        <v/>
      </c>
    </row>
    <row r="1680" ht="15.75" customHeight="1">
      <c r="A1680" s="5" t="s">
        <v>2494</v>
      </c>
      <c r="B1680" s="3" t="s">
        <v>1226</v>
      </c>
      <c r="C1680" s="3" t="s">
        <v>445</v>
      </c>
      <c r="D1680" s="3" t="s">
        <v>2495</v>
      </c>
      <c r="E1680" s="6" t="s">
        <v>292</v>
      </c>
      <c r="F1680" s="4">
        <v>53286.0</v>
      </c>
      <c r="G1680" s="6" t="s">
        <v>38</v>
      </c>
      <c r="H1680" s="6"/>
      <c r="I1680" s="6"/>
      <c r="J1680" s="4">
        <v>738927.0</v>
      </c>
      <c r="K1680" s="4">
        <v>3.59306095E8</v>
      </c>
      <c r="L1680" s="6" t="s">
        <v>39</v>
      </c>
      <c r="M1680" s="3"/>
      <c r="N1680" s="6" t="s">
        <v>42</v>
      </c>
      <c r="O1680" s="3"/>
      <c r="P1680" s="3"/>
      <c r="Q1680" s="6" t="s">
        <v>39</v>
      </c>
      <c r="R1680" s="4"/>
      <c r="S1680" s="6" t="s">
        <v>42</v>
      </c>
      <c r="T1680" s="6" t="s">
        <v>43</v>
      </c>
      <c r="U1680" s="6">
        <v>0.0</v>
      </c>
      <c r="V1680" s="3" t="str">
        <f t="shared" si="2"/>
        <v>16.RD</v>
      </c>
      <c r="W1680" s="5" t="str">
        <f t="shared" ref="W1680:X1680" si="1680">UPPER(TRIM(H1680))</f>
        <v/>
      </c>
      <c r="X1680" s="5" t="str">
        <f t="shared" si="1680"/>
        <v/>
      </c>
      <c r="Y1680" s="5" t="str">
        <f t="array" ref="Y1680">IF(V1680&lt;&gt;"",IFERROR(INDEX(federal_program_name_lookup,MATCH(V1680,aln_lookup,0)),""),"")</f>
        <v/>
      </c>
    </row>
    <row r="1681" ht="15.75" customHeight="1">
      <c r="A1681" s="5" t="s">
        <v>2496</v>
      </c>
      <c r="B1681" s="3" t="s">
        <v>2414</v>
      </c>
      <c r="C1681" s="3" t="s">
        <v>2415</v>
      </c>
      <c r="D1681" s="3"/>
      <c r="E1681" s="6" t="s">
        <v>2416</v>
      </c>
      <c r="F1681" s="4">
        <v>35011.0</v>
      </c>
      <c r="G1681" s="6" t="s">
        <v>38</v>
      </c>
      <c r="H1681" s="6"/>
      <c r="I1681" s="6"/>
      <c r="J1681" s="4">
        <v>1396805.0</v>
      </c>
      <c r="K1681" s="4">
        <v>3.59306095E8</v>
      </c>
      <c r="L1681" s="6" t="s">
        <v>39</v>
      </c>
      <c r="M1681" s="3"/>
      <c r="N1681" s="6" t="s">
        <v>39</v>
      </c>
      <c r="O1681" s="3" t="s">
        <v>2497</v>
      </c>
      <c r="P1681" s="3" t="s">
        <v>2498</v>
      </c>
      <c r="Q1681" s="6" t="s">
        <v>39</v>
      </c>
      <c r="R1681" s="4"/>
      <c r="S1681" s="6" t="s">
        <v>42</v>
      </c>
      <c r="T1681" s="6" t="s">
        <v>43</v>
      </c>
      <c r="U1681" s="6">
        <v>0.0</v>
      </c>
      <c r="V1681" s="3" t="str">
        <f t="shared" si="2"/>
        <v>47.041</v>
      </c>
      <c r="W1681" s="5" t="str">
        <f t="shared" ref="W1681:X1681" si="1681">UPPER(TRIM(H1681))</f>
        <v/>
      </c>
      <c r="X1681" s="5" t="str">
        <f t="shared" si="1681"/>
        <v/>
      </c>
      <c r="Y1681" s="5" t="str">
        <f t="array" ref="Y1681">IF(V1681&lt;&gt;"",IFERROR(INDEX(federal_program_name_lookup,MATCH(V1681,aln_lookup,0)),""),"")</f>
        <v>ENGINEERING</v>
      </c>
    </row>
    <row r="1682" ht="15.75" customHeight="1">
      <c r="A1682" s="5" t="s">
        <v>2499</v>
      </c>
      <c r="B1682" s="3" t="s">
        <v>1226</v>
      </c>
      <c r="C1682" s="3" t="s">
        <v>445</v>
      </c>
      <c r="D1682" s="3" t="s">
        <v>2500</v>
      </c>
      <c r="E1682" s="6" t="s">
        <v>292</v>
      </c>
      <c r="F1682" s="4">
        <v>81988.0</v>
      </c>
      <c r="G1682" s="6" t="s">
        <v>38</v>
      </c>
      <c r="H1682" s="6"/>
      <c r="I1682" s="6"/>
      <c r="J1682" s="4">
        <v>738927.0</v>
      </c>
      <c r="K1682" s="4">
        <v>3.59306095E8</v>
      </c>
      <c r="L1682" s="6" t="s">
        <v>39</v>
      </c>
      <c r="M1682" s="3"/>
      <c r="N1682" s="6" t="s">
        <v>42</v>
      </c>
      <c r="O1682" s="3"/>
      <c r="P1682" s="3"/>
      <c r="Q1682" s="6" t="s">
        <v>39</v>
      </c>
      <c r="R1682" s="4"/>
      <c r="S1682" s="6" t="s">
        <v>42</v>
      </c>
      <c r="T1682" s="6" t="s">
        <v>43</v>
      </c>
      <c r="U1682" s="6">
        <v>0.0</v>
      </c>
      <c r="V1682" s="3" t="str">
        <f t="shared" si="2"/>
        <v>16.RD</v>
      </c>
      <c r="W1682" s="5" t="str">
        <f t="shared" ref="W1682:X1682" si="1682">UPPER(TRIM(H1682))</f>
        <v/>
      </c>
      <c r="X1682" s="5" t="str">
        <f t="shared" si="1682"/>
        <v/>
      </c>
      <c r="Y1682" s="5" t="str">
        <f t="array" ref="Y1682">IF(V1682&lt;&gt;"",IFERROR(INDEX(federal_program_name_lookup,MATCH(V1682,aln_lookup,0)),""),"")</f>
        <v/>
      </c>
    </row>
    <row r="1683" ht="15.75" customHeight="1">
      <c r="A1683" s="5" t="s">
        <v>2501</v>
      </c>
      <c r="B1683" s="3" t="s">
        <v>1283</v>
      </c>
      <c r="C1683" s="3" t="s">
        <v>445</v>
      </c>
      <c r="D1683" s="3" t="s">
        <v>2502</v>
      </c>
      <c r="E1683" s="6" t="s">
        <v>292</v>
      </c>
      <c r="F1683" s="4">
        <v>34496.0</v>
      </c>
      <c r="G1683" s="6" t="s">
        <v>38</v>
      </c>
      <c r="H1683" s="6"/>
      <c r="I1683" s="6"/>
      <c r="J1683" s="4">
        <v>34496.0</v>
      </c>
      <c r="K1683" s="4">
        <v>3.59306095E8</v>
      </c>
      <c r="L1683" s="6" t="s">
        <v>39</v>
      </c>
      <c r="M1683" s="3"/>
      <c r="N1683" s="6" t="s">
        <v>42</v>
      </c>
      <c r="O1683" s="3"/>
      <c r="P1683" s="3"/>
      <c r="Q1683" s="6" t="s">
        <v>39</v>
      </c>
      <c r="R1683" s="4"/>
      <c r="S1683" s="6" t="s">
        <v>42</v>
      </c>
      <c r="T1683" s="6" t="s">
        <v>43</v>
      </c>
      <c r="U1683" s="6">
        <v>0.0</v>
      </c>
      <c r="V1683" s="3" t="str">
        <f t="shared" si="2"/>
        <v>17.RD</v>
      </c>
      <c r="W1683" s="5" t="str">
        <f t="shared" ref="W1683:X1683" si="1683">UPPER(TRIM(H1683))</f>
        <v/>
      </c>
      <c r="X1683" s="5" t="str">
        <f t="shared" si="1683"/>
        <v/>
      </c>
      <c r="Y1683" s="5" t="str">
        <f t="array" ref="Y1683">IF(V1683&lt;&gt;"",IFERROR(INDEX(federal_program_name_lookup,MATCH(V1683,aln_lookup,0)),""),"")</f>
        <v/>
      </c>
    </row>
    <row r="1684" ht="15.75" customHeight="1">
      <c r="A1684" s="5" t="s">
        <v>2503</v>
      </c>
      <c r="B1684" s="3" t="s">
        <v>1313</v>
      </c>
      <c r="C1684" s="3" t="s">
        <v>445</v>
      </c>
      <c r="D1684" s="3" t="s">
        <v>2504</v>
      </c>
      <c r="E1684" s="6" t="s">
        <v>292</v>
      </c>
      <c r="F1684" s="4">
        <v>37376.0</v>
      </c>
      <c r="G1684" s="6" t="s">
        <v>38</v>
      </c>
      <c r="H1684" s="6"/>
      <c r="I1684" s="6"/>
      <c r="J1684" s="4">
        <v>60957.0</v>
      </c>
      <c r="K1684" s="4">
        <v>3.59306095E8</v>
      </c>
      <c r="L1684" s="6" t="s">
        <v>39</v>
      </c>
      <c r="M1684" s="3"/>
      <c r="N1684" s="6" t="s">
        <v>42</v>
      </c>
      <c r="O1684" s="3"/>
      <c r="P1684" s="3"/>
      <c r="Q1684" s="6" t="s">
        <v>39</v>
      </c>
      <c r="R1684" s="4"/>
      <c r="S1684" s="6" t="s">
        <v>42</v>
      </c>
      <c r="T1684" s="6" t="s">
        <v>43</v>
      </c>
      <c r="U1684" s="6">
        <v>0.0</v>
      </c>
      <c r="V1684" s="3" t="str">
        <f t="shared" si="2"/>
        <v>19.RD</v>
      </c>
      <c r="W1684" s="5" t="str">
        <f t="shared" ref="W1684:X1684" si="1684">UPPER(TRIM(H1684))</f>
        <v/>
      </c>
      <c r="X1684" s="5" t="str">
        <f t="shared" si="1684"/>
        <v/>
      </c>
      <c r="Y1684" s="5" t="str">
        <f t="array" ref="Y1684">IF(V1684&lt;&gt;"",IFERROR(INDEX(federal_program_name_lookup,MATCH(V1684,aln_lookup,0)),""),"")</f>
        <v/>
      </c>
    </row>
    <row r="1685" ht="15.75" customHeight="1">
      <c r="A1685" s="5" t="s">
        <v>2505</v>
      </c>
      <c r="B1685" s="3" t="s">
        <v>1313</v>
      </c>
      <c r="C1685" s="3" t="s">
        <v>445</v>
      </c>
      <c r="D1685" s="3" t="s">
        <v>2506</v>
      </c>
      <c r="E1685" s="6" t="s">
        <v>292</v>
      </c>
      <c r="F1685" s="4">
        <v>23581.0</v>
      </c>
      <c r="G1685" s="6" t="s">
        <v>38</v>
      </c>
      <c r="H1685" s="6"/>
      <c r="I1685" s="6"/>
      <c r="J1685" s="4">
        <v>60957.0</v>
      </c>
      <c r="K1685" s="4">
        <v>3.59306095E8</v>
      </c>
      <c r="L1685" s="6" t="s">
        <v>39</v>
      </c>
      <c r="M1685" s="3"/>
      <c r="N1685" s="6" t="s">
        <v>42</v>
      </c>
      <c r="O1685" s="3"/>
      <c r="P1685" s="3"/>
      <c r="Q1685" s="6" t="s">
        <v>39</v>
      </c>
      <c r="R1685" s="4"/>
      <c r="S1685" s="6" t="s">
        <v>42</v>
      </c>
      <c r="T1685" s="6" t="s">
        <v>43</v>
      </c>
      <c r="U1685" s="6">
        <v>0.0</v>
      </c>
      <c r="V1685" s="3" t="str">
        <f t="shared" si="2"/>
        <v>19.RD</v>
      </c>
      <c r="W1685" s="5" t="str">
        <f t="shared" ref="W1685:X1685" si="1685">UPPER(TRIM(H1685))</f>
        <v/>
      </c>
      <c r="X1685" s="5" t="str">
        <f t="shared" si="1685"/>
        <v/>
      </c>
      <c r="Y1685" s="5" t="str">
        <f t="array" ref="Y1685">IF(V1685&lt;&gt;"",IFERROR(INDEX(federal_program_name_lookup,MATCH(V1685,aln_lookup,0)),""),"")</f>
        <v/>
      </c>
    </row>
    <row r="1686" ht="15.75" customHeight="1">
      <c r="A1686" s="5" t="s">
        <v>2507</v>
      </c>
      <c r="B1686" s="3" t="s">
        <v>1330</v>
      </c>
      <c r="C1686" s="3" t="s">
        <v>445</v>
      </c>
      <c r="D1686" s="3" t="s">
        <v>2508</v>
      </c>
      <c r="E1686" s="6" t="s">
        <v>292</v>
      </c>
      <c r="F1686" s="4">
        <v>43054.0</v>
      </c>
      <c r="G1686" s="6" t="s">
        <v>38</v>
      </c>
      <c r="H1686" s="6"/>
      <c r="I1686" s="6"/>
      <c r="J1686" s="4">
        <v>5547986.0</v>
      </c>
      <c r="K1686" s="4">
        <v>3.59306095E8</v>
      </c>
      <c r="L1686" s="6" t="s">
        <v>39</v>
      </c>
      <c r="M1686" s="3"/>
      <c r="N1686" s="6" t="s">
        <v>42</v>
      </c>
      <c r="O1686" s="3"/>
      <c r="P1686" s="3"/>
      <c r="Q1686" s="6" t="s">
        <v>39</v>
      </c>
      <c r="R1686" s="4"/>
      <c r="S1686" s="6" t="s">
        <v>42</v>
      </c>
      <c r="T1686" s="6" t="s">
        <v>43</v>
      </c>
      <c r="U1686" s="6">
        <v>0.0</v>
      </c>
      <c r="V1686" s="3" t="str">
        <f t="shared" si="2"/>
        <v>20.RD</v>
      </c>
      <c r="W1686" s="5" t="str">
        <f t="shared" ref="W1686:X1686" si="1686">UPPER(TRIM(H1686))</f>
        <v/>
      </c>
      <c r="X1686" s="5" t="str">
        <f t="shared" si="1686"/>
        <v/>
      </c>
      <c r="Y1686" s="5" t="str">
        <f t="array" ref="Y1686">IF(V1686&lt;&gt;"",IFERROR(INDEX(federal_program_name_lookup,MATCH(V1686,aln_lookup,0)),""),"")</f>
        <v/>
      </c>
    </row>
    <row r="1687" ht="15.75" customHeight="1">
      <c r="A1687" s="5" t="s">
        <v>2509</v>
      </c>
      <c r="B1687" s="3" t="s">
        <v>1330</v>
      </c>
      <c r="C1687" s="3" t="s">
        <v>445</v>
      </c>
      <c r="D1687" s="3" t="s">
        <v>2510</v>
      </c>
      <c r="E1687" s="6" t="s">
        <v>292</v>
      </c>
      <c r="F1687" s="4">
        <v>-667.0</v>
      </c>
      <c r="G1687" s="6" t="s">
        <v>38</v>
      </c>
      <c r="H1687" s="6"/>
      <c r="I1687" s="6"/>
      <c r="J1687" s="4">
        <v>5547986.0</v>
      </c>
      <c r="K1687" s="4">
        <v>3.59306095E8</v>
      </c>
      <c r="L1687" s="6" t="s">
        <v>39</v>
      </c>
      <c r="M1687" s="3"/>
      <c r="N1687" s="6" t="s">
        <v>42</v>
      </c>
      <c r="O1687" s="3"/>
      <c r="P1687" s="3"/>
      <c r="Q1687" s="6" t="s">
        <v>39</v>
      </c>
      <c r="R1687" s="4"/>
      <c r="S1687" s="6" t="s">
        <v>42</v>
      </c>
      <c r="T1687" s="6" t="s">
        <v>43</v>
      </c>
      <c r="U1687" s="6">
        <v>0.0</v>
      </c>
      <c r="V1687" s="3" t="str">
        <f t="shared" si="2"/>
        <v>20.RD</v>
      </c>
      <c r="W1687" s="5" t="str">
        <f t="shared" ref="W1687:X1687" si="1687">UPPER(TRIM(H1687))</f>
        <v/>
      </c>
      <c r="X1687" s="5" t="str">
        <f t="shared" si="1687"/>
        <v/>
      </c>
      <c r="Y1687" s="5" t="str">
        <f t="array" ref="Y1687">IF(V1687&lt;&gt;"",IFERROR(INDEX(federal_program_name_lookup,MATCH(V1687,aln_lookup,0)),""),"")</f>
        <v/>
      </c>
    </row>
    <row r="1688" ht="15.75" customHeight="1">
      <c r="A1688" s="5" t="s">
        <v>2511</v>
      </c>
      <c r="B1688" s="3" t="s">
        <v>1330</v>
      </c>
      <c r="C1688" s="3" t="s">
        <v>445</v>
      </c>
      <c r="D1688" s="3" t="s">
        <v>2510</v>
      </c>
      <c r="E1688" s="6" t="s">
        <v>292</v>
      </c>
      <c r="F1688" s="4">
        <v>-42.0</v>
      </c>
      <c r="G1688" s="6" t="s">
        <v>38</v>
      </c>
      <c r="H1688" s="6"/>
      <c r="I1688" s="6"/>
      <c r="J1688" s="4">
        <v>5547986.0</v>
      </c>
      <c r="K1688" s="4">
        <v>3.59306095E8</v>
      </c>
      <c r="L1688" s="6" t="s">
        <v>39</v>
      </c>
      <c r="M1688" s="3"/>
      <c r="N1688" s="6" t="s">
        <v>42</v>
      </c>
      <c r="O1688" s="3"/>
      <c r="P1688" s="3"/>
      <c r="Q1688" s="6" t="s">
        <v>39</v>
      </c>
      <c r="R1688" s="4"/>
      <c r="S1688" s="6" t="s">
        <v>42</v>
      </c>
      <c r="T1688" s="6" t="s">
        <v>43</v>
      </c>
      <c r="U1688" s="6">
        <v>0.0</v>
      </c>
      <c r="V1688" s="3" t="str">
        <f t="shared" si="2"/>
        <v>20.RD</v>
      </c>
      <c r="W1688" s="5" t="str">
        <f t="shared" ref="W1688:X1688" si="1688">UPPER(TRIM(H1688))</f>
        <v/>
      </c>
      <c r="X1688" s="5" t="str">
        <f t="shared" si="1688"/>
        <v/>
      </c>
      <c r="Y1688" s="5" t="str">
        <f t="array" ref="Y1688">IF(V1688&lt;&gt;"",IFERROR(INDEX(federal_program_name_lookup,MATCH(V1688,aln_lookup,0)),""),"")</f>
        <v/>
      </c>
    </row>
    <row r="1689" ht="15.75" customHeight="1">
      <c r="A1689" s="5" t="s">
        <v>2512</v>
      </c>
      <c r="B1689" s="3" t="s">
        <v>1330</v>
      </c>
      <c r="C1689" s="3" t="s">
        <v>445</v>
      </c>
      <c r="D1689" s="3" t="s">
        <v>2510</v>
      </c>
      <c r="E1689" s="6" t="s">
        <v>292</v>
      </c>
      <c r="F1689" s="4">
        <v>-16.0</v>
      </c>
      <c r="G1689" s="6" t="s">
        <v>38</v>
      </c>
      <c r="H1689" s="6"/>
      <c r="I1689" s="6"/>
      <c r="J1689" s="4">
        <v>5547986.0</v>
      </c>
      <c r="K1689" s="4">
        <v>3.59306095E8</v>
      </c>
      <c r="L1689" s="6" t="s">
        <v>39</v>
      </c>
      <c r="M1689" s="3"/>
      <c r="N1689" s="6" t="s">
        <v>42</v>
      </c>
      <c r="O1689" s="3"/>
      <c r="P1689" s="3"/>
      <c r="Q1689" s="6" t="s">
        <v>39</v>
      </c>
      <c r="R1689" s="4"/>
      <c r="S1689" s="6" t="s">
        <v>42</v>
      </c>
      <c r="T1689" s="6" t="s">
        <v>43</v>
      </c>
      <c r="U1689" s="6">
        <v>0.0</v>
      </c>
      <c r="V1689" s="3" t="str">
        <f t="shared" si="2"/>
        <v>20.RD</v>
      </c>
      <c r="W1689" s="5" t="str">
        <f t="shared" ref="W1689:X1689" si="1689">UPPER(TRIM(H1689))</f>
        <v/>
      </c>
      <c r="X1689" s="5" t="str">
        <f t="shared" si="1689"/>
        <v/>
      </c>
      <c r="Y1689" s="5" t="str">
        <f t="array" ref="Y1689">IF(V1689&lt;&gt;"",IFERROR(INDEX(federal_program_name_lookup,MATCH(V1689,aln_lookup,0)),""),"")</f>
        <v/>
      </c>
    </row>
    <row r="1690" ht="15.75" customHeight="1">
      <c r="A1690" s="5" t="s">
        <v>2513</v>
      </c>
      <c r="B1690" s="3" t="s">
        <v>1330</v>
      </c>
      <c r="C1690" s="3" t="s">
        <v>445</v>
      </c>
      <c r="D1690" s="3" t="s">
        <v>2514</v>
      </c>
      <c r="E1690" s="6" t="s">
        <v>292</v>
      </c>
      <c r="F1690" s="4">
        <v>36371.0</v>
      </c>
      <c r="G1690" s="6" t="s">
        <v>38</v>
      </c>
      <c r="H1690" s="6"/>
      <c r="I1690" s="6"/>
      <c r="J1690" s="4">
        <v>5547986.0</v>
      </c>
      <c r="K1690" s="4">
        <v>3.59306095E8</v>
      </c>
      <c r="L1690" s="6" t="s">
        <v>39</v>
      </c>
      <c r="M1690" s="3"/>
      <c r="N1690" s="6" t="s">
        <v>42</v>
      </c>
      <c r="O1690" s="3"/>
      <c r="P1690" s="3"/>
      <c r="Q1690" s="6" t="s">
        <v>42</v>
      </c>
      <c r="R1690" s="4">
        <v>36371.0</v>
      </c>
      <c r="S1690" s="6" t="s">
        <v>42</v>
      </c>
      <c r="T1690" s="6" t="s">
        <v>43</v>
      </c>
      <c r="U1690" s="6">
        <v>0.0</v>
      </c>
      <c r="V1690" s="3" t="str">
        <f t="shared" si="2"/>
        <v>20.RD</v>
      </c>
      <c r="W1690" s="5" t="str">
        <f t="shared" ref="W1690:X1690" si="1690">UPPER(TRIM(H1690))</f>
        <v/>
      </c>
      <c r="X1690" s="5" t="str">
        <f t="shared" si="1690"/>
        <v/>
      </c>
      <c r="Y1690" s="5" t="str">
        <f t="array" ref="Y1690">IF(V1690&lt;&gt;"",IFERROR(INDEX(federal_program_name_lookup,MATCH(V1690,aln_lookup,0)),""),"")</f>
        <v/>
      </c>
    </row>
    <row r="1691" ht="15.75" customHeight="1">
      <c r="A1691" s="5" t="s">
        <v>2515</v>
      </c>
      <c r="B1691" s="3" t="s">
        <v>1330</v>
      </c>
      <c r="C1691" s="3" t="s">
        <v>445</v>
      </c>
      <c r="D1691" s="3" t="s">
        <v>2516</v>
      </c>
      <c r="E1691" s="6" t="s">
        <v>292</v>
      </c>
      <c r="F1691" s="4">
        <v>1911088.0</v>
      </c>
      <c r="G1691" s="6" t="s">
        <v>38</v>
      </c>
      <c r="H1691" s="6"/>
      <c r="I1691" s="6"/>
      <c r="J1691" s="4">
        <v>5547986.0</v>
      </c>
      <c r="K1691" s="4">
        <v>3.59306095E8</v>
      </c>
      <c r="L1691" s="6" t="s">
        <v>39</v>
      </c>
      <c r="M1691" s="3"/>
      <c r="N1691" s="6" t="s">
        <v>42</v>
      </c>
      <c r="O1691" s="3"/>
      <c r="P1691" s="3"/>
      <c r="Q1691" s="6" t="s">
        <v>42</v>
      </c>
      <c r="R1691" s="4">
        <v>977302.0</v>
      </c>
      <c r="S1691" s="6" t="s">
        <v>42</v>
      </c>
      <c r="T1691" s="6" t="s">
        <v>43</v>
      </c>
      <c r="U1691" s="6">
        <v>0.0</v>
      </c>
      <c r="V1691" s="3" t="str">
        <f t="shared" si="2"/>
        <v>20.RD</v>
      </c>
      <c r="W1691" s="5" t="str">
        <f t="shared" ref="W1691:X1691" si="1691">UPPER(TRIM(H1691))</f>
        <v/>
      </c>
      <c r="X1691" s="5" t="str">
        <f t="shared" si="1691"/>
        <v/>
      </c>
      <c r="Y1691" s="5" t="str">
        <f t="array" ref="Y1691">IF(V1691&lt;&gt;"",IFERROR(INDEX(federal_program_name_lookup,MATCH(V1691,aln_lookup,0)),""),"")</f>
        <v/>
      </c>
    </row>
    <row r="1692" ht="15.75" customHeight="1">
      <c r="A1692" s="5" t="s">
        <v>2517</v>
      </c>
      <c r="B1692" s="3" t="s">
        <v>2414</v>
      </c>
      <c r="C1692" s="3" t="s">
        <v>2415</v>
      </c>
      <c r="D1692" s="3"/>
      <c r="E1692" s="6" t="s">
        <v>2416</v>
      </c>
      <c r="F1692" s="4">
        <v>34891.0</v>
      </c>
      <c r="G1692" s="6" t="s">
        <v>38</v>
      </c>
      <c r="H1692" s="6"/>
      <c r="I1692" s="6"/>
      <c r="J1692" s="4">
        <v>1396805.0</v>
      </c>
      <c r="K1692" s="4">
        <v>3.59306095E8</v>
      </c>
      <c r="L1692" s="6" t="s">
        <v>39</v>
      </c>
      <c r="M1692" s="3"/>
      <c r="N1692" s="6" t="s">
        <v>39</v>
      </c>
      <c r="O1692" s="3" t="s">
        <v>260</v>
      </c>
      <c r="P1692" s="3" t="s">
        <v>2518</v>
      </c>
      <c r="Q1692" s="6" t="s">
        <v>39</v>
      </c>
      <c r="R1692" s="4"/>
      <c r="S1692" s="6" t="s">
        <v>42</v>
      </c>
      <c r="T1692" s="6" t="s">
        <v>43</v>
      </c>
      <c r="U1692" s="6">
        <v>0.0</v>
      </c>
      <c r="V1692" s="3" t="str">
        <f t="shared" si="2"/>
        <v>47.041</v>
      </c>
      <c r="W1692" s="5" t="str">
        <f t="shared" ref="W1692:X1692" si="1692">UPPER(TRIM(H1692))</f>
        <v/>
      </c>
      <c r="X1692" s="5" t="str">
        <f t="shared" si="1692"/>
        <v/>
      </c>
      <c r="Y1692" s="5" t="str">
        <f t="array" ref="Y1692">IF(V1692&lt;&gt;"",IFERROR(INDEX(federal_program_name_lookup,MATCH(V1692,aln_lookup,0)),""),"")</f>
        <v>ENGINEERING</v>
      </c>
    </row>
    <row r="1693" ht="15.75" customHeight="1">
      <c r="A1693" s="5" t="s">
        <v>2519</v>
      </c>
      <c r="B1693" s="3" t="s">
        <v>1330</v>
      </c>
      <c r="C1693" s="3" t="s">
        <v>445</v>
      </c>
      <c r="D1693" s="3" t="s">
        <v>2516</v>
      </c>
      <c r="E1693" s="6" t="s">
        <v>292</v>
      </c>
      <c r="F1693" s="4">
        <v>5018.0</v>
      </c>
      <c r="G1693" s="6" t="s">
        <v>38</v>
      </c>
      <c r="H1693" s="6"/>
      <c r="I1693" s="6"/>
      <c r="J1693" s="4">
        <v>5547986.0</v>
      </c>
      <c r="K1693" s="4">
        <v>3.59306095E8</v>
      </c>
      <c r="L1693" s="6" t="s">
        <v>39</v>
      </c>
      <c r="M1693" s="3"/>
      <c r="N1693" s="6" t="s">
        <v>42</v>
      </c>
      <c r="O1693" s="3"/>
      <c r="P1693" s="3"/>
      <c r="Q1693" s="6" t="s">
        <v>39</v>
      </c>
      <c r="R1693" s="4"/>
      <c r="S1693" s="6" t="s">
        <v>42</v>
      </c>
      <c r="T1693" s="6" t="s">
        <v>43</v>
      </c>
      <c r="U1693" s="6">
        <v>0.0</v>
      </c>
      <c r="V1693" s="3" t="str">
        <f t="shared" si="2"/>
        <v>20.RD</v>
      </c>
      <c r="W1693" s="5" t="str">
        <f t="shared" ref="W1693:X1693" si="1693">UPPER(TRIM(H1693))</f>
        <v/>
      </c>
      <c r="X1693" s="5" t="str">
        <f t="shared" si="1693"/>
        <v/>
      </c>
      <c r="Y1693" s="5" t="str">
        <f t="array" ref="Y1693">IF(V1693&lt;&gt;"",IFERROR(INDEX(federal_program_name_lookup,MATCH(V1693,aln_lookup,0)),""),"")</f>
        <v/>
      </c>
    </row>
    <row r="1694" ht="15.75" customHeight="1">
      <c r="A1694" s="5" t="s">
        <v>2520</v>
      </c>
      <c r="B1694" s="3" t="s">
        <v>1330</v>
      </c>
      <c r="C1694" s="3" t="s">
        <v>445</v>
      </c>
      <c r="D1694" s="3" t="s">
        <v>2516</v>
      </c>
      <c r="E1694" s="6" t="s">
        <v>292</v>
      </c>
      <c r="F1694" s="4">
        <v>-340.0</v>
      </c>
      <c r="G1694" s="6" t="s">
        <v>38</v>
      </c>
      <c r="H1694" s="6"/>
      <c r="I1694" s="6"/>
      <c r="J1694" s="4">
        <v>5547986.0</v>
      </c>
      <c r="K1694" s="4">
        <v>3.59306095E8</v>
      </c>
      <c r="L1694" s="6" t="s">
        <v>39</v>
      </c>
      <c r="M1694" s="3"/>
      <c r="N1694" s="6" t="s">
        <v>42</v>
      </c>
      <c r="O1694" s="3"/>
      <c r="P1694" s="3"/>
      <c r="Q1694" s="6" t="s">
        <v>39</v>
      </c>
      <c r="R1694" s="4"/>
      <c r="S1694" s="6" t="s">
        <v>42</v>
      </c>
      <c r="T1694" s="6" t="s">
        <v>43</v>
      </c>
      <c r="U1694" s="6">
        <v>0.0</v>
      </c>
      <c r="V1694" s="3" t="str">
        <f t="shared" si="2"/>
        <v>20.RD</v>
      </c>
      <c r="W1694" s="5" t="str">
        <f t="shared" ref="W1694:X1694" si="1694">UPPER(TRIM(H1694))</f>
        <v/>
      </c>
      <c r="X1694" s="5" t="str">
        <f t="shared" si="1694"/>
        <v/>
      </c>
      <c r="Y1694" s="5" t="str">
        <f t="array" ref="Y1694">IF(V1694&lt;&gt;"",IFERROR(INDEX(federal_program_name_lookup,MATCH(V1694,aln_lookup,0)),""),"")</f>
        <v/>
      </c>
    </row>
    <row r="1695" ht="15.75" customHeight="1">
      <c r="A1695" s="5" t="s">
        <v>2521</v>
      </c>
      <c r="B1695" s="3" t="s">
        <v>1330</v>
      </c>
      <c r="C1695" s="3" t="s">
        <v>445</v>
      </c>
      <c r="D1695" s="3" t="s">
        <v>2514</v>
      </c>
      <c r="E1695" s="6" t="s">
        <v>292</v>
      </c>
      <c r="F1695" s="4">
        <v>18767.0</v>
      </c>
      <c r="G1695" s="6" t="s">
        <v>38</v>
      </c>
      <c r="H1695" s="6"/>
      <c r="I1695" s="6"/>
      <c r="J1695" s="4">
        <v>5547986.0</v>
      </c>
      <c r="K1695" s="4">
        <v>3.59306095E8</v>
      </c>
      <c r="L1695" s="6" t="s">
        <v>39</v>
      </c>
      <c r="M1695" s="3"/>
      <c r="N1695" s="6" t="s">
        <v>42</v>
      </c>
      <c r="O1695" s="3"/>
      <c r="P1695" s="3"/>
      <c r="Q1695" s="6" t="s">
        <v>39</v>
      </c>
      <c r="R1695" s="4"/>
      <c r="S1695" s="6" t="s">
        <v>42</v>
      </c>
      <c r="T1695" s="6" t="s">
        <v>43</v>
      </c>
      <c r="U1695" s="6">
        <v>0.0</v>
      </c>
      <c r="V1695" s="3" t="str">
        <f t="shared" si="2"/>
        <v>20.RD</v>
      </c>
      <c r="W1695" s="5" t="str">
        <f t="shared" ref="W1695:X1695" si="1695">UPPER(TRIM(H1695))</f>
        <v/>
      </c>
      <c r="X1695" s="5" t="str">
        <f t="shared" si="1695"/>
        <v/>
      </c>
      <c r="Y1695" s="5" t="str">
        <f t="array" ref="Y1695">IF(V1695&lt;&gt;"",IFERROR(INDEX(federal_program_name_lookup,MATCH(V1695,aln_lookup,0)),""),"")</f>
        <v/>
      </c>
    </row>
    <row r="1696" ht="15.75" customHeight="1">
      <c r="A1696" s="5" t="s">
        <v>2522</v>
      </c>
      <c r="B1696" s="3" t="s">
        <v>1330</v>
      </c>
      <c r="C1696" s="3" t="s">
        <v>445</v>
      </c>
      <c r="D1696" s="3" t="s">
        <v>2523</v>
      </c>
      <c r="E1696" s="6" t="s">
        <v>292</v>
      </c>
      <c r="F1696" s="4">
        <v>131000.0</v>
      </c>
      <c r="G1696" s="6" t="s">
        <v>38</v>
      </c>
      <c r="H1696" s="6"/>
      <c r="I1696" s="6"/>
      <c r="J1696" s="4">
        <v>5547986.0</v>
      </c>
      <c r="K1696" s="4">
        <v>3.59306095E8</v>
      </c>
      <c r="L1696" s="6" t="s">
        <v>39</v>
      </c>
      <c r="M1696" s="3"/>
      <c r="N1696" s="6" t="s">
        <v>42</v>
      </c>
      <c r="O1696" s="3"/>
      <c r="P1696" s="3"/>
      <c r="Q1696" s="6" t="s">
        <v>42</v>
      </c>
      <c r="R1696" s="4">
        <v>10000.0</v>
      </c>
      <c r="S1696" s="6" t="s">
        <v>42</v>
      </c>
      <c r="T1696" s="6" t="s">
        <v>43</v>
      </c>
      <c r="U1696" s="6">
        <v>0.0</v>
      </c>
      <c r="V1696" s="3" t="str">
        <f t="shared" si="2"/>
        <v>20.RD</v>
      </c>
      <c r="W1696" s="5" t="str">
        <f t="shared" ref="W1696:X1696" si="1696">UPPER(TRIM(H1696))</f>
        <v/>
      </c>
      <c r="X1696" s="5" t="str">
        <f t="shared" si="1696"/>
        <v/>
      </c>
      <c r="Y1696" s="5" t="str">
        <f t="array" ref="Y1696">IF(V1696&lt;&gt;"",IFERROR(INDEX(federal_program_name_lookup,MATCH(V1696,aln_lookup,0)),""),"")</f>
        <v/>
      </c>
    </row>
    <row r="1697" ht="15.75" customHeight="1">
      <c r="A1697" s="5" t="s">
        <v>2524</v>
      </c>
      <c r="B1697" s="3" t="s">
        <v>1330</v>
      </c>
      <c r="C1697" s="3" t="s">
        <v>445</v>
      </c>
      <c r="D1697" s="3" t="s">
        <v>2523</v>
      </c>
      <c r="E1697" s="6" t="s">
        <v>292</v>
      </c>
      <c r="F1697" s="4">
        <v>22743.0</v>
      </c>
      <c r="G1697" s="6" t="s">
        <v>38</v>
      </c>
      <c r="H1697" s="6"/>
      <c r="I1697" s="6"/>
      <c r="J1697" s="4">
        <v>5547986.0</v>
      </c>
      <c r="K1697" s="4">
        <v>3.59306095E8</v>
      </c>
      <c r="L1697" s="6" t="s">
        <v>39</v>
      </c>
      <c r="M1697" s="3"/>
      <c r="N1697" s="6" t="s">
        <v>42</v>
      </c>
      <c r="O1697" s="3"/>
      <c r="P1697" s="3"/>
      <c r="Q1697" s="6" t="s">
        <v>39</v>
      </c>
      <c r="R1697" s="4"/>
      <c r="S1697" s="6" t="s">
        <v>42</v>
      </c>
      <c r="T1697" s="6" t="s">
        <v>43</v>
      </c>
      <c r="U1697" s="6">
        <v>0.0</v>
      </c>
      <c r="V1697" s="3" t="str">
        <f t="shared" si="2"/>
        <v>20.RD</v>
      </c>
      <c r="W1697" s="5" t="str">
        <f t="shared" ref="W1697:X1697" si="1697">UPPER(TRIM(H1697))</f>
        <v/>
      </c>
      <c r="X1697" s="5" t="str">
        <f t="shared" si="1697"/>
        <v/>
      </c>
      <c r="Y1697" s="5" t="str">
        <f t="array" ref="Y1697">IF(V1697&lt;&gt;"",IFERROR(INDEX(federal_program_name_lookup,MATCH(V1697,aln_lookup,0)),""),"")</f>
        <v/>
      </c>
    </row>
    <row r="1698" ht="15.75" customHeight="1">
      <c r="A1698" s="5" t="s">
        <v>2525</v>
      </c>
      <c r="B1698" s="3" t="s">
        <v>1330</v>
      </c>
      <c r="C1698" s="3" t="s">
        <v>445</v>
      </c>
      <c r="D1698" s="3" t="s">
        <v>2526</v>
      </c>
      <c r="E1698" s="6" t="s">
        <v>292</v>
      </c>
      <c r="F1698" s="4">
        <v>63911.0</v>
      </c>
      <c r="G1698" s="6" t="s">
        <v>38</v>
      </c>
      <c r="H1698" s="6"/>
      <c r="I1698" s="6"/>
      <c r="J1698" s="4">
        <v>5547986.0</v>
      </c>
      <c r="K1698" s="4">
        <v>3.59306095E8</v>
      </c>
      <c r="L1698" s="6" t="s">
        <v>39</v>
      </c>
      <c r="M1698" s="3"/>
      <c r="N1698" s="6" t="s">
        <v>42</v>
      </c>
      <c r="O1698" s="3"/>
      <c r="P1698" s="3"/>
      <c r="Q1698" s="6" t="s">
        <v>42</v>
      </c>
      <c r="R1698" s="4">
        <v>2148.0</v>
      </c>
      <c r="S1698" s="6" t="s">
        <v>42</v>
      </c>
      <c r="T1698" s="6" t="s">
        <v>43</v>
      </c>
      <c r="U1698" s="6">
        <v>0.0</v>
      </c>
      <c r="V1698" s="3" t="str">
        <f t="shared" si="2"/>
        <v>20.RD</v>
      </c>
      <c r="W1698" s="5" t="str">
        <f t="shared" ref="W1698:X1698" si="1698">UPPER(TRIM(H1698))</f>
        <v/>
      </c>
      <c r="X1698" s="5" t="str">
        <f t="shared" si="1698"/>
        <v/>
      </c>
      <c r="Y1698" s="5" t="str">
        <f t="array" ref="Y1698">IF(V1698&lt;&gt;"",IFERROR(INDEX(federal_program_name_lookup,MATCH(V1698,aln_lookup,0)),""),"")</f>
        <v/>
      </c>
    </row>
    <row r="1699" ht="15.75" customHeight="1">
      <c r="A1699" s="5" t="s">
        <v>2527</v>
      </c>
      <c r="B1699" s="3" t="s">
        <v>1330</v>
      </c>
      <c r="C1699" s="3" t="s">
        <v>445</v>
      </c>
      <c r="D1699" s="3" t="s">
        <v>2526</v>
      </c>
      <c r="E1699" s="6" t="s">
        <v>292</v>
      </c>
      <c r="F1699" s="4">
        <v>21160.0</v>
      </c>
      <c r="G1699" s="6" t="s">
        <v>38</v>
      </c>
      <c r="H1699" s="6"/>
      <c r="I1699" s="6"/>
      <c r="J1699" s="4">
        <v>5547986.0</v>
      </c>
      <c r="K1699" s="4">
        <v>3.59306095E8</v>
      </c>
      <c r="L1699" s="6" t="s">
        <v>39</v>
      </c>
      <c r="M1699" s="3"/>
      <c r="N1699" s="6" t="s">
        <v>42</v>
      </c>
      <c r="O1699" s="3"/>
      <c r="P1699" s="3"/>
      <c r="Q1699" s="6" t="s">
        <v>39</v>
      </c>
      <c r="R1699" s="4"/>
      <c r="S1699" s="6" t="s">
        <v>42</v>
      </c>
      <c r="T1699" s="6" t="s">
        <v>43</v>
      </c>
      <c r="U1699" s="6">
        <v>0.0</v>
      </c>
      <c r="V1699" s="3" t="str">
        <f t="shared" si="2"/>
        <v>20.RD</v>
      </c>
      <c r="W1699" s="5" t="str">
        <f t="shared" ref="W1699:X1699" si="1699">UPPER(TRIM(H1699))</f>
        <v/>
      </c>
      <c r="X1699" s="5" t="str">
        <f t="shared" si="1699"/>
        <v/>
      </c>
      <c r="Y1699" s="5" t="str">
        <f t="array" ref="Y1699">IF(V1699&lt;&gt;"",IFERROR(INDEX(federal_program_name_lookup,MATCH(V1699,aln_lookup,0)),""),"")</f>
        <v/>
      </c>
    </row>
    <row r="1700" ht="15.75" customHeight="1">
      <c r="A1700" s="5" t="s">
        <v>2528</v>
      </c>
      <c r="B1700" s="3" t="s">
        <v>1330</v>
      </c>
      <c r="C1700" s="3" t="s">
        <v>445</v>
      </c>
      <c r="D1700" s="3" t="s">
        <v>2514</v>
      </c>
      <c r="E1700" s="6" t="s">
        <v>292</v>
      </c>
      <c r="F1700" s="4">
        <v>-970.0</v>
      </c>
      <c r="G1700" s="6" t="s">
        <v>38</v>
      </c>
      <c r="H1700" s="6"/>
      <c r="I1700" s="6"/>
      <c r="J1700" s="4">
        <v>5547986.0</v>
      </c>
      <c r="K1700" s="4">
        <v>3.59306095E8</v>
      </c>
      <c r="L1700" s="6" t="s">
        <v>39</v>
      </c>
      <c r="M1700" s="3"/>
      <c r="N1700" s="6" t="s">
        <v>42</v>
      </c>
      <c r="O1700" s="3"/>
      <c r="P1700" s="3"/>
      <c r="Q1700" s="6" t="s">
        <v>39</v>
      </c>
      <c r="R1700" s="4"/>
      <c r="S1700" s="6" t="s">
        <v>42</v>
      </c>
      <c r="T1700" s="6" t="s">
        <v>43</v>
      </c>
      <c r="U1700" s="6">
        <v>0.0</v>
      </c>
      <c r="V1700" s="3" t="str">
        <f t="shared" si="2"/>
        <v>20.RD</v>
      </c>
      <c r="W1700" s="5" t="str">
        <f t="shared" ref="W1700:X1700" si="1700">UPPER(TRIM(H1700))</f>
        <v/>
      </c>
      <c r="X1700" s="5" t="str">
        <f t="shared" si="1700"/>
        <v/>
      </c>
      <c r="Y1700" s="5" t="str">
        <f t="array" ref="Y1700">IF(V1700&lt;&gt;"",IFERROR(INDEX(federal_program_name_lookup,MATCH(V1700,aln_lookup,0)),""),"")</f>
        <v/>
      </c>
    </row>
    <row r="1701" ht="15.75" customHeight="1">
      <c r="A1701" s="5" t="s">
        <v>2529</v>
      </c>
      <c r="B1701" s="3" t="s">
        <v>1330</v>
      </c>
      <c r="C1701" s="3" t="s">
        <v>445</v>
      </c>
      <c r="D1701" s="3" t="s">
        <v>2530</v>
      </c>
      <c r="E1701" s="6" t="s">
        <v>292</v>
      </c>
      <c r="F1701" s="4">
        <v>118340.0</v>
      </c>
      <c r="G1701" s="6" t="s">
        <v>38</v>
      </c>
      <c r="H1701" s="6"/>
      <c r="I1701" s="6"/>
      <c r="J1701" s="4">
        <v>5547986.0</v>
      </c>
      <c r="K1701" s="4">
        <v>3.59306095E8</v>
      </c>
      <c r="L1701" s="6" t="s">
        <v>39</v>
      </c>
      <c r="M1701" s="3"/>
      <c r="N1701" s="6" t="s">
        <v>42</v>
      </c>
      <c r="O1701" s="3"/>
      <c r="P1701" s="3"/>
      <c r="Q1701" s="6" t="s">
        <v>42</v>
      </c>
      <c r="R1701" s="4">
        <v>96210.0</v>
      </c>
      <c r="S1701" s="6" t="s">
        <v>42</v>
      </c>
      <c r="T1701" s="6" t="s">
        <v>43</v>
      </c>
      <c r="U1701" s="6">
        <v>0.0</v>
      </c>
      <c r="V1701" s="3" t="str">
        <f t="shared" si="2"/>
        <v>20.RD</v>
      </c>
      <c r="W1701" s="5" t="str">
        <f t="shared" ref="W1701:X1701" si="1701">UPPER(TRIM(H1701))</f>
        <v/>
      </c>
      <c r="X1701" s="5" t="str">
        <f t="shared" si="1701"/>
        <v/>
      </c>
      <c r="Y1701" s="5" t="str">
        <f t="array" ref="Y1701">IF(V1701&lt;&gt;"",IFERROR(INDEX(federal_program_name_lookup,MATCH(V1701,aln_lookup,0)),""),"")</f>
        <v/>
      </c>
    </row>
    <row r="1702" ht="15.75" customHeight="1">
      <c r="A1702" s="5" t="s">
        <v>2531</v>
      </c>
      <c r="B1702" s="3" t="s">
        <v>1330</v>
      </c>
      <c r="C1702" s="3" t="s">
        <v>445</v>
      </c>
      <c r="D1702" s="3" t="s">
        <v>2532</v>
      </c>
      <c r="E1702" s="6" t="s">
        <v>292</v>
      </c>
      <c r="F1702" s="4">
        <v>43747.0</v>
      </c>
      <c r="G1702" s="6" t="s">
        <v>38</v>
      </c>
      <c r="H1702" s="6"/>
      <c r="I1702" s="6"/>
      <c r="J1702" s="4">
        <v>5547986.0</v>
      </c>
      <c r="K1702" s="4">
        <v>3.59306095E8</v>
      </c>
      <c r="L1702" s="6" t="s">
        <v>39</v>
      </c>
      <c r="M1702" s="3"/>
      <c r="N1702" s="6" t="s">
        <v>42</v>
      </c>
      <c r="O1702" s="3"/>
      <c r="P1702" s="3"/>
      <c r="Q1702" s="6" t="s">
        <v>39</v>
      </c>
      <c r="R1702" s="4"/>
      <c r="S1702" s="6" t="s">
        <v>42</v>
      </c>
      <c r="T1702" s="6" t="s">
        <v>43</v>
      </c>
      <c r="U1702" s="6">
        <v>0.0</v>
      </c>
      <c r="V1702" s="3" t="str">
        <f t="shared" si="2"/>
        <v>20.RD</v>
      </c>
      <c r="W1702" s="5" t="str">
        <f t="shared" ref="W1702:X1702" si="1702">UPPER(TRIM(H1702))</f>
        <v/>
      </c>
      <c r="X1702" s="5" t="str">
        <f t="shared" si="1702"/>
        <v/>
      </c>
      <c r="Y1702" s="5" t="str">
        <f t="array" ref="Y1702">IF(V1702&lt;&gt;"",IFERROR(INDEX(federal_program_name_lookup,MATCH(V1702,aln_lookup,0)),""),"")</f>
        <v/>
      </c>
    </row>
    <row r="1703" ht="15.75" customHeight="1">
      <c r="A1703" s="5" t="s">
        <v>2533</v>
      </c>
      <c r="B1703" s="3" t="s">
        <v>2414</v>
      </c>
      <c r="C1703" s="3" t="s">
        <v>2415</v>
      </c>
      <c r="D1703" s="3"/>
      <c r="E1703" s="6" t="s">
        <v>2416</v>
      </c>
      <c r="F1703" s="4">
        <v>23009.0</v>
      </c>
      <c r="G1703" s="6" t="s">
        <v>38</v>
      </c>
      <c r="H1703" s="6"/>
      <c r="I1703" s="6"/>
      <c r="J1703" s="4">
        <v>1396805.0</v>
      </c>
      <c r="K1703" s="4">
        <v>3.59306095E8</v>
      </c>
      <c r="L1703" s="6" t="s">
        <v>39</v>
      </c>
      <c r="M1703" s="3"/>
      <c r="N1703" s="6" t="s">
        <v>39</v>
      </c>
      <c r="O1703" s="3" t="s">
        <v>715</v>
      </c>
      <c r="P1703" s="3" t="s">
        <v>2534</v>
      </c>
      <c r="Q1703" s="6" t="s">
        <v>42</v>
      </c>
      <c r="R1703" s="4">
        <v>5273.0</v>
      </c>
      <c r="S1703" s="6" t="s">
        <v>42</v>
      </c>
      <c r="T1703" s="6" t="s">
        <v>43</v>
      </c>
      <c r="U1703" s="6">
        <v>0.0</v>
      </c>
      <c r="V1703" s="3" t="str">
        <f t="shared" si="2"/>
        <v>47.041</v>
      </c>
      <c r="W1703" s="5" t="str">
        <f t="shared" ref="W1703:X1703" si="1703">UPPER(TRIM(H1703))</f>
        <v/>
      </c>
      <c r="X1703" s="5" t="str">
        <f t="shared" si="1703"/>
        <v/>
      </c>
      <c r="Y1703" s="5" t="str">
        <f t="array" ref="Y1703">IF(V1703&lt;&gt;"",IFERROR(INDEX(federal_program_name_lookup,MATCH(V1703,aln_lookup,0)),""),"")</f>
        <v>ENGINEERING</v>
      </c>
    </row>
    <row r="1704" ht="15.75" customHeight="1">
      <c r="A1704" s="5" t="s">
        <v>2535</v>
      </c>
      <c r="B1704" s="3" t="s">
        <v>1330</v>
      </c>
      <c r="C1704" s="3" t="s">
        <v>445</v>
      </c>
      <c r="D1704" s="3" t="s">
        <v>2516</v>
      </c>
      <c r="E1704" s="6" t="s">
        <v>292</v>
      </c>
      <c r="F1704" s="4">
        <v>988.0</v>
      </c>
      <c r="G1704" s="6" t="s">
        <v>38</v>
      </c>
      <c r="H1704" s="6"/>
      <c r="I1704" s="6"/>
      <c r="J1704" s="4">
        <v>5547986.0</v>
      </c>
      <c r="K1704" s="4">
        <v>3.59306095E8</v>
      </c>
      <c r="L1704" s="6" t="s">
        <v>39</v>
      </c>
      <c r="M1704" s="3"/>
      <c r="N1704" s="6" t="s">
        <v>42</v>
      </c>
      <c r="O1704" s="3"/>
      <c r="P1704" s="3"/>
      <c r="Q1704" s="6" t="s">
        <v>39</v>
      </c>
      <c r="R1704" s="4"/>
      <c r="S1704" s="6" t="s">
        <v>42</v>
      </c>
      <c r="T1704" s="6" t="s">
        <v>43</v>
      </c>
      <c r="U1704" s="6">
        <v>0.0</v>
      </c>
      <c r="V1704" s="3" t="str">
        <f t="shared" si="2"/>
        <v>20.RD</v>
      </c>
      <c r="W1704" s="5" t="str">
        <f t="shared" ref="W1704:X1704" si="1704">UPPER(TRIM(H1704))</f>
        <v/>
      </c>
      <c r="X1704" s="5" t="str">
        <f t="shared" si="1704"/>
        <v/>
      </c>
      <c r="Y1704" s="5" t="str">
        <f t="array" ref="Y1704">IF(V1704&lt;&gt;"",IFERROR(INDEX(federal_program_name_lookup,MATCH(V1704,aln_lookup,0)),""),"")</f>
        <v/>
      </c>
    </row>
    <row r="1705" ht="15.75" customHeight="1">
      <c r="A1705" s="5" t="s">
        <v>2536</v>
      </c>
      <c r="B1705" s="3" t="s">
        <v>1330</v>
      </c>
      <c r="C1705" s="3" t="s">
        <v>445</v>
      </c>
      <c r="D1705" s="3" t="s">
        <v>2516</v>
      </c>
      <c r="E1705" s="6" t="s">
        <v>292</v>
      </c>
      <c r="F1705" s="4">
        <v>1110.0</v>
      </c>
      <c r="G1705" s="6" t="s">
        <v>38</v>
      </c>
      <c r="H1705" s="6"/>
      <c r="I1705" s="6"/>
      <c r="J1705" s="4">
        <v>5547986.0</v>
      </c>
      <c r="K1705" s="4">
        <v>3.59306095E8</v>
      </c>
      <c r="L1705" s="6" t="s">
        <v>39</v>
      </c>
      <c r="M1705" s="3"/>
      <c r="N1705" s="6" t="s">
        <v>42</v>
      </c>
      <c r="O1705" s="3"/>
      <c r="P1705" s="3"/>
      <c r="Q1705" s="6" t="s">
        <v>39</v>
      </c>
      <c r="R1705" s="4"/>
      <c r="S1705" s="6" t="s">
        <v>42</v>
      </c>
      <c r="T1705" s="6" t="s">
        <v>43</v>
      </c>
      <c r="U1705" s="6">
        <v>0.0</v>
      </c>
      <c r="V1705" s="3" t="str">
        <f t="shared" si="2"/>
        <v>20.RD</v>
      </c>
      <c r="W1705" s="5" t="str">
        <f t="shared" ref="W1705:X1705" si="1705">UPPER(TRIM(H1705))</f>
        <v/>
      </c>
      <c r="X1705" s="5" t="str">
        <f t="shared" si="1705"/>
        <v/>
      </c>
      <c r="Y1705" s="5" t="str">
        <f t="array" ref="Y1705">IF(V1705&lt;&gt;"",IFERROR(INDEX(federal_program_name_lookup,MATCH(V1705,aln_lookup,0)),""),"")</f>
        <v/>
      </c>
    </row>
    <row r="1706" ht="15.75" customHeight="1">
      <c r="A1706" s="5" t="s">
        <v>2537</v>
      </c>
      <c r="B1706" s="3" t="s">
        <v>1330</v>
      </c>
      <c r="C1706" s="3" t="s">
        <v>445</v>
      </c>
      <c r="D1706" s="3" t="s">
        <v>2516</v>
      </c>
      <c r="E1706" s="6" t="s">
        <v>292</v>
      </c>
      <c r="F1706" s="4">
        <v>-1137.0</v>
      </c>
      <c r="G1706" s="6" t="s">
        <v>38</v>
      </c>
      <c r="H1706" s="6"/>
      <c r="I1706" s="6"/>
      <c r="J1706" s="4">
        <v>5547986.0</v>
      </c>
      <c r="K1706" s="4">
        <v>3.59306095E8</v>
      </c>
      <c r="L1706" s="6" t="s">
        <v>39</v>
      </c>
      <c r="M1706" s="3"/>
      <c r="N1706" s="6" t="s">
        <v>42</v>
      </c>
      <c r="O1706" s="3"/>
      <c r="P1706" s="3"/>
      <c r="Q1706" s="6" t="s">
        <v>39</v>
      </c>
      <c r="R1706" s="4"/>
      <c r="S1706" s="6" t="s">
        <v>42</v>
      </c>
      <c r="T1706" s="6" t="s">
        <v>43</v>
      </c>
      <c r="U1706" s="6">
        <v>0.0</v>
      </c>
      <c r="V1706" s="3" t="str">
        <f t="shared" si="2"/>
        <v>20.RD</v>
      </c>
      <c r="W1706" s="5" t="str">
        <f t="shared" ref="W1706:X1706" si="1706">UPPER(TRIM(H1706))</f>
        <v/>
      </c>
      <c r="X1706" s="5" t="str">
        <f t="shared" si="1706"/>
        <v/>
      </c>
      <c r="Y1706" s="5" t="str">
        <f t="array" ref="Y1706">IF(V1706&lt;&gt;"",IFERROR(INDEX(federal_program_name_lookup,MATCH(V1706,aln_lookup,0)),""),"")</f>
        <v/>
      </c>
    </row>
    <row r="1707" ht="15.75" customHeight="1">
      <c r="A1707" s="5" t="s">
        <v>2538</v>
      </c>
      <c r="B1707" s="3" t="s">
        <v>1330</v>
      </c>
      <c r="C1707" s="3" t="s">
        <v>445</v>
      </c>
      <c r="D1707" s="3" t="s">
        <v>2516</v>
      </c>
      <c r="E1707" s="6" t="s">
        <v>292</v>
      </c>
      <c r="F1707" s="4">
        <v>44008.0</v>
      </c>
      <c r="G1707" s="6" t="s">
        <v>38</v>
      </c>
      <c r="H1707" s="6"/>
      <c r="I1707" s="6"/>
      <c r="J1707" s="4">
        <v>5547986.0</v>
      </c>
      <c r="K1707" s="4">
        <v>3.59306095E8</v>
      </c>
      <c r="L1707" s="6" t="s">
        <v>39</v>
      </c>
      <c r="M1707" s="3"/>
      <c r="N1707" s="6" t="s">
        <v>42</v>
      </c>
      <c r="O1707" s="3"/>
      <c r="P1707" s="3"/>
      <c r="Q1707" s="6" t="s">
        <v>39</v>
      </c>
      <c r="R1707" s="4"/>
      <c r="S1707" s="6" t="s">
        <v>42</v>
      </c>
      <c r="T1707" s="6" t="s">
        <v>43</v>
      </c>
      <c r="U1707" s="6">
        <v>0.0</v>
      </c>
      <c r="V1707" s="3" t="str">
        <f t="shared" si="2"/>
        <v>20.RD</v>
      </c>
      <c r="W1707" s="5" t="str">
        <f t="shared" ref="W1707:X1707" si="1707">UPPER(TRIM(H1707))</f>
        <v/>
      </c>
      <c r="X1707" s="5" t="str">
        <f t="shared" si="1707"/>
        <v/>
      </c>
      <c r="Y1707" s="5" t="str">
        <f t="array" ref="Y1707">IF(V1707&lt;&gt;"",IFERROR(INDEX(federal_program_name_lookup,MATCH(V1707,aln_lookup,0)),""),"")</f>
        <v/>
      </c>
    </row>
    <row r="1708" ht="15.75" customHeight="1">
      <c r="A1708" s="5" t="s">
        <v>2539</v>
      </c>
      <c r="B1708" s="3" t="s">
        <v>1330</v>
      </c>
      <c r="C1708" s="3" t="s">
        <v>445</v>
      </c>
      <c r="D1708" s="3" t="s">
        <v>2516</v>
      </c>
      <c r="E1708" s="6" t="s">
        <v>292</v>
      </c>
      <c r="F1708" s="4">
        <v>-334.0</v>
      </c>
      <c r="G1708" s="6" t="s">
        <v>38</v>
      </c>
      <c r="H1708" s="6"/>
      <c r="I1708" s="6"/>
      <c r="J1708" s="4">
        <v>5547986.0</v>
      </c>
      <c r="K1708" s="4">
        <v>3.59306095E8</v>
      </c>
      <c r="L1708" s="6" t="s">
        <v>39</v>
      </c>
      <c r="M1708" s="3"/>
      <c r="N1708" s="6" t="s">
        <v>42</v>
      </c>
      <c r="O1708" s="3"/>
      <c r="P1708" s="3"/>
      <c r="Q1708" s="6" t="s">
        <v>39</v>
      </c>
      <c r="R1708" s="4"/>
      <c r="S1708" s="6" t="s">
        <v>42</v>
      </c>
      <c r="T1708" s="6" t="s">
        <v>43</v>
      </c>
      <c r="U1708" s="6">
        <v>0.0</v>
      </c>
      <c r="V1708" s="3" t="str">
        <f t="shared" si="2"/>
        <v>20.RD</v>
      </c>
      <c r="W1708" s="5" t="str">
        <f t="shared" ref="W1708:X1708" si="1708">UPPER(TRIM(H1708))</f>
        <v/>
      </c>
      <c r="X1708" s="5" t="str">
        <f t="shared" si="1708"/>
        <v/>
      </c>
      <c r="Y1708" s="5" t="str">
        <f t="array" ref="Y1708">IF(V1708&lt;&gt;"",IFERROR(INDEX(federal_program_name_lookup,MATCH(V1708,aln_lookup,0)),""),"")</f>
        <v/>
      </c>
    </row>
    <row r="1709" ht="15.75" customHeight="1">
      <c r="A1709" s="5" t="s">
        <v>2540</v>
      </c>
      <c r="B1709" s="3" t="s">
        <v>1330</v>
      </c>
      <c r="C1709" s="3" t="s">
        <v>445</v>
      </c>
      <c r="D1709" s="3" t="s">
        <v>2514</v>
      </c>
      <c r="E1709" s="6" t="s">
        <v>292</v>
      </c>
      <c r="F1709" s="4">
        <v>19000.0</v>
      </c>
      <c r="G1709" s="6" t="s">
        <v>38</v>
      </c>
      <c r="H1709" s="6"/>
      <c r="I1709" s="6"/>
      <c r="J1709" s="4">
        <v>5547986.0</v>
      </c>
      <c r="K1709" s="4">
        <v>3.59306095E8</v>
      </c>
      <c r="L1709" s="6" t="s">
        <v>39</v>
      </c>
      <c r="M1709" s="3"/>
      <c r="N1709" s="6" t="s">
        <v>42</v>
      </c>
      <c r="O1709" s="3"/>
      <c r="P1709" s="3"/>
      <c r="Q1709" s="6" t="s">
        <v>39</v>
      </c>
      <c r="R1709" s="4"/>
      <c r="S1709" s="6" t="s">
        <v>42</v>
      </c>
      <c r="T1709" s="6" t="s">
        <v>43</v>
      </c>
      <c r="U1709" s="6">
        <v>0.0</v>
      </c>
      <c r="V1709" s="3" t="str">
        <f t="shared" si="2"/>
        <v>20.RD</v>
      </c>
      <c r="W1709" s="5" t="str">
        <f t="shared" ref="W1709:X1709" si="1709">UPPER(TRIM(H1709))</f>
        <v/>
      </c>
      <c r="X1709" s="5" t="str">
        <f t="shared" si="1709"/>
        <v/>
      </c>
      <c r="Y1709" s="5" t="str">
        <f t="array" ref="Y1709">IF(V1709&lt;&gt;"",IFERROR(INDEX(federal_program_name_lookup,MATCH(V1709,aln_lookup,0)),""),"")</f>
        <v/>
      </c>
    </row>
    <row r="1710" ht="15.75" customHeight="1">
      <c r="A1710" s="5" t="s">
        <v>2541</v>
      </c>
      <c r="B1710" s="3" t="s">
        <v>1330</v>
      </c>
      <c r="C1710" s="3" t="s">
        <v>445</v>
      </c>
      <c r="D1710" s="3" t="s">
        <v>2516</v>
      </c>
      <c r="E1710" s="6" t="s">
        <v>292</v>
      </c>
      <c r="F1710" s="4">
        <v>35873.0</v>
      </c>
      <c r="G1710" s="6" t="s">
        <v>38</v>
      </c>
      <c r="H1710" s="6"/>
      <c r="I1710" s="6"/>
      <c r="J1710" s="4">
        <v>5547986.0</v>
      </c>
      <c r="K1710" s="4">
        <v>3.59306095E8</v>
      </c>
      <c r="L1710" s="6" t="s">
        <v>39</v>
      </c>
      <c r="M1710" s="3"/>
      <c r="N1710" s="6" t="s">
        <v>42</v>
      </c>
      <c r="O1710" s="3"/>
      <c r="P1710" s="3"/>
      <c r="Q1710" s="6" t="s">
        <v>39</v>
      </c>
      <c r="R1710" s="4"/>
      <c r="S1710" s="6" t="s">
        <v>42</v>
      </c>
      <c r="T1710" s="6" t="s">
        <v>43</v>
      </c>
      <c r="U1710" s="6">
        <v>0.0</v>
      </c>
      <c r="V1710" s="3" t="str">
        <f t="shared" si="2"/>
        <v>20.RD</v>
      </c>
      <c r="W1710" s="5" t="str">
        <f t="shared" ref="W1710:X1710" si="1710">UPPER(TRIM(H1710))</f>
        <v/>
      </c>
      <c r="X1710" s="5" t="str">
        <f t="shared" si="1710"/>
        <v/>
      </c>
      <c r="Y1710" s="5" t="str">
        <f t="array" ref="Y1710">IF(V1710&lt;&gt;"",IFERROR(INDEX(federal_program_name_lookup,MATCH(V1710,aln_lookup,0)),""),"")</f>
        <v/>
      </c>
    </row>
    <row r="1711" ht="15.75" customHeight="1">
      <c r="A1711" s="5" t="s">
        <v>2542</v>
      </c>
      <c r="B1711" s="3" t="s">
        <v>1330</v>
      </c>
      <c r="C1711" s="3" t="s">
        <v>445</v>
      </c>
      <c r="D1711" s="3" t="s">
        <v>2516</v>
      </c>
      <c r="E1711" s="6" t="s">
        <v>292</v>
      </c>
      <c r="F1711" s="4">
        <v>6670.0</v>
      </c>
      <c r="G1711" s="6" t="s">
        <v>38</v>
      </c>
      <c r="H1711" s="6"/>
      <c r="I1711" s="6"/>
      <c r="J1711" s="4">
        <v>5547986.0</v>
      </c>
      <c r="K1711" s="4">
        <v>3.59306095E8</v>
      </c>
      <c r="L1711" s="6" t="s">
        <v>39</v>
      </c>
      <c r="M1711" s="3"/>
      <c r="N1711" s="6" t="s">
        <v>42</v>
      </c>
      <c r="O1711" s="3"/>
      <c r="P1711" s="3"/>
      <c r="Q1711" s="6" t="s">
        <v>39</v>
      </c>
      <c r="R1711" s="4"/>
      <c r="S1711" s="6" t="s">
        <v>42</v>
      </c>
      <c r="T1711" s="6" t="s">
        <v>43</v>
      </c>
      <c r="U1711" s="6">
        <v>0.0</v>
      </c>
      <c r="V1711" s="3" t="str">
        <f t="shared" si="2"/>
        <v>20.RD</v>
      </c>
      <c r="W1711" s="5" t="str">
        <f t="shared" ref="W1711:X1711" si="1711">UPPER(TRIM(H1711))</f>
        <v/>
      </c>
      <c r="X1711" s="5" t="str">
        <f t="shared" si="1711"/>
        <v/>
      </c>
      <c r="Y1711" s="5" t="str">
        <f t="array" ref="Y1711">IF(V1711&lt;&gt;"",IFERROR(INDEX(federal_program_name_lookup,MATCH(V1711,aln_lookup,0)),""),"")</f>
        <v/>
      </c>
    </row>
    <row r="1712" ht="15.75" customHeight="1">
      <c r="A1712" s="5" t="s">
        <v>2543</v>
      </c>
      <c r="B1712" s="3" t="s">
        <v>1330</v>
      </c>
      <c r="C1712" s="3" t="s">
        <v>445</v>
      </c>
      <c r="D1712" s="3" t="s">
        <v>2516</v>
      </c>
      <c r="E1712" s="6" t="s">
        <v>292</v>
      </c>
      <c r="F1712" s="4">
        <v>-46177.0</v>
      </c>
      <c r="G1712" s="6" t="s">
        <v>38</v>
      </c>
      <c r="H1712" s="6"/>
      <c r="I1712" s="6"/>
      <c r="J1712" s="4">
        <v>5547986.0</v>
      </c>
      <c r="K1712" s="4">
        <v>3.59306095E8</v>
      </c>
      <c r="L1712" s="6" t="s">
        <v>39</v>
      </c>
      <c r="M1712" s="3"/>
      <c r="N1712" s="6" t="s">
        <v>42</v>
      </c>
      <c r="O1712" s="3"/>
      <c r="P1712" s="3"/>
      <c r="Q1712" s="6" t="s">
        <v>39</v>
      </c>
      <c r="R1712" s="4"/>
      <c r="S1712" s="6" t="s">
        <v>42</v>
      </c>
      <c r="T1712" s="6" t="s">
        <v>43</v>
      </c>
      <c r="U1712" s="6">
        <v>0.0</v>
      </c>
      <c r="V1712" s="3" t="str">
        <f t="shared" si="2"/>
        <v>20.RD</v>
      </c>
      <c r="W1712" s="5" t="str">
        <f t="shared" ref="W1712:X1712" si="1712">UPPER(TRIM(H1712))</f>
        <v/>
      </c>
      <c r="X1712" s="5" t="str">
        <f t="shared" si="1712"/>
        <v/>
      </c>
      <c r="Y1712" s="5" t="str">
        <f t="array" ref="Y1712">IF(V1712&lt;&gt;"",IFERROR(INDEX(federal_program_name_lookup,MATCH(V1712,aln_lookup,0)),""),"")</f>
        <v/>
      </c>
    </row>
    <row r="1713" ht="15.75" customHeight="1">
      <c r="A1713" s="5" t="s">
        <v>2544</v>
      </c>
      <c r="B1713" s="3" t="s">
        <v>1330</v>
      </c>
      <c r="C1713" s="3" t="s">
        <v>445</v>
      </c>
      <c r="D1713" s="3" t="s">
        <v>2545</v>
      </c>
      <c r="E1713" s="6" t="s">
        <v>292</v>
      </c>
      <c r="F1713" s="4">
        <v>126261.0</v>
      </c>
      <c r="G1713" s="6" t="s">
        <v>38</v>
      </c>
      <c r="H1713" s="6"/>
      <c r="I1713" s="6"/>
      <c r="J1713" s="4">
        <v>5547986.0</v>
      </c>
      <c r="K1713" s="4">
        <v>3.59306095E8</v>
      </c>
      <c r="L1713" s="6" t="s">
        <v>39</v>
      </c>
      <c r="M1713" s="3"/>
      <c r="N1713" s="6" t="s">
        <v>42</v>
      </c>
      <c r="O1713" s="3"/>
      <c r="P1713" s="3"/>
      <c r="Q1713" s="6" t="s">
        <v>39</v>
      </c>
      <c r="R1713" s="4"/>
      <c r="S1713" s="6" t="s">
        <v>42</v>
      </c>
      <c r="T1713" s="6" t="s">
        <v>43</v>
      </c>
      <c r="U1713" s="6">
        <v>0.0</v>
      </c>
      <c r="V1713" s="3" t="str">
        <f t="shared" si="2"/>
        <v>20.RD</v>
      </c>
      <c r="W1713" s="5" t="str">
        <f t="shared" ref="W1713:X1713" si="1713">UPPER(TRIM(H1713))</f>
        <v/>
      </c>
      <c r="X1713" s="5" t="str">
        <f t="shared" si="1713"/>
        <v/>
      </c>
      <c r="Y1713" s="5" t="str">
        <f t="array" ref="Y1713">IF(V1713&lt;&gt;"",IFERROR(INDEX(federal_program_name_lookup,MATCH(V1713,aln_lookup,0)),""),"")</f>
        <v/>
      </c>
    </row>
    <row r="1714" ht="15.75" customHeight="1">
      <c r="A1714" s="5" t="s">
        <v>2546</v>
      </c>
      <c r="B1714" s="3" t="s">
        <v>2414</v>
      </c>
      <c r="C1714" s="3" t="s">
        <v>2415</v>
      </c>
      <c r="D1714" s="3"/>
      <c r="E1714" s="6" t="s">
        <v>2416</v>
      </c>
      <c r="F1714" s="4">
        <v>1247.0</v>
      </c>
      <c r="G1714" s="6" t="s">
        <v>38</v>
      </c>
      <c r="H1714" s="6"/>
      <c r="I1714" s="6"/>
      <c r="J1714" s="4">
        <v>1396805.0</v>
      </c>
      <c r="K1714" s="4">
        <v>3.59306095E8</v>
      </c>
      <c r="L1714" s="6" t="s">
        <v>39</v>
      </c>
      <c r="M1714" s="3"/>
      <c r="N1714" s="6" t="s">
        <v>39</v>
      </c>
      <c r="O1714" s="3" t="s">
        <v>715</v>
      </c>
      <c r="P1714" s="3" t="s">
        <v>2547</v>
      </c>
      <c r="Q1714" s="6" t="s">
        <v>39</v>
      </c>
      <c r="R1714" s="4"/>
      <c r="S1714" s="6" t="s">
        <v>42</v>
      </c>
      <c r="T1714" s="6" t="s">
        <v>43</v>
      </c>
      <c r="U1714" s="6">
        <v>0.0</v>
      </c>
      <c r="V1714" s="3" t="str">
        <f t="shared" si="2"/>
        <v>47.041</v>
      </c>
      <c r="W1714" s="5" t="str">
        <f t="shared" ref="W1714:X1714" si="1714">UPPER(TRIM(H1714))</f>
        <v/>
      </c>
      <c r="X1714" s="5" t="str">
        <f t="shared" si="1714"/>
        <v/>
      </c>
      <c r="Y1714" s="5" t="str">
        <f t="array" ref="Y1714">IF(V1714&lt;&gt;"",IFERROR(INDEX(federal_program_name_lookup,MATCH(V1714,aln_lookup,0)),""),"")</f>
        <v>ENGINEERING</v>
      </c>
    </row>
    <row r="1715" ht="15.75" customHeight="1">
      <c r="A1715" s="5" t="s">
        <v>2548</v>
      </c>
      <c r="B1715" s="3" t="s">
        <v>1330</v>
      </c>
      <c r="C1715" s="3" t="s">
        <v>445</v>
      </c>
      <c r="D1715" s="3" t="s">
        <v>2516</v>
      </c>
      <c r="E1715" s="6" t="s">
        <v>292</v>
      </c>
      <c r="F1715" s="4">
        <v>14298.0</v>
      </c>
      <c r="G1715" s="6" t="s">
        <v>38</v>
      </c>
      <c r="H1715" s="6"/>
      <c r="I1715" s="6"/>
      <c r="J1715" s="4">
        <v>5547986.0</v>
      </c>
      <c r="K1715" s="4">
        <v>3.59306095E8</v>
      </c>
      <c r="L1715" s="6" t="s">
        <v>39</v>
      </c>
      <c r="M1715" s="3"/>
      <c r="N1715" s="6" t="s">
        <v>42</v>
      </c>
      <c r="O1715" s="3"/>
      <c r="P1715" s="3"/>
      <c r="Q1715" s="6" t="s">
        <v>39</v>
      </c>
      <c r="R1715" s="4"/>
      <c r="S1715" s="6" t="s">
        <v>42</v>
      </c>
      <c r="T1715" s="6" t="s">
        <v>43</v>
      </c>
      <c r="U1715" s="6">
        <v>0.0</v>
      </c>
      <c r="V1715" s="3" t="str">
        <f t="shared" si="2"/>
        <v>20.RD</v>
      </c>
      <c r="W1715" s="5" t="str">
        <f t="shared" ref="W1715:X1715" si="1715">UPPER(TRIM(H1715))</f>
        <v/>
      </c>
      <c r="X1715" s="5" t="str">
        <f t="shared" si="1715"/>
        <v/>
      </c>
      <c r="Y1715" s="5" t="str">
        <f t="array" ref="Y1715">IF(V1715&lt;&gt;"",IFERROR(INDEX(federal_program_name_lookup,MATCH(V1715,aln_lookup,0)),""),"")</f>
        <v/>
      </c>
    </row>
    <row r="1716" ht="15.75" customHeight="1">
      <c r="A1716" s="5" t="s">
        <v>2549</v>
      </c>
      <c r="B1716" s="3" t="s">
        <v>1330</v>
      </c>
      <c r="C1716" s="3" t="s">
        <v>445</v>
      </c>
      <c r="D1716" s="3" t="s">
        <v>2550</v>
      </c>
      <c r="E1716" s="6" t="s">
        <v>292</v>
      </c>
      <c r="F1716" s="4">
        <v>14209.0</v>
      </c>
      <c r="G1716" s="6" t="s">
        <v>38</v>
      </c>
      <c r="H1716" s="6"/>
      <c r="I1716" s="6"/>
      <c r="J1716" s="4">
        <v>5547986.0</v>
      </c>
      <c r="K1716" s="4">
        <v>3.59306095E8</v>
      </c>
      <c r="L1716" s="6" t="s">
        <v>39</v>
      </c>
      <c r="M1716" s="3"/>
      <c r="N1716" s="6" t="s">
        <v>42</v>
      </c>
      <c r="O1716" s="3"/>
      <c r="P1716" s="3"/>
      <c r="Q1716" s="6" t="s">
        <v>39</v>
      </c>
      <c r="R1716" s="4"/>
      <c r="S1716" s="6" t="s">
        <v>42</v>
      </c>
      <c r="T1716" s="6" t="s">
        <v>43</v>
      </c>
      <c r="U1716" s="6">
        <v>0.0</v>
      </c>
      <c r="V1716" s="3" t="str">
        <f t="shared" si="2"/>
        <v>20.RD</v>
      </c>
      <c r="W1716" s="5" t="str">
        <f t="shared" ref="W1716:X1716" si="1716">UPPER(TRIM(H1716))</f>
        <v/>
      </c>
      <c r="X1716" s="5" t="str">
        <f t="shared" si="1716"/>
        <v/>
      </c>
      <c r="Y1716" s="5" t="str">
        <f t="array" ref="Y1716">IF(V1716&lt;&gt;"",IFERROR(INDEX(federal_program_name_lookup,MATCH(V1716,aln_lookup,0)),""),"")</f>
        <v/>
      </c>
    </row>
    <row r="1717" ht="15.75" customHeight="1">
      <c r="A1717" s="5" t="s">
        <v>2551</v>
      </c>
      <c r="B1717" s="3" t="s">
        <v>1330</v>
      </c>
      <c r="C1717" s="3" t="s">
        <v>445</v>
      </c>
      <c r="D1717" s="3" t="s">
        <v>2552</v>
      </c>
      <c r="E1717" s="6" t="s">
        <v>292</v>
      </c>
      <c r="F1717" s="4">
        <v>214530.0</v>
      </c>
      <c r="G1717" s="6" t="s">
        <v>38</v>
      </c>
      <c r="H1717" s="6"/>
      <c r="I1717" s="6"/>
      <c r="J1717" s="4">
        <v>5547986.0</v>
      </c>
      <c r="K1717" s="4">
        <v>3.59306095E8</v>
      </c>
      <c r="L1717" s="6" t="s">
        <v>39</v>
      </c>
      <c r="M1717" s="3"/>
      <c r="N1717" s="6" t="s">
        <v>42</v>
      </c>
      <c r="O1717" s="3"/>
      <c r="P1717" s="3"/>
      <c r="Q1717" s="6" t="s">
        <v>39</v>
      </c>
      <c r="R1717" s="4"/>
      <c r="S1717" s="6" t="s">
        <v>42</v>
      </c>
      <c r="T1717" s="6" t="s">
        <v>43</v>
      </c>
      <c r="U1717" s="6">
        <v>0.0</v>
      </c>
      <c r="V1717" s="3" t="str">
        <f t="shared" si="2"/>
        <v>20.RD</v>
      </c>
      <c r="W1717" s="5" t="str">
        <f t="shared" ref="W1717:X1717" si="1717">UPPER(TRIM(H1717))</f>
        <v/>
      </c>
      <c r="X1717" s="5" t="str">
        <f t="shared" si="1717"/>
        <v/>
      </c>
      <c r="Y1717" s="5" t="str">
        <f t="array" ref="Y1717">IF(V1717&lt;&gt;"",IFERROR(INDEX(federal_program_name_lookup,MATCH(V1717,aln_lookup,0)),""),"")</f>
        <v/>
      </c>
    </row>
    <row r="1718" ht="15.75" customHeight="1">
      <c r="A1718" s="5" t="s">
        <v>2553</v>
      </c>
      <c r="B1718" s="3" t="s">
        <v>1330</v>
      </c>
      <c r="C1718" s="3" t="s">
        <v>445</v>
      </c>
      <c r="D1718" s="3" t="s">
        <v>2516</v>
      </c>
      <c r="E1718" s="6" t="s">
        <v>292</v>
      </c>
      <c r="F1718" s="4">
        <v>24550.0</v>
      </c>
      <c r="G1718" s="6" t="s">
        <v>38</v>
      </c>
      <c r="H1718" s="6"/>
      <c r="I1718" s="6"/>
      <c r="J1718" s="4">
        <v>5547986.0</v>
      </c>
      <c r="K1718" s="4">
        <v>3.59306095E8</v>
      </c>
      <c r="L1718" s="6" t="s">
        <v>39</v>
      </c>
      <c r="M1718" s="3"/>
      <c r="N1718" s="6" t="s">
        <v>42</v>
      </c>
      <c r="O1718" s="3"/>
      <c r="P1718" s="3"/>
      <c r="Q1718" s="6" t="s">
        <v>39</v>
      </c>
      <c r="R1718" s="4"/>
      <c r="S1718" s="6" t="s">
        <v>42</v>
      </c>
      <c r="T1718" s="6" t="s">
        <v>43</v>
      </c>
      <c r="U1718" s="6">
        <v>0.0</v>
      </c>
      <c r="V1718" s="3" t="str">
        <f t="shared" si="2"/>
        <v>20.RD</v>
      </c>
      <c r="W1718" s="5" t="str">
        <f t="shared" ref="W1718:X1718" si="1718">UPPER(TRIM(H1718))</f>
        <v/>
      </c>
      <c r="X1718" s="5" t="str">
        <f t="shared" si="1718"/>
        <v/>
      </c>
      <c r="Y1718" s="5" t="str">
        <f t="array" ref="Y1718">IF(V1718&lt;&gt;"",IFERROR(INDEX(federal_program_name_lookup,MATCH(V1718,aln_lookup,0)),""),"")</f>
        <v/>
      </c>
    </row>
    <row r="1719" ht="15.75" customHeight="1">
      <c r="A1719" s="5" t="s">
        <v>2554</v>
      </c>
      <c r="B1719" s="3" t="s">
        <v>1330</v>
      </c>
      <c r="C1719" s="3" t="s">
        <v>445</v>
      </c>
      <c r="D1719" s="3" t="s">
        <v>2516</v>
      </c>
      <c r="E1719" s="6" t="s">
        <v>292</v>
      </c>
      <c r="F1719" s="4">
        <v>11597.0</v>
      </c>
      <c r="G1719" s="6" t="s">
        <v>38</v>
      </c>
      <c r="H1719" s="6"/>
      <c r="I1719" s="6"/>
      <c r="J1719" s="4">
        <v>5547986.0</v>
      </c>
      <c r="K1719" s="4">
        <v>3.59306095E8</v>
      </c>
      <c r="L1719" s="6" t="s">
        <v>39</v>
      </c>
      <c r="M1719" s="3"/>
      <c r="N1719" s="6" t="s">
        <v>42</v>
      </c>
      <c r="O1719" s="3"/>
      <c r="P1719" s="3"/>
      <c r="Q1719" s="6" t="s">
        <v>39</v>
      </c>
      <c r="R1719" s="4"/>
      <c r="S1719" s="6" t="s">
        <v>42</v>
      </c>
      <c r="T1719" s="6" t="s">
        <v>43</v>
      </c>
      <c r="U1719" s="6">
        <v>0.0</v>
      </c>
      <c r="V1719" s="3" t="str">
        <f t="shared" si="2"/>
        <v>20.RD</v>
      </c>
      <c r="W1719" s="5" t="str">
        <f t="shared" ref="W1719:X1719" si="1719">UPPER(TRIM(H1719))</f>
        <v/>
      </c>
      <c r="X1719" s="5" t="str">
        <f t="shared" si="1719"/>
        <v/>
      </c>
      <c r="Y1719" s="5" t="str">
        <f t="array" ref="Y1719">IF(V1719&lt;&gt;"",IFERROR(INDEX(federal_program_name_lookup,MATCH(V1719,aln_lookup,0)),""),"")</f>
        <v/>
      </c>
    </row>
    <row r="1720" ht="15.75" customHeight="1">
      <c r="A1720" s="5" t="s">
        <v>2555</v>
      </c>
      <c r="B1720" s="3" t="s">
        <v>1330</v>
      </c>
      <c r="C1720" s="3" t="s">
        <v>445</v>
      </c>
      <c r="D1720" s="3" t="s">
        <v>2516</v>
      </c>
      <c r="E1720" s="6" t="s">
        <v>292</v>
      </c>
      <c r="F1720" s="4">
        <v>-5199.0</v>
      </c>
      <c r="G1720" s="6" t="s">
        <v>38</v>
      </c>
      <c r="H1720" s="6"/>
      <c r="I1720" s="6"/>
      <c r="J1720" s="4">
        <v>5547986.0</v>
      </c>
      <c r="K1720" s="4">
        <v>3.59306095E8</v>
      </c>
      <c r="L1720" s="6" t="s">
        <v>39</v>
      </c>
      <c r="M1720" s="3"/>
      <c r="N1720" s="6" t="s">
        <v>42</v>
      </c>
      <c r="O1720" s="3"/>
      <c r="P1720" s="3"/>
      <c r="Q1720" s="6" t="s">
        <v>39</v>
      </c>
      <c r="R1720" s="4"/>
      <c r="S1720" s="6" t="s">
        <v>42</v>
      </c>
      <c r="T1720" s="6" t="s">
        <v>43</v>
      </c>
      <c r="U1720" s="6">
        <v>0.0</v>
      </c>
      <c r="V1720" s="3" t="str">
        <f t="shared" si="2"/>
        <v>20.RD</v>
      </c>
      <c r="W1720" s="5" t="str">
        <f t="shared" ref="W1720:X1720" si="1720">UPPER(TRIM(H1720))</f>
        <v/>
      </c>
      <c r="X1720" s="5" t="str">
        <f t="shared" si="1720"/>
        <v/>
      </c>
      <c r="Y1720" s="5" t="str">
        <f t="array" ref="Y1720">IF(V1720&lt;&gt;"",IFERROR(INDEX(federal_program_name_lookup,MATCH(V1720,aln_lookup,0)),""),"")</f>
        <v/>
      </c>
    </row>
    <row r="1721" ht="15.75" customHeight="1">
      <c r="A1721" s="5" t="s">
        <v>2556</v>
      </c>
      <c r="B1721" s="3" t="s">
        <v>1330</v>
      </c>
      <c r="C1721" s="3" t="s">
        <v>445</v>
      </c>
      <c r="D1721" s="3" t="s">
        <v>2516</v>
      </c>
      <c r="E1721" s="6" t="s">
        <v>292</v>
      </c>
      <c r="F1721" s="4">
        <v>-327.0</v>
      </c>
      <c r="G1721" s="6" t="s">
        <v>38</v>
      </c>
      <c r="H1721" s="6"/>
      <c r="I1721" s="6"/>
      <c r="J1721" s="4">
        <v>5547986.0</v>
      </c>
      <c r="K1721" s="4">
        <v>3.59306095E8</v>
      </c>
      <c r="L1721" s="6" t="s">
        <v>39</v>
      </c>
      <c r="M1721" s="3"/>
      <c r="N1721" s="6" t="s">
        <v>42</v>
      </c>
      <c r="O1721" s="3"/>
      <c r="P1721" s="3"/>
      <c r="Q1721" s="6" t="s">
        <v>39</v>
      </c>
      <c r="R1721" s="4"/>
      <c r="S1721" s="6" t="s">
        <v>42</v>
      </c>
      <c r="T1721" s="6" t="s">
        <v>43</v>
      </c>
      <c r="U1721" s="6">
        <v>0.0</v>
      </c>
      <c r="V1721" s="3" t="str">
        <f t="shared" si="2"/>
        <v>20.RD</v>
      </c>
      <c r="W1721" s="5" t="str">
        <f t="shared" ref="W1721:X1721" si="1721">UPPER(TRIM(H1721))</f>
        <v/>
      </c>
      <c r="X1721" s="5" t="str">
        <f t="shared" si="1721"/>
        <v/>
      </c>
      <c r="Y1721" s="5" t="str">
        <f t="array" ref="Y1721">IF(V1721&lt;&gt;"",IFERROR(INDEX(federal_program_name_lookup,MATCH(V1721,aln_lookup,0)),""),"")</f>
        <v/>
      </c>
    </row>
    <row r="1722" ht="15.75" customHeight="1">
      <c r="A1722" s="5" t="s">
        <v>2557</v>
      </c>
      <c r="B1722" s="3" t="s">
        <v>1330</v>
      </c>
      <c r="C1722" s="3" t="s">
        <v>445</v>
      </c>
      <c r="D1722" s="3" t="s">
        <v>2516</v>
      </c>
      <c r="E1722" s="6" t="s">
        <v>292</v>
      </c>
      <c r="F1722" s="4">
        <v>31296.0</v>
      </c>
      <c r="G1722" s="6" t="s">
        <v>38</v>
      </c>
      <c r="H1722" s="6"/>
      <c r="I1722" s="6"/>
      <c r="J1722" s="4">
        <v>5547986.0</v>
      </c>
      <c r="K1722" s="4">
        <v>3.59306095E8</v>
      </c>
      <c r="L1722" s="6" t="s">
        <v>39</v>
      </c>
      <c r="M1722" s="3"/>
      <c r="N1722" s="6" t="s">
        <v>42</v>
      </c>
      <c r="O1722" s="3"/>
      <c r="P1722" s="3"/>
      <c r="Q1722" s="6" t="s">
        <v>39</v>
      </c>
      <c r="R1722" s="4"/>
      <c r="S1722" s="6" t="s">
        <v>42</v>
      </c>
      <c r="T1722" s="6" t="s">
        <v>43</v>
      </c>
      <c r="U1722" s="6">
        <v>0.0</v>
      </c>
      <c r="V1722" s="3" t="str">
        <f t="shared" si="2"/>
        <v>20.RD</v>
      </c>
      <c r="W1722" s="5" t="str">
        <f t="shared" ref="W1722:X1722" si="1722">UPPER(TRIM(H1722))</f>
        <v/>
      </c>
      <c r="X1722" s="5" t="str">
        <f t="shared" si="1722"/>
        <v/>
      </c>
      <c r="Y1722" s="5" t="str">
        <f t="array" ref="Y1722">IF(V1722&lt;&gt;"",IFERROR(INDEX(federal_program_name_lookup,MATCH(V1722,aln_lookup,0)),""),"")</f>
        <v/>
      </c>
    </row>
    <row r="1723" ht="15.75" customHeight="1">
      <c r="A1723" s="5" t="s">
        <v>2558</v>
      </c>
      <c r="B1723" s="3" t="s">
        <v>1330</v>
      </c>
      <c r="C1723" s="3" t="s">
        <v>445</v>
      </c>
      <c r="D1723" s="3" t="s">
        <v>2516</v>
      </c>
      <c r="E1723" s="6" t="s">
        <v>292</v>
      </c>
      <c r="F1723" s="4">
        <v>4751.0</v>
      </c>
      <c r="G1723" s="6" t="s">
        <v>38</v>
      </c>
      <c r="H1723" s="6"/>
      <c r="I1723" s="6"/>
      <c r="J1723" s="4">
        <v>5547986.0</v>
      </c>
      <c r="K1723" s="4">
        <v>3.59306095E8</v>
      </c>
      <c r="L1723" s="6" t="s">
        <v>39</v>
      </c>
      <c r="M1723" s="3"/>
      <c r="N1723" s="6" t="s">
        <v>42</v>
      </c>
      <c r="O1723" s="3"/>
      <c r="P1723" s="3"/>
      <c r="Q1723" s="6" t="s">
        <v>39</v>
      </c>
      <c r="R1723" s="4"/>
      <c r="S1723" s="6" t="s">
        <v>42</v>
      </c>
      <c r="T1723" s="6" t="s">
        <v>43</v>
      </c>
      <c r="U1723" s="6">
        <v>0.0</v>
      </c>
      <c r="V1723" s="3" t="str">
        <f t="shared" si="2"/>
        <v>20.RD</v>
      </c>
      <c r="W1723" s="5" t="str">
        <f t="shared" ref="W1723:X1723" si="1723">UPPER(TRIM(H1723))</f>
        <v/>
      </c>
      <c r="X1723" s="5" t="str">
        <f t="shared" si="1723"/>
        <v/>
      </c>
      <c r="Y1723" s="5" t="str">
        <f t="array" ref="Y1723">IF(V1723&lt;&gt;"",IFERROR(INDEX(federal_program_name_lookup,MATCH(V1723,aln_lookup,0)),""),"")</f>
        <v/>
      </c>
    </row>
    <row r="1724" ht="15.75" customHeight="1">
      <c r="A1724" s="5" t="s">
        <v>2559</v>
      </c>
      <c r="B1724" s="3" t="s">
        <v>1330</v>
      </c>
      <c r="C1724" s="3" t="s">
        <v>445</v>
      </c>
      <c r="D1724" s="3" t="s">
        <v>2516</v>
      </c>
      <c r="E1724" s="6" t="s">
        <v>292</v>
      </c>
      <c r="F1724" s="4">
        <v>5852.0</v>
      </c>
      <c r="G1724" s="6" t="s">
        <v>38</v>
      </c>
      <c r="H1724" s="6"/>
      <c r="I1724" s="6"/>
      <c r="J1724" s="4">
        <v>5547986.0</v>
      </c>
      <c r="K1724" s="4">
        <v>3.59306095E8</v>
      </c>
      <c r="L1724" s="6" t="s">
        <v>39</v>
      </c>
      <c r="M1724" s="3"/>
      <c r="N1724" s="6" t="s">
        <v>42</v>
      </c>
      <c r="O1724" s="3"/>
      <c r="P1724" s="3"/>
      <c r="Q1724" s="6" t="s">
        <v>39</v>
      </c>
      <c r="R1724" s="4"/>
      <c r="S1724" s="6" t="s">
        <v>42</v>
      </c>
      <c r="T1724" s="6" t="s">
        <v>43</v>
      </c>
      <c r="U1724" s="6">
        <v>0.0</v>
      </c>
      <c r="V1724" s="3" t="str">
        <f t="shared" si="2"/>
        <v>20.RD</v>
      </c>
      <c r="W1724" s="5" t="str">
        <f t="shared" ref="W1724:X1724" si="1724">UPPER(TRIM(H1724))</f>
        <v/>
      </c>
      <c r="X1724" s="5" t="str">
        <f t="shared" si="1724"/>
        <v/>
      </c>
      <c r="Y1724" s="5" t="str">
        <f t="array" ref="Y1724">IF(V1724&lt;&gt;"",IFERROR(INDEX(federal_program_name_lookup,MATCH(V1724,aln_lookup,0)),""),"")</f>
        <v/>
      </c>
    </row>
    <row r="1725" ht="15.75" customHeight="1">
      <c r="A1725" s="5" t="s">
        <v>2560</v>
      </c>
      <c r="B1725" s="3" t="s">
        <v>1330</v>
      </c>
      <c r="C1725" s="3" t="s">
        <v>445</v>
      </c>
      <c r="D1725" s="3" t="s">
        <v>2561</v>
      </c>
      <c r="E1725" s="6" t="s">
        <v>292</v>
      </c>
      <c r="F1725" s="4">
        <v>62101.0</v>
      </c>
      <c r="G1725" s="6" t="s">
        <v>38</v>
      </c>
      <c r="H1725" s="6"/>
      <c r="I1725" s="6"/>
      <c r="J1725" s="4">
        <v>5547986.0</v>
      </c>
      <c r="K1725" s="4">
        <v>3.59306095E8</v>
      </c>
      <c r="L1725" s="6" t="s">
        <v>39</v>
      </c>
      <c r="M1725" s="3"/>
      <c r="N1725" s="6" t="s">
        <v>42</v>
      </c>
      <c r="O1725" s="3"/>
      <c r="P1725" s="3"/>
      <c r="Q1725" s="6" t="s">
        <v>39</v>
      </c>
      <c r="R1725" s="4"/>
      <c r="S1725" s="6" t="s">
        <v>42</v>
      </c>
      <c r="T1725" s="6" t="s">
        <v>43</v>
      </c>
      <c r="U1725" s="6">
        <v>0.0</v>
      </c>
      <c r="V1725" s="3" t="str">
        <f t="shared" si="2"/>
        <v>20.RD</v>
      </c>
      <c r="W1725" s="5" t="str">
        <f t="shared" ref="W1725:X1725" si="1725">UPPER(TRIM(H1725))</f>
        <v/>
      </c>
      <c r="X1725" s="5" t="str">
        <f t="shared" si="1725"/>
        <v/>
      </c>
      <c r="Y1725" s="5" t="str">
        <f t="array" ref="Y1725">IF(V1725&lt;&gt;"",IFERROR(INDEX(federal_program_name_lookup,MATCH(V1725,aln_lookup,0)),""),"")</f>
        <v/>
      </c>
    </row>
    <row r="1726" ht="15.75" customHeight="1">
      <c r="A1726" s="5" t="s">
        <v>2562</v>
      </c>
      <c r="B1726" s="3" t="s">
        <v>2414</v>
      </c>
      <c r="C1726" s="3" t="s">
        <v>2563</v>
      </c>
      <c r="D1726" s="3"/>
      <c r="E1726" s="6" t="s">
        <v>2564</v>
      </c>
      <c r="F1726" s="4">
        <v>37429.0</v>
      </c>
      <c r="G1726" s="6" t="s">
        <v>38</v>
      </c>
      <c r="H1726" s="6"/>
      <c r="I1726" s="6"/>
      <c r="J1726" s="4">
        <v>326664.0</v>
      </c>
      <c r="K1726" s="4">
        <v>3.59306095E8</v>
      </c>
      <c r="L1726" s="6" t="s">
        <v>39</v>
      </c>
      <c r="M1726" s="3"/>
      <c r="N1726" s="6" t="s">
        <v>39</v>
      </c>
      <c r="O1726" s="3" t="s">
        <v>250</v>
      </c>
      <c r="P1726" s="3" t="s">
        <v>2565</v>
      </c>
      <c r="Q1726" s="6" t="s">
        <v>39</v>
      </c>
      <c r="R1726" s="4"/>
      <c r="S1726" s="6" t="s">
        <v>42</v>
      </c>
      <c r="T1726" s="6" t="s">
        <v>43</v>
      </c>
      <c r="U1726" s="6">
        <v>0.0</v>
      </c>
      <c r="V1726" s="3" t="str">
        <f t="shared" si="2"/>
        <v>47.049</v>
      </c>
      <c r="W1726" s="5" t="str">
        <f t="shared" ref="W1726:X1726" si="1726">UPPER(TRIM(H1726))</f>
        <v/>
      </c>
      <c r="X1726" s="5" t="str">
        <f t="shared" si="1726"/>
        <v/>
      </c>
      <c r="Y1726" s="5" t="str">
        <f t="array" ref="Y1726">IF(V1726&lt;&gt;"",IFERROR(INDEX(federal_program_name_lookup,MATCH(V1726,aln_lookup,0)),""),"")</f>
        <v>MATHEMATICAL AND PHYSICAL SCIENCES</v>
      </c>
    </row>
    <row r="1727" ht="15.75" customHeight="1">
      <c r="A1727" s="5" t="s">
        <v>2566</v>
      </c>
      <c r="B1727" s="3" t="s">
        <v>1330</v>
      </c>
      <c r="C1727" s="3" t="s">
        <v>445</v>
      </c>
      <c r="D1727" s="3" t="s">
        <v>2514</v>
      </c>
      <c r="E1727" s="6" t="s">
        <v>292</v>
      </c>
      <c r="F1727" s="4">
        <v>862.0</v>
      </c>
      <c r="G1727" s="6" t="s">
        <v>38</v>
      </c>
      <c r="H1727" s="6"/>
      <c r="I1727" s="6"/>
      <c r="J1727" s="4">
        <v>5547986.0</v>
      </c>
      <c r="K1727" s="4">
        <v>3.59306095E8</v>
      </c>
      <c r="L1727" s="6" t="s">
        <v>39</v>
      </c>
      <c r="M1727" s="3"/>
      <c r="N1727" s="6" t="s">
        <v>42</v>
      </c>
      <c r="O1727" s="3"/>
      <c r="P1727" s="3"/>
      <c r="Q1727" s="6" t="s">
        <v>39</v>
      </c>
      <c r="R1727" s="4"/>
      <c r="S1727" s="6" t="s">
        <v>42</v>
      </c>
      <c r="T1727" s="6" t="s">
        <v>43</v>
      </c>
      <c r="U1727" s="6">
        <v>0.0</v>
      </c>
      <c r="V1727" s="3" t="str">
        <f t="shared" si="2"/>
        <v>20.RD</v>
      </c>
      <c r="W1727" s="5" t="str">
        <f t="shared" ref="W1727:X1727" si="1727">UPPER(TRIM(H1727))</f>
        <v/>
      </c>
      <c r="X1727" s="5" t="str">
        <f t="shared" si="1727"/>
        <v/>
      </c>
      <c r="Y1727" s="5" t="str">
        <f t="array" ref="Y1727">IF(V1727&lt;&gt;"",IFERROR(INDEX(federal_program_name_lookup,MATCH(V1727,aln_lookup,0)),""),"")</f>
        <v/>
      </c>
    </row>
    <row r="1728" ht="15.75" customHeight="1">
      <c r="A1728" s="5" t="s">
        <v>2567</v>
      </c>
      <c r="B1728" s="3" t="s">
        <v>1330</v>
      </c>
      <c r="C1728" s="3" t="s">
        <v>445</v>
      </c>
      <c r="D1728" s="3" t="s">
        <v>2516</v>
      </c>
      <c r="E1728" s="6" t="s">
        <v>292</v>
      </c>
      <c r="F1728" s="4">
        <v>6514.0</v>
      </c>
      <c r="G1728" s="6" t="s">
        <v>38</v>
      </c>
      <c r="H1728" s="6"/>
      <c r="I1728" s="6"/>
      <c r="J1728" s="4">
        <v>5547986.0</v>
      </c>
      <c r="K1728" s="4">
        <v>3.59306095E8</v>
      </c>
      <c r="L1728" s="6" t="s">
        <v>39</v>
      </c>
      <c r="M1728" s="3"/>
      <c r="N1728" s="6" t="s">
        <v>42</v>
      </c>
      <c r="O1728" s="3"/>
      <c r="P1728" s="3"/>
      <c r="Q1728" s="6" t="s">
        <v>39</v>
      </c>
      <c r="R1728" s="4"/>
      <c r="S1728" s="6" t="s">
        <v>42</v>
      </c>
      <c r="T1728" s="6" t="s">
        <v>43</v>
      </c>
      <c r="U1728" s="6">
        <v>0.0</v>
      </c>
      <c r="V1728" s="3" t="str">
        <f t="shared" si="2"/>
        <v>20.RD</v>
      </c>
      <c r="W1728" s="5" t="str">
        <f t="shared" ref="W1728:X1728" si="1728">UPPER(TRIM(H1728))</f>
        <v/>
      </c>
      <c r="X1728" s="5" t="str">
        <f t="shared" si="1728"/>
        <v/>
      </c>
      <c r="Y1728" s="5" t="str">
        <f t="array" ref="Y1728">IF(V1728&lt;&gt;"",IFERROR(INDEX(federal_program_name_lookup,MATCH(V1728,aln_lookup,0)),""),"")</f>
        <v/>
      </c>
    </row>
    <row r="1729" ht="15.75" customHeight="1">
      <c r="A1729" s="5" t="s">
        <v>2568</v>
      </c>
      <c r="B1729" s="3" t="s">
        <v>1330</v>
      </c>
      <c r="C1729" s="3" t="s">
        <v>445</v>
      </c>
      <c r="D1729" s="3" t="s">
        <v>2569</v>
      </c>
      <c r="E1729" s="6" t="s">
        <v>292</v>
      </c>
      <c r="F1729" s="4">
        <v>107548.0</v>
      </c>
      <c r="G1729" s="6" t="s">
        <v>38</v>
      </c>
      <c r="H1729" s="6"/>
      <c r="I1729" s="6"/>
      <c r="J1729" s="4">
        <v>5547986.0</v>
      </c>
      <c r="K1729" s="4">
        <v>3.59306095E8</v>
      </c>
      <c r="L1729" s="6" t="s">
        <v>39</v>
      </c>
      <c r="M1729" s="3"/>
      <c r="N1729" s="6" t="s">
        <v>42</v>
      </c>
      <c r="O1729" s="3"/>
      <c r="P1729" s="3"/>
      <c r="Q1729" s="6" t="s">
        <v>39</v>
      </c>
      <c r="R1729" s="4"/>
      <c r="S1729" s="6" t="s">
        <v>42</v>
      </c>
      <c r="T1729" s="6" t="s">
        <v>43</v>
      </c>
      <c r="U1729" s="6">
        <v>0.0</v>
      </c>
      <c r="V1729" s="3" t="str">
        <f t="shared" si="2"/>
        <v>20.RD</v>
      </c>
      <c r="W1729" s="5" t="str">
        <f t="shared" ref="W1729:X1729" si="1729">UPPER(TRIM(H1729))</f>
        <v/>
      </c>
      <c r="X1729" s="5" t="str">
        <f t="shared" si="1729"/>
        <v/>
      </c>
      <c r="Y1729" s="5" t="str">
        <f t="array" ref="Y1729">IF(V1729&lt;&gt;"",IFERROR(INDEX(federal_program_name_lookup,MATCH(V1729,aln_lookup,0)),""),"")</f>
        <v/>
      </c>
    </row>
    <row r="1730" ht="15.75" customHeight="1">
      <c r="A1730" s="5" t="s">
        <v>2570</v>
      </c>
      <c r="B1730" s="3" t="s">
        <v>1330</v>
      </c>
      <c r="C1730" s="3" t="s">
        <v>445</v>
      </c>
      <c r="D1730" s="3" t="s">
        <v>2514</v>
      </c>
      <c r="E1730" s="6" t="s">
        <v>292</v>
      </c>
      <c r="F1730" s="4">
        <v>127510.0</v>
      </c>
      <c r="G1730" s="6" t="s">
        <v>38</v>
      </c>
      <c r="H1730" s="6"/>
      <c r="I1730" s="6"/>
      <c r="J1730" s="4">
        <v>5547986.0</v>
      </c>
      <c r="K1730" s="4">
        <v>3.59306095E8</v>
      </c>
      <c r="L1730" s="6" t="s">
        <v>39</v>
      </c>
      <c r="M1730" s="3"/>
      <c r="N1730" s="6" t="s">
        <v>42</v>
      </c>
      <c r="O1730" s="3"/>
      <c r="P1730" s="3"/>
      <c r="Q1730" s="6" t="s">
        <v>42</v>
      </c>
      <c r="R1730" s="4">
        <v>39463.0</v>
      </c>
      <c r="S1730" s="6" t="s">
        <v>42</v>
      </c>
      <c r="T1730" s="6" t="s">
        <v>43</v>
      </c>
      <c r="U1730" s="6">
        <v>0.0</v>
      </c>
      <c r="V1730" s="3" t="str">
        <f t="shared" si="2"/>
        <v>20.RD</v>
      </c>
      <c r="W1730" s="5" t="str">
        <f t="shared" ref="W1730:X1730" si="1730">UPPER(TRIM(H1730))</f>
        <v/>
      </c>
      <c r="X1730" s="5" t="str">
        <f t="shared" si="1730"/>
        <v/>
      </c>
      <c r="Y1730" s="5" t="str">
        <f t="array" ref="Y1730">IF(V1730&lt;&gt;"",IFERROR(INDEX(federal_program_name_lookup,MATCH(V1730,aln_lookup,0)),""),"")</f>
        <v/>
      </c>
    </row>
    <row r="1731" ht="15.75" customHeight="1">
      <c r="A1731" s="5" t="s">
        <v>2571</v>
      </c>
      <c r="B1731" s="3" t="s">
        <v>1330</v>
      </c>
      <c r="C1731" s="3" t="s">
        <v>445</v>
      </c>
      <c r="D1731" s="3" t="s">
        <v>2572</v>
      </c>
      <c r="E1731" s="6" t="s">
        <v>292</v>
      </c>
      <c r="F1731" s="4">
        <v>215601.0</v>
      </c>
      <c r="G1731" s="6" t="s">
        <v>38</v>
      </c>
      <c r="H1731" s="6"/>
      <c r="I1731" s="6"/>
      <c r="J1731" s="4">
        <v>5547986.0</v>
      </c>
      <c r="K1731" s="4">
        <v>3.59306095E8</v>
      </c>
      <c r="L1731" s="6" t="s">
        <v>39</v>
      </c>
      <c r="M1731" s="3"/>
      <c r="N1731" s="6" t="s">
        <v>42</v>
      </c>
      <c r="O1731" s="3"/>
      <c r="P1731" s="3"/>
      <c r="Q1731" s="6" t="s">
        <v>39</v>
      </c>
      <c r="R1731" s="4"/>
      <c r="S1731" s="6" t="s">
        <v>42</v>
      </c>
      <c r="T1731" s="6" t="s">
        <v>43</v>
      </c>
      <c r="U1731" s="6">
        <v>0.0</v>
      </c>
      <c r="V1731" s="3" t="str">
        <f t="shared" si="2"/>
        <v>20.RD</v>
      </c>
      <c r="W1731" s="5" t="str">
        <f t="shared" ref="W1731:X1731" si="1731">UPPER(TRIM(H1731))</f>
        <v/>
      </c>
      <c r="X1731" s="5" t="str">
        <f t="shared" si="1731"/>
        <v/>
      </c>
      <c r="Y1731" s="5" t="str">
        <f t="array" ref="Y1731">IF(V1731&lt;&gt;"",IFERROR(INDEX(federal_program_name_lookup,MATCH(V1731,aln_lookup,0)),""),"")</f>
        <v/>
      </c>
    </row>
    <row r="1732" ht="15.75" customHeight="1">
      <c r="A1732" s="5" t="s">
        <v>2573</v>
      </c>
      <c r="B1732" s="3" t="s">
        <v>1330</v>
      </c>
      <c r="C1732" s="3" t="s">
        <v>445</v>
      </c>
      <c r="D1732" s="3" t="s">
        <v>2516</v>
      </c>
      <c r="E1732" s="6" t="s">
        <v>292</v>
      </c>
      <c r="F1732" s="4">
        <v>148820.0</v>
      </c>
      <c r="G1732" s="6" t="s">
        <v>38</v>
      </c>
      <c r="H1732" s="6"/>
      <c r="I1732" s="6"/>
      <c r="J1732" s="4">
        <v>5547986.0</v>
      </c>
      <c r="K1732" s="4">
        <v>3.59306095E8</v>
      </c>
      <c r="L1732" s="6" t="s">
        <v>39</v>
      </c>
      <c r="M1732" s="3"/>
      <c r="N1732" s="6" t="s">
        <v>42</v>
      </c>
      <c r="O1732" s="3"/>
      <c r="P1732" s="3"/>
      <c r="Q1732" s="6" t="s">
        <v>39</v>
      </c>
      <c r="R1732" s="4"/>
      <c r="S1732" s="6" t="s">
        <v>42</v>
      </c>
      <c r="T1732" s="6" t="s">
        <v>43</v>
      </c>
      <c r="U1732" s="6">
        <v>0.0</v>
      </c>
      <c r="V1732" s="3" t="str">
        <f t="shared" si="2"/>
        <v>20.RD</v>
      </c>
      <c r="W1732" s="5" t="str">
        <f t="shared" ref="W1732:X1732" si="1732">UPPER(TRIM(H1732))</f>
        <v/>
      </c>
      <c r="X1732" s="5" t="str">
        <f t="shared" si="1732"/>
        <v/>
      </c>
      <c r="Y1732" s="5" t="str">
        <f t="array" ref="Y1732">IF(V1732&lt;&gt;"",IFERROR(INDEX(federal_program_name_lookup,MATCH(V1732,aln_lookup,0)),""),"")</f>
        <v/>
      </c>
    </row>
    <row r="1733" ht="15.75" customHeight="1">
      <c r="A1733" s="5" t="s">
        <v>2574</v>
      </c>
      <c r="B1733" s="3" t="s">
        <v>1330</v>
      </c>
      <c r="C1733" s="3" t="s">
        <v>445</v>
      </c>
      <c r="D1733" s="3" t="s">
        <v>2516</v>
      </c>
      <c r="E1733" s="6" t="s">
        <v>292</v>
      </c>
      <c r="F1733" s="4">
        <v>30879.0</v>
      </c>
      <c r="G1733" s="6" t="s">
        <v>38</v>
      </c>
      <c r="H1733" s="6"/>
      <c r="I1733" s="6"/>
      <c r="J1733" s="4">
        <v>5547986.0</v>
      </c>
      <c r="K1733" s="4">
        <v>3.59306095E8</v>
      </c>
      <c r="L1733" s="6" t="s">
        <v>39</v>
      </c>
      <c r="M1733" s="3"/>
      <c r="N1733" s="6" t="s">
        <v>42</v>
      </c>
      <c r="O1733" s="3"/>
      <c r="P1733" s="3"/>
      <c r="Q1733" s="6" t="s">
        <v>39</v>
      </c>
      <c r="R1733" s="4"/>
      <c r="S1733" s="6" t="s">
        <v>42</v>
      </c>
      <c r="T1733" s="6" t="s">
        <v>43</v>
      </c>
      <c r="U1733" s="6">
        <v>0.0</v>
      </c>
      <c r="V1733" s="3" t="str">
        <f t="shared" si="2"/>
        <v>20.RD</v>
      </c>
      <c r="W1733" s="5" t="str">
        <f t="shared" ref="W1733:X1733" si="1733">UPPER(TRIM(H1733))</f>
        <v/>
      </c>
      <c r="X1733" s="5" t="str">
        <f t="shared" si="1733"/>
        <v/>
      </c>
      <c r="Y1733" s="5" t="str">
        <f t="array" ref="Y1733">IF(V1733&lt;&gt;"",IFERROR(INDEX(federal_program_name_lookup,MATCH(V1733,aln_lookup,0)),""),"")</f>
        <v/>
      </c>
    </row>
    <row r="1734" ht="15.75" customHeight="1">
      <c r="A1734" s="5" t="s">
        <v>2575</v>
      </c>
      <c r="B1734" s="3" t="s">
        <v>1330</v>
      </c>
      <c r="C1734" s="3" t="s">
        <v>445</v>
      </c>
      <c r="D1734" s="3" t="s">
        <v>2516</v>
      </c>
      <c r="E1734" s="6" t="s">
        <v>292</v>
      </c>
      <c r="F1734" s="4">
        <v>19369.0</v>
      </c>
      <c r="G1734" s="6" t="s">
        <v>38</v>
      </c>
      <c r="H1734" s="6"/>
      <c r="I1734" s="6"/>
      <c r="J1734" s="4">
        <v>5547986.0</v>
      </c>
      <c r="K1734" s="4">
        <v>3.59306095E8</v>
      </c>
      <c r="L1734" s="6" t="s">
        <v>39</v>
      </c>
      <c r="M1734" s="3"/>
      <c r="N1734" s="6" t="s">
        <v>42</v>
      </c>
      <c r="O1734" s="3"/>
      <c r="P1734" s="3"/>
      <c r="Q1734" s="6" t="s">
        <v>39</v>
      </c>
      <c r="R1734" s="4"/>
      <c r="S1734" s="6" t="s">
        <v>42</v>
      </c>
      <c r="T1734" s="6" t="s">
        <v>43</v>
      </c>
      <c r="U1734" s="6">
        <v>0.0</v>
      </c>
      <c r="V1734" s="3" t="str">
        <f t="shared" si="2"/>
        <v>20.RD</v>
      </c>
      <c r="W1734" s="5" t="str">
        <f t="shared" ref="W1734:X1734" si="1734">UPPER(TRIM(H1734))</f>
        <v/>
      </c>
      <c r="X1734" s="5" t="str">
        <f t="shared" si="1734"/>
        <v/>
      </c>
      <c r="Y1734" s="5" t="str">
        <f t="array" ref="Y1734">IF(V1734&lt;&gt;"",IFERROR(INDEX(federal_program_name_lookup,MATCH(V1734,aln_lookup,0)),""),"")</f>
        <v/>
      </c>
    </row>
    <row r="1735" ht="15.75" customHeight="1">
      <c r="A1735" s="5" t="s">
        <v>2576</v>
      </c>
      <c r="B1735" s="3" t="s">
        <v>1330</v>
      </c>
      <c r="C1735" s="3" t="s">
        <v>445</v>
      </c>
      <c r="D1735" s="3" t="s">
        <v>2577</v>
      </c>
      <c r="E1735" s="6" t="s">
        <v>292</v>
      </c>
      <c r="F1735" s="4">
        <v>437867.0</v>
      </c>
      <c r="G1735" s="6" t="s">
        <v>38</v>
      </c>
      <c r="H1735" s="6"/>
      <c r="I1735" s="6"/>
      <c r="J1735" s="4">
        <v>5547986.0</v>
      </c>
      <c r="K1735" s="4">
        <v>3.59306095E8</v>
      </c>
      <c r="L1735" s="6" t="s">
        <v>39</v>
      </c>
      <c r="M1735" s="3"/>
      <c r="N1735" s="6" t="s">
        <v>42</v>
      </c>
      <c r="O1735" s="3"/>
      <c r="P1735" s="3"/>
      <c r="Q1735" s="6" t="s">
        <v>39</v>
      </c>
      <c r="R1735" s="4"/>
      <c r="S1735" s="6" t="s">
        <v>42</v>
      </c>
      <c r="T1735" s="6" t="s">
        <v>43</v>
      </c>
      <c r="U1735" s="6">
        <v>0.0</v>
      </c>
      <c r="V1735" s="3" t="str">
        <f t="shared" si="2"/>
        <v>20.RD</v>
      </c>
      <c r="W1735" s="5" t="str">
        <f t="shared" ref="W1735:X1735" si="1735">UPPER(TRIM(H1735))</f>
        <v/>
      </c>
      <c r="X1735" s="5" t="str">
        <f t="shared" si="1735"/>
        <v/>
      </c>
      <c r="Y1735" s="5" t="str">
        <f t="array" ref="Y1735">IF(V1735&lt;&gt;"",IFERROR(INDEX(federal_program_name_lookup,MATCH(V1735,aln_lookup,0)),""),"")</f>
        <v/>
      </c>
    </row>
    <row r="1736" ht="15.75" customHeight="1">
      <c r="A1736" s="5" t="s">
        <v>2578</v>
      </c>
      <c r="B1736" s="3" t="s">
        <v>2414</v>
      </c>
      <c r="C1736" s="3" t="s">
        <v>2563</v>
      </c>
      <c r="D1736" s="3"/>
      <c r="E1736" s="6" t="s">
        <v>2564</v>
      </c>
      <c r="F1736" s="4">
        <v>14091.0</v>
      </c>
      <c r="G1736" s="6" t="s">
        <v>38</v>
      </c>
      <c r="H1736" s="6"/>
      <c r="I1736" s="6"/>
      <c r="J1736" s="4">
        <v>326664.0</v>
      </c>
      <c r="K1736" s="4">
        <v>3.59306095E8</v>
      </c>
      <c r="L1736" s="6" t="s">
        <v>39</v>
      </c>
      <c r="M1736" s="3"/>
      <c r="N1736" s="6" t="s">
        <v>39</v>
      </c>
      <c r="O1736" s="3" t="s">
        <v>250</v>
      </c>
      <c r="P1736" s="3" t="s">
        <v>2579</v>
      </c>
      <c r="Q1736" s="6" t="s">
        <v>39</v>
      </c>
      <c r="R1736" s="4"/>
      <c r="S1736" s="6" t="s">
        <v>42</v>
      </c>
      <c r="T1736" s="6" t="s">
        <v>43</v>
      </c>
      <c r="U1736" s="6">
        <v>0.0</v>
      </c>
      <c r="V1736" s="3" t="str">
        <f t="shared" si="2"/>
        <v>47.049</v>
      </c>
      <c r="W1736" s="5" t="str">
        <f t="shared" ref="W1736:X1736" si="1736">UPPER(TRIM(H1736))</f>
        <v/>
      </c>
      <c r="X1736" s="5" t="str">
        <f t="shared" si="1736"/>
        <v/>
      </c>
      <c r="Y1736" s="5" t="str">
        <f t="array" ref="Y1736">IF(V1736&lt;&gt;"",IFERROR(INDEX(federal_program_name_lookup,MATCH(V1736,aln_lookup,0)),""),"")</f>
        <v>MATHEMATICAL AND PHYSICAL SCIENCES</v>
      </c>
    </row>
    <row r="1737" ht="15.75" customHeight="1">
      <c r="A1737" s="5" t="s">
        <v>2580</v>
      </c>
      <c r="B1737" s="3" t="s">
        <v>1330</v>
      </c>
      <c r="C1737" s="3" t="s">
        <v>445</v>
      </c>
      <c r="D1737" s="3" t="s">
        <v>2516</v>
      </c>
      <c r="E1737" s="6" t="s">
        <v>292</v>
      </c>
      <c r="F1737" s="4">
        <v>21713.0</v>
      </c>
      <c r="G1737" s="6" t="s">
        <v>38</v>
      </c>
      <c r="H1737" s="6"/>
      <c r="I1737" s="6"/>
      <c r="J1737" s="4">
        <v>5547986.0</v>
      </c>
      <c r="K1737" s="4">
        <v>3.59306095E8</v>
      </c>
      <c r="L1737" s="6" t="s">
        <v>39</v>
      </c>
      <c r="M1737" s="3"/>
      <c r="N1737" s="6" t="s">
        <v>42</v>
      </c>
      <c r="O1737" s="3"/>
      <c r="P1737" s="3"/>
      <c r="Q1737" s="6" t="s">
        <v>39</v>
      </c>
      <c r="R1737" s="4"/>
      <c r="S1737" s="6" t="s">
        <v>42</v>
      </c>
      <c r="T1737" s="6" t="s">
        <v>43</v>
      </c>
      <c r="U1737" s="6">
        <v>0.0</v>
      </c>
      <c r="V1737" s="3" t="str">
        <f t="shared" si="2"/>
        <v>20.RD</v>
      </c>
      <c r="W1737" s="5" t="str">
        <f t="shared" ref="W1737:X1737" si="1737">UPPER(TRIM(H1737))</f>
        <v/>
      </c>
      <c r="X1737" s="5" t="str">
        <f t="shared" si="1737"/>
        <v/>
      </c>
      <c r="Y1737" s="5" t="str">
        <f t="array" ref="Y1737">IF(V1737&lt;&gt;"",IFERROR(INDEX(federal_program_name_lookup,MATCH(V1737,aln_lookup,0)),""),"")</f>
        <v/>
      </c>
    </row>
    <row r="1738" ht="15.75" customHeight="1">
      <c r="A1738" s="5" t="s">
        <v>2581</v>
      </c>
      <c r="B1738" s="3" t="s">
        <v>2582</v>
      </c>
      <c r="C1738" s="3" t="s">
        <v>445</v>
      </c>
      <c r="D1738" s="3" t="s">
        <v>2583</v>
      </c>
      <c r="E1738" s="6" t="s">
        <v>292</v>
      </c>
      <c r="F1738" s="4">
        <v>45618.0</v>
      </c>
      <c r="G1738" s="6" t="s">
        <v>38</v>
      </c>
      <c r="H1738" s="6"/>
      <c r="I1738" s="6"/>
      <c r="J1738" s="4">
        <v>45618.0</v>
      </c>
      <c r="K1738" s="4">
        <v>3.59306095E8</v>
      </c>
      <c r="L1738" s="6" t="s">
        <v>39</v>
      </c>
      <c r="M1738" s="3"/>
      <c r="N1738" s="6" t="s">
        <v>42</v>
      </c>
      <c r="O1738" s="3"/>
      <c r="P1738" s="3"/>
      <c r="Q1738" s="6" t="s">
        <v>39</v>
      </c>
      <c r="R1738" s="4"/>
      <c r="S1738" s="6" t="s">
        <v>42</v>
      </c>
      <c r="T1738" s="6" t="s">
        <v>43</v>
      </c>
      <c r="U1738" s="6">
        <v>0.0</v>
      </c>
      <c r="V1738" s="3" t="str">
        <f t="shared" si="2"/>
        <v>21.RD</v>
      </c>
      <c r="W1738" s="5" t="str">
        <f t="shared" ref="W1738:X1738" si="1738">UPPER(TRIM(H1738))</f>
        <v/>
      </c>
      <c r="X1738" s="5" t="str">
        <f t="shared" si="1738"/>
        <v/>
      </c>
      <c r="Y1738" s="5" t="str">
        <f t="array" ref="Y1738">IF(V1738&lt;&gt;"",IFERROR(INDEX(federal_program_name_lookup,MATCH(V1738,aln_lookup,0)),""),"")</f>
        <v/>
      </c>
    </row>
    <row r="1739" ht="15.75" customHeight="1">
      <c r="A1739" s="5" t="s">
        <v>2584</v>
      </c>
      <c r="B1739" s="3" t="s">
        <v>1805</v>
      </c>
      <c r="C1739" s="3" t="s">
        <v>445</v>
      </c>
      <c r="D1739" s="3" t="s">
        <v>2585</v>
      </c>
      <c r="E1739" s="6" t="s">
        <v>292</v>
      </c>
      <c r="F1739" s="4">
        <v>1344.0</v>
      </c>
      <c r="G1739" s="6" t="s">
        <v>38</v>
      </c>
      <c r="H1739" s="6"/>
      <c r="I1739" s="6"/>
      <c r="J1739" s="4">
        <v>2781676.0</v>
      </c>
      <c r="K1739" s="4">
        <v>3.59306095E8</v>
      </c>
      <c r="L1739" s="6" t="s">
        <v>39</v>
      </c>
      <c r="M1739" s="3"/>
      <c r="N1739" s="6" t="s">
        <v>42</v>
      </c>
      <c r="O1739" s="3"/>
      <c r="P1739" s="3"/>
      <c r="Q1739" s="6" t="s">
        <v>39</v>
      </c>
      <c r="R1739" s="4"/>
      <c r="S1739" s="6" t="s">
        <v>42</v>
      </c>
      <c r="T1739" s="6" t="s">
        <v>43</v>
      </c>
      <c r="U1739" s="6">
        <v>0.0</v>
      </c>
      <c r="V1739" s="3" t="str">
        <f t="shared" si="2"/>
        <v>43.RD</v>
      </c>
      <c r="W1739" s="5" t="str">
        <f t="shared" ref="W1739:X1739" si="1739">UPPER(TRIM(H1739))</f>
        <v/>
      </c>
      <c r="X1739" s="5" t="str">
        <f t="shared" si="1739"/>
        <v/>
      </c>
      <c r="Y1739" s="5" t="str">
        <f t="array" ref="Y1739">IF(V1739&lt;&gt;"",IFERROR(INDEX(federal_program_name_lookup,MATCH(V1739,aln_lookup,0)),""),"")</f>
        <v/>
      </c>
    </row>
    <row r="1740" ht="15.75" customHeight="1">
      <c r="A1740" s="5" t="s">
        <v>2586</v>
      </c>
      <c r="B1740" s="3" t="s">
        <v>1805</v>
      </c>
      <c r="C1740" s="3" t="s">
        <v>445</v>
      </c>
      <c r="D1740" s="3" t="s">
        <v>2587</v>
      </c>
      <c r="E1740" s="6" t="s">
        <v>292</v>
      </c>
      <c r="F1740" s="4">
        <v>371.0</v>
      </c>
      <c r="G1740" s="6" t="s">
        <v>38</v>
      </c>
      <c r="H1740" s="6"/>
      <c r="I1740" s="6"/>
      <c r="J1740" s="4">
        <v>2781676.0</v>
      </c>
      <c r="K1740" s="4">
        <v>3.59306095E8</v>
      </c>
      <c r="L1740" s="6" t="s">
        <v>39</v>
      </c>
      <c r="M1740" s="3"/>
      <c r="N1740" s="6" t="s">
        <v>42</v>
      </c>
      <c r="O1740" s="3"/>
      <c r="P1740" s="3"/>
      <c r="Q1740" s="6" t="s">
        <v>39</v>
      </c>
      <c r="R1740" s="4"/>
      <c r="S1740" s="6" t="s">
        <v>42</v>
      </c>
      <c r="T1740" s="6" t="s">
        <v>43</v>
      </c>
      <c r="U1740" s="6">
        <v>0.0</v>
      </c>
      <c r="V1740" s="3" t="str">
        <f t="shared" si="2"/>
        <v>43.RD</v>
      </c>
      <c r="W1740" s="5" t="str">
        <f t="shared" ref="W1740:X1740" si="1740">UPPER(TRIM(H1740))</f>
        <v/>
      </c>
      <c r="X1740" s="5" t="str">
        <f t="shared" si="1740"/>
        <v/>
      </c>
      <c r="Y1740" s="5" t="str">
        <f t="array" ref="Y1740">IF(V1740&lt;&gt;"",IFERROR(INDEX(federal_program_name_lookup,MATCH(V1740,aln_lookup,0)),""),"")</f>
        <v/>
      </c>
    </row>
    <row r="1741" ht="15.75" customHeight="1">
      <c r="A1741" s="5" t="s">
        <v>2588</v>
      </c>
      <c r="B1741" s="3" t="s">
        <v>1805</v>
      </c>
      <c r="C1741" s="3" t="s">
        <v>445</v>
      </c>
      <c r="D1741" s="3" t="s">
        <v>2589</v>
      </c>
      <c r="E1741" s="6" t="s">
        <v>292</v>
      </c>
      <c r="F1741" s="4">
        <v>243461.0</v>
      </c>
      <c r="G1741" s="6" t="s">
        <v>38</v>
      </c>
      <c r="H1741" s="6"/>
      <c r="I1741" s="6"/>
      <c r="J1741" s="4">
        <v>2781676.0</v>
      </c>
      <c r="K1741" s="4">
        <v>3.59306095E8</v>
      </c>
      <c r="L1741" s="6" t="s">
        <v>39</v>
      </c>
      <c r="M1741" s="3"/>
      <c r="N1741" s="6" t="s">
        <v>42</v>
      </c>
      <c r="O1741" s="3"/>
      <c r="P1741" s="3"/>
      <c r="Q1741" s="6" t="s">
        <v>42</v>
      </c>
      <c r="R1741" s="4">
        <v>98933.0</v>
      </c>
      <c r="S1741" s="6" t="s">
        <v>42</v>
      </c>
      <c r="T1741" s="6" t="s">
        <v>43</v>
      </c>
      <c r="U1741" s="6">
        <v>0.0</v>
      </c>
      <c r="V1741" s="3" t="str">
        <f t="shared" si="2"/>
        <v>43.RD</v>
      </c>
      <c r="W1741" s="5" t="str">
        <f t="shared" ref="W1741:X1741" si="1741">UPPER(TRIM(H1741))</f>
        <v/>
      </c>
      <c r="X1741" s="5" t="str">
        <f t="shared" si="1741"/>
        <v/>
      </c>
      <c r="Y1741" s="5" t="str">
        <f t="array" ref="Y1741">IF(V1741&lt;&gt;"",IFERROR(INDEX(federal_program_name_lookup,MATCH(V1741,aln_lookup,0)),""),"")</f>
        <v/>
      </c>
    </row>
    <row r="1742" ht="15.75" customHeight="1">
      <c r="A1742" s="5" t="s">
        <v>2590</v>
      </c>
      <c r="B1742" s="3" t="s">
        <v>1805</v>
      </c>
      <c r="C1742" s="3" t="s">
        <v>445</v>
      </c>
      <c r="D1742" s="3" t="s">
        <v>2591</v>
      </c>
      <c r="E1742" s="6" t="s">
        <v>292</v>
      </c>
      <c r="F1742" s="4">
        <v>108390.0</v>
      </c>
      <c r="G1742" s="6" t="s">
        <v>38</v>
      </c>
      <c r="H1742" s="6"/>
      <c r="I1742" s="6"/>
      <c r="J1742" s="4">
        <v>2781676.0</v>
      </c>
      <c r="K1742" s="4">
        <v>3.59306095E8</v>
      </c>
      <c r="L1742" s="6" t="s">
        <v>39</v>
      </c>
      <c r="M1742" s="3"/>
      <c r="N1742" s="6" t="s">
        <v>42</v>
      </c>
      <c r="O1742" s="3"/>
      <c r="P1742" s="3"/>
      <c r="Q1742" s="6" t="s">
        <v>39</v>
      </c>
      <c r="R1742" s="4"/>
      <c r="S1742" s="6" t="s">
        <v>42</v>
      </c>
      <c r="T1742" s="6" t="s">
        <v>43</v>
      </c>
      <c r="U1742" s="6">
        <v>0.0</v>
      </c>
      <c r="V1742" s="3" t="str">
        <f t="shared" si="2"/>
        <v>43.RD</v>
      </c>
      <c r="W1742" s="5" t="str">
        <f t="shared" ref="W1742:X1742" si="1742">UPPER(TRIM(H1742))</f>
        <v/>
      </c>
      <c r="X1742" s="5" t="str">
        <f t="shared" si="1742"/>
        <v/>
      </c>
      <c r="Y1742" s="5" t="str">
        <f t="array" ref="Y1742">IF(V1742&lt;&gt;"",IFERROR(INDEX(federal_program_name_lookup,MATCH(V1742,aln_lookup,0)),""),"")</f>
        <v/>
      </c>
    </row>
    <row r="1743" ht="15.75" customHeight="1">
      <c r="A1743" s="5" t="s">
        <v>2592</v>
      </c>
      <c r="B1743" s="3" t="s">
        <v>1805</v>
      </c>
      <c r="C1743" s="3" t="s">
        <v>445</v>
      </c>
      <c r="D1743" s="3" t="s">
        <v>2593</v>
      </c>
      <c r="E1743" s="6" t="s">
        <v>292</v>
      </c>
      <c r="F1743" s="4">
        <v>36261.0</v>
      </c>
      <c r="G1743" s="6" t="s">
        <v>38</v>
      </c>
      <c r="H1743" s="6"/>
      <c r="I1743" s="6"/>
      <c r="J1743" s="4">
        <v>2781676.0</v>
      </c>
      <c r="K1743" s="4">
        <v>3.59306095E8</v>
      </c>
      <c r="L1743" s="6" t="s">
        <v>39</v>
      </c>
      <c r="M1743" s="3"/>
      <c r="N1743" s="6" t="s">
        <v>42</v>
      </c>
      <c r="O1743" s="3"/>
      <c r="P1743" s="3"/>
      <c r="Q1743" s="6" t="s">
        <v>39</v>
      </c>
      <c r="R1743" s="4"/>
      <c r="S1743" s="6" t="s">
        <v>42</v>
      </c>
      <c r="T1743" s="6" t="s">
        <v>43</v>
      </c>
      <c r="U1743" s="6">
        <v>0.0</v>
      </c>
      <c r="V1743" s="3" t="str">
        <f t="shared" si="2"/>
        <v>43.RD</v>
      </c>
      <c r="W1743" s="5" t="str">
        <f t="shared" ref="W1743:X1743" si="1743">UPPER(TRIM(H1743))</f>
        <v/>
      </c>
      <c r="X1743" s="5" t="str">
        <f t="shared" si="1743"/>
        <v/>
      </c>
      <c r="Y1743" s="5" t="str">
        <f t="array" ref="Y1743">IF(V1743&lt;&gt;"",IFERROR(INDEX(federal_program_name_lookup,MATCH(V1743,aln_lookup,0)),""),"")</f>
        <v/>
      </c>
    </row>
    <row r="1744" ht="15.75" customHeight="1">
      <c r="A1744" s="5" t="s">
        <v>2594</v>
      </c>
      <c r="B1744" s="3" t="s">
        <v>1805</v>
      </c>
      <c r="C1744" s="3" t="s">
        <v>445</v>
      </c>
      <c r="D1744" s="3" t="s">
        <v>2589</v>
      </c>
      <c r="E1744" s="6" t="s">
        <v>292</v>
      </c>
      <c r="F1744" s="4">
        <v>257874.0</v>
      </c>
      <c r="G1744" s="6" t="s">
        <v>38</v>
      </c>
      <c r="H1744" s="6"/>
      <c r="I1744" s="6"/>
      <c r="J1744" s="4">
        <v>2781676.0</v>
      </c>
      <c r="K1744" s="4">
        <v>3.59306095E8</v>
      </c>
      <c r="L1744" s="6" t="s">
        <v>39</v>
      </c>
      <c r="M1744" s="3"/>
      <c r="N1744" s="6" t="s">
        <v>42</v>
      </c>
      <c r="O1744" s="3"/>
      <c r="P1744" s="3"/>
      <c r="Q1744" s="6" t="s">
        <v>42</v>
      </c>
      <c r="R1744" s="4">
        <v>45823.0</v>
      </c>
      <c r="S1744" s="6" t="s">
        <v>42</v>
      </c>
      <c r="T1744" s="6" t="s">
        <v>43</v>
      </c>
      <c r="U1744" s="6">
        <v>0.0</v>
      </c>
      <c r="V1744" s="3" t="str">
        <f t="shared" si="2"/>
        <v>43.RD</v>
      </c>
      <c r="W1744" s="5" t="str">
        <f t="shared" ref="W1744:X1744" si="1744">UPPER(TRIM(H1744))</f>
        <v/>
      </c>
      <c r="X1744" s="5" t="str">
        <f t="shared" si="1744"/>
        <v/>
      </c>
      <c r="Y1744" s="5" t="str">
        <f t="array" ref="Y1744">IF(V1744&lt;&gt;"",IFERROR(INDEX(federal_program_name_lookup,MATCH(V1744,aln_lookup,0)),""),"")</f>
        <v/>
      </c>
    </row>
    <row r="1745" ht="15.75" customHeight="1">
      <c r="A1745" s="5" t="s">
        <v>2595</v>
      </c>
      <c r="B1745" s="3" t="s">
        <v>1805</v>
      </c>
      <c r="C1745" s="3" t="s">
        <v>445</v>
      </c>
      <c r="D1745" s="3" t="s">
        <v>2589</v>
      </c>
      <c r="E1745" s="6" t="s">
        <v>292</v>
      </c>
      <c r="F1745" s="4">
        <v>115016.0</v>
      </c>
      <c r="G1745" s="6" t="s">
        <v>38</v>
      </c>
      <c r="H1745" s="6"/>
      <c r="I1745" s="6"/>
      <c r="J1745" s="4">
        <v>2781676.0</v>
      </c>
      <c r="K1745" s="4">
        <v>3.59306095E8</v>
      </c>
      <c r="L1745" s="6" t="s">
        <v>39</v>
      </c>
      <c r="M1745" s="3"/>
      <c r="N1745" s="6" t="s">
        <v>42</v>
      </c>
      <c r="O1745" s="3"/>
      <c r="P1745" s="3"/>
      <c r="Q1745" s="6" t="s">
        <v>42</v>
      </c>
      <c r="R1745" s="4">
        <v>102300.0</v>
      </c>
      <c r="S1745" s="6" t="s">
        <v>42</v>
      </c>
      <c r="T1745" s="6" t="s">
        <v>43</v>
      </c>
      <c r="U1745" s="6">
        <v>0.0</v>
      </c>
      <c r="V1745" s="3" t="str">
        <f t="shared" si="2"/>
        <v>43.RD</v>
      </c>
      <c r="W1745" s="5" t="str">
        <f t="shared" ref="W1745:X1745" si="1745">UPPER(TRIM(H1745))</f>
        <v/>
      </c>
      <c r="X1745" s="5" t="str">
        <f t="shared" si="1745"/>
        <v/>
      </c>
      <c r="Y1745" s="5" t="str">
        <f t="array" ref="Y1745">IF(V1745&lt;&gt;"",IFERROR(INDEX(federal_program_name_lookup,MATCH(V1745,aln_lookup,0)),""),"")</f>
        <v/>
      </c>
    </row>
    <row r="1746" ht="15.75" customHeight="1">
      <c r="A1746" s="5" t="s">
        <v>2596</v>
      </c>
      <c r="B1746" s="3" t="s">
        <v>1805</v>
      </c>
      <c r="C1746" s="3" t="s">
        <v>445</v>
      </c>
      <c r="D1746" s="3" t="s">
        <v>2589</v>
      </c>
      <c r="E1746" s="6" t="s">
        <v>292</v>
      </c>
      <c r="F1746" s="4">
        <v>105723.0</v>
      </c>
      <c r="G1746" s="6" t="s">
        <v>38</v>
      </c>
      <c r="H1746" s="6"/>
      <c r="I1746" s="6"/>
      <c r="J1746" s="4">
        <v>2781676.0</v>
      </c>
      <c r="K1746" s="4">
        <v>3.59306095E8</v>
      </c>
      <c r="L1746" s="6" t="s">
        <v>39</v>
      </c>
      <c r="M1746" s="3"/>
      <c r="N1746" s="6" t="s">
        <v>42</v>
      </c>
      <c r="O1746" s="3"/>
      <c r="P1746" s="3"/>
      <c r="Q1746" s="6" t="s">
        <v>39</v>
      </c>
      <c r="R1746" s="4"/>
      <c r="S1746" s="6" t="s">
        <v>42</v>
      </c>
      <c r="T1746" s="6" t="s">
        <v>43</v>
      </c>
      <c r="U1746" s="6">
        <v>0.0</v>
      </c>
      <c r="V1746" s="3" t="str">
        <f t="shared" si="2"/>
        <v>43.RD</v>
      </c>
      <c r="W1746" s="5" t="str">
        <f t="shared" ref="W1746:X1746" si="1746">UPPER(TRIM(H1746))</f>
        <v/>
      </c>
      <c r="X1746" s="5" t="str">
        <f t="shared" si="1746"/>
        <v/>
      </c>
      <c r="Y1746" s="5" t="str">
        <f t="array" ref="Y1746">IF(V1746&lt;&gt;"",IFERROR(INDEX(federal_program_name_lookup,MATCH(V1746,aln_lookup,0)),""),"")</f>
        <v/>
      </c>
    </row>
    <row r="1747" ht="15.75" customHeight="1">
      <c r="A1747" s="5" t="s">
        <v>2597</v>
      </c>
      <c r="B1747" s="3" t="s">
        <v>2414</v>
      </c>
      <c r="C1747" s="3" t="s">
        <v>2563</v>
      </c>
      <c r="D1747" s="3"/>
      <c r="E1747" s="6" t="s">
        <v>2564</v>
      </c>
      <c r="F1747" s="4">
        <v>11457.0</v>
      </c>
      <c r="G1747" s="6" t="s">
        <v>38</v>
      </c>
      <c r="H1747" s="6"/>
      <c r="I1747" s="6"/>
      <c r="J1747" s="4">
        <v>326664.0</v>
      </c>
      <c r="K1747" s="4">
        <v>3.59306095E8</v>
      </c>
      <c r="L1747" s="6" t="s">
        <v>39</v>
      </c>
      <c r="M1747" s="3"/>
      <c r="N1747" s="6" t="s">
        <v>39</v>
      </c>
      <c r="O1747" s="3" t="s">
        <v>2598</v>
      </c>
      <c r="P1747" s="3" t="s">
        <v>2599</v>
      </c>
      <c r="Q1747" s="6" t="s">
        <v>39</v>
      </c>
      <c r="R1747" s="4"/>
      <c r="S1747" s="6" t="s">
        <v>42</v>
      </c>
      <c r="T1747" s="6" t="s">
        <v>43</v>
      </c>
      <c r="U1747" s="6">
        <v>0.0</v>
      </c>
      <c r="V1747" s="3" t="str">
        <f t="shared" si="2"/>
        <v>47.049</v>
      </c>
      <c r="W1747" s="5" t="str">
        <f t="shared" ref="W1747:X1747" si="1747">UPPER(TRIM(H1747))</f>
        <v/>
      </c>
      <c r="X1747" s="5" t="str">
        <f t="shared" si="1747"/>
        <v/>
      </c>
      <c r="Y1747" s="5" t="str">
        <f t="array" ref="Y1747">IF(V1747&lt;&gt;"",IFERROR(INDEX(federal_program_name_lookup,MATCH(V1747,aln_lookup,0)),""),"")</f>
        <v>MATHEMATICAL AND PHYSICAL SCIENCES</v>
      </c>
    </row>
    <row r="1748" ht="15.75" customHeight="1">
      <c r="A1748" s="5" t="s">
        <v>2600</v>
      </c>
      <c r="B1748" s="3" t="s">
        <v>1805</v>
      </c>
      <c r="C1748" s="3" t="s">
        <v>445</v>
      </c>
      <c r="D1748" s="3" t="s">
        <v>2601</v>
      </c>
      <c r="E1748" s="6" t="s">
        <v>292</v>
      </c>
      <c r="F1748" s="4">
        <v>274521.0</v>
      </c>
      <c r="G1748" s="6" t="s">
        <v>38</v>
      </c>
      <c r="H1748" s="6"/>
      <c r="I1748" s="6"/>
      <c r="J1748" s="4">
        <v>2781676.0</v>
      </c>
      <c r="K1748" s="4">
        <v>3.59306095E8</v>
      </c>
      <c r="L1748" s="6" t="s">
        <v>39</v>
      </c>
      <c r="M1748" s="3"/>
      <c r="N1748" s="6" t="s">
        <v>42</v>
      </c>
      <c r="O1748" s="3"/>
      <c r="P1748" s="3"/>
      <c r="Q1748" s="6" t="s">
        <v>42</v>
      </c>
      <c r="R1748" s="4">
        <v>126341.0</v>
      </c>
      <c r="S1748" s="6" t="s">
        <v>42</v>
      </c>
      <c r="T1748" s="6" t="s">
        <v>43</v>
      </c>
      <c r="U1748" s="6">
        <v>0.0</v>
      </c>
      <c r="V1748" s="3" t="str">
        <f t="shared" si="2"/>
        <v>43.RD</v>
      </c>
      <c r="W1748" s="5" t="str">
        <f t="shared" ref="W1748:X1748" si="1748">UPPER(TRIM(H1748))</f>
        <v/>
      </c>
      <c r="X1748" s="5" t="str">
        <f t="shared" si="1748"/>
        <v/>
      </c>
      <c r="Y1748" s="5" t="str">
        <f t="array" ref="Y1748">IF(V1748&lt;&gt;"",IFERROR(INDEX(federal_program_name_lookup,MATCH(V1748,aln_lookup,0)),""),"")</f>
        <v/>
      </c>
    </row>
    <row r="1749" ht="15.75" customHeight="1">
      <c r="A1749" s="5" t="s">
        <v>2602</v>
      </c>
      <c r="B1749" s="3" t="s">
        <v>1805</v>
      </c>
      <c r="C1749" s="3" t="s">
        <v>445</v>
      </c>
      <c r="D1749" s="3" t="s">
        <v>2603</v>
      </c>
      <c r="E1749" s="6" t="s">
        <v>292</v>
      </c>
      <c r="F1749" s="4">
        <v>47018.0</v>
      </c>
      <c r="G1749" s="6" t="s">
        <v>38</v>
      </c>
      <c r="H1749" s="6"/>
      <c r="I1749" s="6"/>
      <c r="J1749" s="4">
        <v>2781676.0</v>
      </c>
      <c r="K1749" s="4">
        <v>3.59306095E8</v>
      </c>
      <c r="L1749" s="6" t="s">
        <v>39</v>
      </c>
      <c r="M1749" s="3"/>
      <c r="N1749" s="6" t="s">
        <v>42</v>
      </c>
      <c r="O1749" s="3"/>
      <c r="P1749" s="3"/>
      <c r="Q1749" s="6" t="s">
        <v>39</v>
      </c>
      <c r="R1749" s="4"/>
      <c r="S1749" s="6" t="s">
        <v>42</v>
      </c>
      <c r="T1749" s="6" t="s">
        <v>43</v>
      </c>
      <c r="U1749" s="6">
        <v>0.0</v>
      </c>
      <c r="V1749" s="3" t="str">
        <f t="shared" si="2"/>
        <v>43.RD</v>
      </c>
      <c r="W1749" s="5" t="str">
        <f t="shared" ref="W1749:X1749" si="1749">UPPER(TRIM(H1749))</f>
        <v/>
      </c>
      <c r="X1749" s="5" t="str">
        <f t="shared" si="1749"/>
        <v/>
      </c>
      <c r="Y1749" s="5" t="str">
        <f t="array" ref="Y1749">IF(V1749&lt;&gt;"",IFERROR(INDEX(federal_program_name_lookup,MATCH(V1749,aln_lookup,0)),""),"")</f>
        <v/>
      </c>
    </row>
    <row r="1750" ht="15.75" customHeight="1">
      <c r="A1750" s="5" t="s">
        <v>2604</v>
      </c>
      <c r="B1750" s="3" t="s">
        <v>1805</v>
      </c>
      <c r="C1750" s="3" t="s">
        <v>445</v>
      </c>
      <c r="D1750" s="3" t="s">
        <v>2605</v>
      </c>
      <c r="E1750" s="6" t="s">
        <v>292</v>
      </c>
      <c r="F1750" s="4">
        <v>46212.0</v>
      </c>
      <c r="G1750" s="6" t="s">
        <v>38</v>
      </c>
      <c r="H1750" s="6"/>
      <c r="I1750" s="6"/>
      <c r="J1750" s="4">
        <v>2781676.0</v>
      </c>
      <c r="K1750" s="4">
        <v>3.59306095E8</v>
      </c>
      <c r="L1750" s="6" t="s">
        <v>39</v>
      </c>
      <c r="M1750" s="3"/>
      <c r="N1750" s="6" t="s">
        <v>42</v>
      </c>
      <c r="O1750" s="3"/>
      <c r="P1750" s="3"/>
      <c r="Q1750" s="6" t="s">
        <v>39</v>
      </c>
      <c r="R1750" s="4"/>
      <c r="S1750" s="6" t="s">
        <v>42</v>
      </c>
      <c r="T1750" s="6" t="s">
        <v>43</v>
      </c>
      <c r="U1750" s="6">
        <v>0.0</v>
      </c>
      <c r="V1750" s="3" t="str">
        <f t="shared" si="2"/>
        <v>43.RD</v>
      </c>
      <c r="W1750" s="5" t="str">
        <f t="shared" ref="W1750:X1750" si="1750">UPPER(TRIM(H1750))</f>
        <v/>
      </c>
      <c r="X1750" s="5" t="str">
        <f t="shared" si="1750"/>
        <v/>
      </c>
      <c r="Y1750" s="5" t="str">
        <f t="array" ref="Y1750">IF(V1750&lt;&gt;"",IFERROR(INDEX(federal_program_name_lookup,MATCH(V1750,aln_lookup,0)),""),"")</f>
        <v/>
      </c>
    </row>
    <row r="1751" ht="15.75" customHeight="1">
      <c r="A1751" s="5" t="s">
        <v>2606</v>
      </c>
      <c r="B1751" s="3" t="s">
        <v>1805</v>
      </c>
      <c r="C1751" s="3" t="s">
        <v>445</v>
      </c>
      <c r="D1751" s="3" t="s">
        <v>2607</v>
      </c>
      <c r="E1751" s="6" t="s">
        <v>292</v>
      </c>
      <c r="F1751" s="4">
        <v>263669.0</v>
      </c>
      <c r="G1751" s="6" t="s">
        <v>38</v>
      </c>
      <c r="H1751" s="6"/>
      <c r="I1751" s="6"/>
      <c r="J1751" s="4">
        <v>2781676.0</v>
      </c>
      <c r="K1751" s="4">
        <v>3.59306095E8</v>
      </c>
      <c r="L1751" s="6" t="s">
        <v>39</v>
      </c>
      <c r="M1751" s="3"/>
      <c r="N1751" s="6" t="s">
        <v>42</v>
      </c>
      <c r="O1751" s="3"/>
      <c r="P1751" s="3"/>
      <c r="Q1751" s="6" t="s">
        <v>39</v>
      </c>
      <c r="R1751" s="4"/>
      <c r="S1751" s="6" t="s">
        <v>42</v>
      </c>
      <c r="T1751" s="6" t="s">
        <v>43</v>
      </c>
      <c r="U1751" s="6">
        <v>0.0</v>
      </c>
      <c r="V1751" s="3" t="str">
        <f t="shared" si="2"/>
        <v>43.RD</v>
      </c>
      <c r="W1751" s="5" t="str">
        <f t="shared" ref="W1751:X1751" si="1751">UPPER(TRIM(H1751))</f>
        <v/>
      </c>
      <c r="X1751" s="5" t="str">
        <f t="shared" si="1751"/>
        <v/>
      </c>
      <c r="Y1751" s="5" t="str">
        <f t="array" ref="Y1751">IF(V1751&lt;&gt;"",IFERROR(INDEX(federal_program_name_lookup,MATCH(V1751,aln_lookup,0)),""),"")</f>
        <v/>
      </c>
    </row>
    <row r="1752" ht="15.75" customHeight="1">
      <c r="A1752" s="5" t="s">
        <v>2608</v>
      </c>
      <c r="B1752" s="3" t="s">
        <v>1805</v>
      </c>
      <c r="C1752" s="3" t="s">
        <v>445</v>
      </c>
      <c r="D1752" s="3" t="s">
        <v>2609</v>
      </c>
      <c r="E1752" s="6" t="s">
        <v>292</v>
      </c>
      <c r="F1752" s="4">
        <v>61317.0</v>
      </c>
      <c r="G1752" s="6" t="s">
        <v>38</v>
      </c>
      <c r="H1752" s="6"/>
      <c r="I1752" s="6"/>
      <c r="J1752" s="4">
        <v>2781676.0</v>
      </c>
      <c r="K1752" s="4">
        <v>3.59306095E8</v>
      </c>
      <c r="L1752" s="6" t="s">
        <v>39</v>
      </c>
      <c r="M1752" s="3"/>
      <c r="N1752" s="6" t="s">
        <v>42</v>
      </c>
      <c r="O1752" s="3"/>
      <c r="P1752" s="3"/>
      <c r="Q1752" s="6" t="s">
        <v>42</v>
      </c>
      <c r="R1752" s="4">
        <v>10832.0</v>
      </c>
      <c r="S1752" s="6" t="s">
        <v>42</v>
      </c>
      <c r="T1752" s="6" t="s">
        <v>43</v>
      </c>
      <c r="U1752" s="6">
        <v>0.0</v>
      </c>
      <c r="V1752" s="3" t="str">
        <f t="shared" si="2"/>
        <v>43.RD</v>
      </c>
      <c r="W1752" s="5" t="str">
        <f t="shared" ref="W1752:X1752" si="1752">UPPER(TRIM(H1752))</f>
        <v/>
      </c>
      <c r="X1752" s="5" t="str">
        <f t="shared" si="1752"/>
        <v/>
      </c>
      <c r="Y1752" s="5" t="str">
        <f t="array" ref="Y1752">IF(V1752&lt;&gt;"",IFERROR(INDEX(federal_program_name_lookup,MATCH(V1752,aln_lookup,0)),""),"")</f>
        <v/>
      </c>
    </row>
    <row r="1753" ht="15.75" customHeight="1">
      <c r="A1753" s="5" t="s">
        <v>2610</v>
      </c>
      <c r="B1753" s="3" t="s">
        <v>1805</v>
      </c>
      <c r="C1753" s="3" t="s">
        <v>445</v>
      </c>
      <c r="D1753" s="3" t="s">
        <v>2611</v>
      </c>
      <c r="E1753" s="6" t="s">
        <v>292</v>
      </c>
      <c r="F1753" s="4">
        <v>200747.0</v>
      </c>
      <c r="G1753" s="6" t="s">
        <v>38</v>
      </c>
      <c r="H1753" s="6"/>
      <c r="I1753" s="6"/>
      <c r="J1753" s="4">
        <v>2781676.0</v>
      </c>
      <c r="K1753" s="4">
        <v>3.59306095E8</v>
      </c>
      <c r="L1753" s="6" t="s">
        <v>39</v>
      </c>
      <c r="M1753" s="3"/>
      <c r="N1753" s="6" t="s">
        <v>42</v>
      </c>
      <c r="O1753" s="3"/>
      <c r="P1753" s="3"/>
      <c r="Q1753" s="6" t="s">
        <v>39</v>
      </c>
      <c r="R1753" s="4"/>
      <c r="S1753" s="6" t="s">
        <v>42</v>
      </c>
      <c r="T1753" s="6" t="s">
        <v>43</v>
      </c>
      <c r="U1753" s="6">
        <v>0.0</v>
      </c>
      <c r="V1753" s="3" t="str">
        <f t="shared" si="2"/>
        <v>43.RD</v>
      </c>
      <c r="W1753" s="5" t="str">
        <f t="shared" ref="W1753:X1753" si="1753">UPPER(TRIM(H1753))</f>
        <v/>
      </c>
      <c r="X1753" s="5" t="str">
        <f t="shared" si="1753"/>
        <v/>
      </c>
      <c r="Y1753" s="5" t="str">
        <f t="array" ref="Y1753">IF(V1753&lt;&gt;"",IFERROR(INDEX(federal_program_name_lookup,MATCH(V1753,aln_lookup,0)),""),"")</f>
        <v/>
      </c>
    </row>
    <row r="1754" ht="15.75" customHeight="1">
      <c r="A1754" s="5" t="s">
        <v>2612</v>
      </c>
      <c r="B1754" s="3" t="s">
        <v>1805</v>
      </c>
      <c r="C1754" s="3" t="s">
        <v>445</v>
      </c>
      <c r="D1754" s="3" t="s">
        <v>2613</v>
      </c>
      <c r="E1754" s="6" t="s">
        <v>292</v>
      </c>
      <c r="F1754" s="4">
        <v>57413.0</v>
      </c>
      <c r="G1754" s="6" t="s">
        <v>38</v>
      </c>
      <c r="H1754" s="6"/>
      <c r="I1754" s="6"/>
      <c r="J1754" s="4">
        <v>2781676.0</v>
      </c>
      <c r="K1754" s="4">
        <v>3.59306095E8</v>
      </c>
      <c r="L1754" s="6" t="s">
        <v>39</v>
      </c>
      <c r="M1754" s="3"/>
      <c r="N1754" s="6" t="s">
        <v>42</v>
      </c>
      <c r="O1754" s="3"/>
      <c r="P1754" s="3"/>
      <c r="Q1754" s="6" t="s">
        <v>39</v>
      </c>
      <c r="R1754" s="4"/>
      <c r="S1754" s="6" t="s">
        <v>42</v>
      </c>
      <c r="T1754" s="6" t="s">
        <v>43</v>
      </c>
      <c r="U1754" s="6">
        <v>0.0</v>
      </c>
      <c r="V1754" s="3" t="str">
        <f t="shared" si="2"/>
        <v>43.RD</v>
      </c>
      <c r="W1754" s="5" t="str">
        <f t="shared" ref="W1754:X1754" si="1754">UPPER(TRIM(H1754))</f>
        <v/>
      </c>
      <c r="X1754" s="5" t="str">
        <f t="shared" si="1754"/>
        <v/>
      </c>
      <c r="Y1754" s="5" t="str">
        <f t="array" ref="Y1754">IF(V1754&lt;&gt;"",IFERROR(INDEX(federal_program_name_lookup,MATCH(V1754,aln_lookup,0)),""),"")</f>
        <v/>
      </c>
    </row>
    <row r="1755" ht="15.75" customHeight="1">
      <c r="A1755" s="5" t="s">
        <v>2614</v>
      </c>
      <c r="B1755" s="3" t="s">
        <v>1805</v>
      </c>
      <c r="C1755" s="3" t="s">
        <v>445</v>
      </c>
      <c r="D1755" s="3" t="s">
        <v>2615</v>
      </c>
      <c r="E1755" s="6" t="s">
        <v>292</v>
      </c>
      <c r="F1755" s="4">
        <v>6289.0</v>
      </c>
      <c r="G1755" s="6" t="s">
        <v>38</v>
      </c>
      <c r="H1755" s="6"/>
      <c r="I1755" s="6"/>
      <c r="J1755" s="4">
        <v>2781676.0</v>
      </c>
      <c r="K1755" s="4">
        <v>3.59306095E8</v>
      </c>
      <c r="L1755" s="6" t="s">
        <v>39</v>
      </c>
      <c r="M1755" s="3"/>
      <c r="N1755" s="6" t="s">
        <v>42</v>
      </c>
      <c r="O1755" s="3"/>
      <c r="P1755" s="3"/>
      <c r="Q1755" s="6" t="s">
        <v>39</v>
      </c>
      <c r="R1755" s="4"/>
      <c r="S1755" s="6" t="s">
        <v>42</v>
      </c>
      <c r="T1755" s="6" t="s">
        <v>43</v>
      </c>
      <c r="U1755" s="6">
        <v>0.0</v>
      </c>
      <c r="V1755" s="3" t="str">
        <f t="shared" si="2"/>
        <v>43.RD</v>
      </c>
      <c r="W1755" s="5" t="str">
        <f t="shared" ref="W1755:X1755" si="1755">UPPER(TRIM(H1755))</f>
        <v/>
      </c>
      <c r="X1755" s="5" t="str">
        <f t="shared" si="1755"/>
        <v/>
      </c>
      <c r="Y1755" s="5" t="str">
        <f t="array" ref="Y1755">IF(V1755&lt;&gt;"",IFERROR(INDEX(federal_program_name_lookup,MATCH(V1755,aln_lookup,0)),""),"")</f>
        <v/>
      </c>
    </row>
    <row r="1756" ht="15.75" customHeight="1">
      <c r="A1756" s="5" t="s">
        <v>2616</v>
      </c>
      <c r="B1756" s="3" t="s">
        <v>1805</v>
      </c>
      <c r="C1756" s="3" t="s">
        <v>445</v>
      </c>
      <c r="D1756" s="3" t="s">
        <v>2617</v>
      </c>
      <c r="E1756" s="6" t="s">
        <v>292</v>
      </c>
      <c r="F1756" s="4">
        <v>12848.0</v>
      </c>
      <c r="G1756" s="6" t="s">
        <v>38</v>
      </c>
      <c r="H1756" s="6"/>
      <c r="I1756" s="6"/>
      <c r="J1756" s="4">
        <v>2781676.0</v>
      </c>
      <c r="K1756" s="4">
        <v>3.59306095E8</v>
      </c>
      <c r="L1756" s="6" t="s">
        <v>39</v>
      </c>
      <c r="M1756" s="3"/>
      <c r="N1756" s="6" t="s">
        <v>42</v>
      </c>
      <c r="O1756" s="3"/>
      <c r="P1756" s="3"/>
      <c r="Q1756" s="6" t="s">
        <v>39</v>
      </c>
      <c r="R1756" s="4"/>
      <c r="S1756" s="6" t="s">
        <v>42</v>
      </c>
      <c r="T1756" s="6" t="s">
        <v>43</v>
      </c>
      <c r="U1756" s="6">
        <v>0.0</v>
      </c>
      <c r="V1756" s="3" t="str">
        <f t="shared" si="2"/>
        <v>43.RD</v>
      </c>
      <c r="W1756" s="5" t="str">
        <f t="shared" ref="W1756:X1756" si="1756">UPPER(TRIM(H1756))</f>
        <v/>
      </c>
      <c r="X1756" s="5" t="str">
        <f t="shared" si="1756"/>
        <v/>
      </c>
      <c r="Y1756" s="5" t="str">
        <f t="array" ref="Y1756">IF(V1756&lt;&gt;"",IFERROR(INDEX(federal_program_name_lookup,MATCH(V1756,aln_lookup,0)),""),"")</f>
        <v/>
      </c>
    </row>
    <row r="1757" ht="15.75" customHeight="1">
      <c r="A1757" s="5" t="s">
        <v>2618</v>
      </c>
      <c r="B1757" s="3" t="s">
        <v>1805</v>
      </c>
      <c r="C1757" s="3" t="s">
        <v>445</v>
      </c>
      <c r="D1757" s="3" t="s">
        <v>2619</v>
      </c>
      <c r="E1757" s="6" t="s">
        <v>292</v>
      </c>
      <c r="F1757" s="4">
        <v>127728.0</v>
      </c>
      <c r="G1757" s="6" t="s">
        <v>38</v>
      </c>
      <c r="H1757" s="6"/>
      <c r="I1757" s="6"/>
      <c r="J1757" s="4">
        <v>2781676.0</v>
      </c>
      <c r="K1757" s="4">
        <v>3.59306095E8</v>
      </c>
      <c r="L1757" s="6" t="s">
        <v>39</v>
      </c>
      <c r="M1757" s="3"/>
      <c r="N1757" s="6" t="s">
        <v>42</v>
      </c>
      <c r="O1757" s="3"/>
      <c r="P1757" s="3"/>
      <c r="Q1757" s="6" t="s">
        <v>39</v>
      </c>
      <c r="R1757" s="4"/>
      <c r="S1757" s="6" t="s">
        <v>42</v>
      </c>
      <c r="T1757" s="6" t="s">
        <v>43</v>
      </c>
      <c r="U1757" s="6">
        <v>0.0</v>
      </c>
      <c r="V1757" s="3" t="str">
        <f t="shared" si="2"/>
        <v>43.RD</v>
      </c>
      <c r="W1757" s="5" t="str">
        <f t="shared" ref="W1757:X1757" si="1757">UPPER(TRIM(H1757))</f>
        <v/>
      </c>
      <c r="X1757" s="5" t="str">
        <f t="shared" si="1757"/>
        <v/>
      </c>
      <c r="Y1757" s="5" t="str">
        <f t="array" ref="Y1757">IF(V1757&lt;&gt;"",IFERROR(INDEX(federal_program_name_lookup,MATCH(V1757,aln_lookup,0)),""),"")</f>
        <v/>
      </c>
    </row>
    <row r="1758" ht="15.75" customHeight="1">
      <c r="A1758" s="5" t="s">
        <v>2620</v>
      </c>
      <c r="B1758" s="3" t="s">
        <v>2414</v>
      </c>
      <c r="C1758" s="3" t="s">
        <v>2563</v>
      </c>
      <c r="D1758" s="3"/>
      <c r="E1758" s="6" t="s">
        <v>2564</v>
      </c>
      <c r="F1758" s="4">
        <v>708.0</v>
      </c>
      <c r="G1758" s="6" t="s">
        <v>38</v>
      </c>
      <c r="H1758" s="6"/>
      <c r="I1758" s="6"/>
      <c r="J1758" s="4">
        <v>326664.0</v>
      </c>
      <c r="K1758" s="4">
        <v>3.59306095E8</v>
      </c>
      <c r="L1758" s="6" t="s">
        <v>39</v>
      </c>
      <c r="M1758" s="3"/>
      <c r="N1758" s="6" t="s">
        <v>39</v>
      </c>
      <c r="O1758" s="3" t="s">
        <v>2621</v>
      </c>
      <c r="P1758" s="3" t="s">
        <v>2622</v>
      </c>
      <c r="Q1758" s="6" t="s">
        <v>39</v>
      </c>
      <c r="R1758" s="4"/>
      <c r="S1758" s="6" t="s">
        <v>42</v>
      </c>
      <c r="T1758" s="6" t="s">
        <v>43</v>
      </c>
      <c r="U1758" s="6">
        <v>0.0</v>
      </c>
      <c r="V1758" s="3" t="str">
        <f t="shared" si="2"/>
        <v>47.049</v>
      </c>
      <c r="W1758" s="5" t="str">
        <f t="shared" ref="W1758:X1758" si="1758">UPPER(TRIM(H1758))</f>
        <v/>
      </c>
      <c r="X1758" s="5" t="str">
        <f t="shared" si="1758"/>
        <v/>
      </c>
      <c r="Y1758" s="5" t="str">
        <f t="array" ref="Y1758">IF(V1758&lt;&gt;"",IFERROR(INDEX(federal_program_name_lookup,MATCH(V1758,aln_lookup,0)),""),"")</f>
        <v>MATHEMATICAL AND PHYSICAL SCIENCES</v>
      </c>
    </row>
    <row r="1759" ht="15.75" customHeight="1">
      <c r="A1759" s="5" t="s">
        <v>2623</v>
      </c>
      <c r="B1759" s="3" t="s">
        <v>1805</v>
      </c>
      <c r="C1759" s="3" t="s">
        <v>445</v>
      </c>
      <c r="D1759" s="3" t="s">
        <v>2624</v>
      </c>
      <c r="E1759" s="6" t="s">
        <v>292</v>
      </c>
      <c r="F1759" s="4">
        <v>52713.0</v>
      </c>
      <c r="G1759" s="6" t="s">
        <v>38</v>
      </c>
      <c r="H1759" s="6"/>
      <c r="I1759" s="6"/>
      <c r="J1759" s="4">
        <v>2781676.0</v>
      </c>
      <c r="K1759" s="4">
        <v>3.59306095E8</v>
      </c>
      <c r="L1759" s="6" t="s">
        <v>39</v>
      </c>
      <c r="M1759" s="3"/>
      <c r="N1759" s="6" t="s">
        <v>42</v>
      </c>
      <c r="O1759" s="3"/>
      <c r="P1759" s="3"/>
      <c r="Q1759" s="6" t="s">
        <v>39</v>
      </c>
      <c r="R1759" s="4"/>
      <c r="S1759" s="6" t="s">
        <v>42</v>
      </c>
      <c r="T1759" s="6" t="s">
        <v>43</v>
      </c>
      <c r="U1759" s="6">
        <v>0.0</v>
      </c>
      <c r="V1759" s="3" t="str">
        <f t="shared" si="2"/>
        <v>43.RD</v>
      </c>
      <c r="W1759" s="5" t="str">
        <f t="shared" ref="W1759:X1759" si="1759">UPPER(TRIM(H1759))</f>
        <v/>
      </c>
      <c r="X1759" s="5" t="str">
        <f t="shared" si="1759"/>
        <v/>
      </c>
      <c r="Y1759" s="5" t="str">
        <f t="array" ref="Y1759">IF(V1759&lt;&gt;"",IFERROR(INDEX(federal_program_name_lookup,MATCH(V1759,aln_lookup,0)),""),"")</f>
        <v/>
      </c>
    </row>
    <row r="1760" ht="15.75" customHeight="1">
      <c r="A1760" s="5" t="s">
        <v>2625</v>
      </c>
      <c r="B1760" s="3" t="s">
        <v>1805</v>
      </c>
      <c r="C1760" s="3" t="s">
        <v>445</v>
      </c>
      <c r="D1760" s="3" t="s">
        <v>2619</v>
      </c>
      <c r="E1760" s="6" t="s">
        <v>292</v>
      </c>
      <c r="F1760" s="4">
        <v>314121.0</v>
      </c>
      <c r="G1760" s="6" t="s">
        <v>38</v>
      </c>
      <c r="H1760" s="6"/>
      <c r="I1760" s="6"/>
      <c r="J1760" s="4">
        <v>2781676.0</v>
      </c>
      <c r="K1760" s="4">
        <v>3.59306095E8</v>
      </c>
      <c r="L1760" s="6" t="s">
        <v>39</v>
      </c>
      <c r="M1760" s="3"/>
      <c r="N1760" s="6" t="s">
        <v>42</v>
      </c>
      <c r="O1760" s="3"/>
      <c r="P1760" s="3"/>
      <c r="Q1760" s="6" t="s">
        <v>42</v>
      </c>
      <c r="R1760" s="4">
        <v>21723.0</v>
      </c>
      <c r="S1760" s="6" t="s">
        <v>42</v>
      </c>
      <c r="T1760" s="6" t="s">
        <v>43</v>
      </c>
      <c r="U1760" s="6">
        <v>0.0</v>
      </c>
      <c r="V1760" s="3" t="str">
        <f t="shared" si="2"/>
        <v>43.RD</v>
      </c>
      <c r="W1760" s="5" t="str">
        <f t="shared" ref="W1760:X1760" si="1760">UPPER(TRIM(H1760))</f>
        <v/>
      </c>
      <c r="X1760" s="5" t="str">
        <f t="shared" si="1760"/>
        <v/>
      </c>
      <c r="Y1760" s="5" t="str">
        <f t="array" ref="Y1760">IF(V1760&lt;&gt;"",IFERROR(INDEX(federal_program_name_lookup,MATCH(V1760,aln_lookup,0)),""),"")</f>
        <v/>
      </c>
    </row>
    <row r="1761" ht="15.75" customHeight="1">
      <c r="A1761" s="5" t="s">
        <v>2626</v>
      </c>
      <c r="B1761" s="3" t="s">
        <v>1805</v>
      </c>
      <c r="C1761" s="3" t="s">
        <v>445</v>
      </c>
      <c r="D1761" s="3" t="s">
        <v>2627</v>
      </c>
      <c r="E1761" s="6" t="s">
        <v>292</v>
      </c>
      <c r="F1761" s="4">
        <v>36441.0</v>
      </c>
      <c r="G1761" s="6" t="s">
        <v>38</v>
      </c>
      <c r="H1761" s="6"/>
      <c r="I1761" s="6"/>
      <c r="J1761" s="4">
        <v>2781676.0</v>
      </c>
      <c r="K1761" s="4">
        <v>3.59306095E8</v>
      </c>
      <c r="L1761" s="6" t="s">
        <v>39</v>
      </c>
      <c r="M1761" s="3"/>
      <c r="N1761" s="6" t="s">
        <v>42</v>
      </c>
      <c r="O1761" s="3"/>
      <c r="P1761" s="3"/>
      <c r="Q1761" s="6" t="s">
        <v>39</v>
      </c>
      <c r="R1761" s="4"/>
      <c r="S1761" s="6" t="s">
        <v>42</v>
      </c>
      <c r="T1761" s="6" t="s">
        <v>43</v>
      </c>
      <c r="U1761" s="6">
        <v>0.0</v>
      </c>
      <c r="V1761" s="3" t="str">
        <f t="shared" si="2"/>
        <v>43.RD</v>
      </c>
      <c r="W1761" s="5" t="str">
        <f t="shared" ref="W1761:X1761" si="1761">UPPER(TRIM(H1761))</f>
        <v/>
      </c>
      <c r="X1761" s="5" t="str">
        <f t="shared" si="1761"/>
        <v/>
      </c>
      <c r="Y1761" s="5" t="str">
        <f t="array" ref="Y1761">IF(V1761&lt;&gt;"",IFERROR(INDEX(federal_program_name_lookup,MATCH(V1761,aln_lookup,0)),""),"")</f>
        <v/>
      </c>
    </row>
    <row r="1762" ht="15.75" customHeight="1">
      <c r="A1762" s="5" t="s">
        <v>2628</v>
      </c>
      <c r="B1762" s="3" t="s">
        <v>2346</v>
      </c>
      <c r="C1762" s="3" t="s">
        <v>445</v>
      </c>
      <c r="D1762" s="3" t="s">
        <v>2629</v>
      </c>
      <c r="E1762" s="6" t="s">
        <v>292</v>
      </c>
      <c r="F1762" s="4">
        <v>174353.0</v>
      </c>
      <c r="G1762" s="6" t="s">
        <v>38</v>
      </c>
      <c r="H1762" s="6"/>
      <c r="I1762" s="6"/>
      <c r="J1762" s="4">
        <v>213001.0</v>
      </c>
      <c r="K1762" s="4">
        <v>3.59306095E8</v>
      </c>
      <c r="L1762" s="6" t="s">
        <v>39</v>
      </c>
      <c r="M1762" s="3"/>
      <c r="N1762" s="6" t="s">
        <v>42</v>
      </c>
      <c r="O1762" s="3"/>
      <c r="P1762" s="3"/>
      <c r="Q1762" s="6" t="s">
        <v>39</v>
      </c>
      <c r="R1762" s="4"/>
      <c r="S1762" s="6" t="s">
        <v>42</v>
      </c>
      <c r="T1762" s="6" t="s">
        <v>43</v>
      </c>
      <c r="U1762" s="6">
        <v>0.0</v>
      </c>
      <c r="V1762" s="3" t="str">
        <f t="shared" si="2"/>
        <v>45.RD</v>
      </c>
      <c r="W1762" s="5" t="str">
        <f t="shared" ref="W1762:X1762" si="1762">UPPER(TRIM(H1762))</f>
        <v/>
      </c>
      <c r="X1762" s="5" t="str">
        <f t="shared" si="1762"/>
        <v/>
      </c>
      <c r="Y1762" s="5" t="str">
        <f t="array" ref="Y1762">IF(V1762&lt;&gt;"",IFERROR(INDEX(federal_program_name_lookup,MATCH(V1762,aln_lookup,0)),""),"")</f>
        <v/>
      </c>
    </row>
    <row r="1763" ht="15.75" customHeight="1">
      <c r="A1763" s="5" t="s">
        <v>2630</v>
      </c>
      <c r="B1763" s="3" t="s">
        <v>1805</v>
      </c>
      <c r="C1763" s="3" t="s">
        <v>445</v>
      </c>
      <c r="D1763" s="3" t="s">
        <v>2631</v>
      </c>
      <c r="E1763" s="6" t="s">
        <v>292</v>
      </c>
      <c r="F1763" s="4">
        <v>3512.0</v>
      </c>
      <c r="G1763" s="6" t="s">
        <v>38</v>
      </c>
      <c r="H1763" s="6"/>
      <c r="I1763" s="6"/>
      <c r="J1763" s="4">
        <v>2781676.0</v>
      </c>
      <c r="K1763" s="4">
        <v>3.59306095E8</v>
      </c>
      <c r="L1763" s="6" t="s">
        <v>39</v>
      </c>
      <c r="M1763" s="3"/>
      <c r="N1763" s="6" t="s">
        <v>42</v>
      </c>
      <c r="O1763" s="3"/>
      <c r="P1763" s="3"/>
      <c r="Q1763" s="6" t="s">
        <v>39</v>
      </c>
      <c r="R1763" s="4"/>
      <c r="S1763" s="6" t="s">
        <v>42</v>
      </c>
      <c r="T1763" s="6" t="s">
        <v>43</v>
      </c>
      <c r="U1763" s="6">
        <v>0.0</v>
      </c>
      <c r="V1763" s="3" t="str">
        <f t="shared" si="2"/>
        <v>43.RD</v>
      </c>
      <c r="W1763" s="5" t="str">
        <f t="shared" ref="W1763:X1763" si="1763">UPPER(TRIM(H1763))</f>
        <v/>
      </c>
      <c r="X1763" s="5" t="str">
        <f t="shared" si="1763"/>
        <v/>
      </c>
      <c r="Y1763" s="5" t="str">
        <f t="array" ref="Y1763">IF(V1763&lt;&gt;"",IFERROR(INDEX(federal_program_name_lookup,MATCH(V1763,aln_lookup,0)),""),"")</f>
        <v/>
      </c>
    </row>
    <row r="1764" ht="15.75" customHeight="1">
      <c r="A1764" s="5" t="s">
        <v>2632</v>
      </c>
      <c r="B1764" s="3" t="s">
        <v>2346</v>
      </c>
      <c r="C1764" s="3" t="s">
        <v>445</v>
      </c>
      <c r="D1764" s="3" t="s">
        <v>2633</v>
      </c>
      <c r="E1764" s="6" t="s">
        <v>292</v>
      </c>
      <c r="F1764" s="4">
        <v>-268.0</v>
      </c>
      <c r="G1764" s="6" t="s">
        <v>38</v>
      </c>
      <c r="H1764" s="6"/>
      <c r="I1764" s="6"/>
      <c r="J1764" s="4">
        <v>213001.0</v>
      </c>
      <c r="K1764" s="4">
        <v>3.59306095E8</v>
      </c>
      <c r="L1764" s="6" t="s">
        <v>39</v>
      </c>
      <c r="M1764" s="3"/>
      <c r="N1764" s="6" t="s">
        <v>42</v>
      </c>
      <c r="O1764" s="3"/>
      <c r="P1764" s="3"/>
      <c r="Q1764" s="6" t="s">
        <v>39</v>
      </c>
      <c r="R1764" s="4"/>
      <c r="S1764" s="6" t="s">
        <v>42</v>
      </c>
      <c r="T1764" s="6" t="s">
        <v>43</v>
      </c>
      <c r="U1764" s="6">
        <v>0.0</v>
      </c>
      <c r="V1764" s="3" t="str">
        <f t="shared" si="2"/>
        <v>45.RD</v>
      </c>
      <c r="W1764" s="5" t="str">
        <f t="shared" ref="W1764:X1764" si="1764">UPPER(TRIM(H1764))</f>
        <v/>
      </c>
      <c r="X1764" s="5" t="str">
        <f t="shared" si="1764"/>
        <v/>
      </c>
      <c r="Y1764" s="5" t="str">
        <f t="array" ref="Y1764">IF(V1764&lt;&gt;"",IFERROR(INDEX(federal_program_name_lookup,MATCH(V1764,aln_lookup,0)),""),"")</f>
        <v/>
      </c>
    </row>
    <row r="1765" ht="15.75" customHeight="1">
      <c r="A1765" s="5" t="s">
        <v>2634</v>
      </c>
      <c r="B1765" s="3" t="s">
        <v>2346</v>
      </c>
      <c r="C1765" s="3" t="s">
        <v>445</v>
      </c>
      <c r="D1765" s="3" t="s">
        <v>2635</v>
      </c>
      <c r="E1765" s="6" t="s">
        <v>292</v>
      </c>
      <c r="F1765" s="4">
        <v>15435.0</v>
      </c>
      <c r="G1765" s="6" t="s">
        <v>38</v>
      </c>
      <c r="H1765" s="6"/>
      <c r="I1765" s="6"/>
      <c r="J1765" s="4">
        <v>213001.0</v>
      </c>
      <c r="K1765" s="4">
        <v>3.59306095E8</v>
      </c>
      <c r="L1765" s="6" t="s">
        <v>39</v>
      </c>
      <c r="M1765" s="3"/>
      <c r="N1765" s="6" t="s">
        <v>42</v>
      </c>
      <c r="O1765" s="3"/>
      <c r="P1765" s="3"/>
      <c r="Q1765" s="6" t="s">
        <v>39</v>
      </c>
      <c r="R1765" s="4"/>
      <c r="S1765" s="6" t="s">
        <v>42</v>
      </c>
      <c r="T1765" s="6" t="s">
        <v>43</v>
      </c>
      <c r="U1765" s="6">
        <v>0.0</v>
      </c>
      <c r="V1765" s="3" t="str">
        <f t="shared" si="2"/>
        <v>45.RD</v>
      </c>
      <c r="W1765" s="5" t="str">
        <f t="shared" ref="W1765:X1765" si="1765">UPPER(TRIM(H1765))</f>
        <v/>
      </c>
      <c r="X1765" s="5" t="str">
        <f t="shared" si="1765"/>
        <v/>
      </c>
      <c r="Y1765" s="5" t="str">
        <f t="array" ref="Y1765">IF(V1765&lt;&gt;"",IFERROR(INDEX(federal_program_name_lookup,MATCH(V1765,aln_lookup,0)),""),"")</f>
        <v/>
      </c>
    </row>
    <row r="1766" ht="15.75" customHeight="1">
      <c r="A1766" s="5" t="s">
        <v>2636</v>
      </c>
      <c r="B1766" s="3" t="s">
        <v>2346</v>
      </c>
      <c r="C1766" s="3" t="s">
        <v>445</v>
      </c>
      <c r="D1766" s="3" t="s">
        <v>2637</v>
      </c>
      <c r="E1766" s="6" t="s">
        <v>292</v>
      </c>
      <c r="F1766" s="4">
        <v>23481.0</v>
      </c>
      <c r="G1766" s="6" t="s">
        <v>38</v>
      </c>
      <c r="H1766" s="6"/>
      <c r="I1766" s="6"/>
      <c r="J1766" s="4">
        <v>213001.0</v>
      </c>
      <c r="K1766" s="4">
        <v>3.59306095E8</v>
      </c>
      <c r="L1766" s="6" t="s">
        <v>39</v>
      </c>
      <c r="M1766" s="3"/>
      <c r="N1766" s="6" t="s">
        <v>42</v>
      </c>
      <c r="O1766" s="3"/>
      <c r="P1766" s="3"/>
      <c r="Q1766" s="6" t="s">
        <v>39</v>
      </c>
      <c r="R1766" s="4"/>
      <c r="S1766" s="6" t="s">
        <v>42</v>
      </c>
      <c r="T1766" s="6" t="s">
        <v>43</v>
      </c>
      <c r="U1766" s="6">
        <v>0.0</v>
      </c>
      <c r="V1766" s="3" t="str">
        <f t="shared" si="2"/>
        <v>45.RD</v>
      </c>
      <c r="W1766" s="5" t="str">
        <f t="shared" ref="W1766:X1766" si="1766">UPPER(TRIM(H1766))</f>
        <v/>
      </c>
      <c r="X1766" s="5" t="str">
        <f t="shared" si="1766"/>
        <v/>
      </c>
      <c r="Y1766" s="5" t="str">
        <f t="array" ref="Y1766">IF(V1766&lt;&gt;"",IFERROR(INDEX(federal_program_name_lookup,MATCH(V1766,aln_lookup,0)),""),"")</f>
        <v/>
      </c>
    </row>
    <row r="1767" ht="15.75" customHeight="1">
      <c r="A1767" s="5" t="s">
        <v>2638</v>
      </c>
      <c r="B1767" s="3" t="s">
        <v>2414</v>
      </c>
      <c r="C1767" s="3" t="s">
        <v>445</v>
      </c>
      <c r="D1767" s="3" t="s">
        <v>2639</v>
      </c>
      <c r="E1767" s="6" t="s">
        <v>292</v>
      </c>
      <c r="F1767" s="4">
        <v>-566.0</v>
      </c>
      <c r="G1767" s="6" t="s">
        <v>38</v>
      </c>
      <c r="H1767" s="6"/>
      <c r="I1767" s="6"/>
      <c r="J1767" s="4">
        <v>4.5338835E7</v>
      </c>
      <c r="K1767" s="4">
        <v>3.59306095E8</v>
      </c>
      <c r="L1767" s="6" t="s">
        <v>39</v>
      </c>
      <c r="M1767" s="3"/>
      <c r="N1767" s="6" t="s">
        <v>42</v>
      </c>
      <c r="O1767" s="3"/>
      <c r="P1767" s="3"/>
      <c r="Q1767" s="6" t="s">
        <v>39</v>
      </c>
      <c r="R1767" s="4"/>
      <c r="S1767" s="6" t="s">
        <v>42</v>
      </c>
      <c r="T1767" s="6" t="s">
        <v>43</v>
      </c>
      <c r="U1767" s="6">
        <v>0.0</v>
      </c>
      <c r="V1767" s="3" t="str">
        <f t="shared" si="2"/>
        <v>47.RD</v>
      </c>
      <c r="W1767" s="5" t="str">
        <f t="shared" ref="W1767:X1767" si="1767">UPPER(TRIM(H1767))</f>
        <v/>
      </c>
      <c r="X1767" s="5" t="str">
        <f t="shared" si="1767"/>
        <v/>
      </c>
      <c r="Y1767" s="5" t="str">
        <f t="array" ref="Y1767">IF(V1767&lt;&gt;"",IFERROR(INDEX(federal_program_name_lookup,MATCH(V1767,aln_lookup,0)),""),"")</f>
        <v/>
      </c>
    </row>
    <row r="1768" ht="15.75" customHeight="1">
      <c r="A1768" s="5" t="s">
        <v>2640</v>
      </c>
      <c r="B1768" s="3" t="s">
        <v>2414</v>
      </c>
      <c r="C1768" s="3" t="s">
        <v>445</v>
      </c>
      <c r="D1768" s="3" t="s">
        <v>2641</v>
      </c>
      <c r="E1768" s="6" t="s">
        <v>292</v>
      </c>
      <c r="F1768" s="4">
        <v>67379.0</v>
      </c>
      <c r="G1768" s="6" t="s">
        <v>38</v>
      </c>
      <c r="H1768" s="6"/>
      <c r="I1768" s="6"/>
      <c r="J1768" s="4">
        <v>4.5338835E7</v>
      </c>
      <c r="K1768" s="4">
        <v>3.59306095E8</v>
      </c>
      <c r="L1768" s="6" t="s">
        <v>39</v>
      </c>
      <c r="M1768" s="3"/>
      <c r="N1768" s="6" t="s">
        <v>42</v>
      </c>
      <c r="O1768" s="3"/>
      <c r="P1768" s="3"/>
      <c r="Q1768" s="6" t="s">
        <v>39</v>
      </c>
      <c r="R1768" s="4"/>
      <c r="S1768" s="6" t="s">
        <v>42</v>
      </c>
      <c r="T1768" s="6" t="s">
        <v>43</v>
      </c>
      <c r="U1768" s="6">
        <v>0.0</v>
      </c>
      <c r="V1768" s="3" t="str">
        <f t="shared" si="2"/>
        <v>47.RD</v>
      </c>
      <c r="W1768" s="5" t="str">
        <f t="shared" ref="W1768:X1768" si="1768">UPPER(TRIM(H1768))</f>
        <v/>
      </c>
      <c r="X1768" s="5" t="str">
        <f t="shared" si="1768"/>
        <v/>
      </c>
      <c r="Y1768" s="5" t="str">
        <f t="array" ref="Y1768">IF(V1768&lt;&gt;"",IFERROR(INDEX(federal_program_name_lookup,MATCH(V1768,aln_lookup,0)),""),"")</f>
        <v/>
      </c>
    </row>
    <row r="1769" ht="15.75" customHeight="1">
      <c r="A1769" s="5" t="s">
        <v>2642</v>
      </c>
      <c r="B1769" s="3" t="s">
        <v>2414</v>
      </c>
      <c r="C1769" s="3" t="s">
        <v>2563</v>
      </c>
      <c r="D1769" s="3"/>
      <c r="E1769" s="6" t="s">
        <v>2564</v>
      </c>
      <c r="F1769" s="4">
        <v>982.0</v>
      </c>
      <c r="G1769" s="6" t="s">
        <v>38</v>
      </c>
      <c r="H1769" s="6"/>
      <c r="I1769" s="6"/>
      <c r="J1769" s="4">
        <v>326664.0</v>
      </c>
      <c r="K1769" s="4">
        <v>3.59306095E8</v>
      </c>
      <c r="L1769" s="6" t="s">
        <v>39</v>
      </c>
      <c r="M1769" s="3"/>
      <c r="N1769" s="6" t="s">
        <v>39</v>
      </c>
      <c r="O1769" s="3" t="s">
        <v>2621</v>
      </c>
      <c r="P1769" s="3" t="s">
        <v>2643</v>
      </c>
      <c r="Q1769" s="6" t="s">
        <v>39</v>
      </c>
      <c r="R1769" s="4"/>
      <c r="S1769" s="6" t="s">
        <v>42</v>
      </c>
      <c r="T1769" s="6" t="s">
        <v>43</v>
      </c>
      <c r="U1769" s="6">
        <v>0.0</v>
      </c>
      <c r="V1769" s="3" t="str">
        <f t="shared" si="2"/>
        <v>47.049</v>
      </c>
      <c r="W1769" s="5" t="str">
        <f t="shared" ref="W1769:X1769" si="1769">UPPER(TRIM(H1769))</f>
        <v/>
      </c>
      <c r="X1769" s="5" t="str">
        <f t="shared" si="1769"/>
        <v/>
      </c>
      <c r="Y1769" s="5" t="str">
        <f t="array" ref="Y1769">IF(V1769&lt;&gt;"",IFERROR(INDEX(federal_program_name_lookup,MATCH(V1769,aln_lookup,0)),""),"")</f>
        <v>MATHEMATICAL AND PHYSICAL SCIENCES</v>
      </c>
    </row>
    <row r="1770" ht="15.75" customHeight="1">
      <c r="A1770" s="5" t="s">
        <v>2644</v>
      </c>
      <c r="B1770" s="3" t="s">
        <v>2414</v>
      </c>
      <c r="C1770" s="3" t="s">
        <v>445</v>
      </c>
      <c r="D1770" s="3" t="s">
        <v>2645</v>
      </c>
      <c r="E1770" s="6" t="s">
        <v>292</v>
      </c>
      <c r="F1770" s="4">
        <v>-581.0</v>
      </c>
      <c r="G1770" s="6" t="s">
        <v>38</v>
      </c>
      <c r="H1770" s="6"/>
      <c r="I1770" s="6"/>
      <c r="J1770" s="4">
        <v>4.5338835E7</v>
      </c>
      <c r="K1770" s="4">
        <v>3.59306095E8</v>
      </c>
      <c r="L1770" s="6" t="s">
        <v>39</v>
      </c>
      <c r="M1770" s="3"/>
      <c r="N1770" s="6" t="s">
        <v>42</v>
      </c>
      <c r="O1770" s="3"/>
      <c r="P1770" s="3"/>
      <c r="Q1770" s="6" t="s">
        <v>39</v>
      </c>
      <c r="R1770" s="4"/>
      <c r="S1770" s="6" t="s">
        <v>42</v>
      </c>
      <c r="T1770" s="6" t="s">
        <v>43</v>
      </c>
      <c r="U1770" s="6">
        <v>0.0</v>
      </c>
      <c r="V1770" s="3" t="str">
        <f t="shared" si="2"/>
        <v>47.RD</v>
      </c>
      <c r="W1770" s="5" t="str">
        <f t="shared" ref="W1770:X1770" si="1770">UPPER(TRIM(H1770))</f>
        <v/>
      </c>
      <c r="X1770" s="5" t="str">
        <f t="shared" si="1770"/>
        <v/>
      </c>
      <c r="Y1770" s="5" t="str">
        <f t="array" ref="Y1770">IF(V1770&lt;&gt;"",IFERROR(INDEX(federal_program_name_lookup,MATCH(V1770,aln_lookup,0)),""),"")</f>
        <v/>
      </c>
    </row>
    <row r="1771" ht="15.75" customHeight="1">
      <c r="A1771" s="5" t="s">
        <v>2646</v>
      </c>
      <c r="B1771" s="3" t="s">
        <v>2414</v>
      </c>
      <c r="C1771" s="3" t="s">
        <v>445</v>
      </c>
      <c r="D1771" s="3" t="s">
        <v>2647</v>
      </c>
      <c r="E1771" s="6" t="s">
        <v>292</v>
      </c>
      <c r="F1771" s="4">
        <v>4635.0</v>
      </c>
      <c r="G1771" s="6" t="s">
        <v>38</v>
      </c>
      <c r="H1771" s="6"/>
      <c r="I1771" s="6"/>
      <c r="J1771" s="4">
        <v>4.5338835E7</v>
      </c>
      <c r="K1771" s="4">
        <v>3.59306095E8</v>
      </c>
      <c r="L1771" s="6" t="s">
        <v>39</v>
      </c>
      <c r="M1771" s="3"/>
      <c r="N1771" s="6" t="s">
        <v>42</v>
      </c>
      <c r="O1771" s="3"/>
      <c r="P1771" s="3"/>
      <c r="Q1771" s="6" t="s">
        <v>39</v>
      </c>
      <c r="R1771" s="4"/>
      <c r="S1771" s="6" t="s">
        <v>42</v>
      </c>
      <c r="T1771" s="6" t="s">
        <v>43</v>
      </c>
      <c r="U1771" s="6">
        <v>0.0</v>
      </c>
      <c r="V1771" s="3" t="str">
        <f t="shared" si="2"/>
        <v>47.RD</v>
      </c>
      <c r="W1771" s="5" t="str">
        <f t="shared" ref="W1771:X1771" si="1771">UPPER(TRIM(H1771))</f>
        <v/>
      </c>
      <c r="X1771" s="5" t="str">
        <f t="shared" si="1771"/>
        <v/>
      </c>
      <c r="Y1771" s="5" t="str">
        <f t="array" ref="Y1771">IF(V1771&lt;&gt;"",IFERROR(INDEX(federal_program_name_lookup,MATCH(V1771,aln_lookup,0)),""),"")</f>
        <v/>
      </c>
    </row>
    <row r="1772" ht="15.75" customHeight="1">
      <c r="A1772" s="5" t="s">
        <v>2648</v>
      </c>
      <c r="B1772" s="3" t="s">
        <v>2414</v>
      </c>
      <c r="C1772" s="3" t="s">
        <v>445</v>
      </c>
      <c r="D1772" s="3" t="s">
        <v>2649</v>
      </c>
      <c r="E1772" s="6" t="s">
        <v>292</v>
      </c>
      <c r="F1772" s="4">
        <v>-1870.0</v>
      </c>
      <c r="G1772" s="6" t="s">
        <v>38</v>
      </c>
      <c r="H1772" s="6"/>
      <c r="I1772" s="6"/>
      <c r="J1772" s="4">
        <v>4.5338835E7</v>
      </c>
      <c r="K1772" s="4">
        <v>3.59306095E8</v>
      </c>
      <c r="L1772" s="6" t="s">
        <v>39</v>
      </c>
      <c r="M1772" s="3"/>
      <c r="N1772" s="6" t="s">
        <v>42</v>
      </c>
      <c r="O1772" s="3"/>
      <c r="P1772" s="3"/>
      <c r="Q1772" s="6" t="s">
        <v>39</v>
      </c>
      <c r="R1772" s="4"/>
      <c r="S1772" s="6" t="s">
        <v>42</v>
      </c>
      <c r="T1772" s="6" t="s">
        <v>43</v>
      </c>
      <c r="U1772" s="6">
        <v>0.0</v>
      </c>
      <c r="V1772" s="3" t="str">
        <f t="shared" si="2"/>
        <v>47.RD</v>
      </c>
      <c r="W1772" s="5" t="str">
        <f t="shared" ref="W1772:X1772" si="1772">UPPER(TRIM(H1772))</f>
        <v/>
      </c>
      <c r="X1772" s="5" t="str">
        <f t="shared" si="1772"/>
        <v/>
      </c>
      <c r="Y1772" s="5" t="str">
        <f t="array" ref="Y1772">IF(V1772&lt;&gt;"",IFERROR(INDEX(federal_program_name_lookup,MATCH(V1772,aln_lookup,0)),""),"")</f>
        <v/>
      </c>
    </row>
    <row r="1773" ht="15.75" customHeight="1">
      <c r="A1773" s="5" t="s">
        <v>2650</v>
      </c>
      <c r="B1773" s="3" t="s">
        <v>2414</v>
      </c>
      <c r="C1773" s="3" t="s">
        <v>445</v>
      </c>
      <c r="D1773" s="3" t="s">
        <v>2651</v>
      </c>
      <c r="E1773" s="6" t="s">
        <v>292</v>
      </c>
      <c r="F1773" s="4">
        <v>-5.0</v>
      </c>
      <c r="G1773" s="6" t="s">
        <v>38</v>
      </c>
      <c r="H1773" s="6"/>
      <c r="I1773" s="6"/>
      <c r="J1773" s="4">
        <v>4.5338835E7</v>
      </c>
      <c r="K1773" s="4">
        <v>3.59306095E8</v>
      </c>
      <c r="L1773" s="6" t="s">
        <v>39</v>
      </c>
      <c r="M1773" s="3"/>
      <c r="N1773" s="6" t="s">
        <v>42</v>
      </c>
      <c r="O1773" s="3"/>
      <c r="P1773" s="3"/>
      <c r="Q1773" s="6" t="s">
        <v>39</v>
      </c>
      <c r="R1773" s="4"/>
      <c r="S1773" s="6" t="s">
        <v>42</v>
      </c>
      <c r="T1773" s="6" t="s">
        <v>43</v>
      </c>
      <c r="U1773" s="6">
        <v>0.0</v>
      </c>
      <c r="V1773" s="3" t="str">
        <f t="shared" si="2"/>
        <v>47.RD</v>
      </c>
      <c r="W1773" s="5" t="str">
        <f t="shared" ref="W1773:X1773" si="1773">UPPER(TRIM(H1773))</f>
        <v/>
      </c>
      <c r="X1773" s="5" t="str">
        <f t="shared" si="1773"/>
        <v/>
      </c>
      <c r="Y1773" s="5" t="str">
        <f t="array" ref="Y1773">IF(V1773&lt;&gt;"",IFERROR(INDEX(federal_program_name_lookup,MATCH(V1773,aln_lookup,0)),""),"")</f>
        <v/>
      </c>
    </row>
    <row r="1774" ht="15.75" customHeight="1">
      <c r="A1774" s="5" t="s">
        <v>2652</v>
      </c>
      <c r="B1774" s="3" t="s">
        <v>2414</v>
      </c>
      <c r="C1774" s="3" t="s">
        <v>445</v>
      </c>
      <c r="D1774" s="3" t="s">
        <v>2653</v>
      </c>
      <c r="E1774" s="6" t="s">
        <v>292</v>
      </c>
      <c r="F1774" s="4">
        <v>737.0</v>
      </c>
      <c r="G1774" s="6" t="s">
        <v>38</v>
      </c>
      <c r="H1774" s="6"/>
      <c r="I1774" s="6"/>
      <c r="J1774" s="4">
        <v>4.5338835E7</v>
      </c>
      <c r="K1774" s="4">
        <v>3.59306095E8</v>
      </c>
      <c r="L1774" s="6" t="s">
        <v>39</v>
      </c>
      <c r="M1774" s="3"/>
      <c r="N1774" s="6" t="s">
        <v>42</v>
      </c>
      <c r="O1774" s="3"/>
      <c r="P1774" s="3"/>
      <c r="Q1774" s="6" t="s">
        <v>39</v>
      </c>
      <c r="R1774" s="4"/>
      <c r="S1774" s="6" t="s">
        <v>42</v>
      </c>
      <c r="T1774" s="6" t="s">
        <v>43</v>
      </c>
      <c r="U1774" s="6">
        <v>0.0</v>
      </c>
      <c r="V1774" s="3" t="str">
        <f t="shared" si="2"/>
        <v>47.RD</v>
      </c>
      <c r="W1774" s="5" t="str">
        <f t="shared" ref="W1774:X1774" si="1774">UPPER(TRIM(H1774))</f>
        <v/>
      </c>
      <c r="X1774" s="5" t="str">
        <f t="shared" si="1774"/>
        <v/>
      </c>
      <c r="Y1774" s="5" t="str">
        <f t="array" ref="Y1774">IF(V1774&lt;&gt;"",IFERROR(INDEX(federal_program_name_lookup,MATCH(V1774,aln_lookup,0)),""),"")</f>
        <v/>
      </c>
    </row>
    <row r="1775" ht="15.75" customHeight="1">
      <c r="A1775" s="5" t="s">
        <v>2654</v>
      </c>
      <c r="B1775" s="3" t="s">
        <v>2414</v>
      </c>
      <c r="C1775" s="3" t="s">
        <v>445</v>
      </c>
      <c r="D1775" s="3" t="s">
        <v>2655</v>
      </c>
      <c r="E1775" s="6" t="s">
        <v>292</v>
      </c>
      <c r="F1775" s="4">
        <v>5691.0</v>
      </c>
      <c r="G1775" s="6" t="s">
        <v>38</v>
      </c>
      <c r="H1775" s="6"/>
      <c r="I1775" s="6"/>
      <c r="J1775" s="4">
        <v>4.5338835E7</v>
      </c>
      <c r="K1775" s="4">
        <v>3.59306095E8</v>
      </c>
      <c r="L1775" s="6" t="s">
        <v>39</v>
      </c>
      <c r="M1775" s="3"/>
      <c r="N1775" s="6" t="s">
        <v>42</v>
      </c>
      <c r="O1775" s="3"/>
      <c r="P1775" s="3"/>
      <c r="Q1775" s="6" t="s">
        <v>39</v>
      </c>
      <c r="R1775" s="4"/>
      <c r="S1775" s="6" t="s">
        <v>42</v>
      </c>
      <c r="T1775" s="6" t="s">
        <v>43</v>
      </c>
      <c r="U1775" s="6">
        <v>0.0</v>
      </c>
      <c r="V1775" s="3" t="str">
        <f t="shared" si="2"/>
        <v>47.RD</v>
      </c>
      <c r="W1775" s="5" t="str">
        <f t="shared" ref="W1775:X1775" si="1775">UPPER(TRIM(H1775))</f>
        <v/>
      </c>
      <c r="X1775" s="5" t="str">
        <f t="shared" si="1775"/>
        <v/>
      </c>
      <c r="Y1775" s="5" t="str">
        <f t="array" ref="Y1775">IF(V1775&lt;&gt;"",IFERROR(INDEX(federal_program_name_lookup,MATCH(V1775,aln_lookup,0)),""),"")</f>
        <v/>
      </c>
    </row>
    <row r="1776" ht="15.75" customHeight="1">
      <c r="A1776" s="5" t="s">
        <v>2656</v>
      </c>
      <c r="B1776" s="3" t="s">
        <v>2414</v>
      </c>
      <c r="C1776" s="3" t="s">
        <v>445</v>
      </c>
      <c r="D1776" s="3" t="s">
        <v>2657</v>
      </c>
      <c r="E1776" s="6" t="s">
        <v>292</v>
      </c>
      <c r="F1776" s="4">
        <v>51690.0</v>
      </c>
      <c r="G1776" s="6" t="s">
        <v>38</v>
      </c>
      <c r="H1776" s="6"/>
      <c r="I1776" s="6"/>
      <c r="J1776" s="4">
        <v>4.5338835E7</v>
      </c>
      <c r="K1776" s="4">
        <v>3.59306095E8</v>
      </c>
      <c r="L1776" s="6" t="s">
        <v>39</v>
      </c>
      <c r="M1776" s="3"/>
      <c r="N1776" s="6" t="s">
        <v>42</v>
      </c>
      <c r="O1776" s="3"/>
      <c r="P1776" s="3"/>
      <c r="Q1776" s="6" t="s">
        <v>39</v>
      </c>
      <c r="R1776" s="4"/>
      <c r="S1776" s="6" t="s">
        <v>42</v>
      </c>
      <c r="T1776" s="6" t="s">
        <v>43</v>
      </c>
      <c r="U1776" s="6">
        <v>0.0</v>
      </c>
      <c r="V1776" s="3" t="str">
        <f t="shared" si="2"/>
        <v>47.RD</v>
      </c>
      <c r="W1776" s="5" t="str">
        <f t="shared" ref="W1776:X1776" si="1776">UPPER(TRIM(H1776))</f>
        <v/>
      </c>
      <c r="X1776" s="5" t="str">
        <f t="shared" si="1776"/>
        <v/>
      </c>
      <c r="Y1776" s="5" t="str">
        <f t="array" ref="Y1776">IF(V1776&lt;&gt;"",IFERROR(INDEX(federal_program_name_lookup,MATCH(V1776,aln_lookup,0)),""),"")</f>
        <v/>
      </c>
    </row>
    <row r="1777" ht="15.75" customHeight="1">
      <c r="A1777" s="5" t="s">
        <v>2658</v>
      </c>
      <c r="B1777" s="3" t="s">
        <v>2414</v>
      </c>
      <c r="C1777" s="3" t="s">
        <v>445</v>
      </c>
      <c r="D1777" s="3" t="s">
        <v>2659</v>
      </c>
      <c r="E1777" s="6" t="s">
        <v>292</v>
      </c>
      <c r="F1777" s="4">
        <v>10.0</v>
      </c>
      <c r="G1777" s="6" t="s">
        <v>38</v>
      </c>
      <c r="H1777" s="6"/>
      <c r="I1777" s="6"/>
      <c r="J1777" s="4">
        <v>4.5338835E7</v>
      </c>
      <c r="K1777" s="4">
        <v>3.59306095E8</v>
      </c>
      <c r="L1777" s="6" t="s">
        <v>39</v>
      </c>
      <c r="M1777" s="3"/>
      <c r="N1777" s="6" t="s">
        <v>42</v>
      </c>
      <c r="O1777" s="3"/>
      <c r="P1777" s="3"/>
      <c r="Q1777" s="6" t="s">
        <v>39</v>
      </c>
      <c r="R1777" s="4"/>
      <c r="S1777" s="6" t="s">
        <v>42</v>
      </c>
      <c r="T1777" s="6" t="s">
        <v>43</v>
      </c>
      <c r="U1777" s="6">
        <v>0.0</v>
      </c>
      <c r="V1777" s="3" t="str">
        <f t="shared" si="2"/>
        <v>47.RD</v>
      </c>
      <c r="W1777" s="5" t="str">
        <f t="shared" ref="W1777:X1777" si="1777">UPPER(TRIM(H1777))</f>
        <v/>
      </c>
      <c r="X1777" s="5" t="str">
        <f t="shared" si="1777"/>
        <v/>
      </c>
      <c r="Y1777" s="5" t="str">
        <f t="array" ref="Y1777">IF(V1777&lt;&gt;"",IFERROR(INDEX(federal_program_name_lookup,MATCH(V1777,aln_lookup,0)),""),"")</f>
        <v/>
      </c>
    </row>
    <row r="1778" ht="15.75" customHeight="1">
      <c r="A1778" s="5" t="s">
        <v>2660</v>
      </c>
      <c r="B1778" s="3" t="s">
        <v>2414</v>
      </c>
      <c r="C1778" s="3" t="s">
        <v>445</v>
      </c>
      <c r="D1778" s="3" t="s">
        <v>2661</v>
      </c>
      <c r="E1778" s="6" t="s">
        <v>292</v>
      </c>
      <c r="F1778" s="4">
        <v>-3878.0</v>
      </c>
      <c r="G1778" s="6" t="s">
        <v>38</v>
      </c>
      <c r="H1778" s="6"/>
      <c r="I1778" s="6"/>
      <c r="J1778" s="4">
        <v>4.5338835E7</v>
      </c>
      <c r="K1778" s="4">
        <v>3.59306095E8</v>
      </c>
      <c r="L1778" s="6" t="s">
        <v>39</v>
      </c>
      <c r="M1778" s="3"/>
      <c r="N1778" s="6" t="s">
        <v>42</v>
      </c>
      <c r="O1778" s="3"/>
      <c r="P1778" s="3"/>
      <c r="Q1778" s="6" t="s">
        <v>39</v>
      </c>
      <c r="R1778" s="4"/>
      <c r="S1778" s="6" t="s">
        <v>42</v>
      </c>
      <c r="T1778" s="6" t="s">
        <v>43</v>
      </c>
      <c r="U1778" s="6">
        <v>0.0</v>
      </c>
      <c r="V1778" s="3" t="str">
        <f t="shared" si="2"/>
        <v>47.RD</v>
      </c>
      <c r="W1778" s="5" t="str">
        <f t="shared" ref="W1778:X1778" si="1778">UPPER(TRIM(H1778))</f>
        <v/>
      </c>
      <c r="X1778" s="5" t="str">
        <f t="shared" si="1778"/>
        <v/>
      </c>
      <c r="Y1778" s="5" t="str">
        <f t="array" ref="Y1778">IF(V1778&lt;&gt;"",IFERROR(INDEX(federal_program_name_lookup,MATCH(V1778,aln_lookup,0)),""),"")</f>
        <v/>
      </c>
    </row>
    <row r="1779" ht="15.75" customHeight="1">
      <c r="A1779" s="5" t="s">
        <v>2662</v>
      </c>
      <c r="B1779" s="3" t="s">
        <v>2414</v>
      </c>
      <c r="C1779" s="3" t="s">
        <v>445</v>
      </c>
      <c r="D1779" s="3" t="s">
        <v>2663</v>
      </c>
      <c r="E1779" s="6" t="s">
        <v>292</v>
      </c>
      <c r="F1779" s="4">
        <v>-34357.0</v>
      </c>
      <c r="G1779" s="6" t="s">
        <v>38</v>
      </c>
      <c r="H1779" s="6"/>
      <c r="I1779" s="6"/>
      <c r="J1779" s="4">
        <v>4.5338835E7</v>
      </c>
      <c r="K1779" s="4">
        <v>3.59306095E8</v>
      </c>
      <c r="L1779" s="6" t="s">
        <v>39</v>
      </c>
      <c r="M1779" s="3"/>
      <c r="N1779" s="6" t="s">
        <v>42</v>
      </c>
      <c r="O1779" s="3"/>
      <c r="P1779" s="3"/>
      <c r="Q1779" s="6" t="s">
        <v>39</v>
      </c>
      <c r="R1779" s="4"/>
      <c r="S1779" s="6" t="s">
        <v>42</v>
      </c>
      <c r="T1779" s="6" t="s">
        <v>43</v>
      </c>
      <c r="U1779" s="6">
        <v>0.0</v>
      </c>
      <c r="V1779" s="3" t="str">
        <f t="shared" si="2"/>
        <v>47.RD</v>
      </c>
      <c r="W1779" s="5" t="str">
        <f t="shared" ref="W1779:X1779" si="1779">UPPER(TRIM(H1779))</f>
        <v/>
      </c>
      <c r="X1779" s="5" t="str">
        <f t="shared" si="1779"/>
        <v/>
      </c>
      <c r="Y1779" s="5" t="str">
        <f t="array" ref="Y1779">IF(V1779&lt;&gt;"",IFERROR(INDEX(federal_program_name_lookup,MATCH(V1779,aln_lookup,0)),""),"")</f>
        <v/>
      </c>
    </row>
    <row r="1780" ht="15.75" customHeight="1">
      <c r="A1780" s="5" t="s">
        <v>2664</v>
      </c>
      <c r="B1780" s="3" t="s">
        <v>45</v>
      </c>
      <c r="C1780" s="3" t="s">
        <v>1514</v>
      </c>
      <c r="D1780" s="3"/>
      <c r="E1780" s="6" t="s">
        <v>1939</v>
      </c>
      <c r="F1780" s="4">
        <v>10859.0</v>
      </c>
      <c r="G1780" s="6" t="s">
        <v>38</v>
      </c>
      <c r="H1780" s="6"/>
      <c r="I1780" s="6"/>
      <c r="J1780" s="4">
        <v>207243.0</v>
      </c>
      <c r="K1780" s="4">
        <v>3.59306095E8</v>
      </c>
      <c r="L1780" s="6" t="s">
        <v>39</v>
      </c>
      <c r="M1780" s="3"/>
      <c r="N1780" s="6" t="s">
        <v>39</v>
      </c>
      <c r="O1780" s="3" t="s">
        <v>1940</v>
      </c>
      <c r="P1780" s="3" t="s">
        <v>2665</v>
      </c>
      <c r="Q1780" s="6" t="s">
        <v>39</v>
      </c>
      <c r="R1780" s="4"/>
      <c r="S1780" s="6" t="s">
        <v>42</v>
      </c>
      <c r="T1780" s="6" t="s">
        <v>43</v>
      </c>
      <c r="U1780" s="6">
        <v>0.0</v>
      </c>
      <c r="V1780" s="3" t="str">
        <f t="shared" si="2"/>
        <v>10.215</v>
      </c>
      <c r="W1780" s="5" t="str">
        <f t="shared" ref="W1780:X1780" si="1780">UPPER(TRIM(H1780))</f>
        <v/>
      </c>
      <c r="X1780" s="5" t="str">
        <f t="shared" si="1780"/>
        <v/>
      </c>
      <c r="Y1780" s="5" t="str">
        <f t="array" ref="Y1780">IF(V1780&lt;&gt;"",IFERROR(INDEX(federal_program_name_lookup,MATCH(V1780,aln_lookup,0)),""),"")</f>
        <v>SUSTAINABLE AGRICULTURE RESEARCH AND EDUCATION</v>
      </c>
    </row>
    <row r="1781" ht="15.75" customHeight="1">
      <c r="A1781" s="5" t="s">
        <v>2666</v>
      </c>
      <c r="B1781" s="3" t="s">
        <v>2414</v>
      </c>
      <c r="C1781" s="3" t="s">
        <v>2563</v>
      </c>
      <c r="D1781" s="3"/>
      <c r="E1781" s="6" t="s">
        <v>2564</v>
      </c>
      <c r="F1781" s="4">
        <v>174823.0</v>
      </c>
      <c r="G1781" s="6" t="s">
        <v>38</v>
      </c>
      <c r="H1781" s="6"/>
      <c r="I1781" s="6"/>
      <c r="J1781" s="4">
        <v>326664.0</v>
      </c>
      <c r="K1781" s="4">
        <v>3.59306095E8</v>
      </c>
      <c r="L1781" s="6" t="s">
        <v>39</v>
      </c>
      <c r="M1781" s="3"/>
      <c r="N1781" s="6" t="s">
        <v>39</v>
      </c>
      <c r="O1781" s="3" t="s">
        <v>2667</v>
      </c>
      <c r="P1781" s="3" t="s">
        <v>2668</v>
      </c>
      <c r="Q1781" s="6" t="s">
        <v>39</v>
      </c>
      <c r="R1781" s="4"/>
      <c r="S1781" s="6" t="s">
        <v>42</v>
      </c>
      <c r="T1781" s="6" t="s">
        <v>43</v>
      </c>
      <c r="U1781" s="6">
        <v>0.0</v>
      </c>
      <c r="V1781" s="3" t="str">
        <f t="shared" si="2"/>
        <v>47.049</v>
      </c>
      <c r="W1781" s="5" t="str">
        <f t="shared" ref="W1781:X1781" si="1781">UPPER(TRIM(H1781))</f>
        <v/>
      </c>
      <c r="X1781" s="5" t="str">
        <f t="shared" si="1781"/>
        <v/>
      </c>
      <c r="Y1781" s="5" t="str">
        <f t="array" ref="Y1781">IF(V1781&lt;&gt;"",IFERROR(INDEX(federal_program_name_lookup,MATCH(V1781,aln_lookup,0)),""),"")</f>
        <v>MATHEMATICAL AND PHYSICAL SCIENCES</v>
      </c>
    </row>
    <row r="1782" ht="15.75" customHeight="1">
      <c r="A1782" s="5" t="s">
        <v>2669</v>
      </c>
      <c r="B1782" s="3" t="s">
        <v>2414</v>
      </c>
      <c r="C1782" s="3" t="s">
        <v>445</v>
      </c>
      <c r="D1782" s="3" t="s">
        <v>2670</v>
      </c>
      <c r="E1782" s="6" t="s">
        <v>292</v>
      </c>
      <c r="F1782" s="4">
        <v>111720.0</v>
      </c>
      <c r="G1782" s="6" t="s">
        <v>38</v>
      </c>
      <c r="H1782" s="6"/>
      <c r="I1782" s="6"/>
      <c r="J1782" s="4">
        <v>4.5338835E7</v>
      </c>
      <c r="K1782" s="4">
        <v>3.59306095E8</v>
      </c>
      <c r="L1782" s="6" t="s">
        <v>39</v>
      </c>
      <c r="M1782" s="3"/>
      <c r="N1782" s="6" t="s">
        <v>42</v>
      </c>
      <c r="O1782" s="3"/>
      <c r="P1782" s="3"/>
      <c r="Q1782" s="6" t="s">
        <v>39</v>
      </c>
      <c r="R1782" s="4"/>
      <c r="S1782" s="6" t="s">
        <v>42</v>
      </c>
      <c r="T1782" s="6" t="s">
        <v>43</v>
      </c>
      <c r="U1782" s="6">
        <v>0.0</v>
      </c>
      <c r="V1782" s="3" t="str">
        <f t="shared" si="2"/>
        <v>47.RD</v>
      </c>
      <c r="W1782" s="5" t="str">
        <f t="shared" ref="W1782:X1782" si="1782">UPPER(TRIM(H1782))</f>
        <v/>
      </c>
      <c r="X1782" s="5" t="str">
        <f t="shared" si="1782"/>
        <v/>
      </c>
      <c r="Y1782" s="5" t="str">
        <f t="array" ref="Y1782">IF(V1782&lt;&gt;"",IFERROR(INDEX(federal_program_name_lookup,MATCH(V1782,aln_lookup,0)),""),"")</f>
        <v/>
      </c>
    </row>
    <row r="1783" ht="15.75" customHeight="1">
      <c r="A1783" s="5" t="s">
        <v>2671</v>
      </c>
      <c r="B1783" s="3" t="s">
        <v>2414</v>
      </c>
      <c r="C1783" s="3" t="s">
        <v>445</v>
      </c>
      <c r="D1783" s="3" t="s">
        <v>2672</v>
      </c>
      <c r="E1783" s="6" t="s">
        <v>292</v>
      </c>
      <c r="F1783" s="4">
        <v>34781.0</v>
      </c>
      <c r="G1783" s="6" t="s">
        <v>38</v>
      </c>
      <c r="H1783" s="6"/>
      <c r="I1783" s="6"/>
      <c r="J1783" s="4">
        <v>4.5338835E7</v>
      </c>
      <c r="K1783" s="4">
        <v>3.59306095E8</v>
      </c>
      <c r="L1783" s="6" t="s">
        <v>39</v>
      </c>
      <c r="M1783" s="3"/>
      <c r="N1783" s="6" t="s">
        <v>42</v>
      </c>
      <c r="O1783" s="3"/>
      <c r="P1783" s="3"/>
      <c r="Q1783" s="6" t="s">
        <v>39</v>
      </c>
      <c r="R1783" s="4"/>
      <c r="S1783" s="6" t="s">
        <v>42</v>
      </c>
      <c r="T1783" s="6" t="s">
        <v>43</v>
      </c>
      <c r="U1783" s="6">
        <v>0.0</v>
      </c>
      <c r="V1783" s="3" t="str">
        <f t="shared" si="2"/>
        <v>47.RD</v>
      </c>
      <c r="W1783" s="5" t="str">
        <f t="shared" ref="W1783:X1783" si="1783">UPPER(TRIM(H1783))</f>
        <v/>
      </c>
      <c r="X1783" s="5" t="str">
        <f t="shared" si="1783"/>
        <v/>
      </c>
      <c r="Y1783" s="5" t="str">
        <f t="array" ref="Y1783">IF(V1783&lt;&gt;"",IFERROR(INDEX(federal_program_name_lookup,MATCH(V1783,aln_lookup,0)),""),"")</f>
        <v/>
      </c>
    </row>
    <row r="1784" ht="15.75" customHeight="1">
      <c r="A1784" s="5" t="s">
        <v>2673</v>
      </c>
      <c r="B1784" s="3" t="s">
        <v>2414</v>
      </c>
      <c r="C1784" s="3" t="s">
        <v>445</v>
      </c>
      <c r="D1784" s="3" t="s">
        <v>2674</v>
      </c>
      <c r="E1784" s="6" t="s">
        <v>292</v>
      </c>
      <c r="F1784" s="4">
        <v>2617.0</v>
      </c>
      <c r="G1784" s="6" t="s">
        <v>38</v>
      </c>
      <c r="H1784" s="6"/>
      <c r="I1784" s="6"/>
      <c r="J1784" s="4">
        <v>4.5338835E7</v>
      </c>
      <c r="K1784" s="4">
        <v>3.59306095E8</v>
      </c>
      <c r="L1784" s="6" t="s">
        <v>39</v>
      </c>
      <c r="M1784" s="3"/>
      <c r="N1784" s="6" t="s">
        <v>42</v>
      </c>
      <c r="O1784" s="3"/>
      <c r="P1784" s="3"/>
      <c r="Q1784" s="6" t="s">
        <v>39</v>
      </c>
      <c r="R1784" s="4"/>
      <c r="S1784" s="6" t="s">
        <v>42</v>
      </c>
      <c r="T1784" s="6" t="s">
        <v>43</v>
      </c>
      <c r="U1784" s="6">
        <v>0.0</v>
      </c>
      <c r="V1784" s="3" t="str">
        <f t="shared" si="2"/>
        <v>47.RD</v>
      </c>
      <c r="W1784" s="5" t="str">
        <f t="shared" ref="W1784:X1784" si="1784">UPPER(TRIM(H1784))</f>
        <v/>
      </c>
      <c r="X1784" s="5" t="str">
        <f t="shared" si="1784"/>
        <v/>
      </c>
      <c r="Y1784" s="5" t="str">
        <f t="array" ref="Y1784">IF(V1784&lt;&gt;"",IFERROR(INDEX(federal_program_name_lookup,MATCH(V1784,aln_lookup,0)),""),"")</f>
        <v/>
      </c>
    </row>
    <row r="1785" ht="15.75" customHeight="1">
      <c r="A1785" s="5" t="s">
        <v>2675</v>
      </c>
      <c r="B1785" s="3" t="s">
        <v>2414</v>
      </c>
      <c r="C1785" s="3" t="s">
        <v>445</v>
      </c>
      <c r="D1785" s="3" t="s">
        <v>2676</v>
      </c>
      <c r="E1785" s="6" t="s">
        <v>292</v>
      </c>
      <c r="F1785" s="4">
        <v>27646.0</v>
      </c>
      <c r="G1785" s="6" t="s">
        <v>38</v>
      </c>
      <c r="H1785" s="6"/>
      <c r="I1785" s="6"/>
      <c r="J1785" s="4">
        <v>4.5338835E7</v>
      </c>
      <c r="K1785" s="4">
        <v>3.59306095E8</v>
      </c>
      <c r="L1785" s="6" t="s">
        <v>39</v>
      </c>
      <c r="M1785" s="3"/>
      <c r="N1785" s="6" t="s">
        <v>42</v>
      </c>
      <c r="O1785" s="3"/>
      <c r="P1785" s="3"/>
      <c r="Q1785" s="6" t="s">
        <v>39</v>
      </c>
      <c r="R1785" s="4"/>
      <c r="S1785" s="6" t="s">
        <v>42</v>
      </c>
      <c r="T1785" s="6" t="s">
        <v>43</v>
      </c>
      <c r="U1785" s="6">
        <v>0.0</v>
      </c>
      <c r="V1785" s="3" t="str">
        <f t="shared" si="2"/>
        <v>47.RD</v>
      </c>
      <c r="W1785" s="5" t="str">
        <f t="shared" ref="W1785:X1785" si="1785">UPPER(TRIM(H1785))</f>
        <v/>
      </c>
      <c r="X1785" s="5" t="str">
        <f t="shared" si="1785"/>
        <v/>
      </c>
      <c r="Y1785" s="5" t="str">
        <f t="array" ref="Y1785">IF(V1785&lt;&gt;"",IFERROR(INDEX(federal_program_name_lookup,MATCH(V1785,aln_lookup,0)),""),"")</f>
        <v/>
      </c>
    </row>
    <row r="1786" ht="15.75" customHeight="1">
      <c r="A1786" s="5" t="s">
        <v>2677</v>
      </c>
      <c r="B1786" s="3" t="s">
        <v>2414</v>
      </c>
      <c r="C1786" s="3" t="s">
        <v>445</v>
      </c>
      <c r="D1786" s="3" t="s">
        <v>2678</v>
      </c>
      <c r="E1786" s="6" t="s">
        <v>292</v>
      </c>
      <c r="F1786" s="4">
        <v>-2346.0</v>
      </c>
      <c r="G1786" s="6" t="s">
        <v>38</v>
      </c>
      <c r="H1786" s="6"/>
      <c r="I1786" s="6"/>
      <c r="J1786" s="4">
        <v>4.5338835E7</v>
      </c>
      <c r="K1786" s="4">
        <v>3.59306095E8</v>
      </c>
      <c r="L1786" s="6" t="s">
        <v>39</v>
      </c>
      <c r="M1786" s="3"/>
      <c r="N1786" s="6" t="s">
        <v>42</v>
      </c>
      <c r="O1786" s="3"/>
      <c r="P1786" s="3"/>
      <c r="Q1786" s="6" t="s">
        <v>39</v>
      </c>
      <c r="R1786" s="4"/>
      <c r="S1786" s="6" t="s">
        <v>42</v>
      </c>
      <c r="T1786" s="6" t="s">
        <v>43</v>
      </c>
      <c r="U1786" s="6">
        <v>0.0</v>
      </c>
      <c r="V1786" s="3" t="str">
        <f t="shared" si="2"/>
        <v>47.RD</v>
      </c>
      <c r="W1786" s="5" t="str">
        <f t="shared" ref="W1786:X1786" si="1786">UPPER(TRIM(H1786))</f>
        <v/>
      </c>
      <c r="X1786" s="5" t="str">
        <f t="shared" si="1786"/>
        <v/>
      </c>
      <c r="Y1786" s="5" t="str">
        <f t="array" ref="Y1786">IF(V1786&lt;&gt;"",IFERROR(INDEX(federal_program_name_lookup,MATCH(V1786,aln_lookup,0)),""),"")</f>
        <v/>
      </c>
    </row>
    <row r="1787" ht="15.75" customHeight="1">
      <c r="A1787" s="5" t="s">
        <v>2679</v>
      </c>
      <c r="B1787" s="3" t="s">
        <v>2414</v>
      </c>
      <c r="C1787" s="3" t="s">
        <v>445</v>
      </c>
      <c r="D1787" s="3" t="s">
        <v>2680</v>
      </c>
      <c r="E1787" s="6" t="s">
        <v>292</v>
      </c>
      <c r="F1787" s="4">
        <v>-38086.0</v>
      </c>
      <c r="G1787" s="6" t="s">
        <v>38</v>
      </c>
      <c r="H1787" s="6"/>
      <c r="I1787" s="6"/>
      <c r="J1787" s="4">
        <v>4.5338835E7</v>
      </c>
      <c r="K1787" s="4">
        <v>3.59306095E8</v>
      </c>
      <c r="L1787" s="6" t="s">
        <v>39</v>
      </c>
      <c r="M1787" s="3"/>
      <c r="N1787" s="6" t="s">
        <v>42</v>
      </c>
      <c r="O1787" s="3"/>
      <c r="P1787" s="3"/>
      <c r="Q1787" s="6" t="s">
        <v>39</v>
      </c>
      <c r="R1787" s="4"/>
      <c r="S1787" s="6" t="s">
        <v>42</v>
      </c>
      <c r="T1787" s="6" t="s">
        <v>43</v>
      </c>
      <c r="U1787" s="6">
        <v>0.0</v>
      </c>
      <c r="V1787" s="3" t="str">
        <f t="shared" si="2"/>
        <v>47.RD</v>
      </c>
      <c r="W1787" s="5" t="str">
        <f t="shared" ref="W1787:X1787" si="1787">UPPER(TRIM(H1787))</f>
        <v/>
      </c>
      <c r="X1787" s="5" t="str">
        <f t="shared" si="1787"/>
        <v/>
      </c>
      <c r="Y1787" s="5" t="str">
        <f t="array" ref="Y1787">IF(V1787&lt;&gt;"",IFERROR(INDEX(federal_program_name_lookup,MATCH(V1787,aln_lookup,0)),""),"")</f>
        <v/>
      </c>
    </row>
    <row r="1788" ht="15.75" customHeight="1">
      <c r="A1788" s="5" t="s">
        <v>2681</v>
      </c>
      <c r="B1788" s="3" t="s">
        <v>2414</v>
      </c>
      <c r="C1788" s="3" t="s">
        <v>445</v>
      </c>
      <c r="D1788" s="3" t="s">
        <v>2682</v>
      </c>
      <c r="E1788" s="6" t="s">
        <v>292</v>
      </c>
      <c r="F1788" s="4">
        <v>3111.0</v>
      </c>
      <c r="G1788" s="6" t="s">
        <v>38</v>
      </c>
      <c r="H1788" s="6"/>
      <c r="I1788" s="6"/>
      <c r="J1788" s="4">
        <v>4.5338835E7</v>
      </c>
      <c r="K1788" s="4">
        <v>3.59306095E8</v>
      </c>
      <c r="L1788" s="6" t="s">
        <v>39</v>
      </c>
      <c r="M1788" s="3"/>
      <c r="N1788" s="6" t="s">
        <v>42</v>
      </c>
      <c r="O1788" s="3"/>
      <c r="P1788" s="3"/>
      <c r="Q1788" s="6" t="s">
        <v>39</v>
      </c>
      <c r="R1788" s="4"/>
      <c r="S1788" s="6" t="s">
        <v>42</v>
      </c>
      <c r="T1788" s="6" t="s">
        <v>43</v>
      </c>
      <c r="U1788" s="6">
        <v>0.0</v>
      </c>
      <c r="V1788" s="3" t="str">
        <f t="shared" si="2"/>
        <v>47.RD</v>
      </c>
      <c r="W1788" s="5" t="str">
        <f t="shared" ref="W1788:X1788" si="1788">UPPER(TRIM(H1788))</f>
        <v/>
      </c>
      <c r="X1788" s="5" t="str">
        <f t="shared" si="1788"/>
        <v/>
      </c>
      <c r="Y1788" s="5" t="str">
        <f t="array" ref="Y1788">IF(V1788&lt;&gt;"",IFERROR(INDEX(federal_program_name_lookup,MATCH(V1788,aln_lookup,0)),""),"")</f>
        <v/>
      </c>
    </row>
    <row r="1789" ht="15.75" customHeight="1">
      <c r="A1789" s="5" t="s">
        <v>2683</v>
      </c>
      <c r="B1789" s="3" t="s">
        <v>2414</v>
      </c>
      <c r="C1789" s="3" t="s">
        <v>445</v>
      </c>
      <c r="D1789" s="3" t="s">
        <v>2684</v>
      </c>
      <c r="E1789" s="6" t="s">
        <v>292</v>
      </c>
      <c r="F1789" s="4">
        <v>8766.0</v>
      </c>
      <c r="G1789" s="6" t="s">
        <v>38</v>
      </c>
      <c r="H1789" s="6"/>
      <c r="I1789" s="6"/>
      <c r="J1789" s="4">
        <v>4.5338835E7</v>
      </c>
      <c r="K1789" s="4">
        <v>3.59306095E8</v>
      </c>
      <c r="L1789" s="6" t="s">
        <v>39</v>
      </c>
      <c r="M1789" s="3"/>
      <c r="N1789" s="6" t="s">
        <v>42</v>
      </c>
      <c r="O1789" s="3"/>
      <c r="P1789" s="3"/>
      <c r="Q1789" s="6" t="s">
        <v>39</v>
      </c>
      <c r="R1789" s="4"/>
      <c r="S1789" s="6" t="s">
        <v>42</v>
      </c>
      <c r="T1789" s="6" t="s">
        <v>43</v>
      </c>
      <c r="U1789" s="6">
        <v>0.0</v>
      </c>
      <c r="V1789" s="3" t="str">
        <f t="shared" si="2"/>
        <v>47.RD</v>
      </c>
      <c r="W1789" s="5" t="str">
        <f t="shared" ref="W1789:X1789" si="1789">UPPER(TRIM(H1789))</f>
        <v/>
      </c>
      <c r="X1789" s="5" t="str">
        <f t="shared" si="1789"/>
        <v/>
      </c>
      <c r="Y1789" s="5" t="str">
        <f t="array" ref="Y1789">IF(V1789&lt;&gt;"",IFERROR(INDEX(federal_program_name_lookup,MATCH(V1789,aln_lookup,0)),""),"")</f>
        <v/>
      </c>
    </row>
    <row r="1790" ht="15.75" customHeight="1">
      <c r="A1790" s="5" t="s">
        <v>2685</v>
      </c>
      <c r="B1790" s="3" t="s">
        <v>2414</v>
      </c>
      <c r="C1790" s="3" t="s">
        <v>445</v>
      </c>
      <c r="D1790" s="3" t="s">
        <v>2686</v>
      </c>
      <c r="E1790" s="6" t="s">
        <v>292</v>
      </c>
      <c r="F1790" s="4">
        <v>-13460.0</v>
      </c>
      <c r="G1790" s="6" t="s">
        <v>38</v>
      </c>
      <c r="H1790" s="6"/>
      <c r="I1790" s="6"/>
      <c r="J1790" s="4">
        <v>4.5338835E7</v>
      </c>
      <c r="K1790" s="4">
        <v>3.59306095E8</v>
      </c>
      <c r="L1790" s="6" t="s">
        <v>39</v>
      </c>
      <c r="M1790" s="3"/>
      <c r="N1790" s="6" t="s">
        <v>42</v>
      </c>
      <c r="O1790" s="3"/>
      <c r="P1790" s="3"/>
      <c r="Q1790" s="6" t="s">
        <v>39</v>
      </c>
      <c r="R1790" s="4"/>
      <c r="S1790" s="6" t="s">
        <v>42</v>
      </c>
      <c r="T1790" s="6" t="s">
        <v>43</v>
      </c>
      <c r="U1790" s="6">
        <v>0.0</v>
      </c>
      <c r="V1790" s="3" t="str">
        <f t="shared" si="2"/>
        <v>47.RD</v>
      </c>
      <c r="W1790" s="5" t="str">
        <f t="shared" ref="W1790:X1790" si="1790">UPPER(TRIM(H1790))</f>
        <v/>
      </c>
      <c r="X1790" s="5" t="str">
        <f t="shared" si="1790"/>
        <v/>
      </c>
      <c r="Y1790" s="5" t="str">
        <f t="array" ref="Y1790">IF(V1790&lt;&gt;"",IFERROR(INDEX(federal_program_name_lookup,MATCH(V1790,aln_lookup,0)),""),"")</f>
        <v/>
      </c>
    </row>
    <row r="1791" ht="15.75" customHeight="1">
      <c r="A1791" s="5" t="s">
        <v>2687</v>
      </c>
      <c r="B1791" s="3" t="s">
        <v>2414</v>
      </c>
      <c r="C1791" s="3" t="s">
        <v>445</v>
      </c>
      <c r="D1791" s="3" t="s">
        <v>2688</v>
      </c>
      <c r="E1791" s="6" t="s">
        <v>292</v>
      </c>
      <c r="F1791" s="4">
        <v>2280.0</v>
      </c>
      <c r="G1791" s="6" t="s">
        <v>38</v>
      </c>
      <c r="H1791" s="6"/>
      <c r="I1791" s="6"/>
      <c r="J1791" s="4">
        <v>4.5338835E7</v>
      </c>
      <c r="K1791" s="4">
        <v>3.59306095E8</v>
      </c>
      <c r="L1791" s="6" t="s">
        <v>39</v>
      </c>
      <c r="M1791" s="3"/>
      <c r="N1791" s="6" t="s">
        <v>42</v>
      </c>
      <c r="O1791" s="3"/>
      <c r="P1791" s="3"/>
      <c r="Q1791" s="6" t="s">
        <v>39</v>
      </c>
      <c r="R1791" s="4"/>
      <c r="S1791" s="6" t="s">
        <v>42</v>
      </c>
      <c r="T1791" s="6" t="s">
        <v>43</v>
      </c>
      <c r="U1791" s="6">
        <v>0.0</v>
      </c>
      <c r="V1791" s="3" t="str">
        <f t="shared" si="2"/>
        <v>47.RD</v>
      </c>
      <c r="W1791" s="5" t="str">
        <f t="shared" ref="W1791:X1791" si="1791">UPPER(TRIM(H1791))</f>
        <v/>
      </c>
      <c r="X1791" s="5" t="str">
        <f t="shared" si="1791"/>
        <v/>
      </c>
      <c r="Y1791" s="5" t="str">
        <f t="array" ref="Y1791">IF(V1791&lt;&gt;"",IFERROR(INDEX(federal_program_name_lookup,MATCH(V1791,aln_lookup,0)),""),"")</f>
        <v/>
      </c>
    </row>
    <row r="1792" ht="15.75" customHeight="1">
      <c r="A1792" s="5" t="s">
        <v>2689</v>
      </c>
      <c r="B1792" s="3" t="s">
        <v>2414</v>
      </c>
      <c r="C1792" s="3" t="s">
        <v>2563</v>
      </c>
      <c r="D1792" s="3"/>
      <c r="E1792" s="6" t="s">
        <v>2564</v>
      </c>
      <c r="F1792" s="4">
        <v>3608.0</v>
      </c>
      <c r="G1792" s="6" t="s">
        <v>38</v>
      </c>
      <c r="H1792" s="6"/>
      <c r="I1792" s="6"/>
      <c r="J1792" s="4">
        <v>326664.0</v>
      </c>
      <c r="K1792" s="4">
        <v>3.59306095E8</v>
      </c>
      <c r="L1792" s="6" t="s">
        <v>39</v>
      </c>
      <c r="M1792" s="3"/>
      <c r="N1792" s="6" t="s">
        <v>39</v>
      </c>
      <c r="O1792" s="3" t="s">
        <v>2690</v>
      </c>
      <c r="P1792" s="3" t="s">
        <v>2691</v>
      </c>
      <c r="Q1792" s="6" t="s">
        <v>39</v>
      </c>
      <c r="R1792" s="4"/>
      <c r="S1792" s="6" t="s">
        <v>42</v>
      </c>
      <c r="T1792" s="6" t="s">
        <v>43</v>
      </c>
      <c r="U1792" s="6">
        <v>0.0</v>
      </c>
      <c r="V1792" s="3" t="str">
        <f t="shared" si="2"/>
        <v>47.049</v>
      </c>
      <c r="W1792" s="5" t="str">
        <f t="shared" ref="W1792:X1792" si="1792">UPPER(TRIM(H1792))</f>
        <v/>
      </c>
      <c r="X1792" s="5" t="str">
        <f t="shared" si="1792"/>
        <v/>
      </c>
      <c r="Y1792" s="5" t="str">
        <f t="array" ref="Y1792">IF(V1792&lt;&gt;"",IFERROR(INDEX(federal_program_name_lookup,MATCH(V1792,aln_lookup,0)),""),"")</f>
        <v>MATHEMATICAL AND PHYSICAL SCIENCES</v>
      </c>
    </row>
    <row r="1793" ht="15.75" customHeight="1">
      <c r="A1793" s="5" t="s">
        <v>2692</v>
      </c>
      <c r="B1793" s="3" t="s">
        <v>2414</v>
      </c>
      <c r="C1793" s="3" t="s">
        <v>445</v>
      </c>
      <c r="D1793" s="3" t="s">
        <v>2693</v>
      </c>
      <c r="E1793" s="6" t="s">
        <v>292</v>
      </c>
      <c r="F1793" s="4">
        <v>-1674.0</v>
      </c>
      <c r="G1793" s="6" t="s">
        <v>38</v>
      </c>
      <c r="H1793" s="6"/>
      <c r="I1793" s="6"/>
      <c r="J1793" s="4">
        <v>4.5338835E7</v>
      </c>
      <c r="K1793" s="4">
        <v>3.59306095E8</v>
      </c>
      <c r="L1793" s="6" t="s">
        <v>39</v>
      </c>
      <c r="M1793" s="3"/>
      <c r="N1793" s="6" t="s">
        <v>42</v>
      </c>
      <c r="O1793" s="3"/>
      <c r="P1793" s="3"/>
      <c r="Q1793" s="6" t="s">
        <v>39</v>
      </c>
      <c r="R1793" s="4"/>
      <c r="S1793" s="6" t="s">
        <v>42</v>
      </c>
      <c r="T1793" s="6" t="s">
        <v>43</v>
      </c>
      <c r="U1793" s="6">
        <v>0.0</v>
      </c>
      <c r="V1793" s="3" t="str">
        <f t="shared" si="2"/>
        <v>47.RD</v>
      </c>
      <c r="W1793" s="5" t="str">
        <f t="shared" ref="W1793:X1793" si="1793">UPPER(TRIM(H1793))</f>
        <v/>
      </c>
      <c r="X1793" s="5" t="str">
        <f t="shared" si="1793"/>
        <v/>
      </c>
      <c r="Y1793" s="5" t="str">
        <f t="array" ref="Y1793">IF(V1793&lt;&gt;"",IFERROR(INDEX(federal_program_name_lookup,MATCH(V1793,aln_lookup,0)),""),"")</f>
        <v/>
      </c>
    </row>
    <row r="1794" ht="15.75" customHeight="1">
      <c r="A1794" s="5" t="s">
        <v>2694</v>
      </c>
      <c r="B1794" s="3" t="s">
        <v>2414</v>
      </c>
      <c r="C1794" s="3" t="s">
        <v>445</v>
      </c>
      <c r="D1794" s="3" t="s">
        <v>2695</v>
      </c>
      <c r="E1794" s="6" t="s">
        <v>292</v>
      </c>
      <c r="F1794" s="4">
        <v>-25174.0</v>
      </c>
      <c r="G1794" s="6" t="s">
        <v>38</v>
      </c>
      <c r="H1794" s="6"/>
      <c r="I1794" s="6"/>
      <c r="J1794" s="4">
        <v>4.5338835E7</v>
      </c>
      <c r="K1794" s="4">
        <v>3.59306095E8</v>
      </c>
      <c r="L1794" s="6" t="s">
        <v>39</v>
      </c>
      <c r="M1794" s="3"/>
      <c r="N1794" s="6" t="s">
        <v>42</v>
      </c>
      <c r="O1794" s="3"/>
      <c r="P1794" s="3"/>
      <c r="Q1794" s="6" t="s">
        <v>39</v>
      </c>
      <c r="R1794" s="4"/>
      <c r="S1794" s="6" t="s">
        <v>42</v>
      </c>
      <c r="T1794" s="6" t="s">
        <v>43</v>
      </c>
      <c r="U1794" s="6">
        <v>0.0</v>
      </c>
      <c r="V1794" s="3" t="str">
        <f t="shared" si="2"/>
        <v>47.RD</v>
      </c>
      <c r="W1794" s="5" t="str">
        <f t="shared" ref="W1794:X1794" si="1794">UPPER(TRIM(H1794))</f>
        <v/>
      </c>
      <c r="X1794" s="5" t="str">
        <f t="shared" si="1794"/>
        <v/>
      </c>
      <c r="Y1794" s="5" t="str">
        <f t="array" ref="Y1794">IF(V1794&lt;&gt;"",IFERROR(INDEX(federal_program_name_lookup,MATCH(V1794,aln_lookup,0)),""),"")</f>
        <v/>
      </c>
    </row>
    <row r="1795" ht="15.75" customHeight="1">
      <c r="A1795" s="5" t="s">
        <v>2696</v>
      </c>
      <c r="B1795" s="3" t="s">
        <v>2414</v>
      </c>
      <c r="C1795" s="3" t="s">
        <v>445</v>
      </c>
      <c r="D1795" s="3" t="s">
        <v>2697</v>
      </c>
      <c r="E1795" s="6" t="s">
        <v>292</v>
      </c>
      <c r="F1795" s="4">
        <v>-1027.0</v>
      </c>
      <c r="G1795" s="6" t="s">
        <v>38</v>
      </c>
      <c r="H1795" s="6"/>
      <c r="I1795" s="6"/>
      <c r="J1795" s="4">
        <v>4.5338835E7</v>
      </c>
      <c r="K1795" s="4">
        <v>3.59306095E8</v>
      </c>
      <c r="L1795" s="6" t="s">
        <v>39</v>
      </c>
      <c r="M1795" s="3"/>
      <c r="N1795" s="6" t="s">
        <v>42</v>
      </c>
      <c r="O1795" s="3"/>
      <c r="P1795" s="3"/>
      <c r="Q1795" s="6" t="s">
        <v>39</v>
      </c>
      <c r="R1795" s="4"/>
      <c r="S1795" s="6" t="s">
        <v>42</v>
      </c>
      <c r="T1795" s="6" t="s">
        <v>43</v>
      </c>
      <c r="U1795" s="6">
        <v>0.0</v>
      </c>
      <c r="V1795" s="3" t="str">
        <f t="shared" si="2"/>
        <v>47.RD</v>
      </c>
      <c r="W1795" s="5" t="str">
        <f t="shared" ref="W1795:X1795" si="1795">UPPER(TRIM(H1795))</f>
        <v/>
      </c>
      <c r="X1795" s="5" t="str">
        <f t="shared" si="1795"/>
        <v/>
      </c>
      <c r="Y1795" s="5" t="str">
        <f t="array" ref="Y1795">IF(V1795&lt;&gt;"",IFERROR(INDEX(federal_program_name_lookup,MATCH(V1795,aln_lookup,0)),""),"")</f>
        <v/>
      </c>
    </row>
    <row r="1796" ht="15.75" customHeight="1">
      <c r="A1796" s="5" t="s">
        <v>2698</v>
      </c>
      <c r="B1796" s="3" t="s">
        <v>2414</v>
      </c>
      <c r="C1796" s="3" t="s">
        <v>445</v>
      </c>
      <c r="D1796" s="3" t="s">
        <v>2699</v>
      </c>
      <c r="E1796" s="6" t="s">
        <v>292</v>
      </c>
      <c r="F1796" s="4">
        <v>11632.0</v>
      </c>
      <c r="G1796" s="6" t="s">
        <v>38</v>
      </c>
      <c r="H1796" s="6"/>
      <c r="I1796" s="6"/>
      <c r="J1796" s="4">
        <v>4.5338835E7</v>
      </c>
      <c r="K1796" s="4">
        <v>3.59306095E8</v>
      </c>
      <c r="L1796" s="6" t="s">
        <v>39</v>
      </c>
      <c r="M1796" s="3"/>
      <c r="N1796" s="6" t="s">
        <v>42</v>
      </c>
      <c r="O1796" s="3"/>
      <c r="P1796" s="3"/>
      <c r="Q1796" s="6" t="s">
        <v>39</v>
      </c>
      <c r="R1796" s="4"/>
      <c r="S1796" s="6" t="s">
        <v>42</v>
      </c>
      <c r="T1796" s="6" t="s">
        <v>43</v>
      </c>
      <c r="U1796" s="6">
        <v>0.0</v>
      </c>
      <c r="V1796" s="3" t="str">
        <f t="shared" si="2"/>
        <v>47.RD</v>
      </c>
      <c r="W1796" s="5" t="str">
        <f t="shared" ref="W1796:X1796" si="1796">UPPER(TRIM(H1796))</f>
        <v/>
      </c>
      <c r="X1796" s="5" t="str">
        <f t="shared" si="1796"/>
        <v/>
      </c>
      <c r="Y1796" s="5" t="str">
        <f t="array" ref="Y1796">IF(V1796&lt;&gt;"",IFERROR(INDEX(federal_program_name_lookup,MATCH(V1796,aln_lookup,0)),""),"")</f>
        <v/>
      </c>
    </row>
    <row r="1797" ht="15.75" customHeight="1">
      <c r="A1797" s="5" t="s">
        <v>2700</v>
      </c>
      <c r="B1797" s="3" t="s">
        <v>2414</v>
      </c>
      <c r="C1797" s="3" t="s">
        <v>445</v>
      </c>
      <c r="D1797" s="3" t="s">
        <v>2701</v>
      </c>
      <c r="E1797" s="6" t="s">
        <v>292</v>
      </c>
      <c r="F1797" s="4">
        <v>76019.0</v>
      </c>
      <c r="G1797" s="6" t="s">
        <v>38</v>
      </c>
      <c r="H1797" s="6"/>
      <c r="I1797" s="6"/>
      <c r="J1797" s="4">
        <v>4.5338835E7</v>
      </c>
      <c r="K1797" s="4">
        <v>3.59306095E8</v>
      </c>
      <c r="L1797" s="6" t="s">
        <v>39</v>
      </c>
      <c r="M1797" s="3"/>
      <c r="N1797" s="6" t="s">
        <v>42</v>
      </c>
      <c r="O1797" s="3"/>
      <c r="P1797" s="3"/>
      <c r="Q1797" s="6" t="s">
        <v>39</v>
      </c>
      <c r="R1797" s="4"/>
      <c r="S1797" s="6" t="s">
        <v>42</v>
      </c>
      <c r="T1797" s="6" t="s">
        <v>43</v>
      </c>
      <c r="U1797" s="6">
        <v>0.0</v>
      </c>
      <c r="V1797" s="3" t="str">
        <f t="shared" si="2"/>
        <v>47.RD</v>
      </c>
      <c r="W1797" s="5" t="str">
        <f t="shared" ref="W1797:X1797" si="1797">UPPER(TRIM(H1797))</f>
        <v/>
      </c>
      <c r="X1797" s="5" t="str">
        <f t="shared" si="1797"/>
        <v/>
      </c>
      <c r="Y1797" s="5" t="str">
        <f t="array" ref="Y1797">IF(V1797&lt;&gt;"",IFERROR(INDEX(federal_program_name_lookup,MATCH(V1797,aln_lookup,0)),""),"")</f>
        <v/>
      </c>
    </row>
    <row r="1798" ht="15.75" customHeight="1">
      <c r="A1798" s="5" t="s">
        <v>2702</v>
      </c>
      <c r="B1798" s="3" t="s">
        <v>2414</v>
      </c>
      <c r="C1798" s="3" t="s">
        <v>445</v>
      </c>
      <c r="D1798" s="3" t="s">
        <v>2703</v>
      </c>
      <c r="E1798" s="6" t="s">
        <v>292</v>
      </c>
      <c r="F1798" s="4">
        <v>-9165.0</v>
      </c>
      <c r="G1798" s="6" t="s">
        <v>38</v>
      </c>
      <c r="H1798" s="6"/>
      <c r="I1798" s="6"/>
      <c r="J1798" s="4">
        <v>4.5338835E7</v>
      </c>
      <c r="K1798" s="4">
        <v>3.59306095E8</v>
      </c>
      <c r="L1798" s="6" t="s">
        <v>39</v>
      </c>
      <c r="M1798" s="3"/>
      <c r="N1798" s="6" t="s">
        <v>42</v>
      </c>
      <c r="O1798" s="3"/>
      <c r="P1798" s="3"/>
      <c r="Q1798" s="6" t="s">
        <v>39</v>
      </c>
      <c r="R1798" s="4"/>
      <c r="S1798" s="6" t="s">
        <v>42</v>
      </c>
      <c r="T1798" s="6" t="s">
        <v>43</v>
      </c>
      <c r="U1798" s="6">
        <v>0.0</v>
      </c>
      <c r="V1798" s="3" t="str">
        <f t="shared" si="2"/>
        <v>47.RD</v>
      </c>
      <c r="W1798" s="5" t="str">
        <f t="shared" ref="W1798:X1798" si="1798">UPPER(TRIM(H1798))</f>
        <v/>
      </c>
      <c r="X1798" s="5" t="str">
        <f t="shared" si="1798"/>
        <v/>
      </c>
      <c r="Y1798" s="5" t="str">
        <f t="array" ref="Y1798">IF(V1798&lt;&gt;"",IFERROR(INDEX(federal_program_name_lookup,MATCH(V1798,aln_lookup,0)),""),"")</f>
        <v/>
      </c>
    </row>
    <row r="1799" ht="15.75" customHeight="1">
      <c r="A1799" s="5" t="s">
        <v>2704</v>
      </c>
      <c r="B1799" s="3" t="s">
        <v>2414</v>
      </c>
      <c r="C1799" s="3" t="s">
        <v>445</v>
      </c>
      <c r="D1799" s="3" t="s">
        <v>2649</v>
      </c>
      <c r="E1799" s="6" t="s">
        <v>292</v>
      </c>
      <c r="F1799" s="4">
        <v>-4312.0</v>
      </c>
      <c r="G1799" s="6" t="s">
        <v>38</v>
      </c>
      <c r="H1799" s="6"/>
      <c r="I1799" s="6"/>
      <c r="J1799" s="4">
        <v>4.5338835E7</v>
      </c>
      <c r="K1799" s="4">
        <v>3.59306095E8</v>
      </c>
      <c r="L1799" s="6" t="s">
        <v>39</v>
      </c>
      <c r="M1799" s="3"/>
      <c r="N1799" s="6" t="s">
        <v>42</v>
      </c>
      <c r="O1799" s="3"/>
      <c r="P1799" s="3"/>
      <c r="Q1799" s="6" t="s">
        <v>39</v>
      </c>
      <c r="R1799" s="4"/>
      <c r="S1799" s="6" t="s">
        <v>42</v>
      </c>
      <c r="T1799" s="6" t="s">
        <v>43</v>
      </c>
      <c r="U1799" s="6">
        <v>0.0</v>
      </c>
      <c r="V1799" s="3" t="str">
        <f t="shared" si="2"/>
        <v>47.RD</v>
      </c>
      <c r="W1799" s="5" t="str">
        <f t="shared" ref="W1799:X1799" si="1799">UPPER(TRIM(H1799))</f>
        <v/>
      </c>
      <c r="X1799" s="5" t="str">
        <f t="shared" si="1799"/>
        <v/>
      </c>
      <c r="Y1799" s="5" t="str">
        <f t="array" ref="Y1799">IF(V1799&lt;&gt;"",IFERROR(INDEX(federal_program_name_lookup,MATCH(V1799,aln_lookup,0)),""),"")</f>
        <v/>
      </c>
    </row>
    <row r="1800" ht="15.75" customHeight="1">
      <c r="A1800" s="5" t="s">
        <v>2705</v>
      </c>
      <c r="B1800" s="3" t="s">
        <v>2414</v>
      </c>
      <c r="C1800" s="3" t="s">
        <v>2706</v>
      </c>
      <c r="D1800" s="3"/>
      <c r="E1800" s="6" t="s">
        <v>2707</v>
      </c>
      <c r="F1800" s="4">
        <v>728.0</v>
      </c>
      <c r="G1800" s="6" t="s">
        <v>38</v>
      </c>
      <c r="H1800" s="6"/>
      <c r="I1800" s="6"/>
      <c r="J1800" s="4">
        <v>214276.0</v>
      </c>
      <c r="K1800" s="4">
        <v>3.59306095E8</v>
      </c>
      <c r="L1800" s="6" t="s">
        <v>39</v>
      </c>
      <c r="M1800" s="3"/>
      <c r="N1800" s="6" t="s">
        <v>39</v>
      </c>
      <c r="O1800" s="3" t="s">
        <v>40</v>
      </c>
      <c r="P1800" s="3" t="s">
        <v>2708</v>
      </c>
      <c r="Q1800" s="6" t="s">
        <v>39</v>
      </c>
      <c r="R1800" s="4"/>
      <c r="S1800" s="6" t="s">
        <v>42</v>
      </c>
      <c r="T1800" s="6" t="s">
        <v>43</v>
      </c>
      <c r="U1800" s="6">
        <v>0.0</v>
      </c>
      <c r="V1800" s="3" t="str">
        <f t="shared" si="2"/>
        <v>47.050</v>
      </c>
      <c r="W1800" s="5" t="str">
        <f t="shared" ref="W1800:X1800" si="1800">UPPER(TRIM(H1800))</f>
        <v/>
      </c>
      <c r="X1800" s="5" t="str">
        <f t="shared" si="1800"/>
        <v/>
      </c>
      <c r="Y1800" s="5" t="str">
        <f t="array" ref="Y1800">IF(V1800&lt;&gt;"",IFERROR(INDEX(federal_program_name_lookup,MATCH(V1800,aln_lookup,0)),""),"")</f>
        <v>GEOSCIENCES</v>
      </c>
    </row>
    <row r="1801" ht="15.75" customHeight="1">
      <c r="A1801" s="5" t="s">
        <v>2709</v>
      </c>
      <c r="B1801" s="3" t="s">
        <v>2414</v>
      </c>
      <c r="C1801" s="3" t="s">
        <v>445</v>
      </c>
      <c r="D1801" s="3" t="s">
        <v>2710</v>
      </c>
      <c r="E1801" s="6" t="s">
        <v>292</v>
      </c>
      <c r="F1801" s="4">
        <v>-8000.0</v>
      </c>
      <c r="G1801" s="6" t="s">
        <v>38</v>
      </c>
      <c r="H1801" s="6"/>
      <c r="I1801" s="6"/>
      <c r="J1801" s="4">
        <v>4.5338835E7</v>
      </c>
      <c r="K1801" s="4">
        <v>3.59306095E8</v>
      </c>
      <c r="L1801" s="6" t="s">
        <v>39</v>
      </c>
      <c r="M1801" s="3"/>
      <c r="N1801" s="6" t="s">
        <v>42</v>
      </c>
      <c r="O1801" s="3"/>
      <c r="P1801" s="3"/>
      <c r="Q1801" s="6" t="s">
        <v>39</v>
      </c>
      <c r="R1801" s="4"/>
      <c r="S1801" s="6" t="s">
        <v>42</v>
      </c>
      <c r="T1801" s="6" t="s">
        <v>43</v>
      </c>
      <c r="U1801" s="6">
        <v>0.0</v>
      </c>
      <c r="V1801" s="3" t="str">
        <f t="shared" si="2"/>
        <v>47.RD</v>
      </c>
      <c r="W1801" s="5" t="str">
        <f t="shared" ref="W1801:X1801" si="1801">UPPER(TRIM(H1801))</f>
        <v/>
      </c>
      <c r="X1801" s="5" t="str">
        <f t="shared" si="1801"/>
        <v/>
      </c>
      <c r="Y1801" s="5" t="str">
        <f t="array" ref="Y1801">IF(V1801&lt;&gt;"",IFERROR(INDEX(federal_program_name_lookup,MATCH(V1801,aln_lookup,0)),""),"")</f>
        <v/>
      </c>
    </row>
    <row r="1802" ht="15.75" customHeight="1">
      <c r="A1802" s="5" t="s">
        <v>2711</v>
      </c>
      <c r="B1802" s="3" t="s">
        <v>2414</v>
      </c>
      <c r="C1802" s="3" t="s">
        <v>445</v>
      </c>
      <c r="D1802" s="3" t="s">
        <v>2712</v>
      </c>
      <c r="E1802" s="6" t="s">
        <v>292</v>
      </c>
      <c r="F1802" s="4">
        <v>1643.0</v>
      </c>
      <c r="G1802" s="6" t="s">
        <v>38</v>
      </c>
      <c r="H1802" s="6"/>
      <c r="I1802" s="6"/>
      <c r="J1802" s="4">
        <v>4.5338835E7</v>
      </c>
      <c r="K1802" s="4">
        <v>3.59306095E8</v>
      </c>
      <c r="L1802" s="6" t="s">
        <v>39</v>
      </c>
      <c r="M1802" s="3"/>
      <c r="N1802" s="6" t="s">
        <v>42</v>
      </c>
      <c r="O1802" s="3"/>
      <c r="P1802" s="3"/>
      <c r="Q1802" s="6" t="s">
        <v>39</v>
      </c>
      <c r="R1802" s="4"/>
      <c r="S1802" s="6" t="s">
        <v>42</v>
      </c>
      <c r="T1802" s="6" t="s">
        <v>43</v>
      </c>
      <c r="U1802" s="6">
        <v>0.0</v>
      </c>
      <c r="V1802" s="3" t="str">
        <f t="shared" si="2"/>
        <v>47.RD</v>
      </c>
      <c r="W1802" s="5" t="str">
        <f t="shared" ref="W1802:X1802" si="1802">UPPER(TRIM(H1802))</f>
        <v/>
      </c>
      <c r="X1802" s="5" t="str">
        <f t="shared" si="1802"/>
        <v/>
      </c>
      <c r="Y1802" s="5" t="str">
        <f t="array" ref="Y1802">IF(V1802&lt;&gt;"",IFERROR(INDEX(federal_program_name_lookup,MATCH(V1802,aln_lookup,0)),""),"")</f>
        <v/>
      </c>
    </row>
    <row r="1803" ht="15.75" customHeight="1">
      <c r="A1803" s="5" t="s">
        <v>2713</v>
      </c>
      <c r="B1803" s="3" t="s">
        <v>2414</v>
      </c>
      <c r="C1803" s="3" t="s">
        <v>445</v>
      </c>
      <c r="D1803" s="3" t="s">
        <v>2714</v>
      </c>
      <c r="E1803" s="6" t="s">
        <v>292</v>
      </c>
      <c r="F1803" s="4">
        <v>132894.0</v>
      </c>
      <c r="G1803" s="6" t="s">
        <v>38</v>
      </c>
      <c r="H1803" s="6"/>
      <c r="I1803" s="6"/>
      <c r="J1803" s="4">
        <v>4.5338835E7</v>
      </c>
      <c r="K1803" s="4">
        <v>3.59306095E8</v>
      </c>
      <c r="L1803" s="6" t="s">
        <v>39</v>
      </c>
      <c r="M1803" s="3"/>
      <c r="N1803" s="6" t="s">
        <v>42</v>
      </c>
      <c r="O1803" s="3"/>
      <c r="P1803" s="3"/>
      <c r="Q1803" s="6" t="s">
        <v>39</v>
      </c>
      <c r="R1803" s="4"/>
      <c r="S1803" s="6" t="s">
        <v>42</v>
      </c>
      <c r="T1803" s="6" t="s">
        <v>43</v>
      </c>
      <c r="U1803" s="6">
        <v>0.0</v>
      </c>
      <c r="V1803" s="3" t="str">
        <f t="shared" si="2"/>
        <v>47.RD</v>
      </c>
      <c r="W1803" s="5" t="str">
        <f t="shared" ref="W1803:X1803" si="1803">UPPER(TRIM(H1803))</f>
        <v/>
      </c>
      <c r="X1803" s="5" t="str">
        <f t="shared" si="1803"/>
        <v/>
      </c>
      <c r="Y1803" s="5" t="str">
        <f t="array" ref="Y1803">IF(V1803&lt;&gt;"",IFERROR(INDEX(federal_program_name_lookup,MATCH(V1803,aln_lookup,0)),""),"")</f>
        <v/>
      </c>
    </row>
    <row r="1804" ht="15.75" customHeight="1">
      <c r="A1804" s="5" t="s">
        <v>2715</v>
      </c>
      <c r="B1804" s="3" t="s">
        <v>2414</v>
      </c>
      <c r="C1804" s="3" t="s">
        <v>445</v>
      </c>
      <c r="D1804" s="3" t="s">
        <v>2716</v>
      </c>
      <c r="E1804" s="6" t="s">
        <v>292</v>
      </c>
      <c r="F1804" s="4">
        <v>121576.0</v>
      </c>
      <c r="G1804" s="6" t="s">
        <v>38</v>
      </c>
      <c r="H1804" s="6"/>
      <c r="I1804" s="6"/>
      <c r="J1804" s="4">
        <v>4.5338835E7</v>
      </c>
      <c r="K1804" s="4">
        <v>3.59306095E8</v>
      </c>
      <c r="L1804" s="6" t="s">
        <v>39</v>
      </c>
      <c r="M1804" s="3"/>
      <c r="N1804" s="6" t="s">
        <v>42</v>
      </c>
      <c r="O1804" s="3"/>
      <c r="P1804" s="3"/>
      <c r="Q1804" s="6" t="s">
        <v>42</v>
      </c>
      <c r="R1804" s="4">
        <v>40000.0</v>
      </c>
      <c r="S1804" s="6" t="s">
        <v>42</v>
      </c>
      <c r="T1804" s="6" t="s">
        <v>43</v>
      </c>
      <c r="U1804" s="6">
        <v>0.0</v>
      </c>
      <c r="V1804" s="3" t="str">
        <f t="shared" si="2"/>
        <v>47.RD</v>
      </c>
      <c r="W1804" s="5" t="str">
        <f t="shared" ref="W1804:X1804" si="1804">UPPER(TRIM(H1804))</f>
        <v/>
      </c>
      <c r="X1804" s="5" t="str">
        <f t="shared" si="1804"/>
        <v/>
      </c>
      <c r="Y1804" s="5" t="str">
        <f t="array" ref="Y1804">IF(V1804&lt;&gt;"",IFERROR(INDEX(federal_program_name_lookup,MATCH(V1804,aln_lookup,0)),""),"")</f>
        <v/>
      </c>
    </row>
    <row r="1805" ht="15.75" customHeight="1">
      <c r="A1805" s="5" t="s">
        <v>2717</v>
      </c>
      <c r="B1805" s="3" t="s">
        <v>2414</v>
      </c>
      <c r="C1805" s="3" t="s">
        <v>445</v>
      </c>
      <c r="D1805" s="3" t="s">
        <v>2718</v>
      </c>
      <c r="E1805" s="6" t="s">
        <v>292</v>
      </c>
      <c r="F1805" s="4">
        <v>184367.0</v>
      </c>
      <c r="G1805" s="6" t="s">
        <v>38</v>
      </c>
      <c r="H1805" s="6"/>
      <c r="I1805" s="6"/>
      <c r="J1805" s="4">
        <v>4.5338835E7</v>
      </c>
      <c r="K1805" s="4">
        <v>3.59306095E8</v>
      </c>
      <c r="L1805" s="6" t="s">
        <v>39</v>
      </c>
      <c r="M1805" s="3"/>
      <c r="N1805" s="6" t="s">
        <v>42</v>
      </c>
      <c r="O1805" s="3"/>
      <c r="P1805" s="3"/>
      <c r="Q1805" s="6" t="s">
        <v>39</v>
      </c>
      <c r="R1805" s="4"/>
      <c r="S1805" s="6" t="s">
        <v>42</v>
      </c>
      <c r="T1805" s="6" t="s">
        <v>43</v>
      </c>
      <c r="U1805" s="6">
        <v>0.0</v>
      </c>
      <c r="V1805" s="3" t="str">
        <f t="shared" si="2"/>
        <v>47.RD</v>
      </c>
      <c r="W1805" s="5" t="str">
        <f t="shared" ref="W1805:X1805" si="1805">UPPER(TRIM(H1805))</f>
        <v/>
      </c>
      <c r="X1805" s="5" t="str">
        <f t="shared" si="1805"/>
        <v/>
      </c>
      <c r="Y1805" s="5" t="str">
        <f t="array" ref="Y1805">IF(V1805&lt;&gt;"",IFERROR(INDEX(federal_program_name_lookup,MATCH(V1805,aln_lookup,0)),""),"")</f>
        <v/>
      </c>
    </row>
    <row r="1806" ht="15.75" customHeight="1">
      <c r="A1806" s="5" t="s">
        <v>2719</v>
      </c>
      <c r="B1806" s="3" t="s">
        <v>2414</v>
      </c>
      <c r="C1806" s="3" t="s">
        <v>445</v>
      </c>
      <c r="D1806" s="3" t="s">
        <v>2720</v>
      </c>
      <c r="E1806" s="6" t="s">
        <v>292</v>
      </c>
      <c r="F1806" s="4">
        <v>26254.0</v>
      </c>
      <c r="G1806" s="6" t="s">
        <v>38</v>
      </c>
      <c r="H1806" s="6"/>
      <c r="I1806" s="6"/>
      <c r="J1806" s="4">
        <v>4.5338835E7</v>
      </c>
      <c r="K1806" s="4">
        <v>3.59306095E8</v>
      </c>
      <c r="L1806" s="6" t="s">
        <v>39</v>
      </c>
      <c r="M1806" s="3"/>
      <c r="N1806" s="6" t="s">
        <v>42</v>
      </c>
      <c r="O1806" s="3"/>
      <c r="P1806" s="3"/>
      <c r="Q1806" s="6" t="s">
        <v>39</v>
      </c>
      <c r="R1806" s="4"/>
      <c r="S1806" s="6" t="s">
        <v>42</v>
      </c>
      <c r="T1806" s="6" t="s">
        <v>43</v>
      </c>
      <c r="U1806" s="6">
        <v>0.0</v>
      </c>
      <c r="V1806" s="3" t="str">
        <f t="shared" si="2"/>
        <v>47.RD</v>
      </c>
      <c r="W1806" s="5" t="str">
        <f t="shared" ref="W1806:X1806" si="1806">UPPER(TRIM(H1806))</f>
        <v/>
      </c>
      <c r="X1806" s="5" t="str">
        <f t="shared" si="1806"/>
        <v/>
      </c>
      <c r="Y1806" s="5" t="str">
        <f t="array" ref="Y1806">IF(V1806&lt;&gt;"",IFERROR(INDEX(federal_program_name_lookup,MATCH(V1806,aln_lookup,0)),""),"")</f>
        <v/>
      </c>
    </row>
    <row r="1807" ht="15.75" customHeight="1">
      <c r="A1807" s="5" t="s">
        <v>2721</v>
      </c>
      <c r="B1807" s="3" t="s">
        <v>2414</v>
      </c>
      <c r="C1807" s="3" t="s">
        <v>445</v>
      </c>
      <c r="D1807" s="3" t="s">
        <v>2720</v>
      </c>
      <c r="E1807" s="6" t="s">
        <v>292</v>
      </c>
      <c r="F1807" s="4">
        <v>373021.0</v>
      </c>
      <c r="G1807" s="6" t="s">
        <v>38</v>
      </c>
      <c r="H1807" s="6"/>
      <c r="I1807" s="6"/>
      <c r="J1807" s="4">
        <v>4.5338835E7</v>
      </c>
      <c r="K1807" s="4">
        <v>3.59306095E8</v>
      </c>
      <c r="L1807" s="6" t="s">
        <v>39</v>
      </c>
      <c r="M1807" s="3"/>
      <c r="N1807" s="6" t="s">
        <v>42</v>
      </c>
      <c r="O1807" s="3"/>
      <c r="P1807" s="3"/>
      <c r="Q1807" s="6" t="s">
        <v>42</v>
      </c>
      <c r="R1807" s="4">
        <v>178655.0</v>
      </c>
      <c r="S1807" s="6" t="s">
        <v>42</v>
      </c>
      <c r="T1807" s="6" t="s">
        <v>43</v>
      </c>
      <c r="U1807" s="6">
        <v>0.0</v>
      </c>
      <c r="V1807" s="3" t="str">
        <f t="shared" si="2"/>
        <v>47.RD</v>
      </c>
      <c r="W1807" s="5" t="str">
        <f t="shared" ref="W1807:X1807" si="1807">UPPER(TRIM(H1807))</f>
        <v/>
      </c>
      <c r="X1807" s="5" t="str">
        <f t="shared" si="1807"/>
        <v/>
      </c>
      <c r="Y1807" s="5" t="str">
        <f t="array" ref="Y1807">IF(V1807&lt;&gt;"",IFERROR(INDEX(federal_program_name_lookup,MATCH(V1807,aln_lookup,0)),""),"")</f>
        <v/>
      </c>
    </row>
    <row r="1808" ht="15.75" customHeight="1">
      <c r="A1808" s="5" t="s">
        <v>2722</v>
      </c>
      <c r="B1808" s="3" t="s">
        <v>2414</v>
      </c>
      <c r="C1808" s="3" t="s">
        <v>445</v>
      </c>
      <c r="D1808" s="3" t="s">
        <v>2680</v>
      </c>
      <c r="E1808" s="6" t="s">
        <v>292</v>
      </c>
      <c r="F1808" s="4">
        <v>8000.0</v>
      </c>
      <c r="G1808" s="6" t="s">
        <v>38</v>
      </c>
      <c r="H1808" s="6"/>
      <c r="I1808" s="6"/>
      <c r="J1808" s="4">
        <v>4.5338835E7</v>
      </c>
      <c r="K1808" s="4">
        <v>3.59306095E8</v>
      </c>
      <c r="L1808" s="6" t="s">
        <v>39</v>
      </c>
      <c r="M1808" s="3"/>
      <c r="N1808" s="6" t="s">
        <v>42</v>
      </c>
      <c r="O1808" s="3"/>
      <c r="P1808" s="3"/>
      <c r="Q1808" s="6" t="s">
        <v>39</v>
      </c>
      <c r="R1808" s="4"/>
      <c r="S1808" s="6" t="s">
        <v>42</v>
      </c>
      <c r="T1808" s="6" t="s">
        <v>43</v>
      </c>
      <c r="U1808" s="6">
        <v>0.0</v>
      </c>
      <c r="V1808" s="3" t="str">
        <f t="shared" si="2"/>
        <v>47.RD</v>
      </c>
      <c r="W1808" s="5" t="str">
        <f t="shared" ref="W1808:X1808" si="1808">UPPER(TRIM(H1808))</f>
        <v/>
      </c>
      <c r="X1808" s="5" t="str">
        <f t="shared" si="1808"/>
        <v/>
      </c>
      <c r="Y1808" s="5" t="str">
        <f t="array" ref="Y1808">IF(V1808&lt;&gt;"",IFERROR(INDEX(federal_program_name_lookup,MATCH(V1808,aln_lookup,0)),""),"")</f>
        <v/>
      </c>
    </row>
    <row r="1809" ht="15.75" customHeight="1">
      <c r="A1809" s="5" t="s">
        <v>2723</v>
      </c>
      <c r="B1809" s="3" t="s">
        <v>2414</v>
      </c>
      <c r="C1809" s="3" t="s">
        <v>445</v>
      </c>
      <c r="D1809" s="3" t="s">
        <v>2724</v>
      </c>
      <c r="E1809" s="6" t="s">
        <v>292</v>
      </c>
      <c r="F1809" s="4">
        <v>32421.0</v>
      </c>
      <c r="G1809" s="6" t="s">
        <v>38</v>
      </c>
      <c r="H1809" s="6"/>
      <c r="I1809" s="6"/>
      <c r="J1809" s="4">
        <v>4.5338835E7</v>
      </c>
      <c r="K1809" s="4">
        <v>3.59306095E8</v>
      </c>
      <c r="L1809" s="6" t="s">
        <v>39</v>
      </c>
      <c r="M1809" s="3"/>
      <c r="N1809" s="6" t="s">
        <v>42</v>
      </c>
      <c r="O1809" s="3"/>
      <c r="P1809" s="3"/>
      <c r="Q1809" s="6" t="s">
        <v>39</v>
      </c>
      <c r="R1809" s="4"/>
      <c r="S1809" s="6" t="s">
        <v>42</v>
      </c>
      <c r="T1809" s="6" t="s">
        <v>43</v>
      </c>
      <c r="U1809" s="6">
        <v>0.0</v>
      </c>
      <c r="V1809" s="3" t="str">
        <f t="shared" si="2"/>
        <v>47.RD</v>
      </c>
      <c r="W1809" s="5" t="str">
        <f t="shared" ref="W1809:X1809" si="1809">UPPER(TRIM(H1809))</f>
        <v/>
      </c>
      <c r="X1809" s="5" t="str">
        <f t="shared" si="1809"/>
        <v/>
      </c>
      <c r="Y1809" s="5" t="str">
        <f t="array" ref="Y1809">IF(V1809&lt;&gt;"",IFERROR(INDEX(federal_program_name_lookup,MATCH(V1809,aln_lookup,0)),""),"")</f>
        <v/>
      </c>
    </row>
    <row r="1810" ht="15.75" customHeight="1">
      <c r="A1810" s="5" t="s">
        <v>2725</v>
      </c>
      <c r="B1810" s="3" t="s">
        <v>2414</v>
      </c>
      <c r="C1810" s="3" t="s">
        <v>445</v>
      </c>
      <c r="D1810" s="3" t="s">
        <v>2726</v>
      </c>
      <c r="E1810" s="6" t="s">
        <v>292</v>
      </c>
      <c r="F1810" s="4">
        <v>90269.0</v>
      </c>
      <c r="G1810" s="6" t="s">
        <v>38</v>
      </c>
      <c r="H1810" s="6"/>
      <c r="I1810" s="6"/>
      <c r="J1810" s="4">
        <v>4.5338835E7</v>
      </c>
      <c r="K1810" s="4">
        <v>3.59306095E8</v>
      </c>
      <c r="L1810" s="6" t="s">
        <v>39</v>
      </c>
      <c r="M1810" s="3"/>
      <c r="N1810" s="6" t="s">
        <v>42</v>
      </c>
      <c r="O1810" s="3"/>
      <c r="P1810" s="3"/>
      <c r="Q1810" s="6" t="s">
        <v>39</v>
      </c>
      <c r="R1810" s="4"/>
      <c r="S1810" s="6" t="s">
        <v>42</v>
      </c>
      <c r="T1810" s="6" t="s">
        <v>43</v>
      </c>
      <c r="U1810" s="6">
        <v>0.0</v>
      </c>
      <c r="V1810" s="3" t="str">
        <f t="shared" si="2"/>
        <v>47.RD</v>
      </c>
      <c r="W1810" s="5" t="str">
        <f t="shared" ref="W1810:X1810" si="1810">UPPER(TRIM(H1810))</f>
        <v/>
      </c>
      <c r="X1810" s="5" t="str">
        <f t="shared" si="1810"/>
        <v/>
      </c>
      <c r="Y1810" s="5" t="str">
        <f t="array" ref="Y1810">IF(V1810&lt;&gt;"",IFERROR(INDEX(federal_program_name_lookup,MATCH(V1810,aln_lookup,0)),""),"")</f>
        <v/>
      </c>
    </row>
    <row r="1811" ht="15.75" customHeight="1">
      <c r="A1811" s="5" t="s">
        <v>2727</v>
      </c>
      <c r="B1811" s="3" t="s">
        <v>2414</v>
      </c>
      <c r="C1811" s="3" t="s">
        <v>445</v>
      </c>
      <c r="D1811" s="3" t="s">
        <v>2728</v>
      </c>
      <c r="E1811" s="6" t="s">
        <v>292</v>
      </c>
      <c r="F1811" s="4">
        <v>-6178.0</v>
      </c>
      <c r="G1811" s="6" t="s">
        <v>38</v>
      </c>
      <c r="H1811" s="6"/>
      <c r="I1811" s="6"/>
      <c r="J1811" s="4">
        <v>4.5338835E7</v>
      </c>
      <c r="K1811" s="4">
        <v>3.59306095E8</v>
      </c>
      <c r="L1811" s="6" t="s">
        <v>39</v>
      </c>
      <c r="M1811" s="3"/>
      <c r="N1811" s="6" t="s">
        <v>42</v>
      </c>
      <c r="O1811" s="3"/>
      <c r="P1811" s="3"/>
      <c r="Q1811" s="6" t="s">
        <v>39</v>
      </c>
      <c r="R1811" s="4"/>
      <c r="S1811" s="6" t="s">
        <v>42</v>
      </c>
      <c r="T1811" s="6" t="s">
        <v>43</v>
      </c>
      <c r="U1811" s="6">
        <v>0.0</v>
      </c>
      <c r="V1811" s="3" t="str">
        <f t="shared" si="2"/>
        <v>47.RD</v>
      </c>
      <c r="W1811" s="5" t="str">
        <f t="shared" ref="W1811:X1811" si="1811">UPPER(TRIM(H1811))</f>
        <v/>
      </c>
      <c r="X1811" s="5" t="str">
        <f t="shared" si="1811"/>
        <v/>
      </c>
      <c r="Y1811" s="5" t="str">
        <f t="array" ref="Y1811">IF(V1811&lt;&gt;"",IFERROR(INDEX(federal_program_name_lookup,MATCH(V1811,aln_lookup,0)),""),"")</f>
        <v/>
      </c>
    </row>
    <row r="1812" ht="15.75" customHeight="1">
      <c r="A1812" s="5" t="s">
        <v>2729</v>
      </c>
      <c r="B1812" s="3" t="s">
        <v>2414</v>
      </c>
      <c r="C1812" s="3" t="s">
        <v>445</v>
      </c>
      <c r="D1812" s="3" t="s">
        <v>2730</v>
      </c>
      <c r="E1812" s="6" t="s">
        <v>292</v>
      </c>
      <c r="F1812" s="4">
        <v>131352.0</v>
      </c>
      <c r="G1812" s="6" t="s">
        <v>38</v>
      </c>
      <c r="H1812" s="6"/>
      <c r="I1812" s="6"/>
      <c r="J1812" s="4">
        <v>4.5338835E7</v>
      </c>
      <c r="K1812" s="4">
        <v>3.59306095E8</v>
      </c>
      <c r="L1812" s="6" t="s">
        <v>39</v>
      </c>
      <c r="M1812" s="3"/>
      <c r="N1812" s="6" t="s">
        <v>42</v>
      </c>
      <c r="O1812" s="3"/>
      <c r="P1812" s="3"/>
      <c r="Q1812" s="6" t="s">
        <v>39</v>
      </c>
      <c r="R1812" s="4"/>
      <c r="S1812" s="6" t="s">
        <v>42</v>
      </c>
      <c r="T1812" s="6" t="s">
        <v>43</v>
      </c>
      <c r="U1812" s="6">
        <v>0.0</v>
      </c>
      <c r="V1812" s="3" t="str">
        <f t="shared" si="2"/>
        <v>47.RD</v>
      </c>
      <c r="W1812" s="5" t="str">
        <f t="shared" ref="W1812:X1812" si="1812">UPPER(TRIM(H1812))</f>
        <v/>
      </c>
      <c r="X1812" s="5" t="str">
        <f t="shared" si="1812"/>
        <v/>
      </c>
      <c r="Y1812" s="5" t="str">
        <f t="array" ref="Y1812">IF(V1812&lt;&gt;"",IFERROR(INDEX(federal_program_name_lookup,MATCH(V1812,aln_lookup,0)),""),"")</f>
        <v/>
      </c>
    </row>
    <row r="1813" ht="15.75" customHeight="1">
      <c r="A1813" s="5" t="s">
        <v>2731</v>
      </c>
      <c r="B1813" s="3" t="s">
        <v>2414</v>
      </c>
      <c r="C1813" s="3" t="s">
        <v>445</v>
      </c>
      <c r="D1813" s="3" t="s">
        <v>2732</v>
      </c>
      <c r="E1813" s="6" t="s">
        <v>292</v>
      </c>
      <c r="F1813" s="4">
        <v>83781.0</v>
      </c>
      <c r="G1813" s="6" t="s">
        <v>38</v>
      </c>
      <c r="H1813" s="6"/>
      <c r="I1813" s="6"/>
      <c r="J1813" s="4">
        <v>4.5338835E7</v>
      </c>
      <c r="K1813" s="4">
        <v>3.59306095E8</v>
      </c>
      <c r="L1813" s="6" t="s">
        <v>39</v>
      </c>
      <c r="M1813" s="3"/>
      <c r="N1813" s="6" t="s">
        <v>42</v>
      </c>
      <c r="O1813" s="3"/>
      <c r="P1813" s="3"/>
      <c r="Q1813" s="6" t="s">
        <v>39</v>
      </c>
      <c r="R1813" s="4"/>
      <c r="S1813" s="6" t="s">
        <v>42</v>
      </c>
      <c r="T1813" s="6" t="s">
        <v>43</v>
      </c>
      <c r="U1813" s="6">
        <v>0.0</v>
      </c>
      <c r="V1813" s="3" t="str">
        <f t="shared" si="2"/>
        <v>47.RD</v>
      </c>
      <c r="W1813" s="5" t="str">
        <f t="shared" ref="W1813:X1813" si="1813">UPPER(TRIM(H1813))</f>
        <v/>
      </c>
      <c r="X1813" s="5" t="str">
        <f t="shared" si="1813"/>
        <v/>
      </c>
      <c r="Y1813" s="5" t="str">
        <f t="array" ref="Y1813">IF(V1813&lt;&gt;"",IFERROR(INDEX(federal_program_name_lookup,MATCH(V1813,aln_lookup,0)),""),"")</f>
        <v/>
      </c>
    </row>
    <row r="1814" ht="15.75" customHeight="1">
      <c r="A1814" s="5" t="s">
        <v>2733</v>
      </c>
      <c r="B1814" s="3" t="s">
        <v>2414</v>
      </c>
      <c r="C1814" s="3" t="s">
        <v>2706</v>
      </c>
      <c r="D1814" s="3"/>
      <c r="E1814" s="6" t="s">
        <v>2707</v>
      </c>
      <c r="F1814" s="4">
        <v>7588.0</v>
      </c>
      <c r="G1814" s="6" t="s">
        <v>38</v>
      </c>
      <c r="H1814" s="6"/>
      <c r="I1814" s="6"/>
      <c r="J1814" s="4">
        <v>214276.0</v>
      </c>
      <c r="K1814" s="4">
        <v>3.59306095E8</v>
      </c>
      <c r="L1814" s="6" t="s">
        <v>39</v>
      </c>
      <c r="M1814" s="3"/>
      <c r="N1814" s="6" t="s">
        <v>39</v>
      </c>
      <c r="O1814" s="3" t="s">
        <v>40</v>
      </c>
      <c r="P1814" s="3" t="s">
        <v>2734</v>
      </c>
      <c r="Q1814" s="6" t="s">
        <v>39</v>
      </c>
      <c r="R1814" s="4"/>
      <c r="S1814" s="6" t="s">
        <v>42</v>
      </c>
      <c r="T1814" s="6" t="s">
        <v>43</v>
      </c>
      <c r="U1814" s="6">
        <v>0.0</v>
      </c>
      <c r="V1814" s="3" t="str">
        <f t="shared" si="2"/>
        <v>47.050</v>
      </c>
      <c r="W1814" s="5" t="str">
        <f t="shared" ref="W1814:X1814" si="1814">UPPER(TRIM(H1814))</f>
        <v/>
      </c>
      <c r="X1814" s="5" t="str">
        <f t="shared" si="1814"/>
        <v/>
      </c>
      <c r="Y1814" s="5" t="str">
        <f t="array" ref="Y1814">IF(V1814&lt;&gt;"",IFERROR(INDEX(federal_program_name_lookup,MATCH(V1814,aln_lookup,0)),""),"")</f>
        <v>GEOSCIENCES</v>
      </c>
    </row>
    <row r="1815" ht="15.75" customHeight="1">
      <c r="A1815" s="5" t="s">
        <v>2735</v>
      </c>
      <c r="B1815" s="3" t="s">
        <v>2414</v>
      </c>
      <c r="C1815" s="3" t="s">
        <v>445</v>
      </c>
      <c r="D1815" s="3" t="s">
        <v>2736</v>
      </c>
      <c r="E1815" s="6" t="s">
        <v>292</v>
      </c>
      <c r="F1815" s="4">
        <v>-4464.0</v>
      </c>
      <c r="G1815" s="6" t="s">
        <v>38</v>
      </c>
      <c r="H1815" s="6"/>
      <c r="I1815" s="6"/>
      <c r="J1815" s="4">
        <v>4.5338835E7</v>
      </c>
      <c r="K1815" s="4">
        <v>3.59306095E8</v>
      </c>
      <c r="L1815" s="6" t="s">
        <v>39</v>
      </c>
      <c r="M1815" s="3"/>
      <c r="N1815" s="6" t="s">
        <v>42</v>
      </c>
      <c r="O1815" s="3"/>
      <c r="P1815" s="3"/>
      <c r="Q1815" s="6" t="s">
        <v>39</v>
      </c>
      <c r="R1815" s="4"/>
      <c r="S1815" s="6" t="s">
        <v>42</v>
      </c>
      <c r="T1815" s="6" t="s">
        <v>43</v>
      </c>
      <c r="U1815" s="6">
        <v>0.0</v>
      </c>
      <c r="V1815" s="3" t="str">
        <f t="shared" si="2"/>
        <v>47.RD</v>
      </c>
      <c r="W1815" s="5" t="str">
        <f t="shared" ref="W1815:X1815" si="1815">UPPER(TRIM(H1815))</f>
        <v/>
      </c>
      <c r="X1815" s="5" t="str">
        <f t="shared" si="1815"/>
        <v/>
      </c>
      <c r="Y1815" s="5" t="str">
        <f t="array" ref="Y1815">IF(V1815&lt;&gt;"",IFERROR(INDEX(federal_program_name_lookup,MATCH(V1815,aln_lookup,0)),""),"")</f>
        <v/>
      </c>
    </row>
    <row r="1816" ht="15.75" customHeight="1">
      <c r="A1816" s="5" t="s">
        <v>2737</v>
      </c>
      <c r="B1816" s="3" t="s">
        <v>2414</v>
      </c>
      <c r="C1816" s="3" t="s">
        <v>445</v>
      </c>
      <c r="D1816" s="3" t="s">
        <v>2738</v>
      </c>
      <c r="E1816" s="6" t="s">
        <v>292</v>
      </c>
      <c r="F1816" s="4">
        <v>13991.0</v>
      </c>
      <c r="G1816" s="6" t="s">
        <v>38</v>
      </c>
      <c r="H1816" s="6"/>
      <c r="I1816" s="6"/>
      <c r="J1816" s="4">
        <v>4.5338835E7</v>
      </c>
      <c r="K1816" s="4">
        <v>3.59306095E8</v>
      </c>
      <c r="L1816" s="6" t="s">
        <v>39</v>
      </c>
      <c r="M1816" s="3"/>
      <c r="N1816" s="6" t="s">
        <v>42</v>
      </c>
      <c r="O1816" s="3"/>
      <c r="P1816" s="3"/>
      <c r="Q1816" s="6" t="s">
        <v>39</v>
      </c>
      <c r="R1816" s="4"/>
      <c r="S1816" s="6" t="s">
        <v>42</v>
      </c>
      <c r="T1816" s="6" t="s">
        <v>43</v>
      </c>
      <c r="U1816" s="6">
        <v>0.0</v>
      </c>
      <c r="V1816" s="3" t="str">
        <f t="shared" si="2"/>
        <v>47.RD</v>
      </c>
      <c r="W1816" s="5" t="str">
        <f t="shared" ref="W1816:X1816" si="1816">UPPER(TRIM(H1816))</f>
        <v/>
      </c>
      <c r="X1816" s="5" t="str">
        <f t="shared" si="1816"/>
        <v/>
      </c>
      <c r="Y1816" s="5" t="str">
        <f t="array" ref="Y1816">IF(V1816&lt;&gt;"",IFERROR(INDEX(federal_program_name_lookup,MATCH(V1816,aln_lookup,0)),""),"")</f>
        <v/>
      </c>
    </row>
    <row r="1817" ht="15.75" customHeight="1">
      <c r="A1817" s="5" t="s">
        <v>2739</v>
      </c>
      <c r="B1817" s="3" t="s">
        <v>2414</v>
      </c>
      <c r="C1817" s="3" t="s">
        <v>445</v>
      </c>
      <c r="D1817" s="3" t="s">
        <v>2740</v>
      </c>
      <c r="E1817" s="6" t="s">
        <v>292</v>
      </c>
      <c r="F1817" s="4">
        <v>17686.0</v>
      </c>
      <c r="G1817" s="6" t="s">
        <v>38</v>
      </c>
      <c r="H1817" s="6"/>
      <c r="I1817" s="6"/>
      <c r="J1817" s="4">
        <v>4.5338835E7</v>
      </c>
      <c r="K1817" s="4">
        <v>3.59306095E8</v>
      </c>
      <c r="L1817" s="6" t="s">
        <v>39</v>
      </c>
      <c r="M1817" s="3"/>
      <c r="N1817" s="6" t="s">
        <v>42</v>
      </c>
      <c r="O1817" s="3"/>
      <c r="P1817" s="3"/>
      <c r="Q1817" s="6" t="s">
        <v>39</v>
      </c>
      <c r="R1817" s="4"/>
      <c r="S1817" s="6" t="s">
        <v>42</v>
      </c>
      <c r="T1817" s="6" t="s">
        <v>43</v>
      </c>
      <c r="U1817" s="6">
        <v>0.0</v>
      </c>
      <c r="V1817" s="3" t="str">
        <f t="shared" si="2"/>
        <v>47.RD</v>
      </c>
      <c r="W1817" s="5" t="str">
        <f t="shared" ref="W1817:X1817" si="1817">UPPER(TRIM(H1817))</f>
        <v/>
      </c>
      <c r="X1817" s="5" t="str">
        <f t="shared" si="1817"/>
        <v/>
      </c>
      <c r="Y1817" s="5" t="str">
        <f t="array" ref="Y1817">IF(V1817&lt;&gt;"",IFERROR(INDEX(federal_program_name_lookup,MATCH(V1817,aln_lookup,0)),""),"")</f>
        <v/>
      </c>
    </row>
    <row r="1818" ht="15.75" customHeight="1">
      <c r="A1818" s="5" t="s">
        <v>2741</v>
      </c>
      <c r="B1818" s="3" t="s">
        <v>2414</v>
      </c>
      <c r="C1818" s="3" t="s">
        <v>445</v>
      </c>
      <c r="D1818" s="3" t="s">
        <v>2742</v>
      </c>
      <c r="E1818" s="6" t="s">
        <v>292</v>
      </c>
      <c r="F1818" s="4">
        <v>56006.0</v>
      </c>
      <c r="G1818" s="6" t="s">
        <v>38</v>
      </c>
      <c r="H1818" s="6"/>
      <c r="I1818" s="6"/>
      <c r="J1818" s="4">
        <v>4.5338835E7</v>
      </c>
      <c r="K1818" s="4">
        <v>3.59306095E8</v>
      </c>
      <c r="L1818" s="6" t="s">
        <v>39</v>
      </c>
      <c r="M1818" s="3"/>
      <c r="N1818" s="6" t="s">
        <v>42</v>
      </c>
      <c r="O1818" s="3"/>
      <c r="P1818" s="3"/>
      <c r="Q1818" s="6" t="s">
        <v>39</v>
      </c>
      <c r="R1818" s="4"/>
      <c r="S1818" s="6" t="s">
        <v>42</v>
      </c>
      <c r="T1818" s="6" t="s">
        <v>43</v>
      </c>
      <c r="U1818" s="6">
        <v>0.0</v>
      </c>
      <c r="V1818" s="3" t="str">
        <f t="shared" si="2"/>
        <v>47.RD</v>
      </c>
      <c r="W1818" s="5" t="str">
        <f t="shared" ref="W1818:X1818" si="1818">UPPER(TRIM(H1818))</f>
        <v/>
      </c>
      <c r="X1818" s="5" t="str">
        <f t="shared" si="1818"/>
        <v/>
      </c>
      <c r="Y1818" s="5" t="str">
        <f t="array" ref="Y1818">IF(V1818&lt;&gt;"",IFERROR(INDEX(federal_program_name_lookup,MATCH(V1818,aln_lookup,0)),""),"")</f>
        <v/>
      </c>
    </row>
    <row r="1819" ht="15.75" customHeight="1">
      <c r="A1819" s="5" t="s">
        <v>2743</v>
      </c>
      <c r="B1819" s="3" t="s">
        <v>2414</v>
      </c>
      <c r="C1819" s="3" t="s">
        <v>445</v>
      </c>
      <c r="D1819" s="3" t="s">
        <v>2703</v>
      </c>
      <c r="E1819" s="6" t="s">
        <v>292</v>
      </c>
      <c r="F1819" s="4">
        <v>-5.0</v>
      </c>
      <c r="G1819" s="6" t="s">
        <v>38</v>
      </c>
      <c r="H1819" s="6"/>
      <c r="I1819" s="6"/>
      <c r="J1819" s="4">
        <v>4.5338835E7</v>
      </c>
      <c r="K1819" s="4">
        <v>3.59306095E8</v>
      </c>
      <c r="L1819" s="6" t="s">
        <v>39</v>
      </c>
      <c r="M1819" s="3"/>
      <c r="N1819" s="6" t="s">
        <v>42</v>
      </c>
      <c r="O1819" s="3"/>
      <c r="P1819" s="3"/>
      <c r="Q1819" s="6" t="s">
        <v>39</v>
      </c>
      <c r="R1819" s="4"/>
      <c r="S1819" s="6" t="s">
        <v>42</v>
      </c>
      <c r="T1819" s="6" t="s">
        <v>43</v>
      </c>
      <c r="U1819" s="6">
        <v>0.0</v>
      </c>
      <c r="V1819" s="3" t="str">
        <f t="shared" si="2"/>
        <v>47.RD</v>
      </c>
      <c r="W1819" s="5" t="str">
        <f t="shared" ref="W1819:X1819" si="1819">UPPER(TRIM(H1819))</f>
        <v/>
      </c>
      <c r="X1819" s="5" t="str">
        <f t="shared" si="1819"/>
        <v/>
      </c>
      <c r="Y1819" s="5" t="str">
        <f t="array" ref="Y1819">IF(V1819&lt;&gt;"",IFERROR(INDEX(federal_program_name_lookup,MATCH(V1819,aln_lookup,0)),""),"")</f>
        <v/>
      </c>
    </row>
    <row r="1820" ht="15.75" customHeight="1">
      <c r="A1820" s="5" t="s">
        <v>2744</v>
      </c>
      <c r="B1820" s="3" t="s">
        <v>2414</v>
      </c>
      <c r="C1820" s="3" t="s">
        <v>445</v>
      </c>
      <c r="D1820" s="3" t="s">
        <v>2745</v>
      </c>
      <c r="E1820" s="6" t="s">
        <v>292</v>
      </c>
      <c r="F1820" s="4">
        <v>8988.0</v>
      </c>
      <c r="G1820" s="6" t="s">
        <v>38</v>
      </c>
      <c r="H1820" s="6"/>
      <c r="I1820" s="6"/>
      <c r="J1820" s="4">
        <v>4.5338835E7</v>
      </c>
      <c r="K1820" s="4">
        <v>3.59306095E8</v>
      </c>
      <c r="L1820" s="6" t="s">
        <v>39</v>
      </c>
      <c r="M1820" s="3"/>
      <c r="N1820" s="6" t="s">
        <v>42</v>
      </c>
      <c r="O1820" s="3"/>
      <c r="P1820" s="3"/>
      <c r="Q1820" s="6" t="s">
        <v>42</v>
      </c>
      <c r="R1820" s="4">
        <v>8988.0</v>
      </c>
      <c r="S1820" s="6" t="s">
        <v>42</v>
      </c>
      <c r="T1820" s="6" t="s">
        <v>43</v>
      </c>
      <c r="U1820" s="6">
        <v>0.0</v>
      </c>
      <c r="V1820" s="3" t="str">
        <f t="shared" si="2"/>
        <v>47.RD</v>
      </c>
      <c r="W1820" s="5" t="str">
        <f t="shared" ref="W1820:X1820" si="1820">UPPER(TRIM(H1820))</f>
        <v/>
      </c>
      <c r="X1820" s="5" t="str">
        <f t="shared" si="1820"/>
        <v/>
      </c>
      <c r="Y1820" s="5" t="str">
        <f t="array" ref="Y1820">IF(V1820&lt;&gt;"",IFERROR(INDEX(federal_program_name_lookup,MATCH(V1820,aln_lookup,0)),""),"")</f>
        <v/>
      </c>
    </row>
    <row r="1821" ht="15.75" customHeight="1">
      <c r="A1821" s="5" t="s">
        <v>2746</v>
      </c>
      <c r="B1821" s="3" t="s">
        <v>2414</v>
      </c>
      <c r="C1821" s="3" t="s">
        <v>445</v>
      </c>
      <c r="D1821" s="3" t="s">
        <v>2747</v>
      </c>
      <c r="E1821" s="6" t="s">
        <v>292</v>
      </c>
      <c r="F1821" s="4">
        <v>2415.0</v>
      </c>
      <c r="G1821" s="6" t="s">
        <v>38</v>
      </c>
      <c r="H1821" s="6"/>
      <c r="I1821" s="6"/>
      <c r="J1821" s="4">
        <v>4.5338835E7</v>
      </c>
      <c r="K1821" s="4">
        <v>3.59306095E8</v>
      </c>
      <c r="L1821" s="6" t="s">
        <v>39</v>
      </c>
      <c r="M1821" s="3"/>
      <c r="N1821" s="6" t="s">
        <v>42</v>
      </c>
      <c r="O1821" s="3"/>
      <c r="P1821" s="3"/>
      <c r="Q1821" s="6" t="s">
        <v>39</v>
      </c>
      <c r="R1821" s="4"/>
      <c r="S1821" s="6" t="s">
        <v>42</v>
      </c>
      <c r="T1821" s="6" t="s">
        <v>43</v>
      </c>
      <c r="U1821" s="6">
        <v>0.0</v>
      </c>
      <c r="V1821" s="3" t="str">
        <f t="shared" si="2"/>
        <v>47.RD</v>
      </c>
      <c r="W1821" s="5" t="str">
        <f t="shared" ref="W1821:X1821" si="1821">UPPER(TRIM(H1821))</f>
        <v/>
      </c>
      <c r="X1821" s="5" t="str">
        <f t="shared" si="1821"/>
        <v/>
      </c>
      <c r="Y1821" s="5" t="str">
        <f t="array" ref="Y1821">IF(V1821&lt;&gt;"",IFERROR(INDEX(federal_program_name_lookup,MATCH(V1821,aln_lookup,0)),""),"")</f>
        <v/>
      </c>
    </row>
    <row r="1822" ht="15.75" customHeight="1">
      <c r="A1822" s="5" t="s">
        <v>2748</v>
      </c>
      <c r="B1822" s="3" t="s">
        <v>2414</v>
      </c>
      <c r="C1822" s="3" t="s">
        <v>445</v>
      </c>
      <c r="D1822" s="3" t="s">
        <v>2749</v>
      </c>
      <c r="E1822" s="6" t="s">
        <v>292</v>
      </c>
      <c r="F1822" s="4">
        <v>6218.0</v>
      </c>
      <c r="G1822" s="6" t="s">
        <v>38</v>
      </c>
      <c r="H1822" s="6"/>
      <c r="I1822" s="6"/>
      <c r="J1822" s="4">
        <v>4.5338835E7</v>
      </c>
      <c r="K1822" s="4">
        <v>3.59306095E8</v>
      </c>
      <c r="L1822" s="6" t="s">
        <v>39</v>
      </c>
      <c r="M1822" s="3"/>
      <c r="N1822" s="6" t="s">
        <v>42</v>
      </c>
      <c r="O1822" s="3"/>
      <c r="P1822" s="3"/>
      <c r="Q1822" s="6" t="s">
        <v>39</v>
      </c>
      <c r="R1822" s="4"/>
      <c r="S1822" s="6" t="s">
        <v>42</v>
      </c>
      <c r="T1822" s="6" t="s">
        <v>43</v>
      </c>
      <c r="U1822" s="6">
        <v>0.0</v>
      </c>
      <c r="V1822" s="3" t="str">
        <f t="shared" si="2"/>
        <v>47.RD</v>
      </c>
      <c r="W1822" s="5" t="str">
        <f t="shared" ref="W1822:X1822" si="1822">UPPER(TRIM(H1822))</f>
        <v/>
      </c>
      <c r="X1822" s="5" t="str">
        <f t="shared" si="1822"/>
        <v/>
      </c>
      <c r="Y1822" s="5" t="str">
        <f t="array" ref="Y1822">IF(V1822&lt;&gt;"",IFERROR(INDEX(federal_program_name_lookup,MATCH(V1822,aln_lookup,0)),""),"")</f>
        <v/>
      </c>
    </row>
    <row r="1823" ht="15.75" customHeight="1">
      <c r="A1823" s="5" t="s">
        <v>2750</v>
      </c>
      <c r="B1823" s="3" t="s">
        <v>2414</v>
      </c>
      <c r="C1823" s="3" t="s">
        <v>445</v>
      </c>
      <c r="D1823" s="3" t="s">
        <v>2682</v>
      </c>
      <c r="E1823" s="6" t="s">
        <v>292</v>
      </c>
      <c r="F1823" s="4">
        <v>3141.0</v>
      </c>
      <c r="G1823" s="6" t="s">
        <v>38</v>
      </c>
      <c r="H1823" s="6"/>
      <c r="I1823" s="6"/>
      <c r="J1823" s="4">
        <v>4.5338835E7</v>
      </c>
      <c r="K1823" s="4">
        <v>3.59306095E8</v>
      </c>
      <c r="L1823" s="6" t="s">
        <v>39</v>
      </c>
      <c r="M1823" s="3"/>
      <c r="N1823" s="6" t="s">
        <v>42</v>
      </c>
      <c r="O1823" s="3"/>
      <c r="P1823" s="3"/>
      <c r="Q1823" s="6" t="s">
        <v>39</v>
      </c>
      <c r="R1823" s="4"/>
      <c r="S1823" s="6" t="s">
        <v>42</v>
      </c>
      <c r="T1823" s="6" t="s">
        <v>43</v>
      </c>
      <c r="U1823" s="6">
        <v>0.0</v>
      </c>
      <c r="V1823" s="3" t="str">
        <f t="shared" si="2"/>
        <v>47.RD</v>
      </c>
      <c r="W1823" s="5" t="str">
        <f t="shared" ref="W1823:X1823" si="1823">UPPER(TRIM(H1823))</f>
        <v/>
      </c>
      <c r="X1823" s="5" t="str">
        <f t="shared" si="1823"/>
        <v/>
      </c>
      <c r="Y1823" s="5" t="str">
        <f t="array" ref="Y1823">IF(V1823&lt;&gt;"",IFERROR(INDEX(federal_program_name_lookup,MATCH(V1823,aln_lookup,0)),""),"")</f>
        <v/>
      </c>
    </row>
    <row r="1824" ht="15.75" customHeight="1">
      <c r="A1824" s="5" t="s">
        <v>2751</v>
      </c>
      <c r="B1824" s="3" t="s">
        <v>2414</v>
      </c>
      <c r="C1824" s="3" t="s">
        <v>445</v>
      </c>
      <c r="D1824" s="3" t="s">
        <v>2752</v>
      </c>
      <c r="E1824" s="6" t="s">
        <v>292</v>
      </c>
      <c r="F1824" s="4">
        <v>601.0</v>
      </c>
      <c r="G1824" s="6" t="s">
        <v>38</v>
      </c>
      <c r="H1824" s="6"/>
      <c r="I1824" s="6"/>
      <c r="J1824" s="4">
        <v>4.5338835E7</v>
      </c>
      <c r="K1824" s="4">
        <v>3.59306095E8</v>
      </c>
      <c r="L1824" s="6" t="s">
        <v>39</v>
      </c>
      <c r="M1824" s="3"/>
      <c r="N1824" s="6" t="s">
        <v>42</v>
      </c>
      <c r="O1824" s="3"/>
      <c r="P1824" s="3"/>
      <c r="Q1824" s="6" t="s">
        <v>39</v>
      </c>
      <c r="R1824" s="4"/>
      <c r="S1824" s="6" t="s">
        <v>42</v>
      </c>
      <c r="T1824" s="6" t="s">
        <v>43</v>
      </c>
      <c r="U1824" s="6">
        <v>0.0</v>
      </c>
      <c r="V1824" s="3" t="str">
        <f t="shared" si="2"/>
        <v>47.RD</v>
      </c>
      <c r="W1824" s="5" t="str">
        <f t="shared" ref="W1824:X1824" si="1824">UPPER(TRIM(H1824))</f>
        <v/>
      </c>
      <c r="X1824" s="5" t="str">
        <f t="shared" si="1824"/>
        <v/>
      </c>
      <c r="Y1824" s="5" t="str">
        <f t="array" ref="Y1824">IF(V1824&lt;&gt;"",IFERROR(INDEX(federal_program_name_lookup,MATCH(V1824,aln_lookup,0)),""),"")</f>
        <v/>
      </c>
    </row>
    <row r="1825" ht="15.75" customHeight="1">
      <c r="A1825" s="5" t="s">
        <v>2753</v>
      </c>
      <c r="B1825" s="3" t="s">
        <v>2414</v>
      </c>
      <c r="C1825" s="3" t="s">
        <v>2706</v>
      </c>
      <c r="D1825" s="3"/>
      <c r="E1825" s="6" t="s">
        <v>2707</v>
      </c>
      <c r="F1825" s="4">
        <v>16656.0</v>
      </c>
      <c r="G1825" s="6" t="s">
        <v>38</v>
      </c>
      <c r="H1825" s="6"/>
      <c r="I1825" s="6"/>
      <c r="J1825" s="4">
        <v>214276.0</v>
      </c>
      <c r="K1825" s="4">
        <v>3.59306095E8</v>
      </c>
      <c r="L1825" s="6" t="s">
        <v>39</v>
      </c>
      <c r="M1825" s="3"/>
      <c r="N1825" s="6" t="s">
        <v>39</v>
      </c>
      <c r="O1825" s="3" t="s">
        <v>40</v>
      </c>
      <c r="P1825" s="3" t="s">
        <v>2754</v>
      </c>
      <c r="Q1825" s="6" t="s">
        <v>39</v>
      </c>
      <c r="R1825" s="4"/>
      <c r="S1825" s="6" t="s">
        <v>42</v>
      </c>
      <c r="T1825" s="6" t="s">
        <v>43</v>
      </c>
      <c r="U1825" s="6">
        <v>0.0</v>
      </c>
      <c r="V1825" s="3" t="str">
        <f t="shared" si="2"/>
        <v>47.050</v>
      </c>
      <c r="W1825" s="5" t="str">
        <f t="shared" ref="W1825:X1825" si="1825">UPPER(TRIM(H1825))</f>
        <v/>
      </c>
      <c r="X1825" s="5" t="str">
        <f t="shared" si="1825"/>
        <v/>
      </c>
      <c r="Y1825" s="5" t="str">
        <f t="array" ref="Y1825">IF(V1825&lt;&gt;"",IFERROR(INDEX(federal_program_name_lookup,MATCH(V1825,aln_lookup,0)),""),"")</f>
        <v>GEOSCIENCES</v>
      </c>
    </row>
    <row r="1826" ht="15.75" customHeight="1">
      <c r="A1826" s="5" t="s">
        <v>2755</v>
      </c>
      <c r="B1826" s="3" t="s">
        <v>2414</v>
      </c>
      <c r="C1826" s="3" t="s">
        <v>445</v>
      </c>
      <c r="D1826" s="3" t="s">
        <v>2756</v>
      </c>
      <c r="E1826" s="6" t="s">
        <v>292</v>
      </c>
      <c r="F1826" s="4">
        <v>25971.0</v>
      </c>
      <c r="G1826" s="6" t="s">
        <v>38</v>
      </c>
      <c r="H1826" s="6"/>
      <c r="I1826" s="6"/>
      <c r="J1826" s="4">
        <v>4.5338835E7</v>
      </c>
      <c r="K1826" s="4">
        <v>3.59306095E8</v>
      </c>
      <c r="L1826" s="6" t="s">
        <v>39</v>
      </c>
      <c r="M1826" s="3"/>
      <c r="N1826" s="6" t="s">
        <v>42</v>
      </c>
      <c r="O1826" s="3"/>
      <c r="P1826" s="3"/>
      <c r="Q1826" s="6" t="s">
        <v>39</v>
      </c>
      <c r="R1826" s="4"/>
      <c r="S1826" s="6" t="s">
        <v>42</v>
      </c>
      <c r="T1826" s="6" t="s">
        <v>43</v>
      </c>
      <c r="U1826" s="6">
        <v>0.0</v>
      </c>
      <c r="V1826" s="3" t="str">
        <f t="shared" si="2"/>
        <v>47.RD</v>
      </c>
      <c r="W1826" s="5" t="str">
        <f t="shared" ref="W1826:X1826" si="1826">UPPER(TRIM(H1826))</f>
        <v/>
      </c>
      <c r="X1826" s="5" t="str">
        <f t="shared" si="1826"/>
        <v/>
      </c>
      <c r="Y1826" s="5" t="str">
        <f t="array" ref="Y1826">IF(V1826&lt;&gt;"",IFERROR(INDEX(federal_program_name_lookup,MATCH(V1826,aln_lookup,0)),""),"")</f>
        <v/>
      </c>
    </row>
    <row r="1827" ht="15.75" customHeight="1">
      <c r="A1827" s="5" t="s">
        <v>2757</v>
      </c>
      <c r="B1827" s="3" t="s">
        <v>2414</v>
      </c>
      <c r="C1827" s="3" t="s">
        <v>445</v>
      </c>
      <c r="D1827" s="3" t="s">
        <v>2758</v>
      </c>
      <c r="E1827" s="6" t="s">
        <v>292</v>
      </c>
      <c r="F1827" s="4">
        <v>-28574.0</v>
      </c>
      <c r="G1827" s="6" t="s">
        <v>38</v>
      </c>
      <c r="H1827" s="6"/>
      <c r="I1827" s="6"/>
      <c r="J1827" s="4">
        <v>4.5338835E7</v>
      </c>
      <c r="K1827" s="4">
        <v>3.59306095E8</v>
      </c>
      <c r="L1827" s="6" t="s">
        <v>39</v>
      </c>
      <c r="M1827" s="3"/>
      <c r="N1827" s="6" t="s">
        <v>42</v>
      </c>
      <c r="O1827" s="3"/>
      <c r="P1827" s="3"/>
      <c r="Q1827" s="6" t="s">
        <v>39</v>
      </c>
      <c r="R1827" s="4"/>
      <c r="S1827" s="6" t="s">
        <v>42</v>
      </c>
      <c r="T1827" s="6" t="s">
        <v>43</v>
      </c>
      <c r="U1827" s="6">
        <v>0.0</v>
      </c>
      <c r="V1827" s="3" t="str">
        <f t="shared" si="2"/>
        <v>47.RD</v>
      </c>
      <c r="W1827" s="5" t="str">
        <f t="shared" ref="W1827:X1827" si="1827">UPPER(TRIM(H1827))</f>
        <v/>
      </c>
      <c r="X1827" s="5" t="str">
        <f t="shared" si="1827"/>
        <v/>
      </c>
      <c r="Y1827" s="5" t="str">
        <f t="array" ref="Y1827">IF(V1827&lt;&gt;"",IFERROR(INDEX(federal_program_name_lookup,MATCH(V1827,aln_lookup,0)),""),"")</f>
        <v/>
      </c>
    </row>
    <row r="1828" ht="15.75" customHeight="1">
      <c r="A1828" s="5" t="s">
        <v>2759</v>
      </c>
      <c r="B1828" s="3" t="s">
        <v>2414</v>
      </c>
      <c r="C1828" s="3" t="s">
        <v>445</v>
      </c>
      <c r="D1828" s="3" t="s">
        <v>2760</v>
      </c>
      <c r="E1828" s="6" t="s">
        <v>292</v>
      </c>
      <c r="F1828" s="4">
        <v>-11995.0</v>
      </c>
      <c r="G1828" s="6" t="s">
        <v>38</v>
      </c>
      <c r="H1828" s="6"/>
      <c r="I1828" s="6"/>
      <c r="J1828" s="4">
        <v>4.5338835E7</v>
      </c>
      <c r="K1828" s="4">
        <v>3.59306095E8</v>
      </c>
      <c r="L1828" s="6" t="s">
        <v>39</v>
      </c>
      <c r="M1828" s="3"/>
      <c r="N1828" s="6" t="s">
        <v>42</v>
      </c>
      <c r="O1828" s="3"/>
      <c r="P1828" s="3"/>
      <c r="Q1828" s="6" t="s">
        <v>39</v>
      </c>
      <c r="R1828" s="4"/>
      <c r="S1828" s="6" t="s">
        <v>42</v>
      </c>
      <c r="T1828" s="6" t="s">
        <v>43</v>
      </c>
      <c r="U1828" s="6">
        <v>0.0</v>
      </c>
      <c r="V1828" s="3" t="str">
        <f t="shared" si="2"/>
        <v>47.RD</v>
      </c>
      <c r="W1828" s="5" t="str">
        <f t="shared" ref="W1828:X1828" si="1828">UPPER(TRIM(H1828))</f>
        <v/>
      </c>
      <c r="X1828" s="5" t="str">
        <f t="shared" si="1828"/>
        <v/>
      </c>
      <c r="Y1828" s="5" t="str">
        <f t="array" ref="Y1828">IF(V1828&lt;&gt;"",IFERROR(INDEX(federal_program_name_lookup,MATCH(V1828,aln_lookup,0)),""),"")</f>
        <v/>
      </c>
    </row>
    <row r="1829" ht="15.75" customHeight="1">
      <c r="A1829" s="5" t="s">
        <v>2761</v>
      </c>
      <c r="B1829" s="3" t="s">
        <v>2414</v>
      </c>
      <c r="C1829" s="3" t="s">
        <v>445</v>
      </c>
      <c r="D1829" s="3" t="s">
        <v>2762</v>
      </c>
      <c r="E1829" s="6" t="s">
        <v>292</v>
      </c>
      <c r="F1829" s="4">
        <v>-2902.0</v>
      </c>
      <c r="G1829" s="6" t="s">
        <v>38</v>
      </c>
      <c r="H1829" s="6"/>
      <c r="I1829" s="6"/>
      <c r="J1829" s="4">
        <v>4.5338835E7</v>
      </c>
      <c r="K1829" s="4">
        <v>3.59306095E8</v>
      </c>
      <c r="L1829" s="6" t="s">
        <v>39</v>
      </c>
      <c r="M1829" s="3"/>
      <c r="N1829" s="6" t="s">
        <v>42</v>
      </c>
      <c r="O1829" s="3"/>
      <c r="P1829" s="3"/>
      <c r="Q1829" s="6" t="s">
        <v>39</v>
      </c>
      <c r="R1829" s="4"/>
      <c r="S1829" s="6" t="s">
        <v>42</v>
      </c>
      <c r="T1829" s="6" t="s">
        <v>43</v>
      </c>
      <c r="U1829" s="6">
        <v>0.0</v>
      </c>
      <c r="V1829" s="3" t="str">
        <f t="shared" si="2"/>
        <v>47.RD</v>
      </c>
      <c r="W1829" s="5" t="str">
        <f t="shared" ref="W1829:X1829" si="1829">UPPER(TRIM(H1829))</f>
        <v/>
      </c>
      <c r="X1829" s="5" t="str">
        <f t="shared" si="1829"/>
        <v/>
      </c>
      <c r="Y1829" s="5" t="str">
        <f t="array" ref="Y1829">IF(V1829&lt;&gt;"",IFERROR(INDEX(federal_program_name_lookup,MATCH(V1829,aln_lookup,0)),""),"")</f>
        <v/>
      </c>
    </row>
    <row r="1830" ht="15.75" customHeight="1">
      <c r="A1830" s="5" t="s">
        <v>2763</v>
      </c>
      <c r="B1830" s="3" t="s">
        <v>2414</v>
      </c>
      <c r="C1830" s="3" t="s">
        <v>445</v>
      </c>
      <c r="D1830" s="3" t="s">
        <v>2764</v>
      </c>
      <c r="E1830" s="6" t="s">
        <v>292</v>
      </c>
      <c r="F1830" s="4">
        <v>79911.0</v>
      </c>
      <c r="G1830" s="6" t="s">
        <v>38</v>
      </c>
      <c r="H1830" s="6"/>
      <c r="I1830" s="6"/>
      <c r="J1830" s="4">
        <v>4.5338835E7</v>
      </c>
      <c r="K1830" s="4">
        <v>3.59306095E8</v>
      </c>
      <c r="L1830" s="6" t="s">
        <v>39</v>
      </c>
      <c r="M1830" s="3"/>
      <c r="N1830" s="6" t="s">
        <v>42</v>
      </c>
      <c r="O1830" s="3"/>
      <c r="P1830" s="3"/>
      <c r="Q1830" s="6" t="s">
        <v>39</v>
      </c>
      <c r="R1830" s="4"/>
      <c r="S1830" s="6" t="s">
        <v>42</v>
      </c>
      <c r="T1830" s="6" t="s">
        <v>43</v>
      </c>
      <c r="U1830" s="6">
        <v>0.0</v>
      </c>
      <c r="V1830" s="3" t="str">
        <f t="shared" si="2"/>
        <v>47.RD</v>
      </c>
      <c r="W1830" s="5" t="str">
        <f t="shared" ref="W1830:X1830" si="1830">UPPER(TRIM(H1830))</f>
        <v/>
      </c>
      <c r="X1830" s="5" t="str">
        <f t="shared" si="1830"/>
        <v/>
      </c>
      <c r="Y1830" s="5" t="str">
        <f t="array" ref="Y1830">IF(V1830&lt;&gt;"",IFERROR(INDEX(federal_program_name_lookup,MATCH(V1830,aln_lookup,0)),""),"")</f>
        <v/>
      </c>
    </row>
    <row r="1831" ht="15.75" customHeight="1">
      <c r="A1831" s="5" t="s">
        <v>2765</v>
      </c>
      <c r="B1831" s="3" t="s">
        <v>2414</v>
      </c>
      <c r="C1831" s="3" t="s">
        <v>445</v>
      </c>
      <c r="D1831" s="3" t="s">
        <v>2766</v>
      </c>
      <c r="E1831" s="6" t="s">
        <v>292</v>
      </c>
      <c r="F1831" s="4">
        <v>89804.0</v>
      </c>
      <c r="G1831" s="6" t="s">
        <v>38</v>
      </c>
      <c r="H1831" s="6"/>
      <c r="I1831" s="6"/>
      <c r="J1831" s="4">
        <v>4.5338835E7</v>
      </c>
      <c r="K1831" s="4">
        <v>3.59306095E8</v>
      </c>
      <c r="L1831" s="6" t="s">
        <v>39</v>
      </c>
      <c r="M1831" s="3"/>
      <c r="N1831" s="6" t="s">
        <v>42</v>
      </c>
      <c r="O1831" s="3"/>
      <c r="P1831" s="3"/>
      <c r="Q1831" s="6" t="s">
        <v>42</v>
      </c>
      <c r="R1831" s="4">
        <v>38558.0</v>
      </c>
      <c r="S1831" s="6" t="s">
        <v>42</v>
      </c>
      <c r="T1831" s="6" t="s">
        <v>43</v>
      </c>
      <c r="U1831" s="6">
        <v>0.0</v>
      </c>
      <c r="V1831" s="3" t="str">
        <f t="shared" si="2"/>
        <v>47.RD</v>
      </c>
      <c r="W1831" s="5" t="str">
        <f t="shared" ref="W1831:X1831" si="1831">UPPER(TRIM(H1831))</f>
        <v/>
      </c>
      <c r="X1831" s="5" t="str">
        <f t="shared" si="1831"/>
        <v/>
      </c>
      <c r="Y1831" s="5" t="str">
        <f t="array" ref="Y1831">IF(V1831&lt;&gt;"",IFERROR(INDEX(federal_program_name_lookup,MATCH(V1831,aln_lookup,0)),""),"")</f>
        <v/>
      </c>
    </row>
    <row r="1832" ht="15.75" customHeight="1">
      <c r="A1832" s="5" t="s">
        <v>2767</v>
      </c>
      <c r="B1832" s="3" t="s">
        <v>2414</v>
      </c>
      <c r="C1832" s="3" t="s">
        <v>445</v>
      </c>
      <c r="D1832" s="3" t="s">
        <v>2768</v>
      </c>
      <c r="E1832" s="6" t="s">
        <v>292</v>
      </c>
      <c r="F1832" s="4">
        <v>12051.0</v>
      </c>
      <c r="G1832" s="6" t="s">
        <v>38</v>
      </c>
      <c r="H1832" s="6"/>
      <c r="I1832" s="6"/>
      <c r="J1832" s="4">
        <v>4.5338835E7</v>
      </c>
      <c r="K1832" s="4">
        <v>3.59306095E8</v>
      </c>
      <c r="L1832" s="6" t="s">
        <v>39</v>
      </c>
      <c r="M1832" s="3"/>
      <c r="N1832" s="6" t="s">
        <v>42</v>
      </c>
      <c r="O1832" s="3"/>
      <c r="P1832" s="3"/>
      <c r="Q1832" s="6" t="s">
        <v>39</v>
      </c>
      <c r="R1832" s="4"/>
      <c r="S1832" s="6" t="s">
        <v>42</v>
      </c>
      <c r="T1832" s="6" t="s">
        <v>43</v>
      </c>
      <c r="U1832" s="6">
        <v>0.0</v>
      </c>
      <c r="V1832" s="3" t="str">
        <f t="shared" si="2"/>
        <v>47.RD</v>
      </c>
      <c r="W1832" s="5" t="str">
        <f t="shared" ref="W1832:X1832" si="1832">UPPER(TRIM(H1832))</f>
        <v/>
      </c>
      <c r="X1832" s="5" t="str">
        <f t="shared" si="1832"/>
        <v/>
      </c>
      <c r="Y1832" s="5" t="str">
        <f t="array" ref="Y1832">IF(V1832&lt;&gt;"",IFERROR(INDEX(federal_program_name_lookup,MATCH(V1832,aln_lookup,0)),""),"")</f>
        <v/>
      </c>
    </row>
    <row r="1833" ht="15.75" customHeight="1">
      <c r="A1833" s="5" t="s">
        <v>2769</v>
      </c>
      <c r="B1833" s="3" t="s">
        <v>2414</v>
      </c>
      <c r="C1833" s="3" t="s">
        <v>445</v>
      </c>
      <c r="D1833" s="3" t="s">
        <v>2770</v>
      </c>
      <c r="E1833" s="6" t="s">
        <v>292</v>
      </c>
      <c r="F1833" s="4">
        <v>-2728.0</v>
      </c>
      <c r="G1833" s="6" t="s">
        <v>38</v>
      </c>
      <c r="H1833" s="6"/>
      <c r="I1833" s="6"/>
      <c r="J1833" s="4">
        <v>4.5338835E7</v>
      </c>
      <c r="K1833" s="4">
        <v>3.59306095E8</v>
      </c>
      <c r="L1833" s="6" t="s">
        <v>39</v>
      </c>
      <c r="M1833" s="3"/>
      <c r="N1833" s="6" t="s">
        <v>42</v>
      </c>
      <c r="O1833" s="3"/>
      <c r="P1833" s="3"/>
      <c r="Q1833" s="6" t="s">
        <v>39</v>
      </c>
      <c r="R1833" s="4"/>
      <c r="S1833" s="6" t="s">
        <v>42</v>
      </c>
      <c r="T1833" s="6" t="s">
        <v>43</v>
      </c>
      <c r="U1833" s="6">
        <v>0.0</v>
      </c>
      <c r="V1833" s="3" t="str">
        <f t="shared" si="2"/>
        <v>47.RD</v>
      </c>
      <c r="W1833" s="5" t="str">
        <f t="shared" ref="W1833:X1833" si="1833">UPPER(TRIM(H1833))</f>
        <v/>
      </c>
      <c r="X1833" s="5" t="str">
        <f t="shared" si="1833"/>
        <v/>
      </c>
      <c r="Y1833" s="5" t="str">
        <f t="array" ref="Y1833">IF(V1833&lt;&gt;"",IFERROR(INDEX(federal_program_name_lookup,MATCH(V1833,aln_lookup,0)),""),"")</f>
        <v/>
      </c>
    </row>
    <row r="1834" ht="15.75" customHeight="1">
      <c r="A1834" s="5" t="s">
        <v>2771</v>
      </c>
      <c r="B1834" s="3" t="s">
        <v>2414</v>
      </c>
      <c r="C1834" s="3" t="s">
        <v>445</v>
      </c>
      <c r="D1834" s="3" t="s">
        <v>2772</v>
      </c>
      <c r="E1834" s="6" t="s">
        <v>292</v>
      </c>
      <c r="F1834" s="4">
        <v>-312.0</v>
      </c>
      <c r="G1834" s="6" t="s">
        <v>38</v>
      </c>
      <c r="H1834" s="6"/>
      <c r="I1834" s="6"/>
      <c r="J1834" s="4">
        <v>4.5338835E7</v>
      </c>
      <c r="K1834" s="4">
        <v>3.59306095E8</v>
      </c>
      <c r="L1834" s="6" t="s">
        <v>39</v>
      </c>
      <c r="M1834" s="3"/>
      <c r="N1834" s="6" t="s">
        <v>42</v>
      </c>
      <c r="O1834" s="3"/>
      <c r="P1834" s="3"/>
      <c r="Q1834" s="6" t="s">
        <v>39</v>
      </c>
      <c r="R1834" s="4"/>
      <c r="S1834" s="6" t="s">
        <v>42</v>
      </c>
      <c r="T1834" s="6" t="s">
        <v>43</v>
      </c>
      <c r="U1834" s="6">
        <v>0.0</v>
      </c>
      <c r="V1834" s="3" t="str">
        <f t="shared" si="2"/>
        <v>47.RD</v>
      </c>
      <c r="W1834" s="5" t="str">
        <f t="shared" ref="W1834:X1834" si="1834">UPPER(TRIM(H1834))</f>
        <v/>
      </c>
      <c r="X1834" s="5" t="str">
        <f t="shared" si="1834"/>
        <v/>
      </c>
      <c r="Y1834" s="5" t="str">
        <f t="array" ref="Y1834">IF(V1834&lt;&gt;"",IFERROR(INDEX(federal_program_name_lookup,MATCH(V1834,aln_lookup,0)),""),"")</f>
        <v/>
      </c>
    </row>
    <row r="1835" ht="15.75" customHeight="1">
      <c r="A1835" s="5" t="s">
        <v>2773</v>
      </c>
      <c r="B1835" s="3" t="s">
        <v>2414</v>
      </c>
      <c r="C1835" s="3" t="s">
        <v>445</v>
      </c>
      <c r="D1835" s="3" t="s">
        <v>2774</v>
      </c>
      <c r="E1835" s="6" t="s">
        <v>292</v>
      </c>
      <c r="F1835" s="4">
        <v>71977.0</v>
      </c>
      <c r="G1835" s="6" t="s">
        <v>38</v>
      </c>
      <c r="H1835" s="6"/>
      <c r="I1835" s="6"/>
      <c r="J1835" s="4">
        <v>4.5338835E7</v>
      </c>
      <c r="K1835" s="4">
        <v>3.59306095E8</v>
      </c>
      <c r="L1835" s="6" t="s">
        <v>39</v>
      </c>
      <c r="M1835" s="3"/>
      <c r="N1835" s="6" t="s">
        <v>42</v>
      </c>
      <c r="O1835" s="3"/>
      <c r="P1835" s="3"/>
      <c r="Q1835" s="6" t="s">
        <v>39</v>
      </c>
      <c r="R1835" s="4"/>
      <c r="S1835" s="6" t="s">
        <v>42</v>
      </c>
      <c r="T1835" s="6" t="s">
        <v>43</v>
      </c>
      <c r="U1835" s="6">
        <v>0.0</v>
      </c>
      <c r="V1835" s="3" t="str">
        <f t="shared" si="2"/>
        <v>47.RD</v>
      </c>
      <c r="W1835" s="5" t="str">
        <f t="shared" ref="W1835:X1835" si="1835">UPPER(TRIM(H1835))</f>
        <v/>
      </c>
      <c r="X1835" s="5" t="str">
        <f t="shared" si="1835"/>
        <v/>
      </c>
      <c r="Y1835" s="5" t="str">
        <f t="array" ref="Y1835">IF(V1835&lt;&gt;"",IFERROR(INDEX(federal_program_name_lookup,MATCH(V1835,aln_lookup,0)),""),"")</f>
        <v/>
      </c>
    </row>
    <row r="1836" ht="15.75" customHeight="1">
      <c r="A1836" s="5" t="s">
        <v>2775</v>
      </c>
      <c r="B1836" s="3" t="s">
        <v>2414</v>
      </c>
      <c r="C1836" s="3" t="s">
        <v>2706</v>
      </c>
      <c r="D1836" s="3"/>
      <c r="E1836" s="6" t="s">
        <v>2707</v>
      </c>
      <c r="F1836" s="4">
        <v>20217.0</v>
      </c>
      <c r="G1836" s="6" t="s">
        <v>38</v>
      </c>
      <c r="H1836" s="6"/>
      <c r="I1836" s="6"/>
      <c r="J1836" s="4">
        <v>214276.0</v>
      </c>
      <c r="K1836" s="4">
        <v>3.59306095E8</v>
      </c>
      <c r="L1836" s="6" t="s">
        <v>39</v>
      </c>
      <c r="M1836" s="3"/>
      <c r="N1836" s="6" t="s">
        <v>39</v>
      </c>
      <c r="O1836" s="3" t="s">
        <v>40</v>
      </c>
      <c r="P1836" s="3" t="s">
        <v>2776</v>
      </c>
      <c r="Q1836" s="6" t="s">
        <v>39</v>
      </c>
      <c r="R1836" s="4"/>
      <c r="S1836" s="6" t="s">
        <v>42</v>
      </c>
      <c r="T1836" s="6" t="s">
        <v>43</v>
      </c>
      <c r="U1836" s="6">
        <v>0.0</v>
      </c>
      <c r="V1836" s="3" t="str">
        <f t="shared" si="2"/>
        <v>47.050</v>
      </c>
      <c r="W1836" s="5" t="str">
        <f t="shared" ref="W1836:X1836" si="1836">UPPER(TRIM(H1836))</f>
        <v/>
      </c>
      <c r="X1836" s="5" t="str">
        <f t="shared" si="1836"/>
        <v/>
      </c>
      <c r="Y1836" s="5" t="str">
        <f t="array" ref="Y1836">IF(V1836&lt;&gt;"",IFERROR(INDEX(federal_program_name_lookup,MATCH(V1836,aln_lookup,0)),""),"")</f>
        <v>GEOSCIENCES</v>
      </c>
    </row>
    <row r="1837" ht="15.75" customHeight="1">
      <c r="A1837" s="5" t="s">
        <v>2777</v>
      </c>
      <c r="B1837" s="3" t="s">
        <v>2414</v>
      </c>
      <c r="C1837" s="3" t="s">
        <v>445</v>
      </c>
      <c r="D1837" s="3" t="s">
        <v>2778</v>
      </c>
      <c r="E1837" s="6" t="s">
        <v>292</v>
      </c>
      <c r="F1837" s="4">
        <v>5906.0</v>
      </c>
      <c r="G1837" s="6" t="s">
        <v>38</v>
      </c>
      <c r="H1837" s="6"/>
      <c r="I1837" s="6"/>
      <c r="J1837" s="4">
        <v>4.5338835E7</v>
      </c>
      <c r="K1837" s="4">
        <v>3.59306095E8</v>
      </c>
      <c r="L1837" s="6" t="s">
        <v>39</v>
      </c>
      <c r="M1837" s="3"/>
      <c r="N1837" s="6" t="s">
        <v>42</v>
      </c>
      <c r="O1837" s="3"/>
      <c r="P1837" s="3"/>
      <c r="Q1837" s="6" t="s">
        <v>39</v>
      </c>
      <c r="R1837" s="4"/>
      <c r="S1837" s="6" t="s">
        <v>42</v>
      </c>
      <c r="T1837" s="6" t="s">
        <v>43</v>
      </c>
      <c r="U1837" s="6">
        <v>0.0</v>
      </c>
      <c r="V1837" s="3" t="str">
        <f t="shared" si="2"/>
        <v>47.RD</v>
      </c>
      <c r="W1837" s="5" t="str">
        <f t="shared" ref="W1837:X1837" si="1837">UPPER(TRIM(H1837))</f>
        <v/>
      </c>
      <c r="X1837" s="5" t="str">
        <f t="shared" si="1837"/>
        <v/>
      </c>
      <c r="Y1837" s="5" t="str">
        <f t="array" ref="Y1837">IF(V1837&lt;&gt;"",IFERROR(INDEX(federal_program_name_lookup,MATCH(V1837,aln_lookup,0)),""),"")</f>
        <v/>
      </c>
    </row>
    <row r="1838" ht="15.75" customHeight="1">
      <c r="A1838" s="5" t="s">
        <v>2779</v>
      </c>
      <c r="B1838" s="3" t="s">
        <v>2414</v>
      </c>
      <c r="C1838" s="3" t="s">
        <v>445</v>
      </c>
      <c r="D1838" s="3" t="s">
        <v>2780</v>
      </c>
      <c r="E1838" s="6" t="s">
        <v>292</v>
      </c>
      <c r="F1838" s="4">
        <v>-11.0</v>
      </c>
      <c r="G1838" s="6" t="s">
        <v>38</v>
      </c>
      <c r="H1838" s="6"/>
      <c r="I1838" s="6"/>
      <c r="J1838" s="4">
        <v>4.5338835E7</v>
      </c>
      <c r="K1838" s="4">
        <v>3.59306095E8</v>
      </c>
      <c r="L1838" s="6" t="s">
        <v>39</v>
      </c>
      <c r="M1838" s="3"/>
      <c r="N1838" s="6" t="s">
        <v>42</v>
      </c>
      <c r="O1838" s="3"/>
      <c r="P1838" s="3"/>
      <c r="Q1838" s="6" t="s">
        <v>39</v>
      </c>
      <c r="R1838" s="4"/>
      <c r="S1838" s="6" t="s">
        <v>42</v>
      </c>
      <c r="T1838" s="6" t="s">
        <v>43</v>
      </c>
      <c r="U1838" s="6">
        <v>0.0</v>
      </c>
      <c r="V1838" s="3" t="str">
        <f t="shared" si="2"/>
        <v>47.RD</v>
      </c>
      <c r="W1838" s="5" t="str">
        <f t="shared" ref="W1838:X1838" si="1838">UPPER(TRIM(H1838))</f>
        <v/>
      </c>
      <c r="X1838" s="5" t="str">
        <f t="shared" si="1838"/>
        <v/>
      </c>
      <c r="Y1838" s="5" t="str">
        <f t="array" ref="Y1838">IF(V1838&lt;&gt;"",IFERROR(INDEX(federal_program_name_lookup,MATCH(V1838,aln_lookup,0)),""),"")</f>
        <v/>
      </c>
    </row>
    <row r="1839" ht="15.75" customHeight="1">
      <c r="A1839" s="5" t="s">
        <v>2781</v>
      </c>
      <c r="B1839" s="3" t="s">
        <v>2414</v>
      </c>
      <c r="C1839" s="3" t="s">
        <v>445</v>
      </c>
      <c r="D1839" s="3" t="s">
        <v>2782</v>
      </c>
      <c r="E1839" s="6" t="s">
        <v>292</v>
      </c>
      <c r="F1839" s="4">
        <v>14196.0</v>
      </c>
      <c r="G1839" s="6" t="s">
        <v>38</v>
      </c>
      <c r="H1839" s="6"/>
      <c r="I1839" s="6"/>
      <c r="J1839" s="4">
        <v>4.5338835E7</v>
      </c>
      <c r="K1839" s="4">
        <v>3.59306095E8</v>
      </c>
      <c r="L1839" s="6" t="s">
        <v>39</v>
      </c>
      <c r="M1839" s="3"/>
      <c r="N1839" s="6" t="s">
        <v>42</v>
      </c>
      <c r="O1839" s="3"/>
      <c r="P1839" s="3"/>
      <c r="Q1839" s="6" t="s">
        <v>39</v>
      </c>
      <c r="R1839" s="4"/>
      <c r="S1839" s="6" t="s">
        <v>42</v>
      </c>
      <c r="T1839" s="6" t="s">
        <v>43</v>
      </c>
      <c r="U1839" s="6">
        <v>0.0</v>
      </c>
      <c r="V1839" s="3" t="str">
        <f t="shared" si="2"/>
        <v>47.RD</v>
      </c>
      <c r="W1839" s="5" t="str">
        <f t="shared" ref="W1839:X1839" si="1839">UPPER(TRIM(H1839))</f>
        <v/>
      </c>
      <c r="X1839" s="5" t="str">
        <f t="shared" si="1839"/>
        <v/>
      </c>
      <c r="Y1839" s="5" t="str">
        <f t="array" ref="Y1839">IF(V1839&lt;&gt;"",IFERROR(INDEX(federal_program_name_lookup,MATCH(V1839,aln_lookup,0)),""),"")</f>
        <v/>
      </c>
    </row>
    <row r="1840" ht="15.75" customHeight="1">
      <c r="A1840" s="5" t="s">
        <v>2783</v>
      </c>
      <c r="B1840" s="3" t="s">
        <v>2414</v>
      </c>
      <c r="C1840" s="3" t="s">
        <v>445</v>
      </c>
      <c r="D1840" s="3" t="s">
        <v>2784</v>
      </c>
      <c r="E1840" s="6" t="s">
        <v>292</v>
      </c>
      <c r="F1840" s="4">
        <v>8844.0</v>
      </c>
      <c r="G1840" s="6" t="s">
        <v>38</v>
      </c>
      <c r="H1840" s="6"/>
      <c r="I1840" s="6"/>
      <c r="J1840" s="4">
        <v>4.5338835E7</v>
      </c>
      <c r="K1840" s="4">
        <v>3.59306095E8</v>
      </c>
      <c r="L1840" s="6" t="s">
        <v>39</v>
      </c>
      <c r="M1840" s="3"/>
      <c r="N1840" s="6" t="s">
        <v>42</v>
      </c>
      <c r="O1840" s="3"/>
      <c r="P1840" s="3"/>
      <c r="Q1840" s="6" t="s">
        <v>39</v>
      </c>
      <c r="R1840" s="4"/>
      <c r="S1840" s="6" t="s">
        <v>42</v>
      </c>
      <c r="T1840" s="6" t="s">
        <v>43</v>
      </c>
      <c r="U1840" s="6">
        <v>0.0</v>
      </c>
      <c r="V1840" s="3" t="str">
        <f t="shared" si="2"/>
        <v>47.RD</v>
      </c>
      <c r="W1840" s="5" t="str">
        <f t="shared" ref="W1840:X1840" si="1840">UPPER(TRIM(H1840))</f>
        <v/>
      </c>
      <c r="X1840" s="5" t="str">
        <f t="shared" si="1840"/>
        <v/>
      </c>
      <c r="Y1840" s="5" t="str">
        <f t="array" ref="Y1840">IF(V1840&lt;&gt;"",IFERROR(INDEX(federal_program_name_lookup,MATCH(V1840,aln_lookup,0)),""),"")</f>
        <v/>
      </c>
    </row>
    <row r="1841" ht="15.75" customHeight="1">
      <c r="A1841" s="5" t="s">
        <v>2785</v>
      </c>
      <c r="B1841" s="3" t="s">
        <v>2414</v>
      </c>
      <c r="C1841" s="3" t="s">
        <v>445</v>
      </c>
      <c r="D1841" s="3" t="s">
        <v>2786</v>
      </c>
      <c r="E1841" s="6" t="s">
        <v>292</v>
      </c>
      <c r="F1841" s="4">
        <v>113068.0</v>
      </c>
      <c r="G1841" s="6" t="s">
        <v>38</v>
      </c>
      <c r="H1841" s="6"/>
      <c r="I1841" s="6"/>
      <c r="J1841" s="4">
        <v>4.5338835E7</v>
      </c>
      <c r="K1841" s="4">
        <v>3.59306095E8</v>
      </c>
      <c r="L1841" s="6" t="s">
        <v>39</v>
      </c>
      <c r="M1841" s="3"/>
      <c r="N1841" s="6" t="s">
        <v>42</v>
      </c>
      <c r="O1841" s="3"/>
      <c r="P1841" s="3"/>
      <c r="Q1841" s="6" t="s">
        <v>39</v>
      </c>
      <c r="R1841" s="4"/>
      <c r="S1841" s="6" t="s">
        <v>42</v>
      </c>
      <c r="T1841" s="6" t="s">
        <v>43</v>
      </c>
      <c r="U1841" s="6">
        <v>0.0</v>
      </c>
      <c r="V1841" s="3" t="str">
        <f t="shared" si="2"/>
        <v>47.RD</v>
      </c>
      <c r="W1841" s="5" t="str">
        <f t="shared" ref="W1841:X1841" si="1841">UPPER(TRIM(H1841))</f>
        <v/>
      </c>
      <c r="X1841" s="5" t="str">
        <f t="shared" si="1841"/>
        <v/>
      </c>
      <c r="Y1841" s="5" t="str">
        <f t="array" ref="Y1841">IF(V1841&lt;&gt;"",IFERROR(INDEX(federal_program_name_lookup,MATCH(V1841,aln_lookup,0)),""),"")</f>
        <v/>
      </c>
    </row>
    <row r="1842" ht="15.75" customHeight="1">
      <c r="A1842" s="5" t="s">
        <v>2787</v>
      </c>
      <c r="B1842" s="3" t="s">
        <v>2414</v>
      </c>
      <c r="C1842" s="3" t="s">
        <v>445</v>
      </c>
      <c r="D1842" s="3" t="s">
        <v>2788</v>
      </c>
      <c r="E1842" s="6" t="s">
        <v>292</v>
      </c>
      <c r="F1842" s="4">
        <v>10435.0</v>
      </c>
      <c r="G1842" s="6" t="s">
        <v>38</v>
      </c>
      <c r="H1842" s="6"/>
      <c r="I1842" s="6"/>
      <c r="J1842" s="4">
        <v>4.5338835E7</v>
      </c>
      <c r="K1842" s="4">
        <v>3.59306095E8</v>
      </c>
      <c r="L1842" s="6" t="s">
        <v>39</v>
      </c>
      <c r="M1842" s="3"/>
      <c r="N1842" s="6" t="s">
        <v>42</v>
      </c>
      <c r="O1842" s="3"/>
      <c r="P1842" s="3"/>
      <c r="Q1842" s="6" t="s">
        <v>39</v>
      </c>
      <c r="R1842" s="4"/>
      <c r="S1842" s="6" t="s">
        <v>42</v>
      </c>
      <c r="T1842" s="6" t="s">
        <v>43</v>
      </c>
      <c r="U1842" s="6">
        <v>0.0</v>
      </c>
      <c r="V1842" s="3" t="str">
        <f t="shared" si="2"/>
        <v>47.RD</v>
      </c>
      <c r="W1842" s="5" t="str">
        <f t="shared" ref="W1842:X1842" si="1842">UPPER(TRIM(H1842))</f>
        <v/>
      </c>
      <c r="X1842" s="5" t="str">
        <f t="shared" si="1842"/>
        <v/>
      </c>
      <c r="Y1842" s="5" t="str">
        <f t="array" ref="Y1842">IF(V1842&lt;&gt;"",IFERROR(INDEX(federal_program_name_lookup,MATCH(V1842,aln_lookup,0)),""),"")</f>
        <v/>
      </c>
    </row>
    <row r="1843" ht="15.75" customHeight="1">
      <c r="A1843" s="5" t="s">
        <v>2789</v>
      </c>
      <c r="B1843" s="3" t="s">
        <v>2414</v>
      </c>
      <c r="C1843" s="3" t="s">
        <v>445</v>
      </c>
      <c r="D1843" s="3" t="s">
        <v>2790</v>
      </c>
      <c r="E1843" s="6" t="s">
        <v>292</v>
      </c>
      <c r="F1843" s="4">
        <v>22042.0</v>
      </c>
      <c r="G1843" s="6" t="s">
        <v>38</v>
      </c>
      <c r="H1843" s="6"/>
      <c r="I1843" s="6"/>
      <c r="J1843" s="4">
        <v>4.5338835E7</v>
      </c>
      <c r="K1843" s="4">
        <v>3.59306095E8</v>
      </c>
      <c r="L1843" s="6" t="s">
        <v>39</v>
      </c>
      <c r="M1843" s="3"/>
      <c r="N1843" s="6" t="s">
        <v>42</v>
      </c>
      <c r="O1843" s="3"/>
      <c r="P1843" s="3"/>
      <c r="Q1843" s="6" t="s">
        <v>39</v>
      </c>
      <c r="R1843" s="4"/>
      <c r="S1843" s="6" t="s">
        <v>42</v>
      </c>
      <c r="T1843" s="6" t="s">
        <v>43</v>
      </c>
      <c r="U1843" s="6">
        <v>0.0</v>
      </c>
      <c r="V1843" s="3" t="str">
        <f t="shared" si="2"/>
        <v>47.RD</v>
      </c>
      <c r="W1843" s="5" t="str">
        <f t="shared" ref="W1843:X1843" si="1843">UPPER(TRIM(H1843))</f>
        <v/>
      </c>
      <c r="X1843" s="5" t="str">
        <f t="shared" si="1843"/>
        <v/>
      </c>
      <c r="Y1843" s="5" t="str">
        <f t="array" ref="Y1843">IF(V1843&lt;&gt;"",IFERROR(INDEX(federal_program_name_lookup,MATCH(V1843,aln_lookup,0)),""),"")</f>
        <v/>
      </c>
    </row>
    <row r="1844" ht="15.75" customHeight="1">
      <c r="A1844" s="5" t="s">
        <v>2791</v>
      </c>
      <c r="B1844" s="3" t="s">
        <v>2414</v>
      </c>
      <c r="C1844" s="3" t="s">
        <v>445</v>
      </c>
      <c r="D1844" s="3" t="s">
        <v>2792</v>
      </c>
      <c r="E1844" s="6" t="s">
        <v>292</v>
      </c>
      <c r="F1844" s="4">
        <v>56909.0</v>
      </c>
      <c r="G1844" s="6" t="s">
        <v>38</v>
      </c>
      <c r="H1844" s="6"/>
      <c r="I1844" s="6"/>
      <c r="J1844" s="4">
        <v>4.5338835E7</v>
      </c>
      <c r="K1844" s="4">
        <v>3.59306095E8</v>
      </c>
      <c r="L1844" s="6" t="s">
        <v>39</v>
      </c>
      <c r="M1844" s="3"/>
      <c r="N1844" s="6" t="s">
        <v>42</v>
      </c>
      <c r="O1844" s="3"/>
      <c r="P1844" s="3"/>
      <c r="Q1844" s="6" t="s">
        <v>42</v>
      </c>
      <c r="R1844" s="4">
        <v>2363.0</v>
      </c>
      <c r="S1844" s="6" t="s">
        <v>42</v>
      </c>
      <c r="T1844" s="6" t="s">
        <v>43</v>
      </c>
      <c r="U1844" s="6">
        <v>0.0</v>
      </c>
      <c r="V1844" s="3" t="str">
        <f t="shared" si="2"/>
        <v>47.RD</v>
      </c>
      <c r="W1844" s="5" t="str">
        <f t="shared" ref="W1844:X1844" si="1844">UPPER(TRIM(H1844))</f>
        <v/>
      </c>
      <c r="X1844" s="5" t="str">
        <f t="shared" si="1844"/>
        <v/>
      </c>
      <c r="Y1844" s="5" t="str">
        <f t="array" ref="Y1844">IF(V1844&lt;&gt;"",IFERROR(INDEX(federal_program_name_lookup,MATCH(V1844,aln_lookup,0)),""),"")</f>
        <v/>
      </c>
    </row>
    <row r="1845" ht="15.75" customHeight="1">
      <c r="A1845" s="5" t="s">
        <v>2793</v>
      </c>
      <c r="B1845" s="3" t="s">
        <v>2414</v>
      </c>
      <c r="C1845" s="3" t="s">
        <v>445</v>
      </c>
      <c r="D1845" s="3" t="s">
        <v>2794</v>
      </c>
      <c r="E1845" s="6" t="s">
        <v>292</v>
      </c>
      <c r="F1845" s="4">
        <v>214738.0</v>
      </c>
      <c r="G1845" s="6" t="s">
        <v>38</v>
      </c>
      <c r="H1845" s="6"/>
      <c r="I1845" s="6"/>
      <c r="J1845" s="4">
        <v>4.5338835E7</v>
      </c>
      <c r="K1845" s="4">
        <v>3.59306095E8</v>
      </c>
      <c r="L1845" s="6" t="s">
        <v>39</v>
      </c>
      <c r="M1845" s="3"/>
      <c r="N1845" s="6" t="s">
        <v>42</v>
      </c>
      <c r="O1845" s="3"/>
      <c r="P1845" s="3"/>
      <c r="Q1845" s="6" t="s">
        <v>39</v>
      </c>
      <c r="R1845" s="4"/>
      <c r="S1845" s="6" t="s">
        <v>42</v>
      </c>
      <c r="T1845" s="6" t="s">
        <v>43</v>
      </c>
      <c r="U1845" s="6">
        <v>0.0</v>
      </c>
      <c r="V1845" s="3" t="str">
        <f t="shared" si="2"/>
        <v>47.RD</v>
      </c>
      <c r="W1845" s="5" t="str">
        <f t="shared" ref="W1845:X1845" si="1845">UPPER(TRIM(H1845))</f>
        <v/>
      </c>
      <c r="X1845" s="5" t="str">
        <f t="shared" si="1845"/>
        <v/>
      </c>
      <c r="Y1845" s="5" t="str">
        <f t="array" ref="Y1845">IF(V1845&lt;&gt;"",IFERROR(INDEX(federal_program_name_lookup,MATCH(V1845,aln_lookup,0)),""),"")</f>
        <v/>
      </c>
    </row>
    <row r="1846" ht="15.75" customHeight="1">
      <c r="A1846" s="5" t="s">
        <v>2795</v>
      </c>
      <c r="B1846" s="3" t="s">
        <v>2414</v>
      </c>
      <c r="C1846" s="3" t="s">
        <v>445</v>
      </c>
      <c r="D1846" s="3" t="s">
        <v>2796</v>
      </c>
      <c r="E1846" s="6" t="s">
        <v>292</v>
      </c>
      <c r="F1846" s="4">
        <v>105515.0</v>
      </c>
      <c r="G1846" s="6" t="s">
        <v>38</v>
      </c>
      <c r="H1846" s="6"/>
      <c r="I1846" s="6"/>
      <c r="J1846" s="4">
        <v>4.5338835E7</v>
      </c>
      <c r="K1846" s="4">
        <v>3.59306095E8</v>
      </c>
      <c r="L1846" s="6" t="s">
        <v>39</v>
      </c>
      <c r="M1846" s="3"/>
      <c r="N1846" s="6" t="s">
        <v>42</v>
      </c>
      <c r="O1846" s="3"/>
      <c r="P1846" s="3"/>
      <c r="Q1846" s="6" t="s">
        <v>39</v>
      </c>
      <c r="R1846" s="4"/>
      <c r="S1846" s="6" t="s">
        <v>42</v>
      </c>
      <c r="T1846" s="6" t="s">
        <v>43</v>
      </c>
      <c r="U1846" s="6">
        <v>0.0</v>
      </c>
      <c r="V1846" s="3" t="str">
        <f t="shared" si="2"/>
        <v>47.RD</v>
      </c>
      <c r="W1846" s="5" t="str">
        <f t="shared" ref="W1846:X1846" si="1846">UPPER(TRIM(H1846))</f>
        <v/>
      </c>
      <c r="X1846" s="5" t="str">
        <f t="shared" si="1846"/>
        <v/>
      </c>
      <c r="Y1846" s="5" t="str">
        <f t="array" ref="Y1846">IF(V1846&lt;&gt;"",IFERROR(INDEX(federal_program_name_lookup,MATCH(V1846,aln_lookup,0)),""),"")</f>
        <v/>
      </c>
    </row>
    <row r="1847" ht="15.75" customHeight="1">
      <c r="A1847" s="5" t="s">
        <v>2797</v>
      </c>
      <c r="B1847" s="3" t="s">
        <v>2414</v>
      </c>
      <c r="C1847" s="3" t="s">
        <v>2706</v>
      </c>
      <c r="D1847" s="3"/>
      <c r="E1847" s="6" t="s">
        <v>2707</v>
      </c>
      <c r="F1847" s="4">
        <v>11071.0</v>
      </c>
      <c r="G1847" s="6" t="s">
        <v>38</v>
      </c>
      <c r="H1847" s="6"/>
      <c r="I1847" s="6"/>
      <c r="J1847" s="4">
        <v>214276.0</v>
      </c>
      <c r="K1847" s="4">
        <v>3.59306095E8</v>
      </c>
      <c r="L1847" s="6" t="s">
        <v>39</v>
      </c>
      <c r="M1847" s="3"/>
      <c r="N1847" s="6" t="s">
        <v>39</v>
      </c>
      <c r="O1847" s="3" t="s">
        <v>40</v>
      </c>
      <c r="P1847" s="3" t="s">
        <v>2798</v>
      </c>
      <c r="Q1847" s="6" t="s">
        <v>39</v>
      </c>
      <c r="R1847" s="4"/>
      <c r="S1847" s="6" t="s">
        <v>42</v>
      </c>
      <c r="T1847" s="6" t="s">
        <v>43</v>
      </c>
      <c r="U1847" s="6">
        <v>0.0</v>
      </c>
      <c r="V1847" s="3" t="str">
        <f t="shared" si="2"/>
        <v>47.050</v>
      </c>
      <c r="W1847" s="5" t="str">
        <f t="shared" ref="W1847:X1847" si="1847">UPPER(TRIM(H1847))</f>
        <v/>
      </c>
      <c r="X1847" s="5" t="str">
        <f t="shared" si="1847"/>
        <v/>
      </c>
      <c r="Y1847" s="5" t="str">
        <f t="array" ref="Y1847">IF(V1847&lt;&gt;"",IFERROR(INDEX(federal_program_name_lookup,MATCH(V1847,aln_lookup,0)),""),"")</f>
        <v>GEOSCIENCES</v>
      </c>
    </row>
    <row r="1848" ht="15.75" customHeight="1">
      <c r="A1848" s="5" t="s">
        <v>2799</v>
      </c>
      <c r="B1848" s="3" t="s">
        <v>2414</v>
      </c>
      <c r="C1848" s="3" t="s">
        <v>445</v>
      </c>
      <c r="D1848" s="3" t="s">
        <v>2800</v>
      </c>
      <c r="E1848" s="6" t="s">
        <v>292</v>
      </c>
      <c r="F1848" s="4">
        <v>92823.0</v>
      </c>
      <c r="G1848" s="6" t="s">
        <v>38</v>
      </c>
      <c r="H1848" s="6"/>
      <c r="I1848" s="6"/>
      <c r="J1848" s="4">
        <v>4.5338835E7</v>
      </c>
      <c r="K1848" s="4">
        <v>3.59306095E8</v>
      </c>
      <c r="L1848" s="6" t="s">
        <v>39</v>
      </c>
      <c r="M1848" s="3"/>
      <c r="N1848" s="6" t="s">
        <v>42</v>
      </c>
      <c r="O1848" s="3"/>
      <c r="P1848" s="3"/>
      <c r="Q1848" s="6" t="s">
        <v>39</v>
      </c>
      <c r="R1848" s="4"/>
      <c r="S1848" s="6" t="s">
        <v>42</v>
      </c>
      <c r="T1848" s="6" t="s">
        <v>43</v>
      </c>
      <c r="U1848" s="6">
        <v>0.0</v>
      </c>
      <c r="V1848" s="3" t="str">
        <f t="shared" si="2"/>
        <v>47.RD</v>
      </c>
      <c r="W1848" s="5" t="str">
        <f t="shared" ref="W1848:X1848" si="1848">UPPER(TRIM(H1848))</f>
        <v/>
      </c>
      <c r="X1848" s="5" t="str">
        <f t="shared" si="1848"/>
        <v/>
      </c>
      <c r="Y1848" s="5" t="str">
        <f t="array" ref="Y1848">IF(V1848&lt;&gt;"",IFERROR(INDEX(federal_program_name_lookup,MATCH(V1848,aln_lookup,0)),""),"")</f>
        <v/>
      </c>
    </row>
    <row r="1849" ht="15.75" customHeight="1">
      <c r="A1849" s="5" t="s">
        <v>2801</v>
      </c>
      <c r="B1849" s="3" t="s">
        <v>2414</v>
      </c>
      <c r="C1849" s="3" t="s">
        <v>445</v>
      </c>
      <c r="D1849" s="3" t="s">
        <v>2802</v>
      </c>
      <c r="E1849" s="6" t="s">
        <v>292</v>
      </c>
      <c r="F1849" s="4">
        <v>31777.0</v>
      </c>
      <c r="G1849" s="6" t="s">
        <v>38</v>
      </c>
      <c r="H1849" s="6"/>
      <c r="I1849" s="6"/>
      <c r="J1849" s="4">
        <v>4.5338835E7</v>
      </c>
      <c r="K1849" s="4">
        <v>3.59306095E8</v>
      </c>
      <c r="L1849" s="6" t="s">
        <v>39</v>
      </c>
      <c r="M1849" s="3"/>
      <c r="N1849" s="6" t="s">
        <v>42</v>
      </c>
      <c r="O1849" s="3"/>
      <c r="P1849" s="3"/>
      <c r="Q1849" s="6" t="s">
        <v>39</v>
      </c>
      <c r="R1849" s="4"/>
      <c r="S1849" s="6" t="s">
        <v>42</v>
      </c>
      <c r="T1849" s="6" t="s">
        <v>43</v>
      </c>
      <c r="U1849" s="6">
        <v>0.0</v>
      </c>
      <c r="V1849" s="3" t="str">
        <f t="shared" si="2"/>
        <v>47.RD</v>
      </c>
      <c r="W1849" s="5" t="str">
        <f t="shared" ref="W1849:X1849" si="1849">UPPER(TRIM(H1849))</f>
        <v/>
      </c>
      <c r="X1849" s="5" t="str">
        <f t="shared" si="1849"/>
        <v/>
      </c>
      <c r="Y1849" s="5" t="str">
        <f t="array" ref="Y1849">IF(V1849&lt;&gt;"",IFERROR(INDEX(federal_program_name_lookup,MATCH(V1849,aln_lookup,0)),""),"")</f>
        <v/>
      </c>
    </row>
    <row r="1850" ht="15.75" customHeight="1">
      <c r="A1850" s="5" t="s">
        <v>2803</v>
      </c>
      <c r="B1850" s="3" t="s">
        <v>2414</v>
      </c>
      <c r="C1850" s="3" t="s">
        <v>445</v>
      </c>
      <c r="D1850" s="3" t="s">
        <v>2710</v>
      </c>
      <c r="E1850" s="6" t="s">
        <v>292</v>
      </c>
      <c r="F1850" s="4">
        <v>4122.0</v>
      </c>
      <c r="G1850" s="6" t="s">
        <v>38</v>
      </c>
      <c r="H1850" s="6"/>
      <c r="I1850" s="6"/>
      <c r="J1850" s="4">
        <v>4.5338835E7</v>
      </c>
      <c r="K1850" s="4">
        <v>3.59306095E8</v>
      </c>
      <c r="L1850" s="6" t="s">
        <v>39</v>
      </c>
      <c r="M1850" s="3"/>
      <c r="N1850" s="6" t="s">
        <v>42</v>
      </c>
      <c r="O1850" s="3"/>
      <c r="P1850" s="3"/>
      <c r="Q1850" s="6" t="s">
        <v>39</v>
      </c>
      <c r="R1850" s="4"/>
      <c r="S1850" s="6" t="s">
        <v>42</v>
      </c>
      <c r="T1850" s="6" t="s">
        <v>43</v>
      </c>
      <c r="U1850" s="6">
        <v>0.0</v>
      </c>
      <c r="V1850" s="3" t="str">
        <f t="shared" si="2"/>
        <v>47.RD</v>
      </c>
      <c r="W1850" s="5" t="str">
        <f t="shared" ref="W1850:X1850" si="1850">UPPER(TRIM(H1850))</f>
        <v/>
      </c>
      <c r="X1850" s="5" t="str">
        <f t="shared" si="1850"/>
        <v/>
      </c>
      <c r="Y1850" s="5" t="str">
        <f t="array" ref="Y1850">IF(V1850&lt;&gt;"",IFERROR(INDEX(federal_program_name_lookup,MATCH(V1850,aln_lookup,0)),""),"")</f>
        <v/>
      </c>
    </row>
    <row r="1851" ht="15.75" customHeight="1">
      <c r="A1851" s="5" t="s">
        <v>2804</v>
      </c>
      <c r="B1851" s="3" t="s">
        <v>2414</v>
      </c>
      <c r="C1851" s="3" t="s">
        <v>445</v>
      </c>
      <c r="D1851" s="3" t="s">
        <v>2805</v>
      </c>
      <c r="E1851" s="6" t="s">
        <v>292</v>
      </c>
      <c r="F1851" s="4">
        <v>61862.0</v>
      </c>
      <c r="G1851" s="6" t="s">
        <v>38</v>
      </c>
      <c r="H1851" s="6"/>
      <c r="I1851" s="6"/>
      <c r="J1851" s="4">
        <v>4.5338835E7</v>
      </c>
      <c r="K1851" s="4">
        <v>3.59306095E8</v>
      </c>
      <c r="L1851" s="6" t="s">
        <v>39</v>
      </c>
      <c r="M1851" s="3"/>
      <c r="N1851" s="6" t="s">
        <v>42</v>
      </c>
      <c r="O1851" s="3"/>
      <c r="P1851" s="3"/>
      <c r="Q1851" s="6" t="s">
        <v>39</v>
      </c>
      <c r="R1851" s="4"/>
      <c r="S1851" s="6" t="s">
        <v>42</v>
      </c>
      <c r="T1851" s="6" t="s">
        <v>43</v>
      </c>
      <c r="U1851" s="6">
        <v>0.0</v>
      </c>
      <c r="V1851" s="3" t="str">
        <f t="shared" si="2"/>
        <v>47.RD</v>
      </c>
      <c r="W1851" s="5" t="str">
        <f t="shared" ref="W1851:X1851" si="1851">UPPER(TRIM(H1851))</f>
        <v/>
      </c>
      <c r="X1851" s="5" t="str">
        <f t="shared" si="1851"/>
        <v/>
      </c>
      <c r="Y1851" s="5" t="str">
        <f t="array" ref="Y1851">IF(V1851&lt;&gt;"",IFERROR(INDEX(federal_program_name_lookup,MATCH(V1851,aln_lookup,0)),""),"")</f>
        <v/>
      </c>
    </row>
    <row r="1852" ht="15.75" customHeight="1">
      <c r="A1852" s="5" t="s">
        <v>2806</v>
      </c>
      <c r="B1852" s="3" t="s">
        <v>2414</v>
      </c>
      <c r="C1852" s="3" t="s">
        <v>445</v>
      </c>
      <c r="D1852" s="3" t="s">
        <v>2807</v>
      </c>
      <c r="E1852" s="6" t="s">
        <v>292</v>
      </c>
      <c r="F1852" s="4">
        <v>201484.0</v>
      </c>
      <c r="G1852" s="6" t="s">
        <v>38</v>
      </c>
      <c r="H1852" s="6"/>
      <c r="I1852" s="6"/>
      <c r="J1852" s="4">
        <v>4.5338835E7</v>
      </c>
      <c r="K1852" s="4">
        <v>3.59306095E8</v>
      </c>
      <c r="L1852" s="6" t="s">
        <v>39</v>
      </c>
      <c r="M1852" s="3"/>
      <c r="N1852" s="6" t="s">
        <v>42</v>
      </c>
      <c r="O1852" s="3"/>
      <c r="P1852" s="3"/>
      <c r="Q1852" s="6" t="s">
        <v>39</v>
      </c>
      <c r="R1852" s="4"/>
      <c r="S1852" s="6" t="s">
        <v>42</v>
      </c>
      <c r="T1852" s="6" t="s">
        <v>43</v>
      </c>
      <c r="U1852" s="6">
        <v>0.0</v>
      </c>
      <c r="V1852" s="3" t="str">
        <f t="shared" si="2"/>
        <v>47.RD</v>
      </c>
      <c r="W1852" s="5" t="str">
        <f t="shared" ref="W1852:X1852" si="1852">UPPER(TRIM(H1852))</f>
        <v/>
      </c>
      <c r="X1852" s="5" t="str">
        <f t="shared" si="1852"/>
        <v/>
      </c>
      <c r="Y1852" s="5" t="str">
        <f t="array" ref="Y1852">IF(V1852&lt;&gt;"",IFERROR(INDEX(federal_program_name_lookup,MATCH(V1852,aln_lookup,0)),""),"")</f>
        <v/>
      </c>
    </row>
    <row r="1853" ht="15.75" customHeight="1">
      <c r="A1853" s="5" t="s">
        <v>2808</v>
      </c>
      <c r="B1853" s="3" t="s">
        <v>2414</v>
      </c>
      <c r="C1853" s="3" t="s">
        <v>445</v>
      </c>
      <c r="D1853" s="3" t="s">
        <v>2800</v>
      </c>
      <c r="E1853" s="6" t="s">
        <v>292</v>
      </c>
      <c r="F1853" s="4">
        <v>2379.0</v>
      </c>
      <c r="G1853" s="6" t="s">
        <v>38</v>
      </c>
      <c r="H1853" s="6"/>
      <c r="I1853" s="6"/>
      <c r="J1853" s="4">
        <v>4.5338835E7</v>
      </c>
      <c r="K1853" s="4">
        <v>3.59306095E8</v>
      </c>
      <c r="L1853" s="6" t="s">
        <v>39</v>
      </c>
      <c r="M1853" s="3"/>
      <c r="N1853" s="6" t="s">
        <v>42</v>
      </c>
      <c r="O1853" s="3"/>
      <c r="P1853" s="3"/>
      <c r="Q1853" s="6" t="s">
        <v>39</v>
      </c>
      <c r="R1853" s="4"/>
      <c r="S1853" s="6" t="s">
        <v>42</v>
      </c>
      <c r="T1853" s="6" t="s">
        <v>43</v>
      </c>
      <c r="U1853" s="6">
        <v>0.0</v>
      </c>
      <c r="V1853" s="3" t="str">
        <f t="shared" si="2"/>
        <v>47.RD</v>
      </c>
      <c r="W1853" s="5" t="str">
        <f t="shared" ref="W1853:X1853" si="1853">UPPER(TRIM(H1853))</f>
        <v/>
      </c>
      <c r="X1853" s="5" t="str">
        <f t="shared" si="1853"/>
        <v/>
      </c>
      <c r="Y1853" s="5" t="str">
        <f t="array" ref="Y1853">IF(V1853&lt;&gt;"",IFERROR(INDEX(federal_program_name_lookup,MATCH(V1853,aln_lookup,0)),""),"")</f>
        <v/>
      </c>
    </row>
    <row r="1854" ht="15.75" customHeight="1">
      <c r="A1854" s="5" t="s">
        <v>2809</v>
      </c>
      <c r="B1854" s="3" t="s">
        <v>2414</v>
      </c>
      <c r="C1854" s="3" t="s">
        <v>445</v>
      </c>
      <c r="D1854" s="3" t="s">
        <v>2810</v>
      </c>
      <c r="E1854" s="6" t="s">
        <v>292</v>
      </c>
      <c r="F1854" s="4">
        <v>30012.0</v>
      </c>
      <c r="G1854" s="6" t="s">
        <v>38</v>
      </c>
      <c r="H1854" s="6"/>
      <c r="I1854" s="6"/>
      <c r="J1854" s="4">
        <v>4.5338835E7</v>
      </c>
      <c r="K1854" s="4">
        <v>3.59306095E8</v>
      </c>
      <c r="L1854" s="6" t="s">
        <v>39</v>
      </c>
      <c r="M1854" s="3"/>
      <c r="N1854" s="6" t="s">
        <v>42</v>
      </c>
      <c r="O1854" s="3"/>
      <c r="P1854" s="3"/>
      <c r="Q1854" s="6" t="s">
        <v>39</v>
      </c>
      <c r="R1854" s="4"/>
      <c r="S1854" s="6" t="s">
        <v>42</v>
      </c>
      <c r="T1854" s="6" t="s">
        <v>43</v>
      </c>
      <c r="U1854" s="6">
        <v>0.0</v>
      </c>
      <c r="V1854" s="3" t="str">
        <f t="shared" si="2"/>
        <v>47.RD</v>
      </c>
      <c r="W1854" s="5" t="str">
        <f t="shared" ref="W1854:X1854" si="1854">UPPER(TRIM(H1854))</f>
        <v/>
      </c>
      <c r="X1854" s="5" t="str">
        <f t="shared" si="1854"/>
        <v/>
      </c>
      <c r="Y1854" s="5" t="str">
        <f t="array" ref="Y1854">IF(V1854&lt;&gt;"",IFERROR(INDEX(federal_program_name_lookup,MATCH(V1854,aln_lookup,0)),""),"")</f>
        <v/>
      </c>
    </row>
    <row r="1855" ht="15.75" customHeight="1">
      <c r="A1855" s="5" t="s">
        <v>2811</v>
      </c>
      <c r="B1855" s="3" t="s">
        <v>2414</v>
      </c>
      <c r="C1855" s="3" t="s">
        <v>445</v>
      </c>
      <c r="D1855" s="3" t="s">
        <v>2812</v>
      </c>
      <c r="E1855" s="6" t="s">
        <v>292</v>
      </c>
      <c r="F1855" s="4">
        <v>28240.0</v>
      </c>
      <c r="G1855" s="6" t="s">
        <v>38</v>
      </c>
      <c r="H1855" s="6"/>
      <c r="I1855" s="6"/>
      <c r="J1855" s="4">
        <v>4.5338835E7</v>
      </c>
      <c r="K1855" s="4">
        <v>3.59306095E8</v>
      </c>
      <c r="L1855" s="6" t="s">
        <v>39</v>
      </c>
      <c r="M1855" s="3"/>
      <c r="N1855" s="6" t="s">
        <v>42</v>
      </c>
      <c r="O1855" s="3"/>
      <c r="P1855" s="3"/>
      <c r="Q1855" s="6" t="s">
        <v>39</v>
      </c>
      <c r="R1855" s="4"/>
      <c r="S1855" s="6" t="s">
        <v>42</v>
      </c>
      <c r="T1855" s="6" t="s">
        <v>43</v>
      </c>
      <c r="U1855" s="6">
        <v>0.0</v>
      </c>
      <c r="V1855" s="3" t="str">
        <f t="shared" si="2"/>
        <v>47.RD</v>
      </c>
      <c r="W1855" s="5" t="str">
        <f t="shared" ref="W1855:X1855" si="1855">UPPER(TRIM(H1855))</f>
        <v/>
      </c>
      <c r="X1855" s="5" t="str">
        <f t="shared" si="1855"/>
        <v/>
      </c>
      <c r="Y1855" s="5" t="str">
        <f t="array" ref="Y1855">IF(V1855&lt;&gt;"",IFERROR(INDEX(federal_program_name_lookup,MATCH(V1855,aln_lookup,0)),""),"")</f>
        <v/>
      </c>
    </row>
    <row r="1856" ht="15.75" customHeight="1">
      <c r="A1856" s="5" t="s">
        <v>2813</v>
      </c>
      <c r="B1856" s="3" t="s">
        <v>2414</v>
      </c>
      <c r="C1856" s="3" t="s">
        <v>445</v>
      </c>
      <c r="D1856" s="3" t="s">
        <v>2814</v>
      </c>
      <c r="E1856" s="6" t="s">
        <v>292</v>
      </c>
      <c r="F1856" s="4">
        <v>-7707.0</v>
      </c>
      <c r="G1856" s="6" t="s">
        <v>38</v>
      </c>
      <c r="H1856" s="6"/>
      <c r="I1856" s="6"/>
      <c r="J1856" s="4">
        <v>4.5338835E7</v>
      </c>
      <c r="K1856" s="4">
        <v>3.59306095E8</v>
      </c>
      <c r="L1856" s="6" t="s">
        <v>39</v>
      </c>
      <c r="M1856" s="3"/>
      <c r="N1856" s="6" t="s">
        <v>42</v>
      </c>
      <c r="O1856" s="3"/>
      <c r="P1856" s="3"/>
      <c r="Q1856" s="6" t="s">
        <v>39</v>
      </c>
      <c r="R1856" s="4"/>
      <c r="S1856" s="6" t="s">
        <v>42</v>
      </c>
      <c r="T1856" s="6" t="s">
        <v>43</v>
      </c>
      <c r="U1856" s="6">
        <v>0.0</v>
      </c>
      <c r="V1856" s="3" t="str">
        <f t="shared" si="2"/>
        <v>47.RD</v>
      </c>
      <c r="W1856" s="5" t="str">
        <f t="shared" ref="W1856:X1856" si="1856">UPPER(TRIM(H1856))</f>
        <v/>
      </c>
      <c r="X1856" s="5" t="str">
        <f t="shared" si="1856"/>
        <v/>
      </c>
      <c r="Y1856" s="5" t="str">
        <f t="array" ref="Y1856">IF(V1856&lt;&gt;"",IFERROR(INDEX(federal_program_name_lookup,MATCH(V1856,aln_lookup,0)),""),"")</f>
        <v/>
      </c>
    </row>
    <row r="1857" ht="15.75" customHeight="1">
      <c r="A1857" s="5" t="s">
        <v>2815</v>
      </c>
      <c r="B1857" s="3" t="s">
        <v>2414</v>
      </c>
      <c r="C1857" s="3" t="s">
        <v>445</v>
      </c>
      <c r="D1857" s="3" t="s">
        <v>2816</v>
      </c>
      <c r="E1857" s="6" t="s">
        <v>292</v>
      </c>
      <c r="F1857" s="4">
        <v>-672.0</v>
      </c>
      <c r="G1857" s="6" t="s">
        <v>38</v>
      </c>
      <c r="H1857" s="6"/>
      <c r="I1857" s="6"/>
      <c r="J1857" s="4">
        <v>4.5338835E7</v>
      </c>
      <c r="K1857" s="4">
        <v>3.59306095E8</v>
      </c>
      <c r="L1857" s="6" t="s">
        <v>39</v>
      </c>
      <c r="M1857" s="3"/>
      <c r="N1857" s="6" t="s">
        <v>42</v>
      </c>
      <c r="O1857" s="3"/>
      <c r="P1857" s="3"/>
      <c r="Q1857" s="6" t="s">
        <v>39</v>
      </c>
      <c r="R1857" s="4"/>
      <c r="S1857" s="6" t="s">
        <v>42</v>
      </c>
      <c r="T1857" s="6" t="s">
        <v>43</v>
      </c>
      <c r="U1857" s="6">
        <v>0.0</v>
      </c>
      <c r="V1857" s="3" t="str">
        <f t="shared" si="2"/>
        <v>47.RD</v>
      </c>
      <c r="W1857" s="5" t="str">
        <f t="shared" ref="W1857:X1857" si="1857">UPPER(TRIM(H1857))</f>
        <v/>
      </c>
      <c r="X1857" s="5" t="str">
        <f t="shared" si="1857"/>
        <v/>
      </c>
      <c r="Y1857" s="5" t="str">
        <f t="array" ref="Y1857">IF(V1857&lt;&gt;"",IFERROR(INDEX(federal_program_name_lookup,MATCH(V1857,aln_lookup,0)),""),"")</f>
        <v/>
      </c>
    </row>
    <row r="1858" ht="15.75" customHeight="1">
      <c r="A1858" s="5" t="s">
        <v>2817</v>
      </c>
      <c r="B1858" s="3" t="s">
        <v>2414</v>
      </c>
      <c r="C1858" s="3" t="s">
        <v>2706</v>
      </c>
      <c r="D1858" s="3"/>
      <c r="E1858" s="6" t="s">
        <v>2707</v>
      </c>
      <c r="F1858" s="4">
        <v>10054.0</v>
      </c>
      <c r="G1858" s="6" t="s">
        <v>38</v>
      </c>
      <c r="H1858" s="6"/>
      <c r="I1858" s="6"/>
      <c r="J1858" s="4">
        <v>214276.0</v>
      </c>
      <c r="K1858" s="4">
        <v>3.59306095E8</v>
      </c>
      <c r="L1858" s="6" t="s">
        <v>39</v>
      </c>
      <c r="M1858" s="3"/>
      <c r="N1858" s="6" t="s">
        <v>39</v>
      </c>
      <c r="O1858" s="3" t="s">
        <v>2818</v>
      </c>
      <c r="P1858" s="3" t="s">
        <v>2819</v>
      </c>
      <c r="Q1858" s="6" t="s">
        <v>39</v>
      </c>
      <c r="R1858" s="4"/>
      <c r="S1858" s="6" t="s">
        <v>42</v>
      </c>
      <c r="T1858" s="6" t="s">
        <v>43</v>
      </c>
      <c r="U1858" s="6">
        <v>0.0</v>
      </c>
      <c r="V1858" s="3" t="str">
        <f t="shared" si="2"/>
        <v>47.050</v>
      </c>
      <c r="W1858" s="5" t="str">
        <f t="shared" ref="W1858:X1858" si="1858">UPPER(TRIM(H1858))</f>
        <v/>
      </c>
      <c r="X1858" s="5" t="str">
        <f t="shared" si="1858"/>
        <v/>
      </c>
      <c r="Y1858" s="5" t="str">
        <f t="array" ref="Y1858">IF(V1858&lt;&gt;"",IFERROR(INDEX(federal_program_name_lookup,MATCH(V1858,aln_lookup,0)),""),"")</f>
        <v>GEOSCIENCES</v>
      </c>
    </row>
    <row r="1859" ht="15.75" customHeight="1">
      <c r="A1859" s="5" t="s">
        <v>2820</v>
      </c>
      <c r="B1859" s="3" t="s">
        <v>2414</v>
      </c>
      <c r="C1859" s="3" t="s">
        <v>445</v>
      </c>
      <c r="D1859" s="3" t="s">
        <v>2821</v>
      </c>
      <c r="E1859" s="6" t="s">
        <v>292</v>
      </c>
      <c r="F1859" s="4">
        <v>21676.0</v>
      </c>
      <c r="G1859" s="6" t="s">
        <v>38</v>
      </c>
      <c r="H1859" s="6"/>
      <c r="I1859" s="6"/>
      <c r="J1859" s="4">
        <v>4.5338835E7</v>
      </c>
      <c r="K1859" s="4">
        <v>3.59306095E8</v>
      </c>
      <c r="L1859" s="6" t="s">
        <v>39</v>
      </c>
      <c r="M1859" s="3"/>
      <c r="N1859" s="6" t="s">
        <v>42</v>
      </c>
      <c r="O1859" s="3"/>
      <c r="P1859" s="3"/>
      <c r="Q1859" s="6" t="s">
        <v>39</v>
      </c>
      <c r="R1859" s="4"/>
      <c r="S1859" s="6" t="s">
        <v>42</v>
      </c>
      <c r="T1859" s="6" t="s">
        <v>43</v>
      </c>
      <c r="U1859" s="6">
        <v>0.0</v>
      </c>
      <c r="V1859" s="3" t="str">
        <f t="shared" si="2"/>
        <v>47.RD</v>
      </c>
      <c r="W1859" s="5" t="str">
        <f t="shared" ref="W1859:X1859" si="1859">UPPER(TRIM(H1859))</f>
        <v/>
      </c>
      <c r="X1859" s="5" t="str">
        <f t="shared" si="1859"/>
        <v/>
      </c>
      <c r="Y1859" s="5" t="str">
        <f t="array" ref="Y1859">IF(V1859&lt;&gt;"",IFERROR(INDEX(federal_program_name_lookup,MATCH(V1859,aln_lookup,0)),""),"")</f>
        <v/>
      </c>
    </row>
    <row r="1860" ht="15.75" customHeight="1">
      <c r="A1860" s="5" t="s">
        <v>2822</v>
      </c>
      <c r="B1860" s="3" t="s">
        <v>2414</v>
      </c>
      <c r="C1860" s="3" t="s">
        <v>445</v>
      </c>
      <c r="D1860" s="3" t="s">
        <v>2823</v>
      </c>
      <c r="E1860" s="6" t="s">
        <v>292</v>
      </c>
      <c r="F1860" s="4">
        <v>22309.0</v>
      </c>
      <c r="G1860" s="6" t="s">
        <v>38</v>
      </c>
      <c r="H1860" s="6"/>
      <c r="I1860" s="6"/>
      <c r="J1860" s="4">
        <v>4.5338835E7</v>
      </c>
      <c r="K1860" s="4">
        <v>3.59306095E8</v>
      </c>
      <c r="L1860" s="6" t="s">
        <v>39</v>
      </c>
      <c r="M1860" s="3"/>
      <c r="N1860" s="6" t="s">
        <v>42</v>
      </c>
      <c r="O1860" s="3"/>
      <c r="P1860" s="3"/>
      <c r="Q1860" s="6" t="s">
        <v>39</v>
      </c>
      <c r="R1860" s="4"/>
      <c r="S1860" s="6" t="s">
        <v>42</v>
      </c>
      <c r="T1860" s="6" t="s">
        <v>43</v>
      </c>
      <c r="U1860" s="6">
        <v>0.0</v>
      </c>
      <c r="V1860" s="3" t="str">
        <f t="shared" si="2"/>
        <v>47.RD</v>
      </c>
      <c r="W1860" s="5" t="str">
        <f t="shared" ref="W1860:X1860" si="1860">UPPER(TRIM(H1860))</f>
        <v/>
      </c>
      <c r="X1860" s="5" t="str">
        <f t="shared" si="1860"/>
        <v/>
      </c>
      <c r="Y1860" s="5" t="str">
        <f t="array" ref="Y1860">IF(V1860&lt;&gt;"",IFERROR(INDEX(federal_program_name_lookup,MATCH(V1860,aln_lookup,0)),""),"")</f>
        <v/>
      </c>
    </row>
    <row r="1861" ht="15.75" customHeight="1">
      <c r="A1861" s="5" t="s">
        <v>2824</v>
      </c>
      <c r="B1861" s="3" t="s">
        <v>2414</v>
      </c>
      <c r="C1861" s="3" t="s">
        <v>445</v>
      </c>
      <c r="D1861" s="3" t="s">
        <v>2825</v>
      </c>
      <c r="E1861" s="6" t="s">
        <v>292</v>
      </c>
      <c r="F1861" s="4">
        <v>1496.0</v>
      </c>
      <c r="G1861" s="6" t="s">
        <v>38</v>
      </c>
      <c r="H1861" s="6"/>
      <c r="I1861" s="6"/>
      <c r="J1861" s="4">
        <v>4.5338835E7</v>
      </c>
      <c r="K1861" s="4">
        <v>3.59306095E8</v>
      </c>
      <c r="L1861" s="6" t="s">
        <v>39</v>
      </c>
      <c r="M1861" s="3"/>
      <c r="N1861" s="6" t="s">
        <v>42</v>
      </c>
      <c r="O1861" s="3"/>
      <c r="P1861" s="3"/>
      <c r="Q1861" s="6" t="s">
        <v>39</v>
      </c>
      <c r="R1861" s="4"/>
      <c r="S1861" s="6" t="s">
        <v>42</v>
      </c>
      <c r="T1861" s="6" t="s">
        <v>43</v>
      </c>
      <c r="U1861" s="6">
        <v>0.0</v>
      </c>
      <c r="V1861" s="3" t="str">
        <f t="shared" si="2"/>
        <v>47.RD</v>
      </c>
      <c r="W1861" s="5" t="str">
        <f t="shared" ref="W1861:X1861" si="1861">UPPER(TRIM(H1861))</f>
        <v/>
      </c>
      <c r="X1861" s="5" t="str">
        <f t="shared" si="1861"/>
        <v/>
      </c>
      <c r="Y1861" s="5" t="str">
        <f t="array" ref="Y1861">IF(V1861&lt;&gt;"",IFERROR(INDEX(federal_program_name_lookup,MATCH(V1861,aln_lookup,0)),""),"")</f>
        <v/>
      </c>
    </row>
    <row r="1862" ht="15.75" customHeight="1">
      <c r="A1862" s="5" t="s">
        <v>2826</v>
      </c>
      <c r="B1862" s="3" t="s">
        <v>2414</v>
      </c>
      <c r="C1862" s="3" t="s">
        <v>445</v>
      </c>
      <c r="D1862" s="3" t="s">
        <v>2827</v>
      </c>
      <c r="E1862" s="6" t="s">
        <v>292</v>
      </c>
      <c r="F1862" s="4">
        <v>3539.0</v>
      </c>
      <c r="G1862" s="6" t="s">
        <v>38</v>
      </c>
      <c r="H1862" s="6"/>
      <c r="I1862" s="6"/>
      <c r="J1862" s="4">
        <v>4.5338835E7</v>
      </c>
      <c r="K1862" s="4">
        <v>3.59306095E8</v>
      </c>
      <c r="L1862" s="6" t="s">
        <v>39</v>
      </c>
      <c r="M1862" s="3"/>
      <c r="N1862" s="6" t="s">
        <v>42</v>
      </c>
      <c r="O1862" s="3"/>
      <c r="P1862" s="3"/>
      <c r="Q1862" s="6" t="s">
        <v>39</v>
      </c>
      <c r="R1862" s="4"/>
      <c r="S1862" s="6" t="s">
        <v>42</v>
      </c>
      <c r="T1862" s="6" t="s">
        <v>43</v>
      </c>
      <c r="U1862" s="6">
        <v>0.0</v>
      </c>
      <c r="V1862" s="3" t="str">
        <f t="shared" si="2"/>
        <v>47.RD</v>
      </c>
      <c r="W1862" s="5" t="str">
        <f t="shared" ref="W1862:X1862" si="1862">UPPER(TRIM(H1862))</f>
        <v/>
      </c>
      <c r="X1862" s="5" t="str">
        <f t="shared" si="1862"/>
        <v/>
      </c>
      <c r="Y1862" s="5" t="str">
        <f t="array" ref="Y1862">IF(V1862&lt;&gt;"",IFERROR(INDEX(federal_program_name_lookup,MATCH(V1862,aln_lookup,0)),""),"")</f>
        <v/>
      </c>
    </row>
    <row r="1863" ht="15.75" customHeight="1">
      <c r="A1863" s="5" t="s">
        <v>2828</v>
      </c>
      <c r="B1863" s="3" t="s">
        <v>2414</v>
      </c>
      <c r="C1863" s="3" t="s">
        <v>445</v>
      </c>
      <c r="D1863" s="3" t="s">
        <v>2829</v>
      </c>
      <c r="E1863" s="6" t="s">
        <v>292</v>
      </c>
      <c r="F1863" s="4">
        <v>112091.0</v>
      </c>
      <c r="G1863" s="6" t="s">
        <v>38</v>
      </c>
      <c r="H1863" s="6"/>
      <c r="I1863" s="6"/>
      <c r="J1863" s="4">
        <v>4.5338835E7</v>
      </c>
      <c r="K1863" s="4">
        <v>3.59306095E8</v>
      </c>
      <c r="L1863" s="6" t="s">
        <v>39</v>
      </c>
      <c r="M1863" s="3"/>
      <c r="N1863" s="6" t="s">
        <v>42</v>
      </c>
      <c r="O1863" s="3"/>
      <c r="P1863" s="3"/>
      <c r="Q1863" s="6" t="s">
        <v>42</v>
      </c>
      <c r="R1863" s="4">
        <v>24495.0</v>
      </c>
      <c r="S1863" s="6" t="s">
        <v>42</v>
      </c>
      <c r="T1863" s="6" t="s">
        <v>43</v>
      </c>
      <c r="U1863" s="6">
        <v>0.0</v>
      </c>
      <c r="V1863" s="3" t="str">
        <f t="shared" si="2"/>
        <v>47.RD</v>
      </c>
      <c r="W1863" s="5" t="str">
        <f t="shared" ref="W1863:X1863" si="1863">UPPER(TRIM(H1863))</f>
        <v/>
      </c>
      <c r="X1863" s="5" t="str">
        <f t="shared" si="1863"/>
        <v/>
      </c>
      <c r="Y1863" s="5" t="str">
        <f t="array" ref="Y1863">IF(V1863&lt;&gt;"",IFERROR(INDEX(federal_program_name_lookup,MATCH(V1863,aln_lookup,0)),""),"")</f>
        <v/>
      </c>
    </row>
    <row r="1864" ht="15.75" customHeight="1">
      <c r="A1864" s="5" t="s">
        <v>2830</v>
      </c>
      <c r="B1864" s="3" t="s">
        <v>2414</v>
      </c>
      <c r="C1864" s="3" t="s">
        <v>445</v>
      </c>
      <c r="D1864" s="3" t="s">
        <v>2831</v>
      </c>
      <c r="E1864" s="6" t="s">
        <v>292</v>
      </c>
      <c r="F1864" s="4">
        <v>4811.0</v>
      </c>
      <c r="G1864" s="6" t="s">
        <v>38</v>
      </c>
      <c r="H1864" s="6"/>
      <c r="I1864" s="6"/>
      <c r="J1864" s="4">
        <v>4.5338835E7</v>
      </c>
      <c r="K1864" s="4">
        <v>3.59306095E8</v>
      </c>
      <c r="L1864" s="6" t="s">
        <v>39</v>
      </c>
      <c r="M1864" s="3"/>
      <c r="N1864" s="6" t="s">
        <v>42</v>
      </c>
      <c r="O1864" s="3"/>
      <c r="P1864" s="3"/>
      <c r="Q1864" s="6" t="s">
        <v>39</v>
      </c>
      <c r="R1864" s="4"/>
      <c r="S1864" s="6" t="s">
        <v>42</v>
      </c>
      <c r="T1864" s="6" t="s">
        <v>43</v>
      </c>
      <c r="U1864" s="6">
        <v>0.0</v>
      </c>
      <c r="V1864" s="3" t="str">
        <f t="shared" si="2"/>
        <v>47.RD</v>
      </c>
      <c r="W1864" s="5" t="str">
        <f t="shared" ref="W1864:X1864" si="1864">UPPER(TRIM(H1864))</f>
        <v/>
      </c>
      <c r="X1864" s="5" t="str">
        <f t="shared" si="1864"/>
        <v/>
      </c>
      <c r="Y1864" s="5" t="str">
        <f t="array" ref="Y1864">IF(V1864&lt;&gt;"",IFERROR(INDEX(federal_program_name_lookup,MATCH(V1864,aln_lookup,0)),""),"")</f>
        <v/>
      </c>
    </row>
    <row r="1865" ht="15.75" customHeight="1">
      <c r="A1865" s="5" t="s">
        <v>2832</v>
      </c>
      <c r="B1865" s="3" t="s">
        <v>2414</v>
      </c>
      <c r="C1865" s="3" t="s">
        <v>445</v>
      </c>
      <c r="D1865" s="3" t="s">
        <v>2833</v>
      </c>
      <c r="E1865" s="6" t="s">
        <v>292</v>
      </c>
      <c r="F1865" s="4">
        <v>91023.0</v>
      </c>
      <c r="G1865" s="6" t="s">
        <v>38</v>
      </c>
      <c r="H1865" s="6"/>
      <c r="I1865" s="6"/>
      <c r="J1865" s="4">
        <v>4.5338835E7</v>
      </c>
      <c r="K1865" s="4">
        <v>3.59306095E8</v>
      </c>
      <c r="L1865" s="6" t="s">
        <v>39</v>
      </c>
      <c r="M1865" s="3"/>
      <c r="N1865" s="6" t="s">
        <v>42</v>
      </c>
      <c r="O1865" s="3"/>
      <c r="P1865" s="3"/>
      <c r="Q1865" s="6" t="s">
        <v>39</v>
      </c>
      <c r="R1865" s="4"/>
      <c r="S1865" s="6" t="s">
        <v>42</v>
      </c>
      <c r="T1865" s="6" t="s">
        <v>43</v>
      </c>
      <c r="U1865" s="6">
        <v>0.0</v>
      </c>
      <c r="V1865" s="3" t="str">
        <f t="shared" si="2"/>
        <v>47.RD</v>
      </c>
      <c r="W1865" s="5" t="str">
        <f t="shared" ref="W1865:X1865" si="1865">UPPER(TRIM(H1865))</f>
        <v/>
      </c>
      <c r="X1865" s="5" t="str">
        <f t="shared" si="1865"/>
        <v/>
      </c>
      <c r="Y1865" s="5" t="str">
        <f t="array" ref="Y1865">IF(V1865&lt;&gt;"",IFERROR(INDEX(federal_program_name_lookup,MATCH(V1865,aln_lookup,0)),""),"")</f>
        <v/>
      </c>
    </row>
    <row r="1866" ht="15.75" customHeight="1">
      <c r="A1866" s="5" t="s">
        <v>2834</v>
      </c>
      <c r="B1866" s="3" t="s">
        <v>2414</v>
      </c>
      <c r="C1866" s="3" t="s">
        <v>445</v>
      </c>
      <c r="D1866" s="3" t="s">
        <v>2835</v>
      </c>
      <c r="E1866" s="6" t="s">
        <v>292</v>
      </c>
      <c r="F1866" s="4">
        <v>30498.0</v>
      </c>
      <c r="G1866" s="6" t="s">
        <v>38</v>
      </c>
      <c r="H1866" s="6"/>
      <c r="I1866" s="6"/>
      <c r="J1866" s="4">
        <v>4.5338835E7</v>
      </c>
      <c r="K1866" s="4">
        <v>3.59306095E8</v>
      </c>
      <c r="L1866" s="6" t="s">
        <v>39</v>
      </c>
      <c r="M1866" s="3"/>
      <c r="N1866" s="6" t="s">
        <v>42</v>
      </c>
      <c r="O1866" s="3"/>
      <c r="P1866" s="3"/>
      <c r="Q1866" s="6" t="s">
        <v>39</v>
      </c>
      <c r="R1866" s="4"/>
      <c r="S1866" s="6" t="s">
        <v>42</v>
      </c>
      <c r="T1866" s="6" t="s">
        <v>43</v>
      </c>
      <c r="U1866" s="6">
        <v>0.0</v>
      </c>
      <c r="V1866" s="3" t="str">
        <f t="shared" si="2"/>
        <v>47.RD</v>
      </c>
      <c r="W1866" s="5" t="str">
        <f t="shared" ref="W1866:X1866" si="1866">UPPER(TRIM(H1866))</f>
        <v/>
      </c>
      <c r="X1866" s="5" t="str">
        <f t="shared" si="1866"/>
        <v/>
      </c>
      <c r="Y1866" s="5" t="str">
        <f t="array" ref="Y1866">IF(V1866&lt;&gt;"",IFERROR(INDEX(federal_program_name_lookup,MATCH(V1866,aln_lookup,0)),""),"")</f>
        <v/>
      </c>
    </row>
    <row r="1867" ht="15.75" customHeight="1">
      <c r="A1867" s="5" t="s">
        <v>2836</v>
      </c>
      <c r="B1867" s="3" t="s">
        <v>2414</v>
      </c>
      <c r="C1867" s="3" t="s">
        <v>445</v>
      </c>
      <c r="D1867" s="3" t="s">
        <v>2837</v>
      </c>
      <c r="E1867" s="6" t="s">
        <v>292</v>
      </c>
      <c r="F1867" s="4">
        <v>15010.0</v>
      </c>
      <c r="G1867" s="6" t="s">
        <v>38</v>
      </c>
      <c r="H1867" s="6"/>
      <c r="I1867" s="6"/>
      <c r="J1867" s="4">
        <v>4.5338835E7</v>
      </c>
      <c r="K1867" s="4">
        <v>3.59306095E8</v>
      </c>
      <c r="L1867" s="6" t="s">
        <v>39</v>
      </c>
      <c r="M1867" s="3"/>
      <c r="N1867" s="6" t="s">
        <v>42</v>
      </c>
      <c r="O1867" s="3"/>
      <c r="P1867" s="3"/>
      <c r="Q1867" s="6" t="s">
        <v>39</v>
      </c>
      <c r="R1867" s="4"/>
      <c r="S1867" s="6" t="s">
        <v>42</v>
      </c>
      <c r="T1867" s="6" t="s">
        <v>43</v>
      </c>
      <c r="U1867" s="6">
        <v>0.0</v>
      </c>
      <c r="V1867" s="3" t="str">
        <f t="shared" si="2"/>
        <v>47.RD</v>
      </c>
      <c r="W1867" s="5" t="str">
        <f t="shared" ref="W1867:X1867" si="1867">UPPER(TRIM(H1867))</f>
        <v/>
      </c>
      <c r="X1867" s="5" t="str">
        <f t="shared" si="1867"/>
        <v/>
      </c>
      <c r="Y1867" s="5" t="str">
        <f t="array" ref="Y1867">IF(V1867&lt;&gt;"",IFERROR(INDEX(federal_program_name_lookup,MATCH(V1867,aln_lookup,0)),""),"")</f>
        <v/>
      </c>
    </row>
    <row r="1868" ht="15.75" customHeight="1">
      <c r="A1868" s="5" t="s">
        <v>2838</v>
      </c>
      <c r="B1868" s="3" t="s">
        <v>2414</v>
      </c>
      <c r="C1868" s="3" t="s">
        <v>445</v>
      </c>
      <c r="D1868" s="3" t="s">
        <v>2839</v>
      </c>
      <c r="E1868" s="6" t="s">
        <v>292</v>
      </c>
      <c r="F1868" s="4">
        <v>26967.0</v>
      </c>
      <c r="G1868" s="6" t="s">
        <v>38</v>
      </c>
      <c r="H1868" s="6"/>
      <c r="I1868" s="6"/>
      <c r="J1868" s="4">
        <v>4.5338835E7</v>
      </c>
      <c r="K1868" s="4">
        <v>3.59306095E8</v>
      </c>
      <c r="L1868" s="6" t="s">
        <v>39</v>
      </c>
      <c r="M1868" s="3"/>
      <c r="N1868" s="6" t="s">
        <v>42</v>
      </c>
      <c r="O1868" s="3"/>
      <c r="P1868" s="3"/>
      <c r="Q1868" s="6" t="s">
        <v>39</v>
      </c>
      <c r="R1868" s="4"/>
      <c r="S1868" s="6" t="s">
        <v>42</v>
      </c>
      <c r="T1868" s="6" t="s">
        <v>43</v>
      </c>
      <c r="U1868" s="6">
        <v>0.0</v>
      </c>
      <c r="V1868" s="3" t="str">
        <f t="shared" si="2"/>
        <v>47.RD</v>
      </c>
      <c r="W1868" s="5" t="str">
        <f t="shared" ref="W1868:X1868" si="1868">UPPER(TRIM(H1868))</f>
        <v/>
      </c>
      <c r="X1868" s="5" t="str">
        <f t="shared" si="1868"/>
        <v/>
      </c>
      <c r="Y1868" s="5" t="str">
        <f t="array" ref="Y1868">IF(V1868&lt;&gt;"",IFERROR(INDEX(federal_program_name_lookup,MATCH(V1868,aln_lookup,0)),""),"")</f>
        <v/>
      </c>
    </row>
    <row r="1869" ht="15.75" customHeight="1">
      <c r="A1869" s="5" t="s">
        <v>2840</v>
      </c>
      <c r="B1869" s="3" t="s">
        <v>2414</v>
      </c>
      <c r="C1869" s="3" t="s">
        <v>2706</v>
      </c>
      <c r="D1869" s="3"/>
      <c r="E1869" s="6" t="s">
        <v>2707</v>
      </c>
      <c r="F1869" s="4">
        <v>-1454.0</v>
      </c>
      <c r="G1869" s="6" t="s">
        <v>38</v>
      </c>
      <c r="H1869" s="6"/>
      <c r="I1869" s="6"/>
      <c r="J1869" s="4">
        <v>214276.0</v>
      </c>
      <c r="K1869" s="4">
        <v>3.59306095E8</v>
      </c>
      <c r="L1869" s="6" t="s">
        <v>39</v>
      </c>
      <c r="M1869" s="3"/>
      <c r="N1869" s="6" t="s">
        <v>39</v>
      </c>
      <c r="O1869" s="3" t="s">
        <v>872</v>
      </c>
      <c r="P1869" s="3" t="s">
        <v>2841</v>
      </c>
      <c r="Q1869" s="6" t="s">
        <v>39</v>
      </c>
      <c r="R1869" s="4"/>
      <c r="S1869" s="6" t="s">
        <v>42</v>
      </c>
      <c r="T1869" s="6" t="s">
        <v>43</v>
      </c>
      <c r="U1869" s="6">
        <v>0.0</v>
      </c>
      <c r="V1869" s="3" t="str">
        <f t="shared" si="2"/>
        <v>47.050</v>
      </c>
      <c r="W1869" s="5" t="str">
        <f t="shared" ref="W1869:X1869" si="1869">UPPER(TRIM(H1869))</f>
        <v/>
      </c>
      <c r="X1869" s="5" t="str">
        <f t="shared" si="1869"/>
        <v/>
      </c>
      <c r="Y1869" s="5" t="str">
        <f t="array" ref="Y1869">IF(V1869&lt;&gt;"",IFERROR(INDEX(federal_program_name_lookup,MATCH(V1869,aln_lookup,0)),""),"")</f>
        <v>GEOSCIENCES</v>
      </c>
    </row>
    <row r="1870" ht="15.75" customHeight="1">
      <c r="A1870" s="5" t="s">
        <v>2842</v>
      </c>
      <c r="B1870" s="3" t="s">
        <v>2414</v>
      </c>
      <c r="C1870" s="3" t="s">
        <v>445</v>
      </c>
      <c r="D1870" s="3" t="s">
        <v>2843</v>
      </c>
      <c r="E1870" s="6" t="s">
        <v>292</v>
      </c>
      <c r="F1870" s="4">
        <v>2006.0</v>
      </c>
      <c r="G1870" s="6" t="s">
        <v>38</v>
      </c>
      <c r="H1870" s="6"/>
      <c r="I1870" s="6"/>
      <c r="J1870" s="4">
        <v>4.5338835E7</v>
      </c>
      <c r="K1870" s="4">
        <v>3.59306095E8</v>
      </c>
      <c r="L1870" s="6" t="s">
        <v>39</v>
      </c>
      <c r="M1870" s="3"/>
      <c r="N1870" s="6" t="s">
        <v>42</v>
      </c>
      <c r="O1870" s="3"/>
      <c r="P1870" s="3"/>
      <c r="Q1870" s="6" t="s">
        <v>39</v>
      </c>
      <c r="R1870" s="4"/>
      <c r="S1870" s="6" t="s">
        <v>42</v>
      </c>
      <c r="T1870" s="6" t="s">
        <v>43</v>
      </c>
      <c r="U1870" s="6">
        <v>0.0</v>
      </c>
      <c r="V1870" s="3" t="str">
        <f t="shared" si="2"/>
        <v>47.RD</v>
      </c>
      <c r="W1870" s="5" t="str">
        <f t="shared" ref="W1870:X1870" si="1870">UPPER(TRIM(H1870))</f>
        <v/>
      </c>
      <c r="X1870" s="5" t="str">
        <f t="shared" si="1870"/>
        <v/>
      </c>
      <c r="Y1870" s="5" t="str">
        <f t="array" ref="Y1870">IF(V1870&lt;&gt;"",IFERROR(INDEX(federal_program_name_lookup,MATCH(V1870,aln_lookup,0)),""),"")</f>
        <v/>
      </c>
    </row>
    <row r="1871" ht="15.75" customHeight="1">
      <c r="A1871" s="5" t="s">
        <v>2844</v>
      </c>
      <c r="B1871" s="3" t="s">
        <v>2414</v>
      </c>
      <c r="C1871" s="3" t="s">
        <v>445</v>
      </c>
      <c r="D1871" s="3" t="s">
        <v>2845</v>
      </c>
      <c r="E1871" s="6" t="s">
        <v>292</v>
      </c>
      <c r="F1871" s="4">
        <v>3961.0</v>
      </c>
      <c r="G1871" s="6" t="s">
        <v>38</v>
      </c>
      <c r="H1871" s="6"/>
      <c r="I1871" s="6"/>
      <c r="J1871" s="4">
        <v>4.5338835E7</v>
      </c>
      <c r="K1871" s="4">
        <v>3.59306095E8</v>
      </c>
      <c r="L1871" s="6" t="s">
        <v>39</v>
      </c>
      <c r="M1871" s="3"/>
      <c r="N1871" s="6" t="s">
        <v>42</v>
      </c>
      <c r="O1871" s="3"/>
      <c r="P1871" s="3"/>
      <c r="Q1871" s="6" t="s">
        <v>39</v>
      </c>
      <c r="R1871" s="4"/>
      <c r="S1871" s="6" t="s">
        <v>42</v>
      </c>
      <c r="T1871" s="6" t="s">
        <v>43</v>
      </c>
      <c r="U1871" s="6">
        <v>0.0</v>
      </c>
      <c r="V1871" s="3" t="str">
        <f t="shared" si="2"/>
        <v>47.RD</v>
      </c>
      <c r="W1871" s="5" t="str">
        <f t="shared" ref="W1871:X1871" si="1871">UPPER(TRIM(H1871))</f>
        <v/>
      </c>
      <c r="X1871" s="5" t="str">
        <f t="shared" si="1871"/>
        <v/>
      </c>
      <c r="Y1871" s="5" t="str">
        <f t="array" ref="Y1871">IF(V1871&lt;&gt;"",IFERROR(INDEX(federal_program_name_lookup,MATCH(V1871,aln_lookup,0)),""),"")</f>
        <v/>
      </c>
    </row>
    <row r="1872" ht="15.75" customHeight="1">
      <c r="A1872" s="5" t="s">
        <v>2846</v>
      </c>
      <c r="B1872" s="3" t="s">
        <v>2414</v>
      </c>
      <c r="C1872" s="3" t="s">
        <v>445</v>
      </c>
      <c r="D1872" s="3" t="s">
        <v>2847</v>
      </c>
      <c r="E1872" s="6" t="s">
        <v>292</v>
      </c>
      <c r="F1872" s="4">
        <v>31965.0</v>
      </c>
      <c r="G1872" s="6" t="s">
        <v>38</v>
      </c>
      <c r="H1872" s="6"/>
      <c r="I1872" s="6"/>
      <c r="J1872" s="4">
        <v>4.5338835E7</v>
      </c>
      <c r="K1872" s="4">
        <v>3.59306095E8</v>
      </c>
      <c r="L1872" s="6" t="s">
        <v>39</v>
      </c>
      <c r="M1872" s="3"/>
      <c r="N1872" s="6" t="s">
        <v>42</v>
      </c>
      <c r="O1872" s="3"/>
      <c r="P1872" s="3"/>
      <c r="Q1872" s="6" t="s">
        <v>39</v>
      </c>
      <c r="R1872" s="4"/>
      <c r="S1872" s="6" t="s">
        <v>42</v>
      </c>
      <c r="T1872" s="6" t="s">
        <v>43</v>
      </c>
      <c r="U1872" s="6">
        <v>0.0</v>
      </c>
      <c r="V1872" s="3" t="str">
        <f t="shared" si="2"/>
        <v>47.RD</v>
      </c>
      <c r="W1872" s="5" t="str">
        <f t="shared" ref="W1872:X1872" si="1872">UPPER(TRIM(H1872))</f>
        <v/>
      </c>
      <c r="X1872" s="5" t="str">
        <f t="shared" si="1872"/>
        <v/>
      </c>
      <c r="Y1872" s="5" t="str">
        <f t="array" ref="Y1872">IF(V1872&lt;&gt;"",IFERROR(INDEX(federal_program_name_lookup,MATCH(V1872,aln_lookup,0)),""),"")</f>
        <v/>
      </c>
    </row>
    <row r="1873" ht="15.75" customHeight="1">
      <c r="A1873" s="5" t="s">
        <v>2848</v>
      </c>
      <c r="B1873" s="3" t="s">
        <v>2414</v>
      </c>
      <c r="C1873" s="3" t="s">
        <v>445</v>
      </c>
      <c r="D1873" s="3" t="s">
        <v>2847</v>
      </c>
      <c r="E1873" s="6" t="s">
        <v>292</v>
      </c>
      <c r="F1873" s="4">
        <v>-6410.0</v>
      </c>
      <c r="G1873" s="6" t="s">
        <v>38</v>
      </c>
      <c r="H1873" s="6"/>
      <c r="I1873" s="6"/>
      <c r="J1873" s="4">
        <v>4.5338835E7</v>
      </c>
      <c r="K1873" s="4">
        <v>3.59306095E8</v>
      </c>
      <c r="L1873" s="6" t="s">
        <v>39</v>
      </c>
      <c r="M1873" s="3"/>
      <c r="N1873" s="6" t="s">
        <v>42</v>
      </c>
      <c r="O1873" s="3"/>
      <c r="P1873" s="3"/>
      <c r="Q1873" s="6" t="s">
        <v>39</v>
      </c>
      <c r="R1873" s="4"/>
      <c r="S1873" s="6" t="s">
        <v>42</v>
      </c>
      <c r="T1873" s="6" t="s">
        <v>43</v>
      </c>
      <c r="U1873" s="6">
        <v>0.0</v>
      </c>
      <c r="V1873" s="3" t="str">
        <f t="shared" si="2"/>
        <v>47.RD</v>
      </c>
      <c r="W1873" s="5" t="str">
        <f t="shared" ref="W1873:X1873" si="1873">UPPER(TRIM(H1873))</f>
        <v/>
      </c>
      <c r="X1873" s="5" t="str">
        <f t="shared" si="1873"/>
        <v/>
      </c>
      <c r="Y1873" s="5" t="str">
        <f t="array" ref="Y1873">IF(V1873&lt;&gt;"",IFERROR(INDEX(federal_program_name_lookup,MATCH(V1873,aln_lookup,0)),""),"")</f>
        <v/>
      </c>
    </row>
    <row r="1874" ht="15.75" customHeight="1">
      <c r="A1874" s="5" t="s">
        <v>2849</v>
      </c>
      <c r="B1874" s="3" t="s">
        <v>2414</v>
      </c>
      <c r="C1874" s="3" t="s">
        <v>445</v>
      </c>
      <c r="D1874" s="3" t="s">
        <v>2850</v>
      </c>
      <c r="E1874" s="6" t="s">
        <v>292</v>
      </c>
      <c r="F1874" s="4">
        <v>31766.0</v>
      </c>
      <c r="G1874" s="6" t="s">
        <v>38</v>
      </c>
      <c r="H1874" s="6"/>
      <c r="I1874" s="6"/>
      <c r="J1874" s="4">
        <v>4.5338835E7</v>
      </c>
      <c r="K1874" s="4">
        <v>3.59306095E8</v>
      </c>
      <c r="L1874" s="6" t="s">
        <v>39</v>
      </c>
      <c r="M1874" s="3"/>
      <c r="N1874" s="6" t="s">
        <v>42</v>
      </c>
      <c r="O1874" s="3"/>
      <c r="P1874" s="3"/>
      <c r="Q1874" s="6" t="s">
        <v>39</v>
      </c>
      <c r="R1874" s="4"/>
      <c r="S1874" s="6" t="s">
        <v>42</v>
      </c>
      <c r="T1874" s="6" t="s">
        <v>43</v>
      </c>
      <c r="U1874" s="6">
        <v>0.0</v>
      </c>
      <c r="V1874" s="3" t="str">
        <f t="shared" si="2"/>
        <v>47.RD</v>
      </c>
      <c r="W1874" s="5" t="str">
        <f t="shared" ref="W1874:X1874" si="1874">UPPER(TRIM(H1874))</f>
        <v/>
      </c>
      <c r="X1874" s="5" t="str">
        <f t="shared" si="1874"/>
        <v/>
      </c>
      <c r="Y1874" s="5" t="str">
        <f t="array" ref="Y1874">IF(V1874&lt;&gt;"",IFERROR(INDEX(federal_program_name_lookup,MATCH(V1874,aln_lookup,0)),""),"")</f>
        <v/>
      </c>
    </row>
    <row r="1875" ht="15.75" customHeight="1">
      <c r="A1875" s="5" t="s">
        <v>2851</v>
      </c>
      <c r="B1875" s="3" t="s">
        <v>2414</v>
      </c>
      <c r="C1875" s="3" t="s">
        <v>445</v>
      </c>
      <c r="D1875" s="3" t="s">
        <v>2852</v>
      </c>
      <c r="E1875" s="6" t="s">
        <v>292</v>
      </c>
      <c r="F1875" s="4">
        <v>114069.0</v>
      </c>
      <c r="G1875" s="6" t="s">
        <v>38</v>
      </c>
      <c r="H1875" s="6"/>
      <c r="I1875" s="6"/>
      <c r="J1875" s="4">
        <v>4.5338835E7</v>
      </c>
      <c r="K1875" s="4">
        <v>3.59306095E8</v>
      </c>
      <c r="L1875" s="6" t="s">
        <v>39</v>
      </c>
      <c r="M1875" s="3"/>
      <c r="N1875" s="6" t="s">
        <v>42</v>
      </c>
      <c r="O1875" s="3"/>
      <c r="P1875" s="3"/>
      <c r="Q1875" s="6" t="s">
        <v>39</v>
      </c>
      <c r="R1875" s="4"/>
      <c r="S1875" s="6" t="s">
        <v>42</v>
      </c>
      <c r="T1875" s="6" t="s">
        <v>43</v>
      </c>
      <c r="U1875" s="6">
        <v>0.0</v>
      </c>
      <c r="V1875" s="3" t="str">
        <f t="shared" si="2"/>
        <v>47.RD</v>
      </c>
      <c r="W1875" s="5" t="str">
        <f t="shared" ref="W1875:X1875" si="1875">UPPER(TRIM(H1875))</f>
        <v/>
      </c>
      <c r="X1875" s="5" t="str">
        <f t="shared" si="1875"/>
        <v/>
      </c>
      <c r="Y1875" s="5" t="str">
        <f t="array" ref="Y1875">IF(V1875&lt;&gt;"",IFERROR(INDEX(federal_program_name_lookup,MATCH(V1875,aln_lookup,0)),""),"")</f>
        <v/>
      </c>
    </row>
    <row r="1876" ht="15.75" customHeight="1">
      <c r="A1876" s="5" t="s">
        <v>2853</v>
      </c>
      <c r="B1876" s="3" t="s">
        <v>2414</v>
      </c>
      <c r="C1876" s="3" t="s">
        <v>445</v>
      </c>
      <c r="D1876" s="3" t="s">
        <v>2854</v>
      </c>
      <c r="E1876" s="6" t="s">
        <v>292</v>
      </c>
      <c r="F1876" s="4">
        <v>30541.0</v>
      </c>
      <c r="G1876" s="6" t="s">
        <v>38</v>
      </c>
      <c r="H1876" s="6"/>
      <c r="I1876" s="6"/>
      <c r="J1876" s="4">
        <v>4.5338835E7</v>
      </c>
      <c r="K1876" s="4">
        <v>3.59306095E8</v>
      </c>
      <c r="L1876" s="6" t="s">
        <v>39</v>
      </c>
      <c r="M1876" s="3"/>
      <c r="N1876" s="6" t="s">
        <v>42</v>
      </c>
      <c r="O1876" s="3"/>
      <c r="P1876" s="3"/>
      <c r="Q1876" s="6" t="s">
        <v>39</v>
      </c>
      <c r="R1876" s="4"/>
      <c r="S1876" s="6" t="s">
        <v>42</v>
      </c>
      <c r="T1876" s="6" t="s">
        <v>43</v>
      </c>
      <c r="U1876" s="6">
        <v>0.0</v>
      </c>
      <c r="V1876" s="3" t="str">
        <f t="shared" si="2"/>
        <v>47.RD</v>
      </c>
      <c r="W1876" s="5" t="str">
        <f t="shared" ref="W1876:X1876" si="1876">UPPER(TRIM(H1876))</f>
        <v/>
      </c>
      <c r="X1876" s="5" t="str">
        <f t="shared" si="1876"/>
        <v/>
      </c>
      <c r="Y1876" s="5" t="str">
        <f t="array" ref="Y1876">IF(V1876&lt;&gt;"",IFERROR(INDEX(federal_program_name_lookup,MATCH(V1876,aln_lookup,0)),""),"")</f>
        <v/>
      </c>
    </row>
    <row r="1877" ht="15.75" customHeight="1">
      <c r="A1877" s="5" t="s">
        <v>2855</v>
      </c>
      <c r="B1877" s="3" t="s">
        <v>2414</v>
      </c>
      <c r="C1877" s="3" t="s">
        <v>445</v>
      </c>
      <c r="D1877" s="3" t="s">
        <v>2856</v>
      </c>
      <c r="E1877" s="6" t="s">
        <v>292</v>
      </c>
      <c r="F1877" s="4">
        <v>192693.0</v>
      </c>
      <c r="G1877" s="6" t="s">
        <v>38</v>
      </c>
      <c r="H1877" s="6"/>
      <c r="I1877" s="6"/>
      <c r="J1877" s="4">
        <v>4.5338835E7</v>
      </c>
      <c r="K1877" s="4">
        <v>3.59306095E8</v>
      </c>
      <c r="L1877" s="6" t="s">
        <v>39</v>
      </c>
      <c r="M1877" s="3"/>
      <c r="N1877" s="6" t="s">
        <v>42</v>
      </c>
      <c r="O1877" s="3"/>
      <c r="P1877" s="3"/>
      <c r="Q1877" s="6" t="s">
        <v>39</v>
      </c>
      <c r="R1877" s="4"/>
      <c r="S1877" s="6" t="s">
        <v>42</v>
      </c>
      <c r="T1877" s="6" t="s">
        <v>43</v>
      </c>
      <c r="U1877" s="6">
        <v>0.0</v>
      </c>
      <c r="V1877" s="3" t="str">
        <f t="shared" si="2"/>
        <v>47.RD</v>
      </c>
      <c r="W1877" s="5" t="str">
        <f t="shared" ref="W1877:X1877" si="1877">UPPER(TRIM(H1877))</f>
        <v/>
      </c>
      <c r="X1877" s="5" t="str">
        <f t="shared" si="1877"/>
        <v/>
      </c>
      <c r="Y1877" s="5" t="str">
        <f t="array" ref="Y1877">IF(V1877&lt;&gt;"",IFERROR(INDEX(federal_program_name_lookup,MATCH(V1877,aln_lookup,0)),""),"")</f>
        <v/>
      </c>
    </row>
    <row r="1878" ht="15.75" customHeight="1">
      <c r="A1878" s="5" t="s">
        <v>2857</v>
      </c>
      <c r="B1878" s="3" t="s">
        <v>2414</v>
      </c>
      <c r="C1878" s="3" t="s">
        <v>445</v>
      </c>
      <c r="D1878" s="3" t="s">
        <v>2858</v>
      </c>
      <c r="E1878" s="6" t="s">
        <v>292</v>
      </c>
      <c r="F1878" s="4">
        <v>17223.0</v>
      </c>
      <c r="G1878" s="6" t="s">
        <v>38</v>
      </c>
      <c r="H1878" s="6"/>
      <c r="I1878" s="6"/>
      <c r="J1878" s="4">
        <v>4.5338835E7</v>
      </c>
      <c r="K1878" s="4">
        <v>3.59306095E8</v>
      </c>
      <c r="L1878" s="6" t="s">
        <v>39</v>
      </c>
      <c r="M1878" s="3"/>
      <c r="N1878" s="6" t="s">
        <v>42</v>
      </c>
      <c r="O1878" s="3"/>
      <c r="P1878" s="3"/>
      <c r="Q1878" s="6" t="s">
        <v>39</v>
      </c>
      <c r="R1878" s="4"/>
      <c r="S1878" s="6" t="s">
        <v>42</v>
      </c>
      <c r="T1878" s="6" t="s">
        <v>43</v>
      </c>
      <c r="U1878" s="6">
        <v>0.0</v>
      </c>
      <c r="V1878" s="3" t="str">
        <f t="shared" si="2"/>
        <v>47.RD</v>
      </c>
      <c r="W1878" s="5" t="str">
        <f t="shared" ref="W1878:X1878" si="1878">UPPER(TRIM(H1878))</f>
        <v/>
      </c>
      <c r="X1878" s="5" t="str">
        <f t="shared" si="1878"/>
        <v/>
      </c>
      <c r="Y1878" s="5" t="str">
        <f t="array" ref="Y1878">IF(V1878&lt;&gt;"",IFERROR(INDEX(federal_program_name_lookup,MATCH(V1878,aln_lookup,0)),""),"")</f>
        <v/>
      </c>
    </row>
    <row r="1879" ht="15.75" customHeight="1">
      <c r="A1879" s="5" t="s">
        <v>2859</v>
      </c>
      <c r="B1879" s="3" t="s">
        <v>2414</v>
      </c>
      <c r="C1879" s="3" t="s">
        <v>445</v>
      </c>
      <c r="D1879" s="3" t="s">
        <v>2860</v>
      </c>
      <c r="E1879" s="6" t="s">
        <v>292</v>
      </c>
      <c r="F1879" s="4">
        <v>90086.0</v>
      </c>
      <c r="G1879" s="6" t="s">
        <v>38</v>
      </c>
      <c r="H1879" s="6"/>
      <c r="I1879" s="6"/>
      <c r="J1879" s="4">
        <v>4.5338835E7</v>
      </c>
      <c r="K1879" s="4">
        <v>3.59306095E8</v>
      </c>
      <c r="L1879" s="6" t="s">
        <v>39</v>
      </c>
      <c r="M1879" s="3"/>
      <c r="N1879" s="6" t="s">
        <v>42</v>
      </c>
      <c r="O1879" s="3"/>
      <c r="P1879" s="3"/>
      <c r="Q1879" s="6" t="s">
        <v>39</v>
      </c>
      <c r="R1879" s="4"/>
      <c r="S1879" s="6" t="s">
        <v>42</v>
      </c>
      <c r="T1879" s="6" t="s">
        <v>43</v>
      </c>
      <c r="U1879" s="6">
        <v>0.0</v>
      </c>
      <c r="V1879" s="3" t="str">
        <f t="shared" si="2"/>
        <v>47.RD</v>
      </c>
      <c r="W1879" s="5" t="str">
        <f t="shared" ref="W1879:X1879" si="1879">UPPER(TRIM(H1879))</f>
        <v/>
      </c>
      <c r="X1879" s="5" t="str">
        <f t="shared" si="1879"/>
        <v/>
      </c>
      <c r="Y1879" s="5" t="str">
        <f t="array" ref="Y1879">IF(V1879&lt;&gt;"",IFERROR(INDEX(federal_program_name_lookup,MATCH(V1879,aln_lookup,0)),""),"")</f>
        <v/>
      </c>
    </row>
    <row r="1880" ht="15.75" customHeight="1">
      <c r="A1880" s="5" t="s">
        <v>2861</v>
      </c>
      <c r="B1880" s="3" t="s">
        <v>2414</v>
      </c>
      <c r="C1880" s="3" t="s">
        <v>445</v>
      </c>
      <c r="D1880" s="3" t="s">
        <v>2862</v>
      </c>
      <c r="E1880" s="6" t="s">
        <v>292</v>
      </c>
      <c r="F1880" s="4">
        <v>28237.0</v>
      </c>
      <c r="G1880" s="6" t="s">
        <v>38</v>
      </c>
      <c r="H1880" s="6"/>
      <c r="I1880" s="6"/>
      <c r="J1880" s="4">
        <v>4.5338835E7</v>
      </c>
      <c r="K1880" s="4">
        <v>3.59306095E8</v>
      </c>
      <c r="L1880" s="6" t="s">
        <v>39</v>
      </c>
      <c r="M1880" s="3"/>
      <c r="N1880" s="6" t="s">
        <v>42</v>
      </c>
      <c r="O1880" s="3"/>
      <c r="P1880" s="3"/>
      <c r="Q1880" s="6" t="s">
        <v>39</v>
      </c>
      <c r="R1880" s="4"/>
      <c r="S1880" s="6" t="s">
        <v>42</v>
      </c>
      <c r="T1880" s="6" t="s">
        <v>43</v>
      </c>
      <c r="U1880" s="6">
        <v>0.0</v>
      </c>
      <c r="V1880" s="3" t="str">
        <f t="shared" si="2"/>
        <v>47.RD</v>
      </c>
      <c r="W1880" s="5" t="str">
        <f t="shared" ref="W1880:X1880" si="1880">UPPER(TRIM(H1880))</f>
        <v/>
      </c>
      <c r="X1880" s="5" t="str">
        <f t="shared" si="1880"/>
        <v/>
      </c>
      <c r="Y1880" s="5" t="str">
        <f t="array" ref="Y1880">IF(V1880&lt;&gt;"",IFERROR(INDEX(federal_program_name_lookup,MATCH(V1880,aln_lookup,0)),""),"")</f>
        <v/>
      </c>
    </row>
    <row r="1881" ht="15.75" customHeight="1">
      <c r="A1881" s="5" t="s">
        <v>2863</v>
      </c>
      <c r="B1881" s="3" t="s">
        <v>2414</v>
      </c>
      <c r="C1881" s="3" t="s">
        <v>2706</v>
      </c>
      <c r="D1881" s="3"/>
      <c r="E1881" s="6" t="s">
        <v>2707</v>
      </c>
      <c r="F1881" s="4">
        <v>1594.0</v>
      </c>
      <c r="G1881" s="6" t="s">
        <v>38</v>
      </c>
      <c r="H1881" s="6"/>
      <c r="I1881" s="6"/>
      <c r="J1881" s="4">
        <v>214276.0</v>
      </c>
      <c r="K1881" s="4">
        <v>3.59306095E8</v>
      </c>
      <c r="L1881" s="6" t="s">
        <v>39</v>
      </c>
      <c r="M1881" s="3"/>
      <c r="N1881" s="6" t="s">
        <v>39</v>
      </c>
      <c r="O1881" s="3" t="s">
        <v>2019</v>
      </c>
      <c r="P1881" s="3" t="s">
        <v>2864</v>
      </c>
      <c r="Q1881" s="6" t="s">
        <v>39</v>
      </c>
      <c r="R1881" s="4"/>
      <c r="S1881" s="6" t="s">
        <v>42</v>
      </c>
      <c r="T1881" s="6" t="s">
        <v>43</v>
      </c>
      <c r="U1881" s="6">
        <v>0.0</v>
      </c>
      <c r="V1881" s="3" t="str">
        <f t="shared" si="2"/>
        <v>47.050</v>
      </c>
      <c r="W1881" s="5" t="str">
        <f t="shared" ref="W1881:X1881" si="1881">UPPER(TRIM(H1881))</f>
        <v/>
      </c>
      <c r="X1881" s="5" t="str">
        <f t="shared" si="1881"/>
        <v/>
      </c>
      <c r="Y1881" s="5" t="str">
        <f t="array" ref="Y1881">IF(V1881&lt;&gt;"",IFERROR(INDEX(federal_program_name_lookup,MATCH(V1881,aln_lookup,0)),""),"")</f>
        <v>GEOSCIENCES</v>
      </c>
    </row>
    <row r="1882" ht="15.75" customHeight="1">
      <c r="A1882" s="5" t="s">
        <v>2865</v>
      </c>
      <c r="B1882" s="3" t="s">
        <v>2414</v>
      </c>
      <c r="C1882" s="3" t="s">
        <v>445</v>
      </c>
      <c r="D1882" s="3" t="s">
        <v>2866</v>
      </c>
      <c r="E1882" s="6" t="s">
        <v>292</v>
      </c>
      <c r="F1882" s="4">
        <v>5557.0</v>
      </c>
      <c r="G1882" s="6" t="s">
        <v>38</v>
      </c>
      <c r="H1882" s="6"/>
      <c r="I1882" s="6"/>
      <c r="J1882" s="4">
        <v>4.5338835E7</v>
      </c>
      <c r="K1882" s="4">
        <v>3.59306095E8</v>
      </c>
      <c r="L1882" s="6" t="s">
        <v>39</v>
      </c>
      <c r="M1882" s="3"/>
      <c r="N1882" s="6" t="s">
        <v>42</v>
      </c>
      <c r="O1882" s="3"/>
      <c r="P1882" s="3"/>
      <c r="Q1882" s="6" t="s">
        <v>42</v>
      </c>
      <c r="R1882" s="4">
        <v>3547.0</v>
      </c>
      <c r="S1882" s="6" t="s">
        <v>42</v>
      </c>
      <c r="T1882" s="6" t="s">
        <v>43</v>
      </c>
      <c r="U1882" s="6">
        <v>0.0</v>
      </c>
      <c r="V1882" s="3" t="str">
        <f t="shared" si="2"/>
        <v>47.RD</v>
      </c>
      <c r="W1882" s="5" t="str">
        <f t="shared" ref="W1882:X1882" si="1882">UPPER(TRIM(H1882))</f>
        <v/>
      </c>
      <c r="X1882" s="5" t="str">
        <f t="shared" si="1882"/>
        <v/>
      </c>
      <c r="Y1882" s="5" t="str">
        <f t="array" ref="Y1882">IF(V1882&lt;&gt;"",IFERROR(INDEX(federal_program_name_lookup,MATCH(V1882,aln_lookup,0)),""),"")</f>
        <v/>
      </c>
    </row>
    <row r="1883" ht="15.75" customHeight="1">
      <c r="A1883" s="5" t="s">
        <v>2867</v>
      </c>
      <c r="B1883" s="3" t="s">
        <v>2414</v>
      </c>
      <c r="C1883" s="3" t="s">
        <v>445</v>
      </c>
      <c r="D1883" s="3" t="s">
        <v>2868</v>
      </c>
      <c r="E1883" s="6" t="s">
        <v>292</v>
      </c>
      <c r="F1883" s="4">
        <v>5355.0</v>
      </c>
      <c r="G1883" s="6" t="s">
        <v>38</v>
      </c>
      <c r="H1883" s="6"/>
      <c r="I1883" s="6"/>
      <c r="J1883" s="4">
        <v>4.5338835E7</v>
      </c>
      <c r="K1883" s="4">
        <v>3.59306095E8</v>
      </c>
      <c r="L1883" s="6" t="s">
        <v>39</v>
      </c>
      <c r="M1883" s="3"/>
      <c r="N1883" s="6" t="s">
        <v>42</v>
      </c>
      <c r="O1883" s="3"/>
      <c r="P1883" s="3"/>
      <c r="Q1883" s="6" t="s">
        <v>39</v>
      </c>
      <c r="R1883" s="4"/>
      <c r="S1883" s="6" t="s">
        <v>42</v>
      </c>
      <c r="T1883" s="6" t="s">
        <v>43</v>
      </c>
      <c r="U1883" s="6">
        <v>0.0</v>
      </c>
      <c r="V1883" s="3" t="str">
        <f t="shared" si="2"/>
        <v>47.RD</v>
      </c>
      <c r="W1883" s="5" t="str">
        <f t="shared" ref="W1883:X1883" si="1883">UPPER(TRIM(H1883))</f>
        <v/>
      </c>
      <c r="X1883" s="5" t="str">
        <f t="shared" si="1883"/>
        <v/>
      </c>
      <c r="Y1883" s="5" t="str">
        <f t="array" ref="Y1883">IF(V1883&lt;&gt;"",IFERROR(INDEX(federal_program_name_lookup,MATCH(V1883,aln_lookup,0)),""),"")</f>
        <v/>
      </c>
    </row>
    <row r="1884" ht="15.75" customHeight="1">
      <c r="A1884" s="5" t="s">
        <v>2869</v>
      </c>
      <c r="B1884" s="3" t="s">
        <v>2414</v>
      </c>
      <c r="C1884" s="3" t="s">
        <v>445</v>
      </c>
      <c r="D1884" s="3" t="s">
        <v>2870</v>
      </c>
      <c r="E1884" s="6" t="s">
        <v>292</v>
      </c>
      <c r="F1884" s="4">
        <v>26625.0</v>
      </c>
      <c r="G1884" s="6" t="s">
        <v>38</v>
      </c>
      <c r="H1884" s="6"/>
      <c r="I1884" s="6"/>
      <c r="J1884" s="4">
        <v>4.5338835E7</v>
      </c>
      <c r="K1884" s="4">
        <v>3.59306095E8</v>
      </c>
      <c r="L1884" s="6" t="s">
        <v>39</v>
      </c>
      <c r="M1884" s="3"/>
      <c r="N1884" s="6" t="s">
        <v>42</v>
      </c>
      <c r="O1884" s="3"/>
      <c r="P1884" s="3"/>
      <c r="Q1884" s="6" t="s">
        <v>39</v>
      </c>
      <c r="R1884" s="4"/>
      <c r="S1884" s="6" t="s">
        <v>42</v>
      </c>
      <c r="T1884" s="6" t="s">
        <v>43</v>
      </c>
      <c r="U1884" s="6">
        <v>0.0</v>
      </c>
      <c r="V1884" s="3" t="str">
        <f t="shared" si="2"/>
        <v>47.RD</v>
      </c>
      <c r="W1884" s="5" t="str">
        <f t="shared" ref="W1884:X1884" si="1884">UPPER(TRIM(H1884))</f>
        <v/>
      </c>
      <c r="X1884" s="5" t="str">
        <f t="shared" si="1884"/>
        <v/>
      </c>
      <c r="Y1884" s="5" t="str">
        <f t="array" ref="Y1884">IF(V1884&lt;&gt;"",IFERROR(INDEX(federal_program_name_lookup,MATCH(V1884,aln_lookup,0)),""),"")</f>
        <v/>
      </c>
    </row>
    <row r="1885" ht="15.75" customHeight="1">
      <c r="A1885" s="5" t="s">
        <v>2871</v>
      </c>
      <c r="B1885" s="3" t="s">
        <v>2414</v>
      </c>
      <c r="C1885" s="3" t="s">
        <v>445</v>
      </c>
      <c r="D1885" s="3" t="s">
        <v>2872</v>
      </c>
      <c r="E1885" s="6" t="s">
        <v>292</v>
      </c>
      <c r="F1885" s="4">
        <v>51451.0</v>
      </c>
      <c r="G1885" s="6" t="s">
        <v>38</v>
      </c>
      <c r="H1885" s="6"/>
      <c r="I1885" s="6"/>
      <c r="J1885" s="4">
        <v>4.5338835E7</v>
      </c>
      <c r="K1885" s="4">
        <v>3.59306095E8</v>
      </c>
      <c r="L1885" s="6" t="s">
        <v>39</v>
      </c>
      <c r="M1885" s="3"/>
      <c r="N1885" s="6" t="s">
        <v>42</v>
      </c>
      <c r="O1885" s="3"/>
      <c r="P1885" s="3"/>
      <c r="Q1885" s="6" t="s">
        <v>39</v>
      </c>
      <c r="R1885" s="4"/>
      <c r="S1885" s="6" t="s">
        <v>42</v>
      </c>
      <c r="T1885" s="6" t="s">
        <v>43</v>
      </c>
      <c r="U1885" s="6">
        <v>0.0</v>
      </c>
      <c r="V1885" s="3" t="str">
        <f t="shared" si="2"/>
        <v>47.RD</v>
      </c>
      <c r="W1885" s="5" t="str">
        <f t="shared" ref="W1885:X1885" si="1885">UPPER(TRIM(H1885))</f>
        <v/>
      </c>
      <c r="X1885" s="5" t="str">
        <f t="shared" si="1885"/>
        <v/>
      </c>
      <c r="Y1885" s="5" t="str">
        <f t="array" ref="Y1885">IF(V1885&lt;&gt;"",IFERROR(INDEX(federal_program_name_lookup,MATCH(V1885,aln_lookup,0)),""),"")</f>
        <v/>
      </c>
    </row>
    <row r="1886" ht="15.75" customHeight="1">
      <c r="A1886" s="5" t="s">
        <v>2873</v>
      </c>
      <c r="B1886" s="3" t="s">
        <v>2414</v>
      </c>
      <c r="C1886" s="3" t="s">
        <v>445</v>
      </c>
      <c r="D1886" s="3" t="s">
        <v>2874</v>
      </c>
      <c r="E1886" s="6" t="s">
        <v>292</v>
      </c>
      <c r="F1886" s="4">
        <v>21439.0</v>
      </c>
      <c r="G1886" s="6" t="s">
        <v>38</v>
      </c>
      <c r="H1886" s="6"/>
      <c r="I1886" s="6"/>
      <c r="J1886" s="4">
        <v>4.5338835E7</v>
      </c>
      <c r="K1886" s="4">
        <v>3.59306095E8</v>
      </c>
      <c r="L1886" s="6" t="s">
        <v>39</v>
      </c>
      <c r="M1886" s="3"/>
      <c r="N1886" s="6" t="s">
        <v>42</v>
      </c>
      <c r="O1886" s="3"/>
      <c r="P1886" s="3"/>
      <c r="Q1886" s="6" t="s">
        <v>39</v>
      </c>
      <c r="R1886" s="4"/>
      <c r="S1886" s="6" t="s">
        <v>42</v>
      </c>
      <c r="T1886" s="6" t="s">
        <v>43</v>
      </c>
      <c r="U1886" s="6">
        <v>0.0</v>
      </c>
      <c r="V1886" s="3" t="str">
        <f t="shared" si="2"/>
        <v>47.RD</v>
      </c>
      <c r="W1886" s="5" t="str">
        <f t="shared" ref="W1886:X1886" si="1886">UPPER(TRIM(H1886))</f>
        <v/>
      </c>
      <c r="X1886" s="5" t="str">
        <f t="shared" si="1886"/>
        <v/>
      </c>
      <c r="Y1886" s="5" t="str">
        <f t="array" ref="Y1886">IF(V1886&lt;&gt;"",IFERROR(INDEX(federal_program_name_lookup,MATCH(V1886,aln_lookup,0)),""),"")</f>
        <v/>
      </c>
    </row>
    <row r="1887" ht="15.75" customHeight="1">
      <c r="A1887" s="5" t="s">
        <v>2875</v>
      </c>
      <c r="B1887" s="3" t="s">
        <v>2414</v>
      </c>
      <c r="C1887" s="3" t="s">
        <v>445</v>
      </c>
      <c r="D1887" s="3" t="s">
        <v>2876</v>
      </c>
      <c r="E1887" s="6" t="s">
        <v>292</v>
      </c>
      <c r="F1887" s="4">
        <v>84757.0</v>
      </c>
      <c r="G1887" s="6" t="s">
        <v>38</v>
      </c>
      <c r="H1887" s="6"/>
      <c r="I1887" s="6"/>
      <c r="J1887" s="4">
        <v>4.5338835E7</v>
      </c>
      <c r="K1887" s="4">
        <v>3.59306095E8</v>
      </c>
      <c r="L1887" s="6" t="s">
        <v>39</v>
      </c>
      <c r="M1887" s="3"/>
      <c r="N1887" s="6" t="s">
        <v>42</v>
      </c>
      <c r="O1887" s="3"/>
      <c r="P1887" s="3"/>
      <c r="Q1887" s="6" t="s">
        <v>39</v>
      </c>
      <c r="R1887" s="4"/>
      <c r="S1887" s="6" t="s">
        <v>42</v>
      </c>
      <c r="T1887" s="6" t="s">
        <v>43</v>
      </c>
      <c r="U1887" s="6">
        <v>0.0</v>
      </c>
      <c r="V1887" s="3" t="str">
        <f t="shared" si="2"/>
        <v>47.RD</v>
      </c>
      <c r="W1887" s="5" t="str">
        <f t="shared" ref="W1887:X1887" si="1887">UPPER(TRIM(H1887))</f>
        <v/>
      </c>
      <c r="X1887" s="5" t="str">
        <f t="shared" si="1887"/>
        <v/>
      </c>
      <c r="Y1887" s="5" t="str">
        <f t="array" ref="Y1887">IF(V1887&lt;&gt;"",IFERROR(INDEX(federal_program_name_lookup,MATCH(V1887,aln_lookup,0)),""),"")</f>
        <v/>
      </c>
    </row>
    <row r="1888" ht="15.75" customHeight="1">
      <c r="A1888" s="5" t="s">
        <v>2877</v>
      </c>
      <c r="B1888" s="3" t="s">
        <v>2414</v>
      </c>
      <c r="C1888" s="3" t="s">
        <v>445</v>
      </c>
      <c r="D1888" s="3" t="s">
        <v>2878</v>
      </c>
      <c r="E1888" s="6" t="s">
        <v>292</v>
      </c>
      <c r="F1888" s="4">
        <v>719.0</v>
      </c>
      <c r="G1888" s="6" t="s">
        <v>38</v>
      </c>
      <c r="H1888" s="6"/>
      <c r="I1888" s="6"/>
      <c r="J1888" s="4">
        <v>4.5338835E7</v>
      </c>
      <c r="K1888" s="4">
        <v>3.59306095E8</v>
      </c>
      <c r="L1888" s="6" t="s">
        <v>39</v>
      </c>
      <c r="M1888" s="3"/>
      <c r="N1888" s="6" t="s">
        <v>42</v>
      </c>
      <c r="O1888" s="3"/>
      <c r="P1888" s="3"/>
      <c r="Q1888" s="6" t="s">
        <v>39</v>
      </c>
      <c r="R1888" s="4"/>
      <c r="S1888" s="6" t="s">
        <v>42</v>
      </c>
      <c r="T1888" s="6" t="s">
        <v>43</v>
      </c>
      <c r="U1888" s="6">
        <v>0.0</v>
      </c>
      <c r="V1888" s="3" t="str">
        <f t="shared" si="2"/>
        <v>47.RD</v>
      </c>
      <c r="W1888" s="5" t="str">
        <f t="shared" ref="W1888:X1888" si="1888">UPPER(TRIM(H1888))</f>
        <v/>
      </c>
      <c r="X1888" s="5" t="str">
        <f t="shared" si="1888"/>
        <v/>
      </c>
      <c r="Y1888" s="5" t="str">
        <f t="array" ref="Y1888">IF(V1888&lt;&gt;"",IFERROR(INDEX(federal_program_name_lookup,MATCH(V1888,aln_lookup,0)),""),"")</f>
        <v/>
      </c>
    </row>
    <row r="1889" ht="15.75" customHeight="1">
      <c r="A1889" s="5" t="s">
        <v>2879</v>
      </c>
      <c r="B1889" s="3" t="s">
        <v>2414</v>
      </c>
      <c r="C1889" s="3" t="s">
        <v>445</v>
      </c>
      <c r="D1889" s="3" t="s">
        <v>2880</v>
      </c>
      <c r="E1889" s="6" t="s">
        <v>292</v>
      </c>
      <c r="F1889" s="4">
        <v>120794.0</v>
      </c>
      <c r="G1889" s="6" t="s">
        <v>38</v>
      </c>
      <c r="H1889" s="6"/>
      <c r="I1889" s="6"/>
      <c r="J1889" s="4">
        <v>4.5338835E7</v>
      </c>
      <c r="K1889" s="4">
        <v>3.59306095E8</v>
      </c>
      <c r="L1889" s="6" t="s">
        <v>39</v>
      </c>
      <c r="M1889" s="3"/>
      <c r="N1889" s="6" t="s">
        <v>42</v>
      </c>
      <c r="O1889" s="3"/>
      <c r="P1889" s="3"/>
      <c r="Q1889" s="6" t="s">
        <v>39</v>
      </c>
      <c r="R1889" s="4"/>
      <c r="S1889" s="6" t="s">
        <v>42</v>
      </c>
      <c r="T1889" s="6" t="s">
        <v>43</v>
      </c>
      <c r="U1889" s="6">
        <v>0.0</v>
      </c>
      <c r="V1889" s="3" t="str">
        <f t="shared" si="2"/>
        <v>47.RD</v>
      </c>
      <c r="W1889" s="5" t="str">
        <f t="shared" ref="W1889:X1889" si="1889">UPPER(TRIM(H1889))</f>
        <v/>
      </c>
      <c r="X1889" s="5" t="str">
        <f t="shared" si="1889"/>
        <v/>
      </c>
      <c r="Y1889" s="5" t="str">
        <f t="array" ref="Y1889">IF(V1889&lt;&gt;"",IFERROR(INDEX(federal_program_name_lookup,MATCH(V1889,aln_lookup,0)),""),"")</f>
        <v/>
      </c>
    </row>
    <row r="1890" ht="15.75" customHeight="1">
      <c r="A1890" s="5" t="s">
        <v>2881</v>
      </c>
      <c r="B1890" s="3" t="s">
        <v>2414</v>
      </c>
      <c r="C1890" s="3" t="s">
        <v>445</v>
      </c>
      <c r="D1890" s="3" t="s">
        <v>2882</v>
      </c>
      <c r="E1890" s="6" t="s">
        <v>292</v>
      </c>
      <c r="F1890" s="4">
        <v>15801.0</v>
      </c>
      <c r="G1890" s="6" t="s">
        <v>38</v>
      </c>
      <c r="H1890" s="6"/>
      <c r="I1890" s="6"/>
      <c r="J1890" s="4">
        <v>4.5338835E7</v>
      </c>
      <c r="K1890" s="4">
        <v>3.59306095E8</v>
      </c>
      <c r="L1890" s="6" t="s">
        <v>39</v>
      </c>
      <c r="M1890" s="3"/>
      <c r="N1890" s="6" t="s">
        <v>42</v>
      </c>
      <c r="O1890" s="3"/>
      <c r="P1890" s="3"/>
      <c r="Q1890" s="6" t="s">
        <v>39</v>
      </c>
      <c r="R1890" s="4"/>
      <c r="S1890" s="6" t="s">
        <v>42</v>
      </c>
      <c r="T1890" s="6" t="s">
        <v>43</v>
      </c>
      <c r="U1890" s="6">
        <v>0.0</v>
      </c>
      <c r="V1890" s="3" t="str">
        <f t="shared" si="2"/>
        <v>47.RD</v>
      </c>
      <c r="W1890" s="5" t="str">
        <f t="shared" ref="W1890:X1890" si="1890">UPPER(TRIM(H1890))</f>
        <v/>
      </c>
      <c r="X1890" s="5" t="str">
        <f t="shared" si="1890"/>
        <v/>
      </c>
      <c r="Y1890" s="5" t="str">
        <f t="array" ref="Y1890">IF(V1890&lt;&gt;"",IFERROR(INDEX(federal_program_name_lookup,MATCH(V1890,aln_lookup,0)),""),"")</f>
        <v/>
      </c>
    </row>
    <row r="1891" ht="15.75" customHeight="1">
      <c r="A1891" s="5" t="s">
        <v>2883</v>
      </c>
      <c r="B1891" s="3" t="s">
        <v>45</v>
      </c>
      <c r="C1891" s="3" t="s">
        <v>1514</v>
      </c>
      <c r="D1891" s="3"/>
      <c r="E1891" s="6" t="s">
        <v>1939</v>
      </c>
      <c r="F1891" s="4">
        <v>8532.0</v>
      </c>
      <c r="G1891" s="6" t="s">
        <v>38</v>
      </c>
      <c r="H1891" s="6"/>
      <c r="I1891" s="6"/>
      <c r="J1891" s="4">
        <v>207243.0</v>
      </c>
      <c r="K1891" s="4">
        <v>3.59306095E8</v>
      </c>
      <c r="L1891" s="6" t="s">
        <v>39</v>
      </c>
      <c r="M1891" s="3"/>
      <c r="N1891" s="6" t="s">
        <v>39</v>
      </c>
      <c r="O1891" s="3" t="s">
        <v>1940</v>
      </c>
      <c r="P1891" s="3" t="s">
        <v>2884</v>
      </c>
      <c r="Q1891" s="6" t="s">
        <v>39</v>
      </c>
      <c r="R1891" s="4"/>
      <c r="S1891" s="6" t="s">
        <v>42</v>
      </c>
      <c r="T1891" s="6" t="s">
        <v>43</v>
      </c>
      <c r="U1891" s="6">
        <v>0.0</v>
      </c>
      <c r="V1891" s="3" t="str">
        <f t="shared" si="2"/>
        <v>10.215</v>
      </c>
      <c r="W1891" s="5" t="str">
        <f t="shared" ref="W1891:X1891" si="1891">UPPER(TRIM(H1891))</f>
        <v/>
      </c>
      <c r="X1891" s="5" t="str">
        <f t="shared" si="1891"/>
        <v/>
      </c>
      <c r="Y1891" s="5" t="str">
        <f t="array" ref="Y1891">IF(V1891&lt;&gt;"",IFERROR(INDEX(federal_program_name_lookup,MATCH(V1891,aln_lookup,0)),""),"")</f>
        <v>SUSTAINABLE AGRICULTURE RESEARCH AND EDUCATION</v>
      </c>
    </row>
    <row r="1892" ht="15.75" customHeight="1">
      <c r="A1892" s="5" t="s">
        <v>2885</v>
      </c>
      <c r="B1892" s="3" t="s">
        <v>2414</v>
      </c>
      <c r="C1892" s="3" t="s">
        <v>2706</v>
      </c>
      <c r="D1892" s="3"/>
      <c r="E1892" s="6" t="s">
        <v>2707</v>
      </c>
      <c r="F1892" s="4">
        <v>-42.0</v>
      </c>
      <c r="G1892" s="6" t="s">
        <v>38</v>
      </c>
      <c r="H1892" s="6"/>
      <c r="I1892" s="6"/>
      <c r="J1892" s="4">
        <v>214276.0</v>
      </c>
      <c r="K1892" s="4">
        <v>3.59306095E8</v>
      </c>
      <c r="L1892" s="6" t="s">
        <v>39</v>
      </c>
      <c r="M1892" s="3"/>
      <c r="N1892" s="6" t="s">
        <v>39</v>
      </c>
      <c r="O1892" s="3" t="s">
        <v>715</v>
      </c>
      <c r="P1892" s="3" t="s">
        <v>2886</v>
      </c>
      <c r="Q1892" s="6" t="s">
        <v>39</v>
      </c>
      <c r="R1892" s="4"/>
      <c r="S1892" s="6" t="s">
        <v>42</v>
      </c>
      <c r="T1892" s="6" t="s">
        <v>43</v>
      </c>
      <c r="U1892" s="6">
        <v>0.0</v>
      </c>
      <c r="V1892" s="3" t="str">
        <f t="shared" si="2"/>
        <v>47.050</v>
      </c>
      <c r="W1892" s="5" t="str">
        <f t="shared" ref="W1892:X1892" si="1892">UPPER(TRIM(H1892))</f>
        <v/>
      </c>
      <c r="X1892" s="5" t="str">
        <f t="shared" si="1892"/>
        <v/>
      </c>
      <c r="Y1892" s="5" t="str">
        <f t="array" ref="Y1892">IF(V1892&lt;&gt;"",IFERROR(INDEX(federal_program_name_lookup,MATCH(V1892,aln_lookup,0)),""),"")</f>
        <v>GEOSCIENCES</v>
      </c>
    </row>
    <row r="1893" ht="15.75" customHeight="1">
      <c r="A1893" s="5" t="s">
        <v>2887</v>
      </c>
      <c r="B1893" s="3" t="s">
        <v>2414</v>
      </c>
      <c r="C1893" s="3" t="s">
        <v>445</v>
      </c>
      <c r="D1893" s="3" t="s">
        <v>2888</v>
      </c>
      <c r="E1893" s="6" t="s">
        <v>292</v>
      </c>
      <c r="F1893" s="4">
        <v>65003.0</v>
      </c>
      <c r="G1893" s="6" t="s">
        <v>38</v>
      </c>
      <c r="H1893" s="6"/>
      <c r="I1893" s="6"/>
      <c r="J1893" s="4">
        <v>4.5338835E7</v>
      </c>
      <c r="K1893" s="4">
        <v>3.59306095E8</v>
      </c>
      <c r="L1893" s="6" t="s">
        <v>39</v>
      </c>
      <c r="M1893" s="3"/>
      <c r="N1893" s="6" t="s">
        <v>42</v>
      </c>
      <c r="O1893" s="3"/>
      <c r="P1893" s="3"/>
      <c r="Q1893" s="6" t="s">
        <v>39</v>
      </c>
      <c r="R1893" s="4"/>
      <c r="S1893" s="6" t="s">
        <v>42</v>
      </c>
      <c r="T1893" s="6" t="s">
        <v>43</v>
      </c>
      <c r="U1893" s="6">
        <v>0.0</v>
      </c>
      <c r="V1893" s="3" t="str">
        <f t="shared" si="2"/>
        <v>47.RD</v>
      </c>
      <c r="W1893" s="5" t="str">
        <f t="shared" ref="W1893:X1893" si="1893">UPPER(TRIM(H1893))</f>
        <v/>
      </c>
      <c r="X1893" s="5" t="str">
        <f t="shared" si="1893"/>
        <v/>
      </c>
      <c r="Y1893" s="5" t="str">
        <f t="array" ref="Y1893">IF(V1893&lt;&gt;"",IFERROR(INDEX(federal_program_name_lookup,MATCH(V1893,aln_lookup,0)),""),"")</f>
        <v/>
      </c>
    </row>
    <row r="1894" ht="15.75" customHeight="1">
      <c r="A1894" s="5" t="s">
        <v>2889</v>
      </c>
      <c r="B1894" s="3" t="s">
        <v>2414</v>
      </c>
      <c r="C1894" s="3" t="s">
        <v>445</v>
      </c>
      <c r="D1894" s="3" t="s">
        <v>2890</v>
      </c>
      <c r="E1894" s="6" t="s">
        <v>292</v>
      </c>
      <c r="F1894" s="4">
        <v>4239.0</v>
      </c>
      <c r="G1894" s="6" t="s">
        <v>38</v>
      </c>
      <c r="H1894" s="6"/>
      <c r="I1894" s="6"/>
      <c r="J1894" s="4">
        <v>4.5338835E7</v>
      </c>
      <c r="K1894" s="4">
        <v>3.59306095E8</v>
      </c>
      <c r="L1894" s="6" t="s">
        <v>39</v>
      </c>
      <c r="M1894" s="3"/>
      <c r="N1894" s="6" t="s">
        <v>42</v>
      </c>
      <c r="O1894" s="3"/>
      <c r="P1894" s="3"/>
      <c r="Q1894" s="6" t="s">
        <v>39</v>
      </c>
      <c r="R1894" s="4"/>
      <c r="S1894" s="6" t="s">
        <v>42</v>
      </c>
      <c r="T1894" s="6" t="s">
        <v>43</v>
      </c>
      <c r="U1894" s="6">
        <v>0.0</v>
      </c>
      <c r="V1894" s="3" t="str">
        <f t="shared" si="2"/>
        <v>47.RD</v>
      </c>
      <c r="W1894" s="5" t="str">
        <f t="shared" ref="W1894:X1894" si="1894">UPPER(TRIM(H1894))</f>
        <v/>
      </c>
      <c r="X1894" s="5" t="str">
        <f t="shared" si="1894"/>
        <v/>
      </c>
      <c r="Y1894" s="5" t="str">
        <f t="array" ref="Y1894">IF(V1894&lt;&gt;"",IFERROR(INDEX(federal_program_name_lookup,MATCH(V1894,aln_lookup,0)),""),"")</f>
        <v/>
      </c>
    </row>
    <row r="1895" ht="15.75" customHeight="1">
      <c r="A1895" s="5" t="s">
        <v>2891</v>
      </c>
      <c r="B1895" s="3" t="s">
        <v>2414</v>
      </c>
      <c r="C1895" s="3" t="s">
        <v>445</v>
      </c>
      <c r="D1895" s="3" t="s">
        <v>2892</v>
      </c>
      <c r="E1895" s="6" t="s">
        <v>292</v>
      </c>
      <c r="F1895" s="4">
        <v>3353.0</v>
      </c>
      <c r="G1895" s="6" t="s">
        <v>38</v>
      </c>
      <c r="H1895" s="6"/>
      <c r="I1895" s="6"/>
      <c r="J1895" s="4">
        <v>4.5338835E7</v>
      </c>
      <c r="K1895" s="4">
        <v>3.59306095E8</v>
      </c>
      <c r="L1895" s="6" t="s">
        <v>39</v>
      </c>
      <c r="M1895" s="3"/>
      <c r="N1895" s="6" t="s">
        <v>42</v>
      </c>
      <c r="O1895" s="3"/>
      <c r="P1895" s="3"/>
      <c r="Q1895" s="6" t="s">
        <v>39</v>
      </c>
      <c r="R1895" s="4"/>
      <c r="S1895" s="6" t="s">
        <v>42</v>
      </c>
      <c r="T1895" s="6" t="s">
        <v>43</v>
      </c>
      <c r="U1895" s="6">
        <v>0.0</v>
      </c>
      <c r="V1895" s="3" t="str">
        <f t="shared" si="2"/>
        <v>47.RD</v>
      </c>
      <c r="W1895" s="5" t="str">
        <f t="shared" ref="W1895:X1895" si="1895">UPPER(TRIM(H1895))</f>
        <v/>
      </c>
      <c r="X1895" s="5" t="str">
        <f t="shared" si="1895"/>
        <v/>
      </c>
      <c r="Y1895" s="5" t="str">
        <f t="array" ref="Y1895">IF(V1895&lt;&gt;"",IFERROR(INDEX(federal_program_name_lookup,MATCH(V1895,aln_lookup,0)),""),"")</f>
        <v/>
      </c>
    </row>
    <row r="1896" ht="15.75" customHeight="1">
      <c r="A1896" s="5" t="s">
        <v>2893</v>
      </c>
      <c r="B1896" s="3" t="s">
        <v>2414</v>
      </c>
      <c r="C1896" s="3" t="s">
        <v>445</v>
      </c>
      <c r="D1896" s="3" t="s">
        <v>2730</v>
      </c>
      <c r="E1896" s="6" t="s">
        <v>292</v>
      </c>
      <c r="F1896" s="4">
        <v>4476.0</v>
      </c>
      <c r="G1896" s="6" t="s">
        <v>38</v>
      </c>
      <c r="H1896" s="6"/>
      <c r="I1896" s="6"/>
      <c r="J1896" s="4">
        <v>4.5338835E7</v>
      </c>
      <c r="K1896" s="4">
        <v>3.59306095E8</v>
      </c>
      <c r="L1896" s="6" t="s">
        <v>39</v>
      </c>
      <c r="M1896" s="3"/>
      <c r="N1896" s="6" t="s">
        <v>42</v>
      </c>
      <c r="O1896" s="3"/>
      <c r="P1896" s="3"/>
      <c r="Q1896" s="6" t="s">
        <v>39</v>
      </c>
      <c r="R1896" s="4"/>
      <c r="S1896" s="6" t="s">
        <v>42</v>
      </c>
      <c r="T1896" s="6" t="s">
        <v>43</v>
      </c>
      <c r="U1896" s="6">
        <v>0.0</v>
      </c>
      <c r="V1896" s="3" t="str">
        <f t="shared" si="2"/>
        <v>47.RD</v>
      </c>
      <c r="W1896" s="5" t="str">
        <f t="shared" ref="W1896:X1896" si="1896">UPPER(TRIM(H1896))</f>
        <v/>
      </c>
      <c r="X1896" s="5" t="str">
        <f t="shared" si="1896"/>
        <v/>
      </c>
      <c r="Y1896" s="5" t="str">
        <f t="array" ref="Y1896">IF(V1896&lt;&gt;"",IFERROR(INDEX(federal_program_name_lookup,MATCH(V1896,aln_lookup,0)),""),"")</f>
        <v/>
      </c>
    </row>
    <row r="1897" ht="15.75" customHeight="1">
      <c r="A1897" s="5" t="s">
        <v>2894</v>
      </c>
      <c r="B1897" s="3" t="s">
        <v>2414</v>
      </c>
      <c r="C1897" s="3" t="s">
        <v>445</v>
      </c>
      <c r="D1897" s="3" t="s">
        <v>2895</v>
      </c>
      <c r="E1897" s="6" t="s">
        <v>292</v>
      </c>
      <c r="F1897" s="4">
        <v>13617.0</v>
      </c>
      <c r="G1897" s="6" t="s">
        <v>38</v>
      </c>
      <c r="H1897" s="6"/>
      <c r="I1897" s="6"/>
      <c r="J1897" s="4">
        <v>4.5338835E7</v>
      </c>
      <c r="K1897" s="4">
        <v>3.59306095E8</v>
      </c>
      <c r="L1897" s="6" t="s">
        <v>39</v>
      </c>
      <c r="M1897" s="3"/>
      <c r="N1897" s="6" t="s">
        <v>42</v>
      </c>
      <c r="O1897" s="3"/>
      <c r="P1897" s="3"/>
      <c r="Q1897" s="6" t="s">
        <v>39</v>
      </c>
      <c r="R1897" s="4"/>
      <c r="S1897" s="6" t="s">
        <v>42</v>
      </c>
      <c r="T1897" s="6" t="s">
        <v>43</v>
      </c>
      <c r="U1897" s="6">
        <v>0.0</v>
      </c>
      <c r="V1897" s="3" t="str">
        <f t="shared" si="2"/>
        <v>47.RD</v>
      </c>
      <c r="W1897" s="5" t="str">
        <f t="shared" ref="W1897:X1897" si="1897">UPPER(TRIM(H1897))</f>
        <v/>
      </c>
      <c r="X1897" s="5" t="str">
        <f t="shared" si="1897"/>
        <v/>
      </c>
      <c r="Y1897" s="5" t="str">
        <f t="array" ref="Y1897">IF(V1897&lt;&gt;"",IFERROR(INDEX(federal_program_name_lookup,MATCH(V1897,aln_lookup,0)),""),"")</f>
        <v/>
      </c>
    </row>
    <row r="1898" ht="15.75" customHeight="1">
      <c r="A1898" s="5" t="s">
        <v>2896</v>
      </c>
      <c r="B1898" s="3" t="s">
        <v>2414</v>
      </c>
      <c r="C1898" s="3" t="s">
        <v>445</v>
      </c>
      <c r="D1898" s="3" t="s">
        <v>2897</v>
      </c>
      <c r="E1898" s="6" t="s">
        <v>292</v>
      </c>
      <c r="F1898" s="4">
        <v>144493.0</v>
      </c>
      <c r="G1898" s="6" t="s">
        <v>38</v>
      </c>
      <c r="H1898" s="6"/>
      <c r="I1898" s="6"/>
      <c r="J1898" s="4">
        <v>4.5338835E7</v>
      </c>
      <c r="K1898" s="4">
        <v>3.59306095E8</v>
      </c>
      <c r="L1898" s="6" t="s">
        <v>39</v>
      </c>
      <c r="M1898" s="3"/>
      <c r="N1898" s="6" t="s">
        <v>42</v>
      </c>
      <c r="O1898" s="3"/>
      <c r="P1898" s="3"/>
      <c r="Q1898" s="6" t="s">
        <v>39</v>
      </c>
      <c r="R1898" s="4"/>
      <c r="S1898" s="6" t="s">
        <v>42</v>
      </c>
      <c r="T1898" s="6" t="s">
        <v>43</v>
      </c>
      <c r="U1898" s="6">
        <v>0.0</v>
      </c>
      <c r="V1898" s="3" t="str">
        <f t="shared" si="2"/>
        <v>47.RD</v>
      </c>
      <c r="W1898" s="5" t="str">
        <f t="shared" ref="W1898:X1898" si="1898">UPPER(TRIM(H1898))</f>
        <v/>
      </c>
      <c r="X1898" s="5" t="str">
        <f t="shared" si="1898"/>
        <v/>
      </c>
      <c r="Y1898" s="5" t="str">
        <f t="array" ref="Y1898">IF(V1898&lt;&gt;"",IFERROR(INDEX(federal_program_name_lookup,MATCH(V1898,aln_lookup,0)),""),"")</f>
        <v/>
      </c>
    </row>
    <row r="1899" ht="15.75" customHeight="1">
      <c r="A1899" s="5" t="s">
        <v>2898</v>
      </c>
      <c r="B1899" s="3" t="s">
        <v>2414</v>
      </c>
      <c r="C1899" s="3" t="s">
        <v>445</v>
      </c>
      <c r="D1899" s="3" t="s">
        <v>2899</v>
      </c>
      <c r="E1899" s="6" t="s">
        <v>292</v>
      </c>
      <c r="F1899" s="4">
        <v>108264.0</v>
      </c>
      <c r="G1899" s="6" t="s">
        <v>38</v>
      </c>
      <c r="H1899" s="6"/>
      <c r="I1899" s="6"/>
      <c r="J1899" s="4">
        <v>4.5338835E7</v>
      </c>
      <c r="K1899" s="4">
        <v>3.59306095E8</v>
      </c>
      <c r="L1899" s="6" t="s">
        <v>39</v>
      </c>
      <c r="M1899" s="3"/>
      <c r="N1899" s="6" t="s">
        <v>42</v>
      </c>
      <c r="O1899" s="3"/>
      <c r="P1899" s="3"/>
      <c r="Q1899" s="6" t="s">
        <v>39</v>
      </c>
      <c r="R1899" s="4"/>
      <c r="S1899" s="6" t="s">
        <v>42</v>
      </c>
      <c r="T1899" s="6" t="s">
        <v>43</v>
      </c>
      <c r="U1899" s="6">
        <v>0.0</v>
      </c>
      <c r="V1899" s="3" t="str">
        <f t="shared" si="2"/>
        <v>47.RD</v>
      </c>
      <c r="W1899" s="5" t="str">
        <f t="shared" ref="W1899:X1899" si="1899">UPPER(TRIM(H1899))</f>
        <v/>
      </c>
      <c r="X1899" s="5" t="str">
        <f t="shared" si="1899"/>
        <v/>
      </c>
      <c r="Y1899" s="5" t="str">
        <f t="array" ref="Y1899">IF(V1899&lt;&gt;"",IFERROR(INDEX(federal_program_name_lookup,MATCH(V1899,aln_lookup,0)),""),"")</f>
        <v/>
      </c>
    </row>
    <row r="1900" ht="15.75" customHeight="1">
      <c r="A1900" s="5" t="s">
        <v>2900</v>
      </c>
      <c r="B1900" s="3" t="s">
        <v>2414</v>
      </c>
      <c r="C1900" s="3" t="s">
        <v>445</v>
      </c>
      <c r="D1900" s="3" t="s">
        <v>2901</v>
      </c>
      <c r="E1900" s="6" t="s">
        <v>292</v>
      </c>
      <c r="F1900" s="4">
        <v>24316.0</v>
      </c>
      <c r="G1900" s="6" t="s">
        <v>38</v>
      </c>
      <c r="H1900" s="6"/>
      <c r="I1900" s="6"/>
      <c r="J1900" s="4">
        <v>4.5338835E7</v>
      </c>
      <c r="K1900" s="4">
        <v>3.59306095E8</v>
      </c>
      <c r="L1900" s="6" t="s">
        <v>39</v>
      </c>
      <c r="M1900" s="3"/>
      <c r="N1900" s="6" t="s">
        <v>42</v>
      </c>
      <c r="O1900" s="3"/>
      <c r="P1900" s="3"/>
      <c r="Q1900" s="6" t="s">
        <v>39</v>
      </c>
      <c r="R1900" s="4"/>
      <c r="S1900" s="6" t="s">
        <v>42</v>
      </c>
      <c r="T1900" s="6" t="s">
        <v>43</v>
      </c>
      <c r="U1900" s="6">
        <v>0.0</v>
      </c>
      <c r="V1900" s="3" t="str">
        <f t="shared" si="2"/>
        <v>47.RD</v>
      </c>
      <c r="W1900" s="5" t="str">
        <f t="shared" ref="W1900:X1900" si="1900">UPPER(TRIM(H1900))</f>
        <v/>
      </c>
      <c r="X1900" s="5" t="str">
        <f t="shared" si="1900"/>
        <v/>
      </c>
      <c r="Y1900" s="5" t="str">
        <f t="array" ref="Y1900">IF(V1900&lt;&gt;"",IFERROR(INDEX(federal_program_name_lookup,MATCH(V1900,aln_lookup,0)),""),"")</f>
        <v/>
      </c>
    </row>
    <row r="1901" ht="15.75" customHeight="1">
      <c r="A1901" s="5" t="s">
        <v>2902</v>
      </c>
      <c r="B1901" s="3" t="s">
        <v>2414</v>
      </c>
      <c r="C1901" s="3" t="s">
        <v>445</v>
      </c>
      <c r="D1901" s="3" t="s">
        <v>2903</v>
      </c>
      <c r="E1901" s="6" t="s">
        <v>292</v>
      </c>
      <c r="F1901" s="4">
        <v>34287.0</v>
      </c>
      <c r="G1901" s="6" t="s">
        <v>38</v>
      </c>
      <c r="H1901" s="6"/>
      <c r="I1901" s="6"/>
      <c r="J1901" s="4">
        <v>4.5338835E7</v>
      </c>
      <c r="K1901" s="4">
        <v>3.59306095E8</v>
      </c>
      <c r="L1901" s="6" t="s">
        <v>39</v>
      </c>
      <c r="M1901" s="3"/>
      <c r="N1901" s="6" t="s">
        <v>42</v>
      </c>
      <c r="O1901" s="3"/>
      <c r="P1901" s="3"/>
      <c r="Q1901" s="6" t="s">
        <v>39</v>
      </c>
      <c r="R1901" s="4"/>
      <c r="S1901" s="6" t="s">
        <v>42</v>
      </c>
      <c r="T1901" s="6" t="s">
        <v>43</v>
      </c>
      <c r="U1901" s="6">
        <v>0.0</v>
      </c>
      <c r="V1901" s="3" t="str">
        <f t="shared" si="2"/>
        <v>47.RD</v>
      </c>
      <c r="W1901" s="5" t="str">
        <f t="shared" ref="W1901:X1901" si="1901">UPPER(TRIM(H1901))</f>
        <v/>
      </c>
      <c r="X1901" s="5" t="str">
        <f t="shared" si="1901"/>
        <v/>
      </c>
      <c r="Y1901" s="5" t="str">
        <f t="array" ref="Y1901">IF(V1901&lt;&gt;"",IFERROR(INDEX(federal_program_name_lookup,MATCH(V1901,aln_lookup,0)),""),"")</f>
        <v/>
      </c>
    </row>
    <row r="1902" ht="15.75" customHeight="1">
      <c r="A1902" s="5" t="s">
        <v>2904</v>
      </c>
      <c r="B1902" s="3" t="s">
        <v>2414</v>
      </c>
      <c r="C1902" s="3" t="s">
        <v>445</v>
      </c>
      <c r="D1902" s="3" t="s">
        <v>2905</v>
      </c>
      <c r="E1902" s="6" t="s">
        <v>292</v>
      </c>
      <c r="F1902" s="4">
        <v>-1201.0</v>
      </c>
      <c r="G1902" s="6" t="s">
        <v>38</v>
      </c>
      <c r="H1902" s="6"/>
      <c r="I1902" s="6"/>
      <c r="J1902" s="4">
        <v>4.5338835E7</v>
      </c>
      <c r="K1902" s="4">
        <v>3.59306095E8</v>
      </c>
      <c r="L1902" s="6" t="s">
        <v>39</v>
      </c>
      <c r="M1902" s="3"/>
      <c r="N1902" s="6" t="s">
        <v>42</v>
      </c>
      <c r="O1902" s="3"/>
      <c r="P1902" s="3"/>
      <c r="Q1902" s="6" t="s">
        <v>39</v>
      </c>
      <c r="R1902" s="4"/>
      <c r="S1902" s="6" t="s">
        <v>42</v>
      </c>
      <c r="T1902" s="6" t="s">
        <v>43</v>
      </c>
      <c r="U1902" s="6">
        <v>0.0</v>
      </c>
      <c r="V1902" s="3" t="str">
        <f t="shared" si="2"/>
        <v>47.RD</v>
      </c>
      <c r="W1902" s="5" t="str">
        <f t="shared" ref="W1902:X1902" si="1902">UPPER(TRIM(H1902))</f>
        <v/>
      </c>
      <c r="X1902" s="5" t="str">
        <f t="shared" si="1902"/>
        <v/>
      </c>
      <c r="Y1902" s="5" t="str">
        <f t="array" ref="Y1902">IF(V1902&lt;&gt;"",IFERROR(INDEX(federal_program_name_lookup,MATCH(V1902,aln_lookup,0)),""),"")</f>
        <v/>
      </c>
    </row>
    <row r="1903" ht="15.75" customHeight="1">
      <c r="A1903" s="5" t="s">
        <v>2906</v>
      </c>
      <c r="B1903" s="3" t="s">
        <v>2414</v>
      </c>
      <c r="C1903" s="3" t="s">
        <v>2706</v>
      </c>
      <c r="D1903" s="3"/>
      <c r="E1903" s="6" t="s">
        <v>2707</v>
      </c>
      <c r="F1903" s="4">
        <v>-609.0</v>
      </c>
      <c r="G1903" s="6" t="s">
        <v>38</v>
      </c>
      <c r="H1903" s="6"/>
      <c r="I1903" s="6"/>
      <c r="J1903" s="4">
        <v>214276.0</v>
      </c>
      <c r="K1903" s="4">
        <v>3.59306095E8</v>
      </c>
      <c r="L1903" s="6" t="s">
        <v>39</v>
      </c>
      <c r="M1903" s="3"/>
      <c r="N1903" s="6" t="s">
        <v>39</v>
      </c>
      <c r="O1903" s="3" t="s">
        <v>193</v>
      </c>
      <c r="P1903" s="3" t="s">
        <v>2907</v>
      </c>
      <c r="Q1903" s="6" t="s">
        <v>39</v>
      </c>
      <c r="R1903" s="4"/>
      <c r="S1903" s="6" t="s">
        <v>42</v>
      </c>
      <c r="T1903" s="6" t="s">
        <v>43</v>
      </c>
      <c r="U1903" s="6">
        <v>0.0</v>
      </c>
      <c r="V1903" s="3" t="str">
        <f t="shared" si="2"/>
        <v>47.050</v>
      </c>
      <c r="W1903" s="5" t="str">
        <f t="shared" ref="W1903:X1903" si="1903">UPPER(TRIM(H1903))</f>
        <v/>
      </c>
      <c r="X1903" s="5" t="str">
        <f t="shared" si="1903"/>
        <v/>
      </c>
      <c r="Y1903" s="5" t="str">
        <f t="array" ref="Y1903">IF(V1903&lt;&gt;"",IFERROR(INDEX(federal_program_name_lookup,MATCH(V1903,aln_lookup,0)),""),"")</f>
        <v>GEOSCIENCES</v>
      </c>
    </row>
    <row r="1904" ht="15.75" customHeight="1">
      <c r="A1904" s="5" t="s">
        <v>2908</v>
      </c>
      <c r="B1904" s="3" t="s">
        <v>2414</v>
      </c>
      <c r="C1904" s="3" t="s">
        <v>445</v>
      </c>
      <c r="D1904" s="3" t="s">
        <v>2909</v>
      </c>
      <c r="E1904" s="6" t="s">
        <v>292</v>
      </c>
      <c r="F1904" s="4">
        <v>1564.0</v>
      </c>
      <c r="G1904" s="6" t="s">
        <v>38</v>
      </c>
      <c r="H1904" s="6"/>
      <c r="I1904" s="6"/>
      <c r="J1904" s="4">
        <v>4.5338835E7</v>
      </c>
      <c r="K1904" s="4">
        <v>3.59306095E8</v>
      </c>
      <c r="L1904" s="6" t="s">
        <v>39</v>
      </c>
      <c r="M1904" s="3"/>
      <c r="N1904" s="6" t="s">
        <v>42</v>
      </c>
      <c r="O1904" s="3"/>
      <c r="P1904" s="3"/>
      <c r="Q1904" s="6" t="s">
        <v>39</v>
      </c>
      <c r="R1904" s="4"/>
      <c r="S1904" s="6" t="s">
        <v>42</v>
      </c>
      <c r="T1904" s="6" t="s">
        <v>43</v>
      </c>
      <c r="U1904" s="6">
        <v>0.0</v>
      </c>
      <c r="V1904" s="3" t="str">
        <f t="shared" si="2"/>
        <v>47.RD</v>
      </c>
      <c r="W1904" s="5" t="str">
        <f t="shared" ref="W1904:X1904" si="1904">UPPER(TRIM(H1904))</f>
        <v/>
      </c>
      <c r="X1904" s="5" t="str">
        <f t="shared" si="1904"/>
        <v/>
      </c>
      <c r="Y1904" s="5" t="str">
        <f t="array" ref="Y1904">IF(V1904&lt;&gt;"",IFERROR(INDEX(federal_program_name_lookup,MATCH(V1904,aln_lookup,0)),""),"")</f>
        <v/>
      </c>
    </row>
    <row r="1905" ht="15.75" customHeight="1">
      <c r="A1905" s="5" t="s">
        <v>2910</v>
      </c>
      <c r="B1905" s="3" t="s">
        <v>2414</v>
      </c>
      <c r="C1905" s="3" t="s">
        <v>445</v>
      </c>
      <c r="D1905" s="3" t="s">
        <v>2911</v>
      </c>
      <c r="E1905" s="6" t="s">
        <v>292</v>
      </c>
      <c r="F1905" s="4">
        <v>90777.0</v>
      </c>
      <c r="G1905" s="6" t="s">
        <v>38</v>
      </c>
      <c r="H1905" s="6"/>
      <c r="I1905" s="6"/>
      <c r="J1905" s="4">
        <v>4.5338835E7</v>
      </c>
      <c r="K1905" s="4">
        <v>3.59306095E8</v>
      </c>
      <c r="L1905" s="6" t="s">
        <v>39</v>
      </c>
      <c r="M1905" s="3"/>
      <c r="N1905" s="6" t="s">
        <v>42</v>
      </c>
      <c r="O1905" s="3"/>
      <c r="P1905" s="3"/>
      <c r="Q1905" s="6" t="s">
        <v>39</v>
      </c>
      <c r="R1905" s="4"/>
      <c r="S1905" s="6" t="s">
        <v>42</v>
      </c>
      <c r="T1905" s="6" t="s">
        <v>43</v>
      </c>
      <c r="U1905" s="6">
        <v>0.0</v>
      </c>
      <c r="V1905" s="3" t="str">
        <f t="shared" si="2"/>
        <v>47.RD</v>
      </c>
      <c r="W1905" s="5" t="str">
        <f t="shared" ref="W1905:X1905" si="1905">UPPER(TRIM(H1905))</f>
        <v/>
      </c>
      <c r="X1905" s="5" t="str">
        <f t="shared" si="1905"/>
        <v/>
      </c>
      <c r="Y1905" s="5" t="str">
        <f t="array" ref="Y1905">IF(V1905&lt;&gt;"",IFERROR(INDEX(federal_program_name_lookup,MATCH(V1905,aln_lookup,0)),""),"")</f>
        <v/>
      </c>
    </row>
    <row r="1906" ht="15.75" customHeight="1">
      <c r="A1906" s="5" t="s">
        <v>2912</v>
      </c>
      <c r="B1906" s="3" t="s">
        <v>2414</v>
      </c>
      <c r="C1906" s="3" t="s">
        <v>445</v>
      </c>
      <c r="D1906" s="3" t="s">
        <v>2913</v>
      </c>
      <c r="E1906" s="6" t="s">
        <v>292</v>
      </c>
      <c r="F1906" s="4">
        <v>331025.0</v>
      </c>
      <c r="G1906" s="6" t="s">
        <v>38</v>
      </c>
      <c r="H1906" s="6"/>
      <c r="I1906" s="6"/>
      <c r="J1906" s="4">
        <v>4.5338835E7</v>
      </c>
      <c r="K1906" s="4">
        <v>3.59306095E8</v>
      </c>
      <c r="L1906" s="6" t="s">
        <v>39</v>
      </c>
      <c r="M1906" s="3"/>
      <c r="N1906" s="6" t="s">
        <v>42</v>
      </c>
      <c r="O1906" s="3"/>
      <c r="P1906" s="3"/>
      <c r="Q1906" s="6" t="s">
        <v>39</v>
      </c>
      <c r="R1906" s="4"/>
      <c r="S1906" s="6" t="s">
        <v>42</v>
      </c>
      <c r="T1906" s="6" t="s">
        <v>43</v>
      </c>
      <c r="U1906" s="6">
        <v>0.0</v>
      </c>
      <c r="V1906" s="3" t="str">
        <f t="shared" si="2"/>
        <v>47.RD</v>
      </c>
      <c r="W1906" s="5" t="str">
        <f t="shared" ref="W1906:X1906" si="1906">UPPER(TRIM(H1906))</f>
        <v/>
      </c>
      <c r="X1906" s="5" t="str">
        <f t="shared" si="1906"/>
        <v/>
      </c>
      <c r="Y1906" s="5" t="str">
        <f t="array" ref="Y1906">IF(V1906&lt;&gt;"",IFERROR(INDEX(federal_program_name_lookup,MATCH(V1906,aln_lookup,0)),""),"")</f>
        <v/>
      </c>
    </row>
    <row r="1907" ht="15.75" customHeight="1">
      <c r="A1907" s="5" t="s">
        <v>2914</v>
      </c>
      <c r="B1907" s="3" t="s">
        <v>2414</v>
      </c>
      <c r="C1907" s="3" t="s">
        <v>445</v>
      </c>
      <c r="D1907" s="3" t="s">
        <v>2915</v>
      </c>
      <c r="E1907" s="6" t="s">
        <v>292</v>
      </c>
      <c r="F1907" s="4">
        <v>-714.0</v>
      </c>
      <c r="G1907" s="6" t="s">
        <v>38</v>
      </c>
      <c r="H1907" s="6"/>
      <c r="I1907" s="6"/>
      <c r="J1907" s="4">
        <v>4.5338835E7</v>
      </c>
      <c r="K1907" s="4">
        <v>3.59306095E8</v>
      </c>
      <c r="L1907" s="6" t="s">
        <v>39</v>
      </c>
      <c r="M1907" s="3"/>
      <c r="N1907" s="6" t="s">
        <v>42</v>
      </c>
      <c r="O1907" s="3"/>
      <c r="P1907" s="3"/>
      <c r="Q1907" s="6" t="s">
        <v>39</v>
      </c>
      <c r="R1907" s="4"/>
      <c r="S1907" s="6" t="s">
        <v>42</v>
      </c>
      <c r="T1907" s="6" t="s">
        <v>43</v>
      </c>
      <c r="U1907" s="6">
        <v>0.0</v>
      </c>
      <c r="V1907" s="3" t="str">
        <f t="shared" si="2"/>
        <v>47.RD</v>
      </c>
      <c r="W1907" s="5" t="str">
        <f t="shared" ref="W1907:X1907" si="1907">UPPER(TRIM(H1907))</f>
        <v/>
      </c>
      <c r="X1907" s="5" t="str">
        <f t="shared" si="1907"/>
        <v/>
      </c>
      <c r="Y1907" s="5" t="str">
        <f t="array" ref="Y1907">IF(V1907&lt;&gt;"",IFERROR(INDEX(federal_program_name_lookup,MATCH(V1907,aln_lookup,0)),""),"")</f>
        <v/>
      </c>
    </row>
    <row r="1908" ht="15.75" customHeight="1">
      <c r="A1908" s="5" t="s">
        <v>2916</v>
      </c>
      <c r="B1908" s="3" t="s">
        <v>2414</v>
      </c>
      <c r="C1908" s="3" t="s">
        <v>445</v>
      </c>
      <c r="D1908" s="3" t="s">
        <v>2917</v>
      </c>
      <c r="E1908" s="6" t="s">
        <v>292</v>
      </c>
      <c r="F1908" s="4">
        <v>504520.0</v>
      </c>
      <c r="G1908" s="6" t="s">
        <v>38</v>
      </c>
      <c r="H1908" s="6"/>
      <c r="I1908" s="6"/>
      <c r="J1908" s="4">
        <v>4.5338835E7</v>
      </c>
      <c r="K1908" s="4">
        <v>3.59306095E8</v>
      </c>
      <c r="L1908" s="6" t="s">
        <v>39</v>
      </c>
      <c r="M1908" s="3"/>
      <c r="N1908" s="6" t="s">
        <v>42</v>
      </c>
      <c r="O1908" s="3"/>
      <c r="P1908" s="3"/>
      <c r="Q1908" s="6" t="s">
        <v>39</v>
      </c>
      <c r="R1908" s="4"/>
      <c r="S1908" s="6" t="s">
        <v>42</v>
      </c>
      <c r="T1908" s="6" t="s">
        <v>43</v>
      </c>
      <c r="U1908" s="6">
        <v>0.0</v>
      </c>
      <c r="V1908" s="3" t="str">
        <f t="shared" si="2"/>
        <v>47.RD</v>
      </c>
      <c r="W1908" s="5" t="str">
        <f t="shared" ref="W1908:X1908" si="1908">UPPER(TRIM(H1908))</f>
        <v/>
      </c>
      <c r="X1908" s="5" t="str">
        <f t="shared" si="1908"/>
        <v/>
      </c>
      <c r="Y1908" s="5" t="str">
        <f t="array" ref="Y1908">IF(V1908&lt;&gt;"",IFERROR(INDEX(federal_program_name_lookup,MATCH(V1908,aln_lookup,0)),""),"")</f>
        <v/>
      </c>
    </row>
    <row r="1909" ht="15.75" customHeight="1">
      <c r="A1909" s="5" t="s">
        <v>2918</v>
      </c>
      <c r="B1909" s="3" t="s">
        <v>2414</v>
      </c>
      <c r="C1909" s="3" t="s">
        <v>445</v>
      </c>
      <c r="D1909" s="3" t="s">
        <v>2919</v>
      </c>
      <c r="E1909" s="6" t="s">
        <v>292</v>
      </c>
      <c r="F1909" s="4">
        <v>41159.0</v>
      </c>
      <c r="G1909" s="6" t="s">
        <v>38</v>
      </c>
      <c r="H1909" s="6"/>
      <c r="I1909" s="6"/>
      <c r="J1909" s="4">
        <v>4.5338835E7</v>
      </c>
      <c r="K1909" s="4">
        <v>3.59306095E8</v>
      </c>
      <c r="L1909" s="6" t="s">
        <v>39</v>
      </c>
      <c r="M1909" s="3"/>
      <c r="N1909" s="6" t="s">
        <v>42</v>
      </c>
      <c r="O1909" s="3"/>
      <c r="P1909" s="3"/>
      <c r="Q1909" s="6" t="s">
        <v>39</v>
      </c>
      <c r="R1909" s="4"/>
      <c r="S1909" s="6" t="s">
        <v>42</v>
      </c>
      <c r="T1909" s="6" t="s">
        <v>43</v>
      </c>
      <c r="U1909" s="6">
        <v>0.0</v>
      </c>
      <c r="V1909" s="3" t="str">
        <f t="shared" si="2"/>
        <v>47.RD</v>
      </c>
      <c r="W1909" s="5" t="str">
        <f t="shared" ref="W1909:X1909" si="1909">UPPER(TRIM(H1909))</f>
        <v/>
      </c>
      <c r="X1909" s="5" t="str">
        <f t="shared" si="1909"/>
        <v/>
      </c>
      <c r="Y1909" s="5" t="str">
        <f t="array" ref="Y1909">IF(V1909&lt;&gt;"",IFERROR(INDEX(federal_program_name_lookup,MATCH(V1909,aln_lookup,0)),""),"")</f>
        <v/>
      </c>
    </row>
    <row r="1910" ht="15.75" customHeight="1">
      <c r="A1910" s="5" t="s">
        <v>2920</v>
      </c>
      <c r="B1910" s="3" t="s">
        <v>2414</v>
      </c>
      <c r="C1910" s="3" t="s">
        <v>445</v>
      </c>
      <c r="D1910" s="3" t="s">
        <v>2921</v>
      </c>
      <c r="E1910" s="6" t="s">
        <v>292</v>
      </c>
      <c r="F1910" s="4">
        <v>-68.0</v>
      </c>
      <c r="G1910" s="6" t="s">
        <v>38</v>
      </c>
      <c r="H1910" s="6"/>
      <c r="I1910" s="6"/>
      <c r="J1910" s="4">
        <v>4.5338835E7</v>
      </c>
      <c r="K1910" s="4">
        <v>3.59306095E8</v>
      </c>
      <c r="L1910" s="6" t="s">
        <v>39</v>
      </c>
      <c r="M1910" s="3"/>
      <c r="N1910" s="6" t="s">
        <v>42</v>
      </c>
      <c r="O1910" s="3"/>
      <c r="P1910" s="3"/>
      <c r="Q1910" s="6" t="s">
        <v>39</v>
      </c>
      <c r="R1910" s="4"/>
      <c r="S1910" s="6" t="s">
        <v>42</v>
      </c>
      <c r="T1910" s="6" t="s">
        <v>43</v>
      </c>
      <c r="U1910" s="6">
        <v>0.0</v>
      </c>
      <c r="V1910" s="3" t="str">
        <f t="shared" si="2"/>
        <v>47.RD</v>
      </c>
      <c r="W1910" s="5" t="str">
        <f t="shared" ref="W1910:X1910" si="1910">UPPER(TRIM(H1910))</f>
        <v/>
      </c>
      <c r="X1910" s="5" t="str">
        <f t="shared" si="1910"/>
        <v/>
      </c>
      <c r="Y1910" s="5" t="str">
        <f t="array" ref="Y1910">IF(V1910&lt;&gt;"",IFERROR(INDEX(federal_program_name_lookup,MATCH(V1910,aln_lookup,0)),""),"")</f>
        <v/>
      </c>
    </row>
    <row r="1911" ht="15.75" customHeight="1">
      <c r="A1911" s="5" t="s">
        <v>2922</v>
      </c>
      <c r="B1911" s="3" t="s">
        <v>2414</v>
      </c>
      <c r="C1911" s="3" t="s">
        <v>445</v>
      </c>
      <c r="D1911" s="3" t="s">
        <v>2923</v>
      </c>
      <c r="E1911" s="6" t="s">
        <v>292</v>
      </c>
      <c r="F1911" s="4">
        <v>521965.0</v>
      </c>
      <c r="G1911" s="6" t="s">
        <v>38</v>
      </c>
      <c r="H1911" s="6"/>
      <c r="I1911" s="6"/>
      <c r="J1911" s="4">
        <v>4.5338835E7</v>
      </c>
      <c r="K1911" s="4">
        <v>3.59306095E8</v>
      </c>
      <c r="L1911" s="6" t="s">
        <v>39</v>
      </c>
      <c r="M1911" s="3"/>
      <c r="N1911" s="6" t="s">
        <v>42</v>
      </c>
      <c r="O1911" s="3"/>
      <c r="P1911" s="3"/>
      <c r="Q1911" s="6" t="s">
        <v>42</v>
      </c>
      <c r="R1911" s="4">
        <v>327901.0</v>
      </c>
      <c r="S1911" s="6" t="s">
        <v>42</v>
      </c>
      <c r="T1911" s="6" t="s">
        <v>43</v>
      </c>
      <c r="U1911" s="6">
        <v>0.0</v>
      </c>
      <c r="V1911" s="3" t="str">
        <f t="shared" si="2"/>
        <v>47.RD</v>
      </c>
      <c r="W1911" s="5" t="str">
        <f t="shared" ref="W1911:X1911" si="1911">UPPER(TRIM(H1911))</f>
        <v/>
      </c>
      <c r="X1911" s="5" t="str">
        <f t="shared" si="1911"/>
        <v/>
      </c>
      <c r="Y1911" s="5" t="str">
        <f t="array" ref="Y1911">IF(V1911&lt;&gt;"",IFERROR(INDEX(federal_program_name_lookup,MATCH(V1911,aln_lookup,0)),""),"")</f>
        <v/>
      </c>
    </row>
    <row r="1912" ht="15.75" customHeight="1">
      <c r="A1912" s="5" t="s">
        <v>2924</v>
      </c>
      <c r="B1912" s="3" t="s">
        <v>2414</v>
      </c>
      <c r="C1912" s="3" t="s">
        <v>445</v>
      </c>
      <c r="D1912" s="3" t="s">
        <v>2925</v>
      </c>
      <c r="E1912" s="6" t="s">
        <v>292</v>
      </c>
      <c r="F1912" s="4">
        <v>279960.0</v>
      </c>
      <c r="G1912" s="6" t="s">
        <v>38</v>
      </c>
      <c r="H1912" s="6"/>
      <c r="I1912" s="6"/>
      <c r="J1912" s="4">
        <v>4.5338835E7</v>
      </c>
      <c r="K1912" s="4">
        <v>3.59306095E8</v>
      </c>
      <c r="L1912" s="6" t="s">
        <v>39</v>
      </c>
      <c r="M1912" s="3"/>
      <c r="N1912" s="6" t="s">
        <v>42</v>
      </c>
      <c r="O1912" s="3"/>
      <c r="P1912" s="3"/>
      <c r="Q1912" s="6" t="s">
        <v>39</v>
      </c>
      <c r="R1912" s="4"/>
      <c r="S1912" s="6" t="s">
        <v>42</v>
      </c>
      <c r="T1912" s="6" t="s">
        <v>43</v>
      </c>
      <c r="U1912" s="6">
        <v>0.0</v>
      </c>
      <c r="V1912" s="3" t="str">
        <f t="shared" si="2"/>
        <v>47.RD</v>
      </c>
      <c r="W1912" s="5" t="str">
        <f t="shared" ref="W1912:X1912" si="1912">UPPER(TRIM(H1912))</f>
        <v/>
      </c>
      <c r="X1912" s="5" t="str">
        <f t="shared" si="1912"/>
        <v/>
      </c>
      <c r="Y1912" s="5" t="str">
        <f t="array" ref="Y1912">IF(V1912&lt;&gt;"",IFERROR(INDEX(federal_program_name_lookup,MATCH(V1912,aln_lookup,0)),""),"")</f>
        <v/>
      </c>
    </row>
    <row r="1913" ht="15.75" customHeight="1">
      <c r="A1913" s="5" t="s">
        <v>2926</v>
      </c>
      <c r="B1913" s="3" t="s">
        <v>2414</v>
      </c>
      <c r="C1913" s="3" t="s">
        <v>445</v>
      </c>
      <c r="D1913" s="3" t="s">
        <v>2927</v>
      </c>
      <c r="E1913" s="6" t="s">
        <v>292</v>
      </c>
      <c r="F1913" s="4">
        <v>211415.0</v>
      </c>
      <c r="G1913" s="6" t="s">
        <v>38</v>
      </c>
      <c r="H1913" s="6"/>
      <c r="I1913" s="6"/>
      <c r="J1913" s="4">
        <v>4.5338835E7</v>
      </c>
      <c r="K1913" s="4">
        <v>3.59306095E8</v>
      </c>
      <c r="L1913" s="6" t="s">
        <v>39</v>
      </c>
      <c r="M1913" s="3"/>
      <c r="N1913" s="6" t="s">
        <v>42</v>
      </c>
      <c r="O1913" s="3"/>
      <c r="P1913" s="3"/>
      <c r="Q1913" s="6" t="s">
        <v>39</v>
      </c>
      <c r="R1913" s="4"/>
      <c r="S1913" s="6" t="s">
        <v>42</v>
      </c>
      <c r="T1913" s="6" t="s">
        <v>43</v>
      </c>
      <c r="U1913" s="6">
        <v>0.0</v>
      </c>
      <c r="V1913" s="3" t="str">
        <f t="shared" si="2"/>
        <v>47.RD</v>
      </c>
      <c r="W1913" s="5" t="str">
        <f t="shared" ref="W1913:X1913" si="1913">UPPER(TRIM(H1913))</f>
        <v/>
      </c>
      <c r="X1913" s="5" t="str">
        <f t="shared" si="1913"/>
        <v/>
      </c>
      <c r="Y1913" s="5" t="str">
        <f t="array" ref="Y1913">IF(V1913&lt;&gt;"",IFERROR(INDEX(federal_program_name_lookup,MATCH(V1913,aln_lookup,0)),""),"")</f>
        <v/>
      </c>
    </row>
    <row r="1914" ht="15.75" customHeight="1">
      <c r="A1914" s="5" t="s">
        <v>2928</v>
      </c>
      <c r="B1914" s="3" t="s">
        <v>2414</v>
      </c>
      <c r="C1914" s="3" t="s">
        <v>374</v>
      </c>
      <c r="D1914" s="3"/>
      <c r="E1914" s="6" t="s">
        <v>2929</v>
      </c>
      <c r="F1914" s="4">
        <v>1635.0</v>
      </c>
      <c r="G1914" s="6" t="s">
        <v>38</v>
      </c>
      <c r="H1914" s="6"/>
      <c r="I1914" s="6"/>
      <c r="J1914" s="4">
        <v>1550102.0</v>
      </c>
      <c r="K1914" s="4">
        <v>3.59306095E8</v>
      </c>
      <c r="L1914" s="6" t="s">
        <v>39</v>
      </c>
      <c r="M1914" s="3"/>
      <c r="N1914" s="6" t="s">
        <v>39</v>
      </c>
      <c r="O1914" s="3" t="s">
        <v>1807</v>
      </c>
      <c r="P1914" s="3" t="s">
        <v>2930</v>
      </c>
      <c r="Q1914" s="6" t="s">
        <v>39</v>
      </c>
      <c r="R1914" s="4"/>
      <c r="S1914" s="6" t="s">
        <v>42</v>
      </c>
      <c r="T1914" s="6" t="s">
        <v>43</v>
      </c>
      <c r="U1914" s="6">
        <v>0.0</v>
      </c>
      <c r="V1914" s="3" t="str">
        <f t="shared" si="2"/>
        <v>47.070</v>
      </c>
      <c r="W1914" s="5" t="str">
        <f t="shared" ref="W1914:X1914" si="1914">UPPER(TRIM(H1914))</f>
        <v/>
      </c>
      <c r="X1914" s="5" t="str">
        <f t="shared" si="1914"/>
        <v/>
      </c>
      <c r="Y1914" s="5" t="str">
        <f t="array" ref="Y1914">IF(V1914&lt;&gt;"",IFERROR(INDEX(federal_program_name_lookup,MATCH(V1914,aln_lookup,0)),""),"")</f>
        <v>COMPUTER AND INFORMATION SCIENCE AND ENGINEERING</v>
      </c>
    </row>
    <row r="1915" ht="15.75" customHeight="1">
      <c r="A1915" s="5" t="s">
        <v>2931</v>
      </c>
      <c r="B1915" s="3" t="s">
        <v>2414</v>
      </c>
      <c r="C1915" s="3" t="s">
        <v>445</v>
      </c>
      <c r="D1915" s="3" t="s">
        <v>2812</v>
      </c>
      <c r="E1915" s="6" t="s">
        <v>292</v>
      </c>
      <c r="F1915" s="4">
        <v>2630.0</v>
      </c>
      <c r="G1915" s="6" t="s">
        <v>38</v>
      </c>
      <c r="H1915" s="6"/>
      <c r="I1915" s="6"/>
      <c r="J1915" s="4">
        <v>4.5338835E7</v>
      </c>
      <c r="K1915" s="4">
        <v>3.59306095E8</v>
      </c>
      <c r="L1915" s="6" t="s">
        <v>39</v>
      </c>
      <c r="M1915" s="3"/>
      <c r="N1915" s="6" t="s">
        <v>42</v>
      </c>
      <c r="O1915" s="3"/>
      <c r="P1915" s="3"/>
      <c r="Q1915" s="6" t="s">
        <v>39</v>
      </c>
      <c r="R1915" s="4"/>
      <c r="S1915" s="6" t="s">
        <v>42</v>
      </c>
      <c r="T1915" s="6" t="s">
        <v>43</v>
      </c>
      <c r="U1915" s="6">
        <v>0.0</v>
      </c>
      <c r="V1915" s="3" t="str">
        <f t="shared" si="2"/>
        <v>47.RD</v>
      </c>
      <c r="W1915" s="5" t="str">
        <f t="shared" ref="W1915:X1915" si="1915">UPPER(TRIM(H1915))</f>
        <v/>
      </c>
      <c r="X1915" s="5" t="str">
        <f t="shared" si="1915"/>
        <v/>
      </c>
      <c r="Y1915" s="5" t="str">
        <f t="array" ref="Y1915">IF(V1915&lt;&gt;"",IFERROR(INDEX(federal_program_name_lookup,MATCH(V1915,aln_lookup,0)),""),"")</f>
        <v/>
      </c>
    </row>
    <row r="1916" ht="15.75" customHeight="1">
      <c r="A1916" s="5" t="s">
        <v>2932</v>
      </c>
      <c r="B1916" s="3" t="s">
        <v>2414</v>
      </c>
      <c r="C1916" s="3" t="s">
        <v>445</v>
      </c>
      <c r="D1916" s="3" t="s">
        <v>2933</v>
      </c>
      <c r="E1916" s="6" t="s">
        <v>292</v>
      </c>
      <c r="F1916" s="4">
        <v>46374.0</v>
      </c>
      <c r="G1916" s="6" t="s">
        <v>38</v>
      </c>
      <c r="H1916" s="6"/>
      <c r="I1916" s="6"/>
      <c r="J1916" s="4">
        <v>4.5338835E7</v>
      </c>
      <c r="K1916" s="4">
        <v>3.59306095E8</v>
      </c>
      <c r="L1916" s="6" t="s">
        <v>39</v>
      </c>
      <c r="M1916" s="3"/>
      <c r="N1916" s="6" t="s">
        <v>42</v>
      </c>
      <c r="O1916" s="3"/>
      <c r="P1916" s="3"/>
      <c r="Q1916" s="6" t="s">
        <v>39</v>
      </c>
      <c r="R1916" s="4"/>
      <c r="S1916" s="6" t="s">
        <v>42</v>
      </c>
      <c r="T1916" s="6" t="s">
        <v>43</v>
      </c>
      <c r="U1916" s="6">
        <v>0.0</v>
      </c>
      <c r="V1916" s="3" t="str">
        <f t="shared" si="2"/>
        <v>47.RD</v>
      </c>
      <c r="W1916" s="5" t="str">
        <f t="shared" ref="W1916:X1916" si="1916">UPPER(TRIM(H1916))</f>
        <v/>
      </c>
      <c r="X1916" s="5" t="str">
        <f t="shared" si="1916"/>
        <v/>
      </c>
      <c r="Y1916" s="5" t="str">
        <f t="array" ref="Y1916">IF(V1916&lt;&gt;"",IFERROR(INDEX(federal_program_name_lookup,MATCH(V1916,aln_lookup,0)),""),"")</f>
        <v/>
      </c>
    </row>
    <row r="1917" ht="15.75" customHeight="1">
      <c r="A1917" s="5" t="s">
        <v>2934</v>
      </c>
      <c r="B1917" s="3" t="s">
        <v>2414</v>
      </c>
      <c r="C1917" s="3" t="s">
        <v>445</v>
      </c>
      <c r="D1917" s="3" t="s">
        <v>2935</v>
      </c>
      <c r="E1917" s="6" t="s">
        <v>292</v>
      </c>
      <c r="F1917" s="4">
        <v>-2109.0</v>
      </c>
      <c r="G1917" s="6" t="s">
        <v>38</v>
      </c>
      <c r="H1917" s="6"/>
      <c r="I1917" s="6"/>
      <c r="J1917" s="4">
        <v>4.5338835E7</v>
      </c>
      <c r="K1917" s="4">
        <v>3.59306095E8</v>
      </c>
      <c r="L1917" s="6" t="s">
        <v>39</v>
      </c>
      <c r="M1917" s="3"/>
      <c r="N1917" s="6" t="s">
        <v>42</v>
      </c>
      <c r="O1917" s="3"/>
      <c r="P1917" s="3"/>
      <c r="Q1917" s="6" t="s">
        <v>39</v>
      </c>
      <c r="R1917" s="4"/>
      <c r="S1917" s="6" t="s">
        <v>42</v>
      </c>
      <c r="T1917" s="6" t="s">
        <v>43</v>
      </c>
      <c r="U1917" s="6">
        <v>0.0</v>
      </c>
      <c r="V1917" s="3" t="str">
        <f t="shared" si="2"/>
        <v>47.RD</v>
      </c>
      <c r="W1917" s="5" t="str">
        <f t="shared" ref="W1917:X1917" si="1917">UPPER(TRIM(H1917))</f>
        <v/>
      </c>
      <c r="X1917" s="5" t="str">
        <f t="shared" si="1917"/>
        <v/>
      </c>
      <c r="Y1917" s="5" t="str">
        <f t="array" ref="Y1917">IF(V1917&lt;&gt;"",IFERROR(INDEX(federal_program_name_lookup,MATCH(V1917,aln_lookup,0)),""),"")</f>
        <v/>
      </c>
    </row>
    <row r="1918" ht="15.75" customHeight="1">
      <c r="A1918" s="5" t="s">
        <v>2936</v>
      </c>
      <c r="B1918" s="3" t="s">
        <v>2414</v>
      </c>
      <c r="C1918" s="3" t="s">
        <v>445</v>
      </c>
      <c r="D1918" s="3" t="s">
        <v>2937</v>
      </c>
      <c r="E1918" s="6" t="s">
        <v>292</v>
      </c>
      <c r="F1918" s="4">
        <v>88234.0</v>
      </c>
      <c r="G1918" s="6" t="s">
        <v>38</v>
      </c>
      <c r="H1918" s="6"/>
      <c r="I1918" s="6"/>
      <c r="J1918" s="4">
        <v>4.5338835E7</v>
      </c>
      <c r="K1918" s="4">
        <v>3.59306095E8</v>
      </c>
      <c r="L1918" s="6" t="s">
        <v>39</v>
      </c>
      <c r="M1918" s="3"/>
      <c r="N1918" s="6" t="s">
        <v>42</v>
      </c>
      <c r="O1918" s="3"/>
      <c r="P1918" s="3"/>
      <c r="Q1918" s="6" t="s">
        <v>39</v>
      </c>
      <c r="R1918" s="4"/>
      <c r="S1918" s="6" t="s">
        <v>42</v>
      </c>
      <c r="T1918" s="6" t="s">
        <v>43</v>
      </c>
      <c r="U1918" s="6">
        <v>0.0</v>
      </c>
      <c r="V1918" s="3" t="str">
        <f t="shared" si="2"/>
        <v>47.RD</v>
      </c>
      <c r="W1918" s="5" t="str">
        <f t="shared" ref="W1918:X1918" si="1918">UPPER(TRIM(H1918))</f>
        <v/>
      </c>
      <c r="X1918" s="5" t="str">
        <f t="shared" si="1918"/>
        <v/>
      </c>
      <c r="Y1918" s="5" t="str">
        <f t="array" ref="Y1918">IF(V1918&lt;&gt;"",IFERROR(INDEX(federal_program_name_lookup,MATCH(V1918,aln_lookup,0)),""),"")</f>
        <v/>
      </c>
    </row>
    <row r="1919" ht="15.75" customHeight="1">
      <c r="A1919" s="5" t="s">
        <v>2938</v>
      </c>
      <c r="B1919" s="3" t="s">
        <v>2414</v>
      </c>
      <c r="C1919" s="3" t="s">
        <v>445</v>
      </c>
      <c r="D1919" s="3" t="s">
        <v>2784</v>
      </c>
      <c r="E1919" s="6" t="s">
        <v>292</v>
      </c>
      <c r="F1919" s="4">
        <v>-24684.0</v>
      </c>
      <c r="G1919" s="6" t="s">
        <v>38</v>
      </c>
      <c r="H1919" s="6"/>
      <c r="I1919" s="6"/>
      <c r="J1919" s="4">
        <v>4.5338835E7</v>
      </c>
      <c r="K1919" s="4">
        <v>3.59306095E8</v>
      </c>
      <c r="L1919" s="6" t="s">
        <v>39</v>
      </c>
      <c r="M1919" s="3"/>
      <c r="N1919" s="6" t="s">
        <v>42</v>
      </c>
      <c r="O1919" s="3"/>
      <c r="P1919" s="3"/>
      <c r="Q1919" s="6" t="s">
        <v>39</v>
      </c>
      <c r="R1919" s="4"/>
      <c r="S1919" s="6" t="s">
        <v>42</v>
      </c>
      <c r="T1919" s="6" t="s">
        <v>43</v>
      </c>
      <c r="U1919" s="6">
        <v>0.0</v>
      </c>
      <c r="V1919" s="3" t="str">
        <f t="shared" si="2"/>
        <v>47.RD</v>
      </c>
      <c r="W1919" s="5" t="str">
        <f t="shared" ref="W1919:X1919" si="1919">UPPER(TRIM(H1919))</f>
        <v/>
      </c>
      <c r="X1919" s="5" t="str">
        <f t="shared" si="1919"/>
        <v/>
      </c>
      <c r="Y1919" s="5" t="str">
        <f t="array" ref="Y1919">IF(V1919&lt;&gt;"",IFERROR(INDEX(federal_program_name_lookup,MATCH(V1919,aln_lookup,0)),""),"")</f>
        <v/>
      </c>
    </row>
    <row r="1920" ht="15.75" customHeight="1">
      <c r="A1920" s="5" t="s">
        <v>2939</v>
      </c>
      <c r="B1920" s="3" t="s">
        <v>2414</v>
      </c>
      <c r="C1920" s="3" t="s">
        <v>445</v>
      </c>
      <c r="D1920" s="3" t="s">
        <v>2940</v>
      </c>
      <c r="E1920" s="6" t="s">
        <v>292</v>
      </c>
      <c r="F1920" s="4">
        <v>196498.0</v>
      </c>
      <c r="G1920" s="6" t="s">
        <v>38</v>
      </c>
      <c r="H1920" s="6"/>
      <c r="I1920" s="6"/>
      <c r="J1920" s="4">
        <v>4.5338835E7</v>
      </c>
      <c r="K1920" s="4">
        <v>3.59306095E8</v>
      </c>
      <c r="L1920" s="6" t="s">
        <v>39</v>
      </c>
      <c r="M1920" s="3"/>
      <c r="N1920" s="6" t="s">
        <v>42</v>
      </c>
      <c r="O1920" s="3"/>
      <c r="P1920" s="3"/>
      <c r="Q1920" s="6" t="s">
        <v>39</v>
      </c>
      <c r="R1920" s="4"/>
      <c r="S1920" s="6" t="s">
        <v>42</v>
      </c>
      <c r="T1920" s="6" t="s">
        <v>43</v>
      </c>
      <c r="U1920" s="6">
        <v>0.0</v>
      </c>
      <c r="V1920" s="3" t="str">
        <f t="shared" si="2"/>
        <v>47.RD</v>
      </c>
      <c r="W1920" s="5" t="str">
        <f t="shared" ref="W1920:X1920" si="1920">UPPER(TRIM(H1920))</f>
        <v/>
      </c>
      <c r="X1920" s="5" t="str">
        <f t="shared" si="1920"/>
        <v/>
      </c>
      <c r="Y1920" s="5" t="str">
        <f t="array" ref="Y1920">IF(V1920&lt;&gt;"",IFERROR(INDEX(federal_program_name_lookup,MATCH(V1920,aln_lookup,0)),""),"")</f>
        <v/>
      </c>
    </row>
    <row r="1921" ht="15.75" customHeight="1">
      <c r="A1921" s="5" t="s">
        <v>2941</v>
      </c>
      <c r="B1921" s="3" t="s">
        <v>2414</v>
      </c>
      <c r="C1921" s="3" t="s">
        <v>445</v>
      </c>
      <c r="D1921" s="3" t="s">
        <v>2942</v>
      </c>
      <c r="E1921" s="6" t="s">
        <v>292</v>
      </c>
      <c r="F1921" s="4">
        <v>50388.0</v>
      </c>
      <c r="G1921" s="6" t="s">
        <v>38</v>
      </c>
      <c r="H1921" s="6"/>
      <c r="I1921" s="6"/>
      <c r="J1921" s="4">
        <v>4.5338835E7</v>
      </c>
      <c r="K1921" s="4">
        <v>3.59306095E8</v>
      </c>
      <c r="L1921" s="6" t="s">
        <v>39</v>
      </c>
      <c r="M1921" s="3"/>
      <c r="N1921" s="6" t="s">
        <v>42</v>
      </c>
      <c r="O1921" s="3"/>
      <c r="P1921" s="3"/>
      <c r="Q1921" s="6" t="s">
        <v>39</v>
      </c>
      <c r="R1921" s="4"/>
      <c r="S1921" s="6" t="s">
        <v>42</v>
      </c>
      <c r="T1921" s="6" t="s">
        <v>43</v>
      </c>
      <c r="U1921" s="6">
        <v>0.0</v>
      </c>
      <c r="V1921" s="3" t="str">
        <f t="shared" si="2"/>
        <v>47.RD</v>
      </c>
      <c r="W1921" s="5" t="str">
        <f t="shared" ref="W1921:X1921" si="1921">UPPER(TRIM(H1921))</f>
        <v/>
      </c>
      <c r="X1921" s="5" t="str">
        <f t="shared" si="1921"/>
        <v/>
      </c>
      <c r="Y1921" s="5" t="str">
        <f t="array" ref="Y1921">IF(V1921&lt;&gt;"",IFERROR(INDEX(federal_program_name_lookup,MATCH(V1921,aln_lookup,0)),""),"")</f>
        <v/>
      </c>
    </row>
    <row r="1922" ht="15.75" customHeight="1">
      <c r="A1922" s="5" t="s">
        <v>2943</v>
      </c>
      <c r="B1922" s="3" t="s">
        <v>2414</v>
      </c>
      <c r="C1922" s="3" t="s">
        <v>445</v>
      </c>
      <c r="D1922" s="3" t="s">
        <v>2944</v>
      </c>
      <c r="E1922" s="6" t="s">
        <v>292</v>
      </c>
      <c r="F1922" s="4">
        <v>48240.0</v>
      </c>
      <c r="G1922" s="6" t="s">
        <v>38</v>
      </c>
      <c r="H1922" s="6"/>
      <c r="I1922" s="6"/>
      <c r="J1922" s="4">
        <v>4.5338835E7</v>
      </c>
      <c r="K1922" s="4">
        <v>3.59306095E8</v>
      </c>
      <c r="L1922" s="6" t="s">
        <v>39</v>
      </c>
      <c r="M1922" s="3"/>
      <c r="N1922" s="6" t="s">
        <v>42</v>
      </c>
      <c r="O1922" s="3"/>
      <c r="P1922" s="3"/>
      <c r="Q1922" s="6" t="s">
        <v>39</v>
      </c>
      <c r="R1922" s="4"/>
      <c r="S1922" s="6" t="s">
        <v>42</v>
      </c>
      <c r="T1922" s="6" t="s">
        <v>43</v>
      </c>
      <c r="U1922" s="6">
        <v>0.0</v>
      </c>
      <c r="V1922" s="3" t="str">
        <f t="shared" si="2"/>
        <v>47.RD</v>
      </c>
      <c r="W1922" s="5" t="str">
        <f t="shared" ref="W1922:X1922" si="1922">UPPER(TRIM(H1922))</f>
        <v/>
      </c>
      <c r="X1922" s="5" t="str">
        <f t="shared" si="1922"/>
        <v/>
      </c>
      <c r="Y1922" s="5" t="str">
        <f t="array" ref="Y1922">IF(V1922&lt;&gt;"",IFERROR(INDEX(federal_program_name_lookup,MATCH(V1922,aln_lookup,0)),""),"")</f>
        <v/>
      </c>
    </row>
    <row r="1923" ht="15.75" customHeight="1">
      <c r="A1923" s="5" t="s">
        <v>2945</v>
      </c>
      <c r="B1923" s="3" t="s">
        <v>2414</v>
      </c>
      <c r="C1923" s="3" t="s">
        <v>445</v>
      </c>
      <c r="D1923" s="3" t="s">
        <v>2946</v>
      </c>
      <c r="E1923" s="6" t="s">
        <v>292</v>
      </c>
      <c r="F1923" s="4">
        <v>87387.0</v>
      </c>
      <c r="G1923" s="6" t="s">
        <v>38</v>
      </c>
      <c r="H1923" s="6"/>
      <c r="I1923" s="6"/>
      <c r="J1923" s="4">
        <v>4.5338835E7</v>
      </c>
      <c r="K1923" s="4">
        <v>3.59306095E8</v>
      </c>
      <c r="L1923" s="6" t="s">
        <v>39</v>
      </c>
      <c r="M1923" s="3"/>
      <c r="N1923" s="6" t="s">
        <v>42</v>
      </c>
      <c r="O1923" s="3"/>
      <c r="P1923" s="3"/>
      <c r="Q1923" s="6" t="s">
        <v>39</v>
      </c>
      <c r="R1923" s="4"/>
      <c r="S1923" s="6" t="s">
        <v>42</v>
      </c>
      <c r="T1923" s="6" t="s">
        <v>43</v>
      </c>
      <c r="U1923" s="6">
        <v>0.0</v>
      </c>
      <c r="V1923" s="3" t="str">
        <f t="shared" si="2"/>
        <v>47.RD</v>
      </c>
      <c r="W1923" s="5" t="str">
        <f t="shared" ref="W1923:X1923" si="1923">UPPER(TRIM(H1923))</f>
        <v/>
      </c>
      <c r="X1923" s="5" t="str">
        <f t="shared" si="1923"/>
        <v/>
      </c>
      <c r="Y1923" s="5" t="str">
        <f t="array" ref="Y1923">IF(V1923&lt;&gt;"",IFERROR(INDEX(federal_program_name_lookup,MATCH(V1923,aln_lookup,0)),""),"")</f>
        <v/>
      </c>
    </row>
    <row r="1924" ht="15.75" customHeight="1">
      <c r="A1924" s="5" t="s">
        <v>2947</v>
      </c>
      <c r="B1924" s="3" t="s">
        <v>2414</v>
      </c>
      <c r="C1924" s="3" t="s">
        <v>445</v>
      </c>
      <c r="D1924" s="3" t="s">
        <v>2948</v>
      </c>
      <c r="E1924" s="6" t="s">
        <v>292</v>
      </c>
      <c r="F1924" s="4">
        <v>-12598.0</v>
      </c>
      <c r="G1924" s="6" t="s">
        <v>38</v>
      </c>
      <c r="H1924" s="6"/>
      <c r="I1924" s="6"/>
      <c r="J1924" s="4">
        <v>4.5338835E7</v>
      </c>
      <c r="K1924" s="4">
        <v>3.59306095E8</v>
      </c>
      <c r="L1924" s="6" t="s">
        <v>39</v>
      </c>
      <c r="M1924" s="3"/>
      <c r="N1924" s="6" t="s">
        <v>42</v>
      </c>
      <c r="O1924" s="3"/>
      <c r="P1924" s="3"/>
      <c r="Q1924" s="6" t="s">
        <v>39</v>
      </c>
      <c r="R1924" s="4"/>
      <c r="S1924" s="6" t="s">
        <v>42</v>
      </c>
      <c r="T1924" s="6" t="s">
        <v>43</v>
      </c>
      <c r="U1924" s="6">
        <v>0.0</v>
      </c>
      <c r="V1924" s="3" t="str">
        <f t="shared" si="2"/>
        <v>47.RD</v>
      </c>
      <c r="W1924" s="5" t="str">
        <f t="shared" ref="W1924:X1924" si="1924">UPPER(TRIM(H1924))</f>
        <v/>
      </c>
      <c r="X1924" s="5" t="str">
        <f t="shared" si="1924"/>
        <v/>
      </c>
      <c r="Y1924" s="5" t="str">
        <f t="array" ref="Y1924">IF(V1924&lt;&gt;"",IFERROR(INDEX(federal_program_name_lookup,MATCH(V1924,aln_lookup,0)),""),"")</f>
        <v/>
      </c>
    </row>
    <row r="1925" ht="15.75" customHeight="1">
      <c r="A1925" s="5" t="s">
        <v>2949</v>
      </c>
      <c r="B1925" s="3" t="s">
        <v>2414</v>
      </c>
      <c r="C1925" s="3" t="s">
        <v>374</v>
      </c>
      <c r="D1925" s="3"/>
      <c r="E1925" s="6" t="s">
        <v>2929</v>
      </c>
      <c r="F1925" s="4">
        <v>387429.0</v>
      </c>
      <c r="G1925" s="6" t="s">
        <v>38</v>
      </c>
      <c r="H1925" s="6"/>
      <c r="I1925" s="6"/>
      <c r="J1925" s="4">
        <v>1550102.0</v>
      </c>
      <c r="K1925" s="4">
        <v>3.59306095E8</v>
      </c>
      <c r="L1925" s="6" t="s">
        <v>39</v>
      </c>
      <c r="M1925" s="3"/>
      <c r="N1925" s="6" t="s">
        <v>39</v>
      </c>
      <c r="O1925" s="3" t="s">
        <v>40</v>
      </c>
      <c r="P1925" s="3" t="s">
        <v>2950</v>
      </c>
      <c r="Q1925" s="6" t="s">
        <v>39</v>
      </c>
      <c r="R1925" s="4"/>
      <c r="S1925" s="6" t="s">
        <v>42</v>
      </c>
      <c r="T1925" s="6" t="s">
        <v>43</v>
      </c>
      <c r="U1925" s="6">
        <v>0.0</v>
      </c>
      <c r="V1925" s="3" t="str">
        <f t="shared" si="2"/>
        <v>47.070</v>
      </c>
      <c r="W1925" s="5" t="str">
        <f t="shared" ref="W1925:X1925" si="1925">UPPER(TRIM(H1925))</f>
        <v/>
      </c>
      <c r="X1925" s="5" t="str">
        <f t="shared" si="1925"/>
        <v/>
      </c>
      <c r="Y1925" s="5" t="str">
        <f t="array" ref="Y1925">IF(V1925&lt;&gt;"",IFERROR(INDEX(federal_program_name_lookup,MATCH(V1925,aln_lookup,0)),""),"")</f>
        <v>COMPUTER AND INFORMATION SCIENCE AND ENGINEERING</v>
      </c>
    </row>
    <row r="1926" ht="15.75" customHeight="1">
      <c r="A1926" s="5" t="s">
        <v>2951</v>
      </c>
      <c r="B1926" s="3" t="s">
        <v>2414</v>
      </c>
      <c r="C1926" s="3" t="s">
        <v>445</v>
      </c>
      <c r="D1926" s="3" t="s">
        <v>2952</v>
      </c>
      <c r="E1926" s="6" t="s">
        <v>292</v>
      </c>
      <c r="F1926" s="4">
        <v>85181.0</v>
      </c>
      <c r="G1926" s="6" t="s">
        <v>38</v>
      </c>
      <c r="H1926" s="6"/>
      <c r="I1926" s="6"/>
      <c r="J1926" s="4">
        <v>4.5338835E7</v>
      </c>
      <c r="K1926" s="4">
        <v>3.59306095E8</v>
      </c>
      <c r="L1926" s="6" t="s">
        <v>39</v>
      </c>
      <c r="M1926" s="3"/>
      <c r="N1926" s="6" t="s">
        <v>42</v>
      </c>
      <c r="O1926" s="3"/>
      <c r="P1926" s="3"/>
      <c r="Q1926" s="6" t="s">
        <v>39</v>
      </c>
      <c r="R1926" s="4"/>
      <c r="S1926" s="6" t="s">
        <v>42</v>
      </c>
      <c r="T1926" s="6" t="s">
        <v>43</v>
      </c>
      <c r="U1926" s="6">
        <v>0.0</v>
      </c>
      <c r="V1926" s="3" t="str">
        <f t="shared" si="2"/>
        <v>47.RD</v>
      </c>
      <c r="W1926" s="5" t="str">
        <f t="shared" ref="W1926:X1926" si="1926">UPPER(TRIM(H1926))</f>
        <v/>
      </c>
      <c r="X1926" s="5" t="str">
        <f t="shared" si="1926"/>
        <v/>
      </c>
      <c r="Y1926" s="5" t="str">
        <f t="array" ref="Y1926">IF(V1926&lt;&gt;"",IFERROR(INDEX(federal_program_name_lookup,MATCH(V1926,aln_lookup,0)),""),"")</f>
        <v/>
      </c>
    </row>
    <row r="1927" ht="15.75" customHeight="1">
      <c r="A1927" s="5" t="s">
        <v>2953</v>
      </c>
      <c r="B1927" s="3" t="s">
        <v>2414</v>
      </c>
      <c r="C1927" s="3" t="s">
        <v>445</v>
      </c>
      <c r="D1927" s="3" t="s">
        <v>2954</v>
      </c>
      <c r="E1927" s="6" t="s">
        <v>292</v>
      </c>
      <c r="F1927" s="4">
        <v>95334.0</v>
      </c>
      <c r="G1927" s="6" t="s">
        <v>38</v>
      </c>
      <c r="H1927" s="6"/>
      <c r="I1927" s="6"/>
      <c r="J1927" s="4">
        <v>4.5338835E7</v>
      </c>
      <c r="K1927" s="4">
        <v>3.59306095E8</v>
      </c>
      <c r="L1927" s="6" t="s">
        <v>39</v>
      </c>
      <c r="M1927" s="3"/>
      <c r="N1927" s="6" t="s">
        <v>42</v>
      </c>
      <c r="O1927" s="3"/>
      <c r="P1927" s="3"/>
      <c r="Q1927" s="6" t="s">
        <v>39</v>
      </c>
      <c r="R1927" s="4"/>
      <c r="S1927" s="6" t="s">
        <v>42</v>
      </c>
      <c r="T1927" s="6" t="s">
        <v>43</v>
      </c>
      <c r="U1927" s="6">
        <v>0.0</v>
      </c>
      <c r="V1927" s="3" t="str">
        <f t="shared" si="2"/>
        <v>47.RD</v>
      </c>
      <c r="W1927" s="5" t="str">
        <f t="shared" ref="W1927:X1927" si="1927">UPPER(TRIM(H1927))</f>
        <v/>
      </c>
      <c r="X1927" s="5" t="str">
        <f t="shared" si="1927"/>
        <v/>
      </c>
      <c r="Y1927" s="5" t="str">
        <f t="array" ref="Y1927">IF(V1927&lt;&gt;"",IFERROR(INDEX(federal_program_name_lookup,MATCH(V1927,aln_lookup,0)),""),"")</f>
        <v/>
      </c>
    </row>
    <row r="1928" ht="15.75" customHeight="1">
      <c r="A1928" s="5" t="s">
        <v>2955</v>
      </c>
      <c r="B1928" s="3" t="s">
        <v>2414</v>
      </c>
      <c r="C1928" s="3" t="s">
        <v>445</v>
      </c>
      <c r="D1928" s="3" t="s">
        <v>2956</v>
      </c>
      <c r="E1928" s="6" t="s">
        <v>292</v>
      </c>
      <c r="F1928" s="4">
        <v>122566.0</v>
      </c>
      <c r="G1928" s="6" t="s">
        <v>38</v>
      </c>
      <c r="H1928" s="6"/>
      <c r="I1928" s="6"/>
      <c r="J1928" s="4">
        <v>4.5338835E7</v>
      </c>
      <c r="K1928" s="4">
        <v>3.59306095E8</v>
      </c>
      <c r="L1928" s="6" t="s">
        <v>39</v>
      </c>
      <c r="M1928" s="3"/>
      <c r="N1928" s="6" t="s">
        <v>42</v>
      </c>
      <c r="O1928" s="3"/>
      <c r="P1928" s="3"/>
      <c r="Q1928" s="6" t="s">
        <v>39</v>
      </c>
      <c r="R1928" s="4"/>
      <c r="S1928" s="6" t="s">
        <v>42</v>
      </c>
      <c r="T1928" s="6" t="s">
        <v>43</v>
      </c>
      <c r="U1928" s="6">
        <v>0.0</v>
      </c>
      <c r="V1928" s="3" t="str">
        <f t="shared" si="2"/>
        <v>47.RD</v>
      </c>
      <c r="W1928" s="5" t="str">
        <f t="shared" ref="W1928:X1928" si="1928">UPPER(TRIM(H1928))</f>
        <v/>
      </c>
      <c r="X1928" s="5" t="str">
        <f t="shared" si="1928"/>
        <v/>
      </c>
      <c r="Y1928" s="5" t="str">
        <f t="array" ref="Y1928">IF(V1928&lt;&gt;"",IFERROR(INDEX(federal_program_name_lookup,MATCH(V1928,aln_lookup,0)),""),"")</f>
        <v/>
      </c>
    </row>
    <row r="1929" ht="15.75" customHeight="1">
      <c r="A1929" s="5" t="s">
        <v>2957</v>
      </c>
      <c r="B1929" s="3" t="s">
        <v>2414</v>
      </c>
      <c r="C1929" s="3" t="s">
        <v>445</v>
      </c>
      <c r="D1929" s="3" t="s">
        <v>2958</v>
      </c>
      <c r="E1929" s="6" t="s">
        <v>292</v>
      </c>
      <c r="F1929" s="4">
        <v>833.0</v>
      </c>
      <c r="G1929" s="6" t="s">
        <v>38</v>
      </c>
      <c r="H1929" s="6"/>
      <c r="I1929" s="6"/>
      <c r="J1929" s="4">
        <v>4.5338835E7</v>
      </c>
      <c r="K1929" s="4">
        <v>3.59306095E8</v>
      </c>
      <c r="L1929" s="6" t="s">
        <v>39</v>
      </c>
      <c r="M1929" s="3"/>
      <c r="N1929" s="6" t="s">
        <v>42</v>
      </c>
      <c r="O1929" s="3"/>
      <c r="P1929" s="3"/>
      <c r="Q1929" s="6" t="s">
        <v>39</v>
      </c>
      <c r="R1929" s="4"/>
      <c r="S1929" s="6" t="s">
        <v>42</v>
      </c>
      <c r="T1929" s="6" t="s">
        <v>43</v>
      </c>
      <c r="U1929" s="6">
        <v>0.0</v>
      </c>
      <c r="V1929" s="3" t="str">
        <f t="shared" si="2"/>
        <v>47.RD</v>
      </c>
      <c r="W1929" s="5" t="str">
        <f t="shared" ref="W1929:X1929" si="1929">UPPER(TRIM(H1929))</f>
        <v/>
      </c>
      <c r="X1929" s="5" t="str">
        <f t="shared" si="1929"/>
        <v/>
      </c>
      <c r="Y1929" s="5" t="str">
        <f t="array" ref="Y1929">IF(V1929&lt;&gt;"",IFERROR(INDEX(federal_program_name_lookup,MATCH(V1929,aln_lookup,0)),""),"")</f>
        <v/>
      </c>
    </row>
    <row r="1930" ht="15.75" customHeight="1">
      <c r="A1930" s="5" t="s">
        <v>2959</v>
      </c>
      <c r="B1930" s="3" t="s">
        <v>2414</v>
      </c>
      <c r="C1930" s="3" t="s">
        <v>445</v>
      </c>
      <c r="D1930" s="3" t="s">
        <v>2960</v>
      </c>
      <c r="E1930" s="6" t="s">
        <v>292</v>
      </c>
      <c r="F1930" s="4">
        <v>66832.0</v>
      </c>
      <c r="G1930" s="6" t="s">
        <v>38</v>
      </c>
      <c r="H1930" s="6"/>
      <c r="I1930" s="6"/>
      <c r="J1930" s="4">
        <v>4.5338835E7</v>
      </c>
      <c r="K1930" s="4">
        <v>3.59306095E8</v>
      </c>
      <c r="L1930" s="6" t="s">
        <v>39</v>
      </c>
      <c r="M1930" s="3"/>
      <c r="N1930" s="6" t="s">
        <v>42</v>
      </c>
      <c r="O1930" s="3"/>
      <c r="P1930" s="3"/>
      <c r="Q1930" s="6" t="s">
        <v>39</v>
      </c>
      <c r="R1930" s="4"/>
      <c r="S1930" s="6" t="s">
        <v>42</v>
      </c>
      <c r="T1930" s="6" t="s">
        <v>43</v>
      </c>
      <c r="U1930" s="6">
        <v>0.0</v>
      </c>
      <c r="V1930" s="3" t="str">
        <f t="shared" si="2"/>
        <v>47.RD</v>
      </c>
      <c r="W1930" s="5" t="str">
        <f t="shared" ref="W1930:X1930" si="1930">UPPER(TRIM(H1930))</f>
        <v/>
      </c>
      <c r="X1930" s="5" t="str">
        <f t="shared" si="1930"/>
        <v/>
      </c>
      <c r="Y1930" s="5" t="str">
        <f t="array" ref="Y1930">IF(V1930&lt;&gt;"",IFERROR(INDEX(federal_program_name_lookup,MATCH(V1930,aln_lookup,0)),""),"")</f>
        <v/>
      </c>
    </row>
    <row r="1931" ht="15.75" customHeight="1">
      <c r="A1931" s="5" t="s">
        <v>2961</v>
      </c>
      <c r="B1931" s="3" t="s">
        <v>2414</v>
      </c>
      <c r="C1931" s="3" t="s">
        <v>445</v>
      </c>
      <c r="D1931" s="3" t="s">
        <v>2962</v>
      </c>
      <c r="E1931" s="6" t="s">
        <v>292</v>
      </c>
      <c r="F1931" s="4">
        <v>115320.0</v>
      </c>
      <c r="G1931" s="6" t="s">
        <v>38</v>
      </c>
      <c r="H1931" s="6"/>
      <c r="I1931" s="6"/>
      <c r="J1931" s="4">
        <v>4.5338835E7</v>
      </c>
      <c r="K1931" s="4">
        <v>3.59306095E8</v>
      </c>
      <c r="L1931" s="6" t="s">
        <v>39</v>
      </c>
      <c r="M1931" s="3"/>
      <c r="N1931" s="6" t="s">
        <v>42</v>
      </c>
      <c r="O1931" s="3"/>
      <c r="P1931" s="3"/>
      <c r="Q1931" s="6" t="s">
        <v>39</v>
      </c>
      <c r="R1931" s="4"/>
      <c r="S1931" s="6" t="s">
        <v>42</v>
      </c>
      <c r="T1931" s="6" t="s">
        <v>43</v>
      </c>
      <c r="U1931" s="6">
        <v>0.0</v>
      </c>
      <c r="V1931" s="3" t="str">
        <f t="shared" si="2"/>
        <v>47.RD</v>
      </c>
      <c r="W1931" s="5" t="str">
        <f t="shared" ref="W1931:X1931" si="1931">UPPER(TRIM(H1931))</f>
        <v/>
      </c>
      <c r="X1931" s="5" t="str">
        <f t="shared" si="1931"/>
        <v/>
      </c>
      <c r="Y1931" s="5" t="str">
        <f t="array" ref="Y1931">IF(V1931&lt;&gt;"",IFERROR(INDEX(federal_program_name_lookup,MATCH(V1931,aln_lookup,0)),""),"")</f>
        <v/>
      </c>
    </row>
    <row r="1932" ht="15.75" customHeight="1">
      <c r="A1932" s="5" t="s">
        <v>2963</v>
      </c>
      <c r="B1932" s="3" t="s">
        <v>2414</v>
      </c>
      <c r="C1932" s="3" t="s">
        <v>445</v>
      </c>
      <c r="D1932" s="3" t="s">
        <v>2964</v>
      </c>
      <c r="E1932" s="6" t="s">
        <v>292</v>
      </c>
      <c r="F1932" s="4">
        <v>44454.0</v>
      </c>
      <c r="G1932" s="6" t="s">
        <v>38</v>
      </c>
      <c r="H1932" s="6"/>
      <c r="I1932" s="6"/>
      <c r="J1932" s="4">
        <v>4.5338835E7</v>
      </c>
      <c r="K1932" s="4">
        <v>3.59306095E8</v>
      </c>
      <c r="L1932" s="6" t="s">
        <v>39</v>
      </c>
      <c r="M1932" s="3"/>
      <c r="N1932" s="6" t="s">
        <v>42</v>
      </c>
      <c r="O1932" s="3"/>
      <c r="P1932" s="3"/>
      <c r="Q1932" s="6" t="s">
        <v>39</v>
      </c>
      <c r="R1932" s="4"/>
      <c r="S1932" s="6" t="s">
        <v>42</v>
      </c>
      <c r="T1932" s="6" t="s">
        <v>43</v>
      </c>
      <c r="U1932" s="6">
        <v>0.0</v>
      </c>
      <c r="V1932" s="3" t="str">
        <f t="shared" si="2"/>
        <v>47.RD</v>
      </c>
      <c r="W1932" s="5" t="str">
        <f t="shared" ref="W1932:X1932" si="1932">UPPER(TRIM(H1932))</f>
        <v/>
      </c>
      <c r="X1932" s="5" t="str">
        <f t="shared" si="1932"/>
        <v/>
      </c>
      <c r="Y1932" s="5" t="str">
        <f t="array" ref="Y1932">IF(V1932&lt;&gt;"",IFERROR(INDEX(federal_program_name_lookup,MATCH(V1932,aln_lookup,0)),""),"")</f>
        <v/>
      </c>
    </row>
    <row r="1933" ht="15.75" customHeight="1">
      <c r="A1933" s="5" t="s">
        <v>2965</v>
      </c>
      <c r="B1933" s="3" t="s">
        <v>2414</v>
      </c>
      <c r="C1933" s="3" t="s">
        <v>445</v>
      </c>
      <c r="D1933" s="3" t="s">
        <v>2810</v>
      </c>
      <c r="E1933" s="6" t="s">
        <v>292</v>
      </c>
      <c r="F1933" s="4">
        <v>-140.0</v>
      </c>
      <c r="G1933" s="6" t="s">
        <v>38</v>
      </c>
      <c r="H1933" s="6"/>
      <c r="I1933" s="6"/>
      <c r="J1933" s="4">
        <v>4.5338835E7</v>
      </c>
      <c r="K1933" s="4">
        <v>3.59306095E8</v>
      </c>
      <c r="L1933" s="6" t="s">
        <v>39</v>
      </c>
      <c r="M1933" s="3"/>
      <c r="N1933" s="6" t="s">
        <v>42</v>
      </c>
      <c r="O1933" s="3"/>
      <c r="P1933" s="3"/>
      <c r="Q1933" s="6" t="s">
        <v>39</v>
      </c>
      <c r="R1933" s="4"/>
      <c r="S1933" s="6" t="s">
        <v>42</v>
      </c>
      <c r="T1933" s="6" t="s">
        <v>43</v>
      </c>
      <c r="U1933" s="6">
        <v>0.0</v>
      </c>
      <c r="V1933" s="3" t="str">
        <f t="shared" si="2"/>
        <v>47.RD</v>
      </c>
      <c r="W1933" s="5" t="str">
        <f t="shared" ref="W1933:X1933" si="1933">UPPER(TRIM(H1933))</f>
        <v/>
      </c>
      <c r="X1933" s="5" t="str">
        <f t="shared" si="1933"/>
        <v/>
      </c>
      <c r="Y1933" s="5" t="str">
        <f t="array" ref="Y1933">IF(V1933&lt;&gt;"",IFERROR(INDEX(federal_program_name_lookup,MATCH(V1933,aln_lookup,0)),""),"")</f>
        <v/>
      </c>
    </row>
    <row r="1934" ht="15.75" customHeight="1">
      <c r="A1934" s="5" t="s">
        <v>2966</v>
      </c>
      <c r="B1934" s="3" t="s">
        <v>2414</v>
      </c>
      <c r="C1934" s="3" t="s">
        <v>445</v>
      </c>
      <c r="D1934" s="3" t="s">
        <v>2967</v>
      </c>
      <c r="E1934" s="6" t="s">
        <v>292</v>
      </c>
      <c r="F1934" s="4">
        <v>42030.0</v>
      </c>
      <c r="G1934" s="6" t="s">
        <v>38</v>
      </c>
      <c r="H1934" s="6"/>
      <c r="I1934" s="6"/>
      <c r="J1934" s="4">
        <v>4.5338835E7</v>
      </c>
      <c r="K1934" s="4">
        <v>3.59306095E8</v>
      </c>
      <c r="L1934" s="6" t="s">
        <v>39</v>
      </c>
      <c r="M1934" s="3"/>
      <c r="N1934" s="6" t="s">
        <v>42</v>
      </c>
      <c r="O1934" s="3"/>
      <c r="P1934" s="3"/>
      <c r="Q1934" s="6" t="s">
        <v>39</v>
      </c>
      <c r="R1934" s="4"/>
      <c r="S1934" s="6" t="s">
        <v>42</v>
      </c>
      <c r="T1934" s="6" t="s">
        <v>43</v>
      </c>
      <c r="U1934" s="6">
        <v>0.0</v>
      </c>
      <c r="V1934" s="3" t="str">
        <f t="shared" si="2"/>
        <v>47.RD</v>
      </c>
      <c r="W1934" s="5" t="str">
        <f t="shared" ref="W1934:X1934" si="1934">UPPER(TRIM(H1934))</f>
        <v/>
      </c>
      <c r="X1934" s="5" t="str">
        <f t="shared" si="1934"/>
        <v/>
      </c>
      <c r="Y1934" s="5" t="str">
        <f t="array" ref="Y1934">IF(V1934&lt;&gt;"",IFERROR(INDEX(federal_program_name_lookup,MATCH(V1934,aln_lookup,0)),""),"")</f>
        <v/>
      </c>
    </row>
    <row r="1935" ht="15.75" customHeight="1">
      <c r="A1935" s="5" t="s">
        <v>2968</v>
      </c>
      <c r="B1935" s="3" t="s">
        <v>2414</v>
      </c>
      <c r="C1935" s="3" t="s">
        <v>445</v>
      </c>
      <c r="D1935" s="3" t="s">
        <v>2969</v>
      </c>
      <c r="E1935" s="6" t="s">
        <v>292</v>
      </c>
      <c r="F1935" s="4">
        <v>9067.0</v>
      </c>
      <c r="G1935" s="6" t="s">
        <v>38</v>
      </c>
      <c r="H1935" s="6"/>
      <c r="I1935" s="6"/>
      <c r="J1935" s="4">
        <v>4.5338835E7</v>
      </c>
      <c r="K1935" s="4">
        <v>3.59306095E8</v>
      </c>
      <c r="L1935" s="6" t="s">
        <v>39</v>
      </c>
      <c r="M1935" s="3"/>
      <c r="N1935" s="6" t="s">
        <v>42</v>
      </c>
      <c r="O1935" s="3"/>
      <c r="P1935" s="3"/>
      <c r="Q1935" s="6" t="s">
        <v>39</v>
      </c>
      <c r="R1935" s="4"/>
      <c r="S1935" s="6" t="s">
        <v>42</v>
      </c>
      <c r="T1935" s="6" t="s">
        <v>43</v>
      </c>
      <c r="U1935" s="6">
        <v>0.0</v>
      </c>
      <c r="V1935" s="3" t="str">
        <f t="shared" si="2"/>
        <v>47.RD</v>
      </c>
      <c r="W1935" s="5" t="str">
        <f t="shared" ref="W1935:X1935" si="1935">UPPER(TRIM(H1935))</f>
        <v/>
      </c>
      <c r="X1935" s="5" t="str">
        <f t="shared" si="1935"/>
        <v/>
      </c>
      <c r="Y1935" s="5" t="str">
        <f t="array" ref="Y1935">IF(V1935&lt;&gt;"",IFERROR(INDEX(federal_program_name_lookup,MATCH(V1935,aln_lookup,0)),""),"")</f>
        <v/>
      </c>
    </row>
    <row r="1936" ht="15.75" customHeight="1">
      <c r="A1936" s="5" t="s">
        <v>2970</v>
      </c>
      <c r="B1936" s="3" t="s">
        <v>2414</v>
      </c>
      <c r="C1936" s="3" t="s">
        <v>374</v>
      </c>
      <c r="D1936" s="3"/>
      <c r="E1936" s="6" t="s">
        <v>2929</v>
      </c>
      <c r="F1936" s="4">
        <v>19626.0</v>
      </c>
      <c r="G1936" s="6" t="s">
        <v>38</v>
      </c>
      <c r="H1936" s="6"/>
      <c r="I1936" s="6"/>
      <c r="J1936" s="4">
        <v>1550102.0</v>
      </c>
      <c r="K1936" s="4">
        <v>3.59306095E8</v>
      </c>
      <c r="L1936" s="6" t="s">
        <v>39</v>
      </c>
      <c r="M1936" s="3"/>
      <c r="N1936" s="6" t="s">
        <v>39</v>
      </c>
      <c r="O1936" s="3" t="s">
        <v>40</v>
      </c>
      <c r="P1936" s="3" t="s">
        <v>2971</v>
      </c>
      <c r="Q1936" s="6" t="s">
        <v>39</v>
      </c>
      <c r="R1936" s="4"/>
      <c r="S1936" s="6" t="s">
        <v>42</v>
      </c>
      <c r="T1936" s="6" t="s">
        <v>43</v>
      </c>
      <c r="U1936" s="6">
        <v>0.0</v>
      </c>
      <c r="V1936" s="3" t="str">
        <f t="shared" si="2"/>
        <v>47.070</v>
      </c>
      <c r="W1936" s="5" t="str">
        <f t="shared" ref="W1936:X1936" si="1936">UPPER(TRIM(H1936))</f>
        <v/>
      </c>
      <c r="X1936" s="5" t="str">
        <f t="shared" si="1936"/>
        <v/>
      </c>
      <c r="Y1936" s="5" t="str">
        <f t="array" ref="Y1936">IF(V1936&lt;&gt;"",IFERROR(INDEX(federal_program_name_lookup,MATCH(V1936,aln_lookup,0)),""),"")</f>
        <v>COMPUTER AND INFORMATION SCIENCE AND ENGINEERING</v>
      </c>
    </row>
    <row r="1937" ht="15.75" customHeight="1">
      <c r="A1937" s="5" t="s">
        <v>2972</v>
      </c>
      <c r="B1937" s="3" t="s">
        <v>2414</v>
      </c>
      <c r="C1937" s="3" t="s">
        <v>445</v>
      </c>
      <c r="D1937" s="3" t="s">
        <v>2973</v>
      </c>
      <c r="E1937" s="6" t="s">
        <v>292</v>
      </c>
      <c r="F1937" s="4">
        <v>13268.0</v>
      </c>
      <c r="G1937" s="6" t="s">
        <v>38</v>
      </c>
      <c r="H1937" s="6"/>
      <c r="I1937" s="6"/>
      <c r="J1937" s="4">
        <v>4.5338835E7</v>
      </c>
      <c r="K1937" s="4">
        <v>3.59306095E8</v>
      </c>
      <c r="L1937" s="6" t="s">
        <v>39</v>
      </c>
      <c r="M1937" s="3"/>
      <c r="N1937" s="6" t="s">
        <v>42</v>
      </c>
      <c r="O1937" s="3"/>
      <c r="P1937" s="3"/>
      <c r="Q1937" s="6" t="s">
        <v>39</v>
      </c>
      <c r="R1937" s="4"/>
      <c r="S1937" s="6" t="s">
        <v>42</v>
      </c>
      <c r="T1937" s="6" t="s">
        <v>43</v>
      </c>
      <c r="U1937" s="6">
        <v>0.0</v>
      </c>
      <c r="V1937" s="3" t="str">
        <f t="shared" si="2"/>
        <v>47.RD</v>
      </c>
      <c r="W1937" s="5" t="str">
        <f t="shared" ref="W1937:X1937" si="1937">UPPER(TRIM(H1937))</f>
        <v/>
      </c>
      <c r="X1937" s="5" t="str">
        <f t="shared" si="1937"/>
        <v/>
      </c>
      <c r="Y1937" s="5" t="str">
        <f t="array" ref="Y1937">IF(V1937&lt;&gt;"",IFERROR(INDEX(federal_program_name_lookup,MATCH(V1937,aln_lookup,0)),""),"")</f>
        <v/>
      </c>
    </row>
    <row r="1938" ht="15.75" customHeight="1">
      <c r="A1938" s="5" t="s">
        <v>2974</v>
      </c>
      <c r="B1938" s="3" t="s">
        <v>2414</v>
      </c>
      <c r="C1938" s="3" t="s">
        <v>445</v>
      </c>
      <c r="D1938" s="3" t="s">
        <v>2740</v>
      </c>
      <c r="E1938" s="6" t="s">
        <v>292</v>
      </c>
      <c r="F1938" s="4">
        <v>1666.0</v>
      </c>
      <c r="G1938" s="6" t="s">
        <v>38</v>
      </c>
      <c r="H1938" s="6"/>
      <c r="I1938" s="6"/>
      <c r="J1938" s="4">
        <v>4.5338835E7</v>
      </c>
      <c r="K1938" s="4">
        <v>3.59306095E8</v>
      </c>
      <c r="L1938" s="6" t="s">
        <v>39</v>
      </c>
      <c r="M1938" s="3"/>
      <c r="N1938" s="6" t="s">
        <v>42</v>
      </c>
      <c r="O1938" s="3"/>
      <c r="P1938" s="3"/>
      <c r="Q1938" s="6" t="s">
        <v>39</v>
      </c>
      <c r="R1938" s="4"/>
      <c r="S1938" s="6" t="s">
        <v>42</v>
      </c>
      <c r="T1938" s="6" t="s">
        <v>43</v>
      </c>
      <c r="U1938" s="6">
        <v>0.0</v>
      </c>
      <c r="V1938" s="3" t="str">
        <f t="shared" si="2"/>
        <v>47.RD</v>
      </c>
      <c r="W1938" s="5" t="str">
        <f t="shared" ref="W1938:X1938" si="1938">UPPER(TRIM(H1938))</f>
        <v/>
      </c>
      <c r="X1938" s="5" t="str">
        <f t="shared" si="1938"/>
        <v/>
      </c>
      <c r="Y1938" s="5" t="str">
        <f t="array" ref="Y1938">IF(V1938&lt;&gt;"",IFERROR(INDEX(federal_program_name_lookup,MATCH(V1938,aln_lookup,0)),""),"")</f>
        <v/>
      </c>
    </row>
    <row r="1939" ht="15.75" customHeight="1">
      <c r="A1939" s="5" t="s">
        <v>2975</v>
      </c>
      <c r="B1939" s="3" t="s">
        <v>2414</v>
      </c>
      <c r="C1939" s="3" t="s">
        <v>445</v>
      </c>
      <c r="D1939" s="3" t="s">
        <v>2976</v>
      </c>
      <c r="E1939" s="6" t="s">
        <v>292</v>
      </c>
      <c r="F1939" s="4">
        <v>91057.0</v>
      </c>
      <c r="G1939" s="6" t="s">
        <v>38</v>
      </c>
      <c r="H1939" s="6"/>
      <c r="I1939" s="6"/>
      <c r="J1939" s="4">
        <v>4.5338835E7</v>
      </c>
      <c r="K1939" s="4">
        <v>3.59306095E8</v>
      </c>
      <c r="L1939" s="6" t="s">
        <v>39</v>
      </c>
      <c r="M1939" s="3"/>
      <c r="N1939" s="6" t="s">
        <v>42</v>
      </c>
      <c r="O1939" s="3"/>
      <c r="P1939" s="3"/>
      <c r="Q1939" s="6" t="s">
        <v>39</v>
      </c>
      <c r="R1939" s="4"/>
      <c r="S1939" s="6" t="s">
        <v>42</v>
      </c>
      <c r="T1939" s="6" t="s">
        <v>43</v>
      </c>
      <c r="U1939" s="6">
        <v>0.0</v>
      </c>
      <c r="V1939" s="3" t="str">
        <f t="shared" si="2"/>
        <v>47.RD</v>
      </c>
      <c r="W1939" s="5" t="str">
        <f t="shared" ref="W1939:X1939" si="1939">UPPER(TRIM(H1939))</f>
        <v/>
      </c>
      <c r="X1939" s="5" t="str">
        <f t="shared" si="1939"/>
        <v/>
      </c>
      <c r="Y1939" s="5" t="str">
        <f t="array" ref="Y1939">IF(V1939&lt;&gt;"",IFERROR(INDEX(federal_program_name_lookup,MATCH(V1939,aln_lookup,0)),""),"")</f>
        <v/>
      </c>
    </row>
    <row r="1940" ht="15.75" customHeight="1">
      <c r="A1940" s="5" t="s">
        <v>2977</v>
      </c>
      <c r="B1940" s="3" t="s">
        <v>2414</v>
      </c>
      <c r="C1940" s="3" t="s">
        <v>445</v>
      </c>
      <c r="D1940" s="3" t="s">
        <v>2978</v>
      </c>
      <c r="E1940" s="6" t="s">
        <v>292</v>
      </c>
      <c r="F1940" s="4">
        <v>5594.0</v>
      </c>
      <c r="G1940" s="6" t="s">
        <v>38</v>
      </c>
      <c r="H1940" s="6"/>
      <c r="I1940" s="6"/>
      <c r="J1940" s="4">
        <v>4.5338835E7</v>
      </c>
      <c r="K1940" s="4">
        <v>3.59306095E8</v>
      </c>
      <c r="L1940" s="6" t="s">
        <v>39</v>
      </c>
      <c r="M1940" s="3"/>
      <c r="N1940" s="6" t="s">
        <v>42</v>
      </c>
      <c r="O1940" s="3"/>
      <c r="P1940" s="3"/>
      <c r="Q1940" s="6" t="s">
        <v>39</v>
      </c>
      <c r="R1940" s="4"/>
      <c r="S1940" s="6" t="s">
        <v>42</v>
      </c>
      <c r="T1940" s="6" t="s">
        <v>43</v>
      </c>
      <c r="U1940" s="6">
        <v>0.0</v>
      </c>
      <c r="V1940" s="3" t="str">
        <f t="shared" si="2"/>
        <v>47.RD</v>
      </c>
      <c r="W1940" s="5" t="str">
        <f t="shared" ref="W1940:X1940" si="1940">UPPER(TRIM(H1940))</f>
        <v/>
      </c>
      <c r="X1940" s="5" t="str">
        <f t="shared" si="1940"/>
        <v/>
      </c>
      <c r="Y1940" s="5" t="str">
        <f t="array" ref="Y1940">IF(V1940&lt;&gt;"",IFERROR(INDEX(federal_program_name_lookup,MATCH(V1940,aln_lookup,0)),""),"")</f>
        <v/>
      </c>
    </row>
    <row r="1941" ht="15.75" customHeight="1">
      <c r="A1941" s="5" t="s">
        <v>2979</v>
      </c>
      <c r="B1941" s="3" t="s">
        <v>2414</v>
      </c>
      <c r="C1941" s="3" t="s">
        <v>445</v>
      </c>
      <c r="D1941" s="3" t="s">
        <v>2980</v>
      </c>
      <c r="E1941" s="6" t="s">
        <v>292</v>
      </c>
      <c r="F1941" s="4">
        <v>8851.0</v>
      </c>
      <c r="G1941" s="6" t="s">
        <v>38</v>
      </c>
      <c r="H1941" s="6"/>
      <c r="I1941" s="6"/>
      <c r="J1941" s="4">
        <v>4.5338835E7</v>
      </c>
      <c r="K1941" s="4">
        <v>3.59306095E8</v>
      </c>
      <c r="L1941" s="6" t="s">
        <v>39</v>
      </c>
      <c r="M1941" s="3"/>
      <c r="N1941" s="6" t="s">
        <v>42</v>
      </c>
      <c r="O1941" s="3"/>
      <c r="P1941" s="3"/>
      <c r="Q1941" s="6" t="s">
        <v>39</v>
      </c>
      <c r="R1941" s="4"/>
      <c r="S1941" s="6" t="s">
        <v>42</v>
      </c>
      <c r="T1941" s="6" t="s">
        <v>43</v>
      </c>
      <c r="U1941" s="6">
        <v>0.0</v>
      </c>
      <c r="V1941" s="3" t="str">
        <f t="shared" si="2"/>
        <v>47.RD</v>
      </c>
      <c r="W1941" s="5" t="str">
        <f t="shared" ref="W1941:X1941" si="1941">UPPER(TRIM(H1941))</f>
        <v/>
      </c>
      <c r="X1941" s="5" t="str">
        <f t="shared" si="1941"/>
        <v/>
      </c>
      <c r="Y1941" s="5" t="str">
        <f t="array" ref="Y1941">IF(V1941&lt;&gt;"",IFERROR(INDEX(federal_program_name_lookup,MATCH(V1941,aln_lookup,0)),""),"")</f>
        <v/>
      </c>
    </row>
    <row r="1942" ht="15.75" customHeight="1">
      <c r="A1942" s="5" t="s">
        <v>2981</v>
      </c>
      <c r="B1942" s="3" t="s">
        <v>2414</v>
      </c>
      <c r="C1942" s="3" t="s">
        <v>445</v>
      </c>
      <c r="D1942" s="3" t="s">
        <v>2982</v>
      </c>
      <c r="E1942" s="6" t="s">
        <v>292</v>
      </c>
      <c r="F1942" s="4">
        <v>50229.0</v>
      </c>
      <c r="G1942" s="6" t="s">
        <v>38</v>
      </c>
      <c r="H1942" s="6"/>
      <c r="I1942" s="6"/>
      <c r="J1942" s="4">
        <v>4.5338835E7</v>
      </c>
      <c r="K1942" s="4">
        <v>3.59306095E8</v>
      </c>
      <c r="L1942" s="6" t="s">
        <v>39</v>
      </c>
      <c r="M1942" s="3"/>
      <c r="N1942" s="6" t="s">
        <v>42</v>
      </c>
      <c r="O1942" s="3"/>
      <c r="P1942" s="3"/>
      <c r="Q1942" s="6" t="s">
        <v>39</v>
      </c>
      <c r="R1942" s="4"/>
      <c r="S1942" s="6" t="s">
        <v>42</v>
      </c>
      <c r="T1942" s="6" t="s">
        <v>43</v>
      </c>
      <c r="U1942" s="6">
        <v>0.0</v>
      </c>
      <c r="V1942" s="3" t="str">
        <f t="shared" si="2"/>
        <v>47.RD</v>
      </c>
      <c r="W1942" s="5" t="str">
        <f t="shared" ref="W1942:X1942" si="1942">UPPER(TRIM(H1942))</f>
        <v/>
      </c>
      <c r="X1942" s="5" t="str">
        <f t="shared" si="1942"/>
        <v/>
      </c>
      <c r="Y1942" s="5" t="str">
        <f t="array" ref="Y1942">IF(V1942&lt;&gt;"",IFERROR(INDEX(federal_program_name_lookup,MATCH(V1942,aln_lookup,0)),""),"")</f>
        <v/>
      </c>
    </row>
    <row r="1943" ht="15.75" customHeight="1">
      <c r="A1943" s="5" t="s">
        <v>2983</v>
      </c>
      <c r="B1943" s="3" t="s">
        <v>2414</v>
      </c>
      <c r="C1943" s="3" t="s">
        <v>445</v>
      </c>
      <c r="D1943" s="3" t="s">
        <v>2984</v>
      </c>
      <c r="E1943" s="6" t="s">
        <v>292</v>
      </c>
      <c r="F1943" s="4">
        <v>3161.0</v>
      </c>
      <c r="G1943" s="6" t="s">
        <v>38</v>
      </c>
      <c r="H1943" s="6"/>
      <c r="I1943" s="6"/>
      <c r="J1943" s="4">
        <v>4.5338835E7</v>
      </c>
      <c r="K1943" s="4">
        <v>3.59306095E8</v>
      </c>
      <c r="L1943" s="6" t="s">
        <v>39</v>
      </c>
      <c r="M1943" s="3"/>
      <c r="N1943" s="6" t="s">
        <v>42</v>
      </c>
      <c r="O1943" s="3"/>
      <c r="P1943" s="3"/>
      <c r="Q1943" s="6" t="s">
        <v>39</v>
      </c>
      <c r="R1943" s="4"/>
      <c r="S1943" s="6" t="s">
        <v>42</v>
      </c>
      <c r="T1943" s="6" t="s">
        <v>43</v>
      </c>
      <c r="U1943" s="6">
        <v>0.0</v>
      </c>
      <c r="V1943" s="3" t="str">
        <f t="shared" si="2"/>
        <v>47.RD</v>
      </c>
      <c r="W1943" s="5" t="str">
        <f t="shared" ref="W1943:X1943" si="1943">UPPER(TRIM(H1943))</f>
        <v/>
      </c>
      <c r="X1943" s="5" t="str">
        <f t="shared" si="1943"/>
        <v/>
      </c>
      <c r="Y1943" s="5" t="str">
        <f t="array" ref="Y1943">IF(V1943&lt;&gt;"",IFERROR(INDEX(federal_program_name_lookup,MATCH(V1943,aln_lookup,0)),""),"")</f>
        <v/>
      </c>
    </row>
    <row r="1944" ht="15.75" customHeight="1">
      <c r="A1944" s="5" t="s">
        <v>2985</v>
      </c>
      <c r="B1944" s="3" t="s">
        <v>2414</v>
      </c>
      <c r="C1944" s="3" t="s">
        <v>445</v>
      </c>
      <c r="D1944" s="3" t="s">
        <v>2986</v>
      </c>
      <c r="E1944" s="6" t="s">
        <v>292</v>
      </c>
      <c r="F1944" s="4">
        <v>29583.0</v>
      </c>
      <c r="G1944" s="6" t="s">
        <v>38</v>
      </c>
      <c r="H1944" s="6"/>
      <c r="I1944" s="6"/>
      <c r="J1944" s="4">
        <v>4.5338835E7</v>
      </c>
      <c r="K1944" s="4">
        <v>3.59306095E8</v>
      </c>
      <c r="L1944" s="6" t="s">
        <v>39</v>
      </c>
      <c r="M1944" s="3"/>
      <c r="N1944" s="6" t="s">
        <v>42</v>
      </c>
      <c r="O1944" s="3"/>
      <c r="P1944" s="3"/>
      <c r="Q1944" s="6" t="s">
        <v>39</v>
      </c>
      <c r="R1944" s="4"/>
      <c r="S1944" s="6" t="s">
        <v>42</v>
      </c>
      <c r="T1944" s="6" t="s">
        <v>43</v>
      </c>
      <c r="U1944" s="6">
        <v>0.0</v>
      </c>
      <c r="V1944" s="3" t="str">
        <f t="shared" si="2"/>
        <v>47.RD</v>
      </c>
      <c r="W1944" s="5" t="str">
        <f t="shared" ref="W1944:X1944" si="1944">UPPER(TRIM(H1944))</f>
        <v/>
      </c>
      <c r="X1944" s="5" t="str">
        <f t="shared" si="1944"/>
        <v/>
      </c>
      <c r="Y1944" s="5" t="str">
        <f t="array" ref="Y1944">IF(V1944&lt;&gt;"",IFERROR(INDEX(federal_program_name_lookup,MATCH(V1944,aln_lookup,0)),""),"")</f>
        <v/>
      </c>
    </row>
    <row r="1945" ht="15.75" customHeight="1">
      <c r="A1945" s="5" t="s">
        <v>2987</v>
      </c>
      <c r="B1945" s="3" t="s">
        <v>2414</v>
      </c>
      <c r="C1945" s="3" t="s">
        <v>445</v>
      </c>
      <c r="D1945" s="3" t="s">
        <v>2988</v>
      </c>
      <c r="E1945" s="6" t="s">
        <v>292</v>
      </c>
      <c r="F1945" s="4">
        <v>5042.0</v>
      </c>
      <c r="G1945" s="6" t="s">
        <v>38</v>
      </c>
      <c r="H1945" s="6"/>
      <c r="I1945" s="6"/>
      <c r="J1945" s="4">
        <v>4.5338835E7</v>
      </c>
      <c r="K1945" s="4">
        <v>3.59306095E8</v>
      </c>
      <c r="L1945" s="6" t="s">
        <v>39</v>
      </c>
      <c r="M1945" s="3"/>
      <c r="N1945" s="6" t="s">
        <v>42</v>
      </c>
      <c r="O1945" s="3"/>
      <c r="P1945" s="3"/>
      <c r="Q1945" s="6" t="s">
        <v>39</v>
      </c>
      <c r="R1945" s="4"/>
      <c r="S1945" s="6" t="s">
        <v>42</v>
      </c>
      <c r="T1945" s="6" t="s">
        <v>43</v>
      </c>
      <c r="U1945" s="6">
        <v>0.0</v>
      </c>
      <c r="V1945" s="3" t="str">
        <f t="shared" si="2"/>
        <v>47.RD</v>
      </c>
      <c r="W1945" s="5" t="str">
        <f t="shared" ref="W1945:X1945" si="1945">UPPER(TRIM(H1945))</f>
        <v/>
      </c>
      <c r="X1945" s="5" t="str">
        <f t="shared" si="1945"/>
        <v/>
      </c>
      <c r="Y1945" s="5" t="str">
        <f t="array" ref="Y1945">IF(V1945&lt;&gt;"",IFERROR(INDEX(federal_program_name_lookup,MATCH(V1945,aln_lookup,0)),""),"")</f>
        <v/>
      </c>
    </row>
    <row r="1946" ht="15.75" customHeight="1">
      <c r="A1946" s="5" t="s">
        <v>2989</v>
      </c>
      <c r="B1946" s="3" t="s">
        <v>2414</v>
      </c>
      <c r="C1946" s="3" t="s">
        <v>445</v>
      </c>
      <c r="D1946" s="3" t="s">
        <v>2990</v>
      </c>
      <c r="E1946" s="6" t="s">
        <v>292</v>
      </c>
      <c r="F1946" s="4">
        <v>6974.0</v>
      </c>
      <c r="G1946" s="6" t="s">
        <v>38</v>
      </c>
      <c r="H1946" s="6"/>
      <c r="I1946" s="6"/>
      <c r="J1946" s="4">
        <v>4.5338835E7</v>
      </c>
      <c r="K1946" s="4">
        <v>3.59306095E8</v>
      </c>
      <c r="L1946" s="6" t="s">
        <v>39</v>
      </c>
      <c r="M1946" s="3"/>
      <c r="N1946" s="6" t="s">
        <v>42</v>
      </c>
      <c r="O1946" s="3"/>
      <c r="P1946" s="3"/>
      <c r="Q1946" s="6" t="s">
        <v>39</v>
      </c>
      <c r="R1946" s="4"/>
      <c r="S1946" s="6" t="s">
        <v>42</v>
      </c>
      <c r="T1946" s="6" t="s">
        <v>43</v>
      </c>
      <c r="U1946" s="6">
        <v>0.0</v>
      </c>
      <c r="V1946" s="3" t="str">
        <f t="shared" si="2"/>
        <v>47.RD</v>
      </c>
      <c r="W1946" s="5" t="str">
        <f t="shared" ref="W1946:X1946" si="1946">UPPER(TRIM(H1946))</f>
        <v/>
      </c>
      <c r="X1946" s="5" t="str">
        <f t="shared" si="1946"/>
        <v/>
      </c>
      <c r="Y1946" s="5" t="str">
        <f t="array" ref="Y1946">IF(V1946&lt;&gt;"",IFERROR(INDEX(federal_program_name_lookup,MATCH(V1946,aln_lookup,0)),""),"")</f>
        <v/>
      </c>
    </row>
    <row r="1947" ht="15.75" customHeight="1">
      <c r="A1947" s="5" t="s">
        <v>2991</v>
      </c>
      <c r="B1947" s="3" t="s">
        <v>2414</v>
      </c>
      <c r="C1947" s="3" t="s">
        <v>374</v>
      </c>
      <c r="D1947" s="3"/>
      <c r="E1947" s="6" t="s">
        <v>2929</v>
      </c>
      <c r="F1947" s="4">
        <v>126264.0</v>
      </c>
      <c r="G1947" s="6" t="s">
        <v>38</v>
      </c>
      <c r="H1947" s="6"/>
      <c r="I1947" s="6"/>
      <c r="J1947" s="4">
        <v>1550102.0</v>
      </c>
      <c r="K1947" s="4">
        <v>3.59306095E8</v>
      </c>
      <c r="L1947" s="6" t="s">
        <v>39</v>
      </c>
      <c r="M1947" s="3"/>
      <c r="N1947" s="6" t="s">
        <v>39</v>
      </c>
      <c r="O1947" s="3" t="s">
        <v>2992</v>
      </c>
      <c r="P1947" s="3" t="s">
        <v>2993</v>
      </c>
      <c r="Q1947" s="6" t="s">
        <v>39</v>
      </c>
      <c r="R1947" s="4"/>
      <c r="S1947" s="6" t="s">
        <v>42</v>
      </c>
      <c r="T1947" s="6" t="s">
        <v>43</v>
      </c>
      <c r="U1947" s="6">
        <v>0.0</v>
      </c>
      <c r="V1947" s="3" t="str">
        <f t="shared" si="2"/>
        <v>47.070</v>
      </c>
      <c r="W1947" s="5" t="str">
        <f t="shared" ref="W1947:X1947" si="1947">UPPER(TRIM(H1947))</f>
        <v/>
      </c>
      <c r="X1947" s="5" t="str">
        <f t="shared" si="1947"/>
        <v/>
      </c>
      <c r="Y1947" s="5" t="str">
        <f t="array" ref="Y1947">IF(V1947&lt;&gt;"",IFERROR(INDEX(federal_program_name_lookup,MATCH(V1947,aln_lookup,0)),""),"")</f>
        <v>COMPUTER AND INFORMATION SCIENCE AND ENGINEERING</v>
      </c>
    </row>
    <row r="1948" ht="15.75" customHeight="1">
      <c r="A1948" s="5" t="s">
        <v>2994</v>
      </c>
      <c r="B1948" s="3" t="s">
        <v>2414</v>
      </c>
      <c r="C1948" s="3" t="s">
        <v>445</v>
      </c>
      <c r="D1948" s="3" t="s">
        <v>2995</v>
      </c>
      <c r="E1948" s="6" t="s">
        <v>292</v>
      </c>
      <c r="F1948" s="4">
        <v>272048.0</v>
      </c>
      <c r="G1948" s="6" t="s">
        <v>38</v>
      </c>
      <c r="H1948" s="6"/>
      <c r="I1948" s="6"/>
      <c r="J1948" s="4">
        <v>4.5338835E7</v>
      </c>
      <c r="K1948" s="4">
        <v>3.59306095E8</v>
      </c>
      <c r="L1948" s="6" t="s">
        <v>39</v>
      </c>
      <c r="M1948" s="3"/>
      <c r="N1948" s="6" t="s">
        <v>42</v>
      </c>
      <c r="O1948" s="3"/>
      <c r="P1948" s="3"/>
      <c r="Q1948" s="6" t="s">
        <v>39</v>
      </c>
      <c r="R1948" s="4"/>
      <c r="S1948" s="6" t="s">
        <v>42</v>
      </c>
      <c r="T1948" s="6" t="s">
        <v>43</v>
      </c>
      <c r="U1948" s="6">
        <v>0.0</v>
      </c>
      <c r="V1948" s="3" t="str">
        <f t="shared" si="2"/>
        <v>47.RD</v>
      </c>
      <c r="W1948" s="5" t="str">
        <f t="shared" ref="W1948:X1948" si="1948">UPPER(TRIM(H1948))</f>
        <v/>
      </c>
      <c r="X1948" s="5" t="str">
        <f t="shared" si="1948"/>
        <v/>
      </c>
      <c r="Y1948" s="5" t="str">
        <f t="array" ref="Y1948">IF(V1948&lt;&gt;"",IFERROR(INDEX(federal_program_name_lookup,MATCH(V1948,aln_lookup,0)),""),"")</f>
        <v/>
      </c>
    </row>
    <row r="1949" ht="15.75" customHeight="1">
      <c r="A1949" s="5" t="s">
        <v>2996</v>
      </c>
      <c r="B1949" s="3" t="s">
        <v>2414</v>
      </c>
      <c r="C1949" s="3" t="s">
        <v>445</v>
      </c>
      <c r="D1949" s="3" t="s">
        <v>2997</v>
      </c>
      <c r="E1949" s="6" t="s">
        <v>292</v>
      </c>
      <c r="F1949" s="4">
        <v>77114.0</v>
      </c>
      <c r="G1949" s="6" t="s">
        <v>38</v>
      </c>
      <c r="H1949" s="6"/>
      <c r="I1949" s="6"/>
      <c r="J1949" s="4">
        <v>4.5338835E7</v>
      </c>
      <c r="K1949" s="4">
        <v>3.59306095E8</v>
      </c>
      <c r="L1949" s="6" t="s">
        <v>39</v>
      </c>
      <c r="M1949" s="3"/>
      <c r="N1949" s="6" t="s">
        <v>42</v>
      </c>
      <c r="O1949" s="3"/>
      <c r="P1949" s="3"/>
      <c r="Q1949" s="6" t="s">
        <v>39</v>
      </c>
      <c r="R1949" s="4"/>
      <c r="S1949" s="6" t="s">
        <v>42</v>
      </c>
      <c r="T1949" s="6" t="s">
        <v>43</v>
      </c>
      <c r="U1949" s="6">
        <v>0.0</v>
      </c>
      <c r="V1949" s="3" t="str">
        <f t="shared" si="2"/>
        <v>47.RD</v>
      </c>
      <c r="W1949" s="5" t="str">
        <f t="shared" ref="W1949:X1949" si="1949">UPPER(TRIM(H1949))</f>
        <v/>
      </c>
      <c r="X1949" s="5" t="str">
        <f t="shared" si="1949"/>
        <v/>
      </c>
      <c r="Y1949" s="5" t="str">
        <f t="array" ref="Y1949">IF(V1949&lt;&gt;"",IFERROR(INDEX(federal_program_name_lookup,MATCH(V1949,aln_lookup,0)),""),"")</f>
        <v/>
      </c>
    </row>
    <row r="1950" ht="15.75" customHeight="1">
      <c r="A1950" s="5" t="s">
        <v>2998</v>
      </c>
      <c r="B1950" s="3" t="s">
        <v>2414</v>
      </c>
      <c r="C1950" s="3" t="s">
        <v>445</v>
      </c>
      <c r="D1950" s="3" t="s">
        <v>2999</v>
      </c>
      <c r="E1950" s="6" t="s">
        <v>292</v>
      </c>
      <c r="F1950" s="4">
        <v>93275.0</v>
      </c>
      <c r="G1950" s="6" t="s">
        <v>38</v>
      </c>
      <c r="H1950" s="6"/>
      <c r="I1950" s="6"/>
      <c r="J1950" s="4">
        <v>4.5338835E7</v>
      </c>
      <c r="K1950" s="4">
        <v>3.59306095E8</v>
      </c>
      <c r="L1950" s="6" t="s">
        <v>39</v>
      </c>
      <c r="M1950" s="3"/>
      <c r="N1950" s="6" t="s">
        <v>42</v>
      </c>
      <c r="O1950" s="3"/>
      <c r="P1950" s="3"/>
      <c r="Q1950" s="6" t="s">
        <v>39</v>
      </c>
      <c r="R1950" s="4"/>
      <c r="S1950" s="6" t="s">
        <v>42</v>
      </c>
      <c r="T1950" s="6" t="s">
        <v>43</v>
      </c>
      <c r="U1950" s="6">
        <v>0.0</v>
      </c>
      <c r="V1950" s="3" t="str">
        <f t="shared" si="2"/>
        <v>47.RD</v>
      </c>
      <c r="W1950" s="5" t="str">
        <f t="shared" ref="W1950:X1950" si="1950">UPPER(TRIM(H1950))</f>
        <v/>
      </c>
      <c r="X1950" s="5" t="str">
        <f t="shared" si="1950"/>
        <v/>
      </c>
      <c r="Y1950" s="5" t="str">
        <f t="array" ref="Y1950">IF(V1950&lt;&gt;"",IFERROR(INDEX(federal_program_name_lookup,MATCH(V1950,aln_lookup,0)),""),"")</f>
        <v/>
      </c>
    </row>
    <row r="1951" ht="15.75" customHeight="1">
      <c r="A1951" s="5" t="s">
        <v>3000</v>
      </c>
      <c r="B1951" s="3" t="s">
        <v>2414</v>
      </c>
      <c r="C1951" s="3" t="s">
        <v>445</v>
      </c>
      <c r="D1951" s="3" t="s">
        <v>3001</v>
      </c>
      <c r="E1951" s="6" t="s">
        <v>292</v>
      </c>
      <c r="F1951" s="4">
        <v>177197.0</v>
      </c>
      <c r="G1951" s="6" t="s">
        <v>38</v>
      </c>
      <c r="H1951" s="6"/>
      <c r="I1951" s="6"/>
      <c r="J1951" s="4">
        <v>4.5338835E7</v>
      </c>
      <c r="K1951" s="4">
        <v>3.59306095E8</v>
      </c>
      <c r="L1951" s="6" t="s">
        <v>39</v>
      </c>
      <c r="M1951" s="3"/>
      <c r="N1951" s="6" t="s">
        <v>42</v>
      </c>
      <c r="O1951" s="3"/>
      <c r="P1951" s="3"/>
      <c r="Q1951" s="6" t="s">
        <v>39</v>
      </c>
      <c r="R1951" s="4"/>
      <c r="S1951" s="6" t="s">
        <v>42</v>
      </c>
      <c r="T1951" s="6" t="s">
        <v>43</v>
      </c>
      <c r="U1951" s="6">
        <v>0.0</v>
      </c>
      <c r="V1951" s="3" t="str">
        <f t="shared" si="2"/>
        <v>47.RD</v>
      </c>
      <c r="W1951" s="5" t="str">
        <f t="shared" ref="W1951:X1951" si="1951">UPPER(TRIM(H1951))</f>
        <v/>
      </c>
      <c r="X1951" s="5" t="str">
        <f t="shared" si="1951"/>
        <v/>
      </c>
      <c r="Y1951" s="5" t="str">
        <f t="array" ref="Y1951">IF(V1951&lt;&gt;"",IFERROR(INDEX(federal_program_name_lookup,MATCH(V1951,aln_lookup,0)),""),"")</f>
        <v/>
      </c>
    </row>
    <row r="1952" ht="15.75" customHeight="1">
      <c r="A1952" s="5" t="s">
        <v>3002</v>
      </c>
      <c r="B1952" s="3" t="s">
        <v>2414</v>
      </c>
      <c r="C1952" s="3" t="s">
        <v>445</v>
      </c>
      <c r="D1952" s="3" t="s">
        <v>3003</v>
      </c>
      <c r="E1952" s="6" t="s">
        <v>292</v>
      </c>
      <c r="F1952" s="4">
        <v>41887.0</v>
      </c>
      <c r="G1952" s="6" t="s">
        <v>38</v>
      </c>
      <c r="H1952" s="6"/>
      <c r="I1952" s="6"/>
      <c r="J1952" s="4">
        <v>4.5338835E7</v>
      </c>
      <c r="K1952" s="4">
        <v>3.59306095E8</v>
      </c>
      <c r="L1952" s="6" t="s">
        <v>39</v>
      </c>
      <c r="M1952" s="3"/>
      <c r="N1952" s="6" t="s">
        <v>42</v>
      </c>
      <c r="O1952" s="3"/>
      <c r="P1952" s="3"/>
      <c r="Q1952" s="6" t="s">
        <v>42</v>
      </c>
      <c r="R1952" s="4">
        <v>25000.0</v>
      </c>
      <c r="S1952" s="6" t="s">
        <v>42</v>
      </c>
      <c r="T1952" s="6" t="s">
        <v>43</v>
      </c>
      <c r="U1952" s="6">
        <v>0.0</v>
      </c>
      <c r="V1952" s="3" t="str">
        <f t="shared" si="2"/>
        <v>47.RD</v>
      </c>
      <c r="W1952" s="5" t="str">
        <f t="shared" ref="W1952:X1952" si="1952">UPPER(TRIM(H1952))</f>
        <v/>
      </c>
      <c r="X1952" s="5" t="str">
        <f t="shared" si="1952"/>
        <v/>
      </c>
      <c r="Y1952" s="5" t="str">
        <f t="array" ref="Y1952">IF(V1952&lt;&gt;"",IFERROR(INDEX(federal_program_name_lookup,MATCH(V1952,aln_lookup,0)),""),"")</f>
        <v/>
      </c>
    </row>
    <row r="1953" ht="15.75" customHeight="1">
      <c r="A1953" s="5" t="s">
        <v>3004</v>
      </c>
      <c r="B1953" s="3" t="s">
        <v>2414</v>
      </c>
      <c r="C1953" s="3" t="s">
        <v>445</v>
      </c>
      <c r="D1953" s="3" t="s">
        <v>3005</v>
      </c>
      <c r="E1953" s="6" t="s">
        <v>292</v>
      </c>
      <c r="F1953" s="4">
        <v>85021.0</v>
      </c>
      <c r="G1953" s="6" t="s">
        <v>38</v>
      </c>
      <c r="H1953" s="6"/>
      <c r="I1953" s="6"/>
      <c r="J1953" s="4">
        <v>4.5338835E7</v>
      </c>
      <c r="K1953" s="4">
        <v>3.59306095E8</v>
      </c>
      <c r="L1953" s="6" t="s">
        <v>39</v>
      </c>
      <c r="M1953" s="3"/>
      <c r="N1953" s="6" t="s">
        <v>42</v>
      </c>
      <c r="O1953" s="3"/>
      <c r="P1953" s="3"/>
      <c r="Q1953" s="6" t="s">
        <v>39</v>
      </c>
      <c r="R1953" s="4"/>
      <c r="S1953" s="6" t="s">
        <v>42</v>
      </c>
      <c r="T1953" s="6" t="s">
        <v>43</v>
      </c>
      <c r="U1953" s="6">
        <v>0.0</v>
      </c>
      <c r="V1953" s="3" t="str">
        <f t="shared" si="2"/>
        <v>47.RD</v>
      </c>
      <c r="W1953" s="5" t="str">
        <f t="shared" ref="W1953:X1953" si="1953">UPPER(TRIM(H1953))</f>
        <v/>
      </c>
      <c r="X1953" s="5" t="str">
        <f t="shared" si="1953"/>
        <v/>
      </c>
      <c r="Y1953" s="5" t="str">
        <f t="array" ref="Y1953">IF(V1953&lt;&gt;"",IFERROR(INDEX(federal_program_name_lookup,MATCH(V1953,aln_lookup,0)),""),"")</f>
        <v/>
      </c>
    </row>
    <row r="1954" ht="15.75" customHeight="1">
      <c r="A1954" s="5" t="s">
        <v>3006</v>
      </c>
      <c r="B1954" s="3" t="s">
        <v>2414</v>
      </c>
      <c r="C1954" s="3" t="s">
        <v>445</v>
      </c>
      <c r="D1954" s="3" t="s">
        <v>3007</v>
      </c>
      <c r="E1954" s="6" t="s">
        <v>292</v>
      </c>
      <c r="F1954" s="4">
        <v>83387.0</v>
      </c>
      <c r="G1954" s="6" t="s">
        <v>38</v>
      </c>
      <c r="H1954" s="6"/>
      <c r="I1954" s="6"/>
      <c r="J1954" s="4">
        <v>4.5338835E7</v>
      </c>
      <c r="K1954" s="4">
        <v>3.59306095E8</v>
      </c>
      <c r="L1954" s="6" t="s">
        <v>39</v>
      </c>
      <c r="M1954" s="3"/>
      <c r="N1954" s="6" t="s">
        <v>42</v>
      </c>
      <c r="O1954" s="3"/>
      <c r="P1954" s="3"/>
      <c r="Q1954" s="6" t="s">
        <v>39</v>
      </c>
      <c r="R1954" s="4"/>
      <c r="S1954" s="6" t="s">
        <v>42</v>
      </c>
      <c r="T1954" s="6" t="s">
        <v>43</v>
      </c>
      <c r="U1954" s="6">
        <v>0.0</v>
      </c>
      <c r="V1954" s="3" t="str">
        <f t="shared" si="2"/>
        <v>47.RD</v>
      </c>
      <c r="W1954" s="5" t="str">
        <f t="shared" ref="W1954:X1954" si="1954">UPPER(TRIM(H1954))</f>
        <v/>
      </c>
      <c r="X1954" s="5" t="str">
        <f t="shared" si="1954"/>
        <v/>
      </c>
      <c r="Y1954" s="5" t="str">
        <f t="array" ref="Y1954">IF(V1954&lt;&gt;"",IFERROR(INDEX(federal_program_name_lookup,MATCH(V1954,aln_lookup,0)),""),"")</f>
        <v/>
      </c>
    </row>
    <row r="1955" ht="15.75" customHeight="1">
      <c r="A1955" s="5" t="s">
        <v>3008</v>
      </c>
      <c r="B1955" s="3" t="s">
        <v>2414</v>
      </c>
      <c r="C1955" s="3" t="s">
        <v>445</v>
      </c>
      <c r="D1955" s="3" t="s">
        <v>3009</v>
      </c>
      <c r="E1955" s="6" t="s">
        <v>292</v>
      </c>
      <c r="F1955" s="4">
        <v>35627.0</v>
      </c>
      <c r="G1955" s="6" t="s">
        <v>38</v>
      </c>
      <c r="H1955" s="6"/>
      <c r="I1955" s="6"/>
      <c r="J1955" s="4">
        <v>4.5338835E7</v>
      </c>
      <c r="K1955" s="4">
        <v>3.59306095E8</v>
      </c>
      <c r="L1955" s="6" t="s">
        <v>39</v>
      </c>
      <c r="M1955" s="3"/>
      <c r="N1955" s="6" t="s">
        <v>42</v>
      </c>
      <c r="O1955" s="3"/>
      <c r="P1955" s="3"/>
      <c r="Q1955" s="6" t="s">
        <v>39</v>
      </c>
      <c r="R1955" s="4"/>
      <c r="S1955" s="6" t="s">
        <v>42</v>
      </c>
      <c r="T1955" s="6" t="s">
        <v>43</v>
      </c>
      <c r="U1955" s="6">
        <v>0.0</v>
      </c>
      <c r="V1955" s="3" t="str">
        <f t="shared" si="2"/>
        <v>47.RD</v>
      </c>
      <c r="W1955" s="5" t="str">
        <f t="shared" ref="W1955:X1955" si="1955">UPPER(TRIM(H1955))</f>
        <v/>
      </c>
      <c r="X1955" s="5" t="str">
        <f t="shared" si="1955"/>
        <v/>
      </c>
      <c r="Y1955" s="5" t="str">
        <f t="array" ref="Y1955">IF(V1955&lt;&gt;"",IFERROR(INDEX(federal_program_name_lookup,MATCH(V1955,aln_lookup,0)),""),"")</f>
        <v/>
      </c>
    </row>
    <row r="1956" ht="15.75" customHeight="1">
      <c r="A1956" s="5" t="s">
        <v>3010</v>
      </c>
      <c r="B1956" s="3" t="s">
        <v>2414</v>
      </c>
      <c r="C1956" s="3" t="s">
        <v>445</v>
      </c>
      <c r="D1956" s="3" t="s">
        <v>3011</v>
      </c>
      <c r="E1956" s="6" t="s">
        <v>292</v>
      </c>
      <c r="F1956" s="4">
        <v>126991.0</v>
      </c>
      <c r="G1956" s="6" t="s">
        <v>38</v>
      </c>
      <c r="H1956" s="6"/>
      <c r="I1956" s="6"/>
      <c r="J1956" s="4">
        <v>4.5338835E7</v>
      </c>
      <c r="K1956" s="4">
        <v>3.59306095E8</v>
      </c>
      <c r="L1956" s="6" t="s">
        <v>39</v>
      </c>
      <c r="M1956" s="3"/>
      <c r="N1956" s="6" t="s">
        <v>42</v>
      </c>
      <c r="O1956" s="3"/>
      <c r="P1956" s="3"/>
      <c r="Q1956" s="6" t="s">
        <v>42</v>
      </c>
      <c r="R1956" s="4">
        <v>35542.0</v>
      </c>
      <c r="S1956" s="6" t="s">
        <v>42</v>
      </c>
      <c r="T1956" s="6" t="s">
        <v>43</v>
      </c>
      <c r="U1956" s="6">
        <v>0.0</v>
      </c>
      <c r="V1956" s="3" t="str">
        <f t="shared" si="2"/>
        <v>47.RD</v>
      </c>
      <c r="W1956" s="5" t="str">
        <f t="shared" ref="W1956:X1956" si="1956">UPPER(TRIM(H1956))</f>
        <v/>
      </c>
      <c r="X1956" s="5" t="str">
        <f t="shared" si="1956"/>
        <v/>
      </c>
      <c r="Y1956" s="5" t="str">
        <f t="array" ref="Y1956">IF(V1956&lt;&gt;"",IFERROR(INDEX(federal_program_name_lookup,MATCH(V1956,aln_lookup,0)),""),"")</f>
        <v/>
      </c>
    </row>
    <row r="1957" ht="15.75" customHeight="1">
      <c r="A1957" s="5" t="s">
        <v>3012</v>
      </c>
      <c r="B1957" s="3" t="s">
        <v>2414</v>
      </c>
      <c r="C1957" s="3" t="s">
        <v>445</v>
      </c>
      <c r="D1957" s="3" t="s">
        <v>3013</v>
      </c>
      <c r="E1957" s="6" t="s">
        <v>292</v>
      </c>
      <c r="F1957" s="4">
        <v>-18248.0</v>
      </c>
      <c r="G1957" s="6" t="s">
        <v>38</v>
      </c>
      <c r="H1957" s="6"/>
      <c r="I1957" s="6"/>
      <c r="J1957" s="4">
        <v>4.5338835E7</v>
      </c>
      <c r="K1957" s="4">
        <v>3.59306095E8</v>
      </c>
      <c r="L1957" s="6" t="s">
        <v>39</v>
      </c>
      <c r="M1957" s="3"/>
      <c r="N1957" s="6" t="s">
        <v>42</v>
      </c>
      <c r="O1957" s="3"/>
      <c r="P1957" s="3"/>
      <c r="Q1957" s="6" t="s">
        <v>39</v>
      </c>
      <c r="R1957" s="4"/>
      <c r="S1957" s="6" t="s">
        <v>42</v>
      </c>
      <c r="T1957" s="6" t="s">
        <v>43</v>
      </c>
      <c r="U1957" s="6">
        <v>0.0</v>
      </c>
      <c r="V1957" s="3" t="str">
        <f t="shared" si="2"/>
        <v>47.RD</v>
      </c>
      <c r="W1957" s="5" t="str">
        <f t="shared" ref="W1957:X1957" si="1957">UPPER(TRIM(H1957))</f>
        <v/>
      </c>
      <c r="X1957" s="5" t="str">
        <f t="shared" si="1957"/>
        <v/>
      </c>
      <c r="Y1957" s="5" t="str">
        <f t="array" ref="Y1957">IF(V1957&lt;&gt;"",IFERROR(INDEX(federal_program_name_lookup,MATCH(V1957,aln_lookup,0)),""),"")</f>
        <v/>
      </c>
    </row>
    <row r="1958" ht="15.75" customHeight="1">
      <c r="A1958" s="5" t="s">
        <v>3014</v>
      </c>
      <c r="B1958" s="3" t="s">
        <v>2414</v>
      </c>
      <c r="C1958" s="3" t="s">
        <v>374</v>
      </c>
      <c r="D1958" s="3"/>
      <c r="E1958" s="6" t="s">
        <v>2929</v>
      </c>
      <c r="F1958" s="4">
        <v>19909.0</v>
      </c>
      <c r="G1958" s="6" t="s">
        <v>38</v>
      </c>
      <c r="H1958" s="6"/>
      <c r="I1958" s="6"/>
      <c r="J1958" s="4">
        <v>1550102.0</v>
      </c>
      <c r="K1958" s="4">
        <v>3.59306095E8</v>
      </c>
      <c r="L1958" s="6" t="s">
        <v>39</v>
      </c>
      <c r="M1958" s="3"/>
      <c r="N1958" s="6" t="s">
        <v>39</v>
      </c>
      <c r="O1958" s="3" t="s">
        <v>592</v>
      </c>
      <c r="P1958" s="3" t="s">
        <v>3015</v>
      </c>
      <c r="Q1958" s="6" t="s">
        <v>39</v>
      </c>
      <c r="R1958" s="4"/>
      <c r="S1958" s="6" t="s">
        <v>42</v>
      </c>
      <c r="T1958" s="6" t="s">
        <v>43</v>
      </c>
      <c r="U1958" s="6">
        <v>0.0</v>
      </c>
      <c r="V1958" s="3" t="str">
        <f t="shared" si="2"/>
        <v>47.070</v>
      </c>
      <c r="W1958" s="5" t="str">
        <f t="shared" ref="W1958:X1958" si="1958">UPPER(TRIM(H1958))</f>
        <v/>
      </c>
      <c r="X1958" s="5" t="str">
        <f t="shared" si="1958"/>
        <v/>
      </c>
      <c r="Y1958" s="5" t="str">
        <f t="array" ref="Y1958">IF(V1958&lt;&gt;"",IFERROR(INDEX(federal_program_name_lookup,MATCH(V1958,aln_lookup,0)),""),"")</f>
        <v>COMPUTER AND INFORMATION SCIENCE AND ENGINEERING</v>
      </c>
    </row>
    <row r="1959" ht="15.75" customHeight="1">
      <c r="A1959" s="5" t="s">
        <v>3016</v>
      </c>
      <c r="B1959" s="3" t="s">
        <v>2414</v>
      </c>
      <c r="C1959" s="3" t="s">
        <v>445</v>
      </c>
      <c r="D1959" s="3" t="s">
        <v>3017</v>
      </c>
      <c r="E1959" s="6" t="s">
        <v>292</v>
      </c>
      <c r="F1959" s="4">
        <v>31694.0</v>
      </c>
      <c r="G1959" s="6" t="s">
        <v>38</v>
      </c>
      <c r="H1959" s="6"/>
      <c r="I1959" s="6"/>
      <c r="J1959" s="4">
        <v>4.5338835E7</v>
      </c>
      <c r="K1959" s="4">
        <v>3.59306095E8</v>
      </c>
      <c r="L1959" s="6" t="s">
        <v>39</v>
      </c>
      <c r="M1959" s="3"/>
      <c r="N1959" s="6" t="s">
        <v>42</v>
      </c>
      <c r="O1959" s="3"/>
      <c r="P1959" s="3"/>
      <c r="Q1959" s="6" t="s">
        <v>39</v>
      </c>
      <c r="R1959" s="4"/>
      <c r="S1959" s="6" t="s">
        <v>42</v>
      </c>
      <c r="T1959" s="6" t="s">
        <v>43</v>
      </c>
      <c r="U1959" s="6">
        <v>0.0</v>
      </c>
      <c r="V1959" s="3" t="str">
        <f t="shared" si="2"/>
        <v>47.RD</v>
      </c>
      <c r="W1959" s="5" t="str">
        <f t="shared" ref="W1959:X1959" si="1959">UPPER(TRIM(H1959))</f>
        <v/>
      </c>
      <c r="X1959" s="5" t="str">
        <f t="shared" si="1959"/>
        <v/>
      </c>
      <c r="Y1959" s="5" t="str">
        <f t="array" ref="Y1959">IF(V1959&lt;&gt;"",IFERROR(INDEX(federal_program_name_lookup,MATCH(V1959,aln_lookup,0)),""),"")</f>
        <v/>
      </c>
    </row>
    <row r="1960" ht="15.75" customHeight="1">
      <c r="A1960" s="5" t="s">
        <v>3018</v>
      </c>
      <c r="B1960" s="3" t="s">
        <v>2414</v>
      </c>
      <c r="C1960" s="3" t="s">
        <v>445</v>
      </c>
      <c r="D1960" s="3" t="s">
        <v>3019</v>
      </c>
      <c r="E1960" s="6" t="s">
        <v>292</v>
      </c>
      <c r="F1960" s="4">
        <v>79601.0</v>
      </c>
      <c r="G1960" s="6" t="s">
        <v>38</v>
      </c>
      <c r="H1960" s="6"/>
      <c r="I1960" s="6"/>
      <c r="J1960" s="4">
        <v>4.5338835E7</v>
      </c>
      <c r="K1960" s="4">
        <v>3.59306095E8</v>
      </c>
      <c r="L1960" s="6" t="s">
        <v>39</v>
      </c>
      <c r="M1960" s="3"/>
      <c r="N1960" s="6" t="s">
        <v>42</v>
      </c>
      <c r="O1960" s="3"/>
      <c r="P1960" s="3"/>
      <c r="Q1960" s="6" t="s">
        <v>39</v>
      </c>
      <c r="R1960" s="4"/>
      <c r="S1960" s="6" t="s">
        <v>42</v>
      </c>
      <c r="T1960" s="6" t="s">
        <v>43</v>
      </c>
      <c r="U1960" s="6">
        <v>0.0</v>
      </c>
      <c r="V1960" s="3" t="str">
        <f t="shared" si="2"/>
        <v>47.RD</v>
      </c>
      <c r="W1960" s="5" t="str">
        <f t="shared" ref="W1960:X1960" si="1960">UPPER(TRIM(H1960))</f>
        <v/>
      </c>
      <c r="X1960" s="5" t="str">
        <f t="shared" si="1960"/>
        <v/>
      </c>
      <c r="Y1960" s="5" t="str">
        <f t="array" ref="Y1960">IF(V1960&lt;&gt;"",IFERROR(INDEX(federal_program_name_lookup,MATCH(V1960,aln_lookup,0)),""),"")</f>
        <v/>
      </c>
    </row>
    <row r="1961" ht="15.75" customHeight="1">
      <c r="A1961" s="5" t="s">
        <v>3020</v>
      </c>
      <c r="B1961" s="3" t="s">
        <v>2414</v>
      </c>
      <c r="C1961" s="3" t="s">
        <v>445</v>
      </c>
      <c r="D1961" s="3" t="s">
        <v>3021</v>
      </c>
      <c r="E1961" s="6" t="s">
        <v>292</v>
      </c>
      <c r="F1961" s="4">
        <v>77577.0</v>
      </c>
      <c r="G1961" s="6" t="s">
        <v>38</v>
      </c>
      <c r="H1961" s="6"/>
      <c r="I1961" s="6"/>
      <c r="J1961" s="4">
        <v>4.5338835E7</v>
      </c>
      <c r="K1961" s="4">
        <v>3.59306095E8</v>
      </c>
      <c r="L1961" s="6" t="s">
        <v>39</v>
      </c>
      <c r="M1961" s="3"/>
      <c r="N1961" s="6" t="s">
        <v>42</v>
      </c>
      <c r="O1961" s="3"/>
      <c r="P1961" s="3"/>
      <c r="Q1961" s="6" t="s">
        <v>39</v>
      </c>
      <c r="R1961" s="4"/>
      <c r="S1961" s="6" t="s">
        <v>42</v>
      </c>
      <c r="T1961" s="6" t="s">
        <v>43</v>
      </c>
      <c r="U1961" s="6">
        <v>0.0</v>
      </c>
      <c r="V1961" s="3" t="str">
        <f t="shared" si="2"/>
        <v>47.RD</v>
      </c>
      <c r="W1961" s="5" t="str">
        <f t="shared" ref="W1961:X1961" si="1961">UPPER(TRIM(H1961))</f>
        <v/>
      </c>
      <c r="X1961" s="5" t="str">
        <f t="shared" si="1961"/>
        <v/>
      </c>
      <c r="Y1961" s="5" t="str">
        <f t="array" ref="Y1961">IF(V1961&lt;&gt;"",IFERROR(INDEX(federal_program_name_lookup,MATCH(V1961,aln_lookup,0)),""),"")</f>
        <v/>
      </c>
    </row>
    <row r="1962" ht="15.75" customHeight="1">
      <c r="A1962" s="5" t="s">
        <v>3022</v>
      </c>
      <c r="B1962" s="3" t="s">
        <v>2414</v>
      </c>
      <c r="C1962" s="3" t="s">
        <v>445</v>
      </c>
      <c r="D1962" s="3" t="s">
        <v>3023</v>
      </c>
      <c r="E1962" s="6" t="s">
        <v>292</v>
      </c>
      <c r="F1962" s="4">
        <v>17480.0</v>
      </c>
      <c r="G1962" s="6" t="s">
        <v>38</v>
      </c>
      <c r="H1962" s="6"/>
      <c r="I1962" s="6"/>
      <c r="J1962" s="4">
        <v>4.5338835E7</v>
      </c>
      <c r="K1962" s="4">
        <v>3.59306095E8</v>
      </c>
      <c r="L1962" s="6" t="s">
        <v>39</v>
      </c>
      <c r="M1962" s="3"/>
      <c r="N1962" s="6" t="s">
        <v>42</v>
      </c>
      <c r="O1962" s="3"/>
      <c r="P1962" s="3"/>
      <c r="Q1962" s="6" t="s">
        <v>39</v>
      </c>
      <c r="R1962" s="4"/>
      <c r="S1962" s="6" t="s">
        <v>42</v>
      </c>
      <c r="T1962" s="6" t="s">
        <v>43</v>
      </c>
      <c r="U1962" s="6">
        <v>0.0</v>
      </c>
      <c r="V1962" s="3" t="str">
        <f t="shared" si="2"/>
        <v>47.RD</v>
      </c>
      <c r="W1962" s="5" t="str">
        <f t="shared" ref="W1962:X1962" si="1962">UPPER(TRIM(H1962))</f>
        <v/>
      </c>
      <c r="X1962" s="5" t="str">
        <f t="shared" si="1962"/>
        <v/>
      </c>
      <c r="Y1962" s="5" t="str">
        <f t="array" ref="Y1962">IF(V1962&lt;&gt;"",IFERROR(INDEX(federal_program_name_lookup,MATCH(V1962,aln_lookup,0)),""),"")</f>
        <v/>
      </c>
    </row>
    <row r="1963" ht="15.75" customHeight="1">
      <c r="A1963" s="5" t="s">
        <v>3024</v>
      </c>
      <c r="B1963" s="3" t="s">
        <v>2414</v>
      </c>
      <c r="C1963" s="3" t="s">
        <v>445</v>
      </c>
      <c r="D1963" s="3" t="s">
        <v>3025</v>
      </c>
      <c r="E1963" s="6" t="s">
        <v>292</v>
      </c>
      <c r="F1963" s="4">
        <v>77004.0</v>
      </c>
      <c r="G1963" s="6" t="s">
        <v>38</v>
      </c>
      <c r="H1963" s="6"/>
      <c r="I1963" s="6"/>
      <c r="J1963" s="4">
        <v>4.5338835E7</v>
      </c>
      <c r="K1963" s="4">
        <v>3.59306095E8</v>
      </c>
      <c r="L1963" s="6" t="s">
        <v>39</v>
      </c>
      <c r="M1963" s="3"/>
      <c r="N1963" s="6" t="s">
        <v>42</v>
      </c>
      <c r="O1963" s="3"/>
      <c r="P1963" s="3"/>
      <c r="Q1963" s="6" t="s">
        <v>39</v>
      </c>
      <c r="R1963" s="4"/>
      <c r="S1963" s="6" t="s">
        <v>42</v>
      </c>
      <c r="T1963" s="6" t="s">
        <v>43</v>
      </c>
      <c r="U1963" s="6">
        <v>0.0</v>
      </c>
      <c r="V1963" s="3" t="str">
        <f t="shared" si="2"/>
        <v>47.RD</v>
      </c>
      <c r="W1963" s="5" t="str">
        <f t="shared" ref="W1963:X1963" si="1963">UPPER(TRIM(H1963))</f>
        <v/>
      </c>
      <c r="X1963" s="5" t="str">
        <f t="shared" si="1963"/>
        <v/>
      </c>
      <c r="Y1963" s="5" t="str">
        <f t="array" ref="Y1963">IF(V1963&lt;&gt;"",IFERROR(INDEX(federal_program_name_lookup,MATCH(V1963,aln_lookup,0)),""),"")</f>
        <v/>
      </c>
    </row>
    <row r="1964" ht="15.75" customHeight="1">
      <c r="A1964" s="5" t="s">
        <v>3026</v>
      </c>
      <c r="B1964" s="3" t="s">
        <v>2414</v>
      </c>
      <c r="C1964" s="3" t="s">
        <v>445</v>
      </c>
      <c r="D1964" s="3" t="s">
        <v>3027</v>
      </c>
      <c r="E1964" s="6" t="s">
        <v>292</v>
      </c>
      <c r="F1964" s="4">
        <v>12031.0</v>
      </c>
      <c r="G1964" s="6" t="s">
        <v>38</v>
      </c>
      <c r="H1964" s="6"/>
      <c r="I1964" s="6"/>
      <c r="J1964" s="4">
        <v>4.5338835E7</v>
      </c>
      <c r="K1964" s="4">
        <v>3.59306095E8</v>
      </c>
      <c r="L1964" s="6" t="s">
        <v>39</v>
      </c>
      <c r="M1964" s="3"/>
      <c r="N1964" s="6" t="s">
        <v>42</v>
      </c>
      <c r="O1964" s="3"/>
      <c r="P1964" s="3"/>
      <c r="Q1964" s="6" t="s">
        <v>39</v>
      </c>
      <c r="R1964" s="4"/>
      <c r="S1964" s="6" t="s">
        <v>42</v>
      </c>
      <c r="T1964" s="6" t="s">
        <v>43</v>
      </c>
      <c r="U1964" s="6">
        <v>0.0</v>
      </c>
      <c r="V1964" s="3" t="str">
        <f t="shared" si="2"/>
        <v>47.RD</v>
      </c>
      <c r="W1964" s="5" t="str">
        <f t="shared" ref="W1964:X1964" si="1964">UPPER(TRIM(H1964))</f>
        <v/>
      </c>
      <c r="X1964" s="5" t="str">
        <f t="shared" si="1964"/>
        <v/>
      </c>
      <c r="Y1964" s="5" t="str">
        <f t="array" ref="Y1964">IF(V1964&lt;&gt;"",IFERROR(INDEX(federal_program_name_lookup,MATCH(V1964,aln_lookup,0)),""),"")</f>
        <v/>
      </c>
    </row>
    <row r="1965" ht="15.75" customHeight="1">
      <c r="A1965" s="5" t="s">
        <v>3028</v>
      </c>
      <c r="B1965" s="3" t="s">
        <v>2414</v>
      </c>
      <c r="C1965" s="3" t="s">
        <v>445</v>
      </c>
      <c r="D1965" s="3" t="s">
        <v>3029</v>
      </c>
      <c r="E1965" s="6" t="s">
        <v>292</v>
      </c>
      <c r="F1965" s="4">
        <v>-5.0</v>
      </c>
      <c r="G1965" s="6" t="s">
        <v>38</v>
      </c>
      <c r="H1965" s="6"/>
      <c r="I1965" s="6"/>
      <c r="J1965" s="4">
        <v>4.5338835E7</v>
      </c>
      <c r="K1965" s="4">
        <v>3.59306095E8</v>
      </c>
      <c r="L1965" s="6" t="s">
        <v>39</v>
      </c>
      <c r="M1965" s="3"/>
      <c r="N1965" s="6" t="s">
        <v>42</v>
      </c>
      <c r="O1965" s="3"/>
      <c r="P1965" s="3"/>
      <c r="Q1965" s="6" t="s">
        <v>39</v>
      </c>
      <c r="R1965" s="4"/>
      <c r="S1965" s="6" t="s">
        <v>42</v>
      </c>
      <c r="T1965" s="6" t="s">
        <v>43</v>
      </c>
      <c r="U1965" s="6">
        <v>0.0</v>
      </c>
      <c r="V1965" s="3" t="str">
        <f t="shared" si="2"/>
        <v>47.RD</v>
      </c>
      <c r="W1965" s="5" t="str">
        <f t="shared" ref="W1965:X1965" si="1965">UPPER(TRIM(H1965))</f>
        <v/>
      </c>
      <c r="X1965" s="5" t="str">
        <f t="shared" si="1965"/>
        <v/>
      </c>
      <c r="Y1965" s="5" t="str">
        <f t="array" ref="Y1965">IF(V1965&lt;&gt;"",IFERROR(INDEX(federal_program_name_lookup,MATCH(V1965,aln_lookup,0)),""),"")</f>
        <v/>
      </c>
    </row>
    <row r="1966" ht="15.75" customHeight="1">
      <c r="A1966" s="5" t="s">
        <v>3030</v>
      </c>
      <c r="B1966" s="3" t="s">
        <v>2414</v>
      </c>
      <c r="C1966" s="3" t="s">
        <v>445</v>
      </c>
      <c r="D1966" s="3" t="s">
        <v>3031</v>
      </c>
      <c r="E1966" s="6" t="s">
        <v>292</v>
      </c>
      <c r="F1966" s="4">
        <v>-7569.0</v>
      </c>
      <c r="G1966" s="6" t="s">
        <v>38</v>
      </c>
      <c r="H1966" s="6"/>
      <c r="I1966" s="6"/>
      <c r="J1966" s="4">
        <v>4.5338835E7</v>
      </c>
      <c r="K1966" s="4">
        <v>3.59306095E8</v>
      </c>
      <c r="L1966" s="6" t="s">
        <v>39</v>
      </c>
      <c r="M1966" s="3"/>
      <c r="N1966" s="6" t="s">
        <v>42</v>
      </c>
      <c r="O1966" s="3"/>
      <c r="P1966" s="3"/>
      <c r="Q1966" s="6" t="s">
        <v>39</v>
      </c>
      <c r="R1966" s="4"/>
      <c r="S1966" s="6" t="s">
        <v>42</v>
      </c>
      <c r="T1966" s="6" t="s">
        <v>43</v>
      </c>
      <c r="U1966" s="6">
        <v>0.0</v>
      </c>
      <c r="V1966" s="3" t="str">
        <f t="shared" si="2"/>
        <v>47.RD</v>
      </c>
      <c r="W1966" s="5" t="str">
        <f t="shared" ref="W1966:X1966" si="1966">UPPER(TRIM(H1966))</f>
        <v/>
      </c>
      <c r="X1966" s="5" t="str">
        <f t="shared" si="1966"/>
        <v/>
      </c>
      <c r="Y1966" s="5" t="str">
        <f t="array" ref="Y1966">IF(V1966&lt;&gt;"",IFERROR(INDEX(federal_program_name_lookup,MATCH(V1966,aln_lookup,0)),""),"")</f>
        <v/>
      </c>
    </row>
    <row r="1967" ht="15.75" customHeight="1">
      <c r="A1967" s="5" t="s">
        <v>3032</v>
      </c>
      <c r="B1967" s="3" t="s">
        <v>2414</v>
      </c>
      <c r="C1967" s="3" t="s">
        <v>445</v>
      </c>
      <c r="D1967" s="3" t="s">
        <v>3033</v>
      </c>
      <c r="E1967" s="6" t="s">
        <v>292</v>
      </c>
      <c r="F1967" s="4">
        <v>238123.0</v>
      </c>
      <c r="G1967" s="6" t="s">
        <v>38</v>
      </c>
      <c r="H1967" s="6"/>
      <c r="I1967" s="6"/>
      <c r="J1967" s="4">
        <v>4.5338835E7</v>
      </c>
      <c r="K1967" s="4">
        <v>3.59306095E8</v>
      </c>
      <c r="L1967" s="6" t="s">
        <v>39</v>
      </c>
      <c r="M1967" s="3"/>
      <c r="N1967" s="6" t="s">
        <v>42</v>
      </c>
      <c r="O1967" s="3"/>
      <c r="P1967" s="3"/>
      <c r="Q1967" s="6" t="s">
        <v>42</v>
      </c>
      <c r="R1967" s="4">
        <v>58949.0</v>
      </c>
      <c r="S1967" s="6" t="s">
        <v>42</v>
      </c>
      <c r="T1967" s="6" t="s">
        <v>43</v>
      </c>
      <c r="U1967" s="6">
        <v>0.0</v>
      </c>
      <c r="V1967" s="3" t="str">
        <f t="shared" si="2"/>
        <v>47.RD</v>
      </c>
      <c r="W1967" s="5" t="str">
        <f t="shared" ref="W1967:X1967" si="1967">UPPER(TRIM(H1967))</f>
        <v/>
      </c>
      <c r="X1967" s="5" t="str">
        <f t="shared" si="1967"/>
        <v/>
      </c>
      <c r="Y1967" s="5" t="str">
        <f t="array" ref="Y1967">IF(V1967&lt;&gt;"",IFERROR(INDEX(federal_program_name_lookup,MATCH(V1967,aln_lookup,0)),""),"")</f>
        <v/>
      </c>
    </row>
    <row r="1968" ht="15.75" customHeight="1">
      <c r="A1968" s="5" t="s">
        <v>3034</v>
      </c>
      <c r="B1968" s="3" t="s">
        <v>2414</v>
      </c>
      <c r="C1968" s="3" t="s">
        <v>445</v>
      </c>
      <c r="D1968" s="3" t="s">
        <v>3035</v>
      </c>
      <c r="E1968" s="6" t="s">
        <v>292</v>
      </c>
      <c r="F1968" s="4">
        <v>3276.0</v>
      </c>
      <c r="G1968" s="6" t="s">
        <v>38</v>
      </c>
      <c r="H1968" s="6"/>
      <c r="I1968" s="6"/>
      <c r="J1968" s="4">
        <v>4.5338835E7</v>
      </c>
      <c r="K1968" s="4">
        <v>3.59306095E8</v>
      </c>
      <c r="L1968" s="6" t="s">
        <v>39</v>
      </c>
      <c r="M1968" s="3"/>
      <c r="N1968" s="6" t="s">
        <v>42</v>
      </c>
      <c r="O1968" s="3"/>
      <c r="P1968" s="3"/>
      <c r="Q1968" s="6" t="s">
        <v>39</v>
      </c>
      <c r="R1968" s="4"/>
      <c r="S1968" s="6" t="s">
        <v>42</v>
      </c>
      <c r="T1968" s="6" t="s">
        <v>43</v>
      </c>
      <c r="U1968" s="6">
        <v>0.0</v>
      </c>
      <c r="V1968" s="3" t="str">
        <f t="shared" si="2"/>
        <v>47.RD</v>
      </c>
      <c r="W1968" s="5" t="str">
        <f t="shared" ref="W1968:X1968" si="1968">UPPER(TRIM(H1968))</f>
        <v/>
      </c>
      <c r="X1968" s="5" t="str">
        <f t="shared" si="1968"/>
        <v/>
      </c>
      <c r="Y1968" s="5" t="str">
        <f t="array" ref="Y1968">IF(V1968&lt;&gt;"",IFERROR(INDEX(federal_program_name_lookup,MATCH(V1968,aln_lookup,0)),""),"")</f>
        <v/>
      </c>
    </row>
    <row r="1969" ht="15.75" customHeight="1">
      <c r="A1969" s="5" t="s">
        <v>3036</v>
      </c>
      <c r="B1969" s="3" t="s">
        <v>2414</v>
      </c>
      <c r="C1969" s="3" t="s">
        <v>374</v>
      </c>
      <c r="D1969" s="3"/>
      <c r="E1969" s="6" t="s">
        <v>2929</v>
      </c>
      <c r="F1969" s="4">
        <v>332899.0</v>
      </c>
      <c r="G1969" s="6" t="s">
        <v>38</v>
      </c>
      <c r="H1969" s="6"/>
      <c r="I1969" s="6"/>
      <c r="J1969" s="4">
        <v>1550102.0</v>
      </c>
      <c r="K1969" s="4">
        <v>3.59306095E8</v>
      </c>
      <c r="L1969" s="6" t="s">
        <v>39</v>
      </c>
      <c r="M1969" s="3"/>
      <c r="N1969" s="6" t="s">
        <v>39</v>
      </c>
      <c r="O1969" s="3" t="s">
        <v>3037</v>
      </c>
      <c r="P1969" s="3" t="s">
        <v>3038</v>
      </c>
      <c r="Q1969" s="6" t="s">
        <v>42</v>
      </c>
      <c r="R1969" s="4">
        <v>64333.0</v>
      </c>
      <c r="S1969" s="6" t="s">
        <v>42</v>
      </c>
      <c r="T1969" s="6" t="s">
        <v>43</v>
      </c>
      <c r="U1969" s="6">
        <v>0.0</v>
      </c>
      <c r="V1969" s="3" t="str">
        <f t="shared" si="2"/>
        <v>47.070</v>
      </c>
      <c r="W1969" s="5" t="str">
        <f t="shared" ref="W1969:X1969" si="1969">UPPER(TRIM(H1969))</f>
        <v/>
      </c>
      <c r="X1969" s="5" t="str">
        <f t="shared" si="1969"/>
        <v/>
      </c>
      <c r="Y1969" s="5" t="str">
        <f t="array" ref="Y1969">IF(V1969&lt;&gt;"",IFERROR(INDEX(federal_program_name_lookup,MATCH(V1969,aln_lookup,0)),""),"")</f>
        <v>COMPUTER AND INFORMATION SCIENCE AND ENGINEERING</v>
      </c>
    </row>
    <row r="1970" ht="15.75" customHeight="1">
      <c r="A1970" s="5" t="s">
        <v>3039</v>
      </c>
      <c r="B1970" s="3" t="s">
        <v>2414</v>
      </c>
      <c r="C1970" s="3" t="s">
        <v>445</v>
      </c>
      <c r="D1970" s="3" t="s">
        <v>3040</v>
      </c>
      <c r="E1970" s="6" t="s">
        <v>292</v>
      </c>
      <c r="F1970" s="4">
        <v>249331.0</v>
      </c>
      <c r="G1970" s="6" t="s">
        <v>38</v>
      </c>
      <c r="H1970" s="6"/>
      <c r="I1970" s="6"/>
      <c r="J1970" s="4">
        <v>4.5338835E7</v>
      </c>
      <c r="K1970" s="4">
        <v>3.59306095E8</v>
      </c>
      <c r="L1970" s="6" t="s">
        <v>39</v>
      </c>
      <c r="M1970" s="3"/>
      <c r="N1970" s="6" t="s">
        <v>42</v>
      </c>
      <c r="O1970" s="3"/>
      <c r="P1970" s="3"/>
      <c r="Q1970" s="6" t="s">
        <v>39</v>
      </c>
      <c r="R1970" s="4"/>
      <c r="S1970" s="6" t="s">
        <v>42</v>
      </c>
      <c r="T1970" s="6" t="s">
        <v>43</v>
      </c>
      <c r="U1970" s="6">
        <v>0.0</v>
      </c>
      <c r="V1970" s="3" t="str">
        <f t="shared" si="2"/>
        <v>47.RD</v>
      </c>
      <c r="W1970" s="5" t="str">
        <f t="shared" ref="W1970:X1970" si="1970">UPPER(TRIM(H1970))</f>
        <v/>
      </c>
      <c r="X1970" s="5" t="str">
        <f t="shared" si="1970"/>
        <v/>
      </c>
      <c r="Y1970" s="5" t="str">
        <f t="array" ref="Y1970">IF(V1970&lt;&gt;"",IFERROR(INDEX(federal_program_name_lookup,MATCH(V1970,aln_lookup,0)),""),"")</f>
        <v/>
      </c>
    </row>
    <row r="1971" ht="15.75" customHeight="1">
      <c r="A1971" s="5" t="s">
        <v>3041</v>
      </c>
      <c r="B1971" s="3" t="s">
        <v>2414</v>
      </c>
      <c r="C1971" s="3" t="s">
        <v>445</v>
      </c>
      <c r="D1971" s="3" t="s">
        <v>3042</v>
      </c>
      <c r="E1971" s="6" t="s">
        <v>292</v>
      </c>
      <c r="F1971" s="4">
        <v>5225.0</v>
      </c>
      <c r="G1971" s="6" t="s">
        <v>38</v>
      </c>
      <c r="H1971" s="6"/>
      <c r="I1971" s="6"/>
      <c r="J1971" s="4">
        <v>4.5338835E7</v>
      </c>
      <c r="K1971" s="4">
        <v>3.59306095E8</v>
      </c>
      <c r="L1971" s="6" t="s">
        <v>39</v>
      </c>
      <c r="M1971" s="3"/>
      <c r="N1971" s="6" t="s">
        <v>42</v>
      </c>
      <c r="O1971" s="3"/>
      <c r="P1971" s="3"/>
      <c r="Q1971" s="6" t="s">
        <v>39</v>
      </c>
      <c r="R1971" s="4"/>
      <c r="S1971" s="6" t="s">
        <v>42</v>
      </c>
      <c r="T1971" s="6" t="s">
        <v>43</v>
      </c>
      <c r="U1971" s="6">
        <v>0.0</v>
      </c>
      <c r="V1971" s="3" t="str">
        <f t="shared" si="2"/>
        <v>47.RD</v>
      </c>
      <c r="W1971" s="5" t="str">
        <f t="shared" ref="W1971:X1971" si="1971">UPPER(TRIM(H1971))</f>
        <v/>
      </c>
      <c r="X1971" s="5" t="str">
        <f t="shared" si="1971"/>
        <v/>
      </c>
      <c r="Y1971" s="5" t="str">
        <f t="array" ref="Y1971">IF(V1971&lt;&gt;"",IFERROR(INDEX(federal_program_name_lookup,MATCH(V1971,aln_lookup,0)),""),"")</f>
        <v/>
      </c>
    </row>
    <row r="1972" ht="15.75" customHeight="1">
      <c r="A1972" s="5" t="s">
        <v>3043</v>
      </c>
      <c r="B1972" s="3" t="s">
        <v>2414</v>
      </c>
      <c r="C1972" s="3" t="s">
        <v>445</v>
      </c>
      <c r="D1972" s="3" t="s">
        <v>3044</v>
      </c>
      <c r="E1972" s="6" t="s">
        <v>292</v>
      </c>
      <c r="F1972" s="4">
        <v>59946.0</v>
      </c>
      <c r="G1972" s="6" t="s">
        <v>38</v>
      </c>
      <c r="H1972" s="6"/>
      <c r="I1972" s="6"/>
      <c r="J1972" s="4">
        <v>4.5338835E7</v>
      </c>
      <c r="K1972" s="4">
        <v>3.59306095E8</v>
      </c>
      <c r="L1972" s="6" t="s">
        <v>39</v>
      </c>
      <c r="M1972" s="3"/>
      <c r="N1972" s="6" t="s">
        <v>42</v>
      </c>
      <c r="O1972" s="3"/>
      <c r="P1972" s="3"/>
      <c r="Q1972" s="6" t="s">
        <v>42</v>
      </c>
      <c r="R1972" s="4">
        <v>53018.0</v>
      </c>
      <c r="S1972" s="6" t="s">
        <v>42</v>
      </c>
      <c r="T1972" s="6" t="s">
        <v>43</v>
      </c>
      <c r="U1972" s="6">
        <v>0.0</v>
      </c>
      <c r="V1972" s="3" t="str">
        <f t="shared" si="2"/>
        <v>47.RD</v>
      </c>
      <c r="W1972" s="5" t="str">
        <f t="shared" ref="W1972:X1972" si="1972">UPPER(TRIM(H1972))</f>
        <v/>
      </c>
      <c r="X1972" s="5" t="str">
        <f t="shared" si="1972"/>
        <v/>
      </c>
      <c r="Y1972" s="5" t="str">
        <f t="array" ref="Y1972">IF(V1972&lt;&gt;"",IFERROR(INDEX(federal_program_name_lookup,MATCH(V1972,aln_lookup,0)),""),"")</f>
        <v/>
      </c>
    </row>
    <row r="1973" ht="15.75" customHeight="1">
      <c r="A1973" s="5" t="s">
        <v>3045</v>
      </c>
      <c r="B1973" s="3" t="s">
        <v>2414</v>
      </c>
      <c r="C1973" s="3" t="s">
        <v>445</v>
      </c>
      <c r="D1973" s="3" t="s">
        <v>3046</v>
      </c>
      <c r="E1973" s="6" t="s">
        <v>292</v>
      </c>
      <c r="F1973" s="4">
        <v>40941.0</v>
      </c>
      <c r="G1973" s="6" t="s">
        <v>38</v>
      </c>
      <c r="H1973" s="6"/>
      <c r="I1973" s="6"/>
      <c r="J1973" s="4">
        <v>4.5338835E7</v>
      </c>
      <c r="K1973" s="4">
        <v>3.59306095E8</v>
      </c>
      <c r="L1973" s="6" t="s">
        <v>39</v>
      </c>
      <c r="M1973" s="3"/>
      <c r="N1973" s="6" t="s">
        <v>42</v>
      </c>
      <c r="O1973" s="3"/>
      <c r="P1973" s="3"/>
      <c r="Q1973" s="6" t="s">
        <v>39</v>
      </c>
      <c r="R1973" s="4"/>
      <c r="S1973" s="6" t="s">
        <v>42</v>
      </c>
      <c r="T1973" s="6" t="s">
        <v>43</v>
      </c>
      <c r="U1973" s="6">
        <v>0.0</v>
      </c>
      <c r="V1973" s="3" t="str">
        <f t="shared" si="2"/>
        <v>47.RD</v>
      </c>
      <c r="W1973" s="5" t="str">
        <f t="shared" ref="W1973:X1973" si="1973">UPPER(TRIM(H1973))</f>
        <v/>
      </c>
      <c r="X1973" s="5" t="str">
        <f t="shared" si="1973"/>
        <v/>
      </c>
      <c r="Y1973" s="5" t="str">
        <f t="array" ref="Y1973">IF(V1973&lt;&gt;"",IFERROR(INDEX(federal_program_name_lookup,MATCH(V1973,aln_lookup,0)),""),"")</f>
        <v/>
      </c>
    </row>
    <row r="1974" ht="15.75" customHeight="1">
      <c r="A1974" s="5" t="s">
        <v>3047</v>
      </c>
      <c r="B1974" s="3" t="s">
        <v>2414</v>
      </c>
      <c r="C1974" s="3" t="s">
        <v>445</v>
      </c>
      <c r="D1974" s="3" t="s">
        <v>3048</v>
      </c>
      <c r="E1974" s="6" t="s">
        <v>292</v>
      </c>
      <c r="F1974" s="4">
        <v>64428.0</v>
      </c>
      <c r="G1974" s="6" t="s">
        <v>38</v>
      </c>
      <c r="H1974" s="6"/>
      <c r="I1974" s="6"/>
      <c r="J1974" s="4">
        <v>4.5338835E7</v>
      </c>
      <c r="K1974" s="4">
        <v>3.59306095E8</v>
      </c>
      <c r="L1974" s="6" t="s">
        <v>39</v>
      </c>
      <c r="M1974" s="3"/>
      <c r="N1974" s="6" t="s">
        <v>42</v>
      </c>
      <c r="O1974" s="3"/>
      <c r="P1974" s="3"/>
      <c r="Q1974" s="6" t="s">
        <v>39</v>
      </c>
      <c r="R1974" s="4"/>
      <c r="S1974" s="6" t="s">
        <v>42</v>
      </c>
      <c r="T1974" s="6" t="s">
        <v>43</v>
      </c>
      <c r="U1974" s="6">
        <v>0.0</v>
      </c>
      <c r="V1974" s="3" t="str">
        <f t="shared" si="2"/>
        <v>47.RD</v>
      </c>
      <c r="W1974" s="5" t="str">
        <f t="shared" ref="W1974:X1974" si="1974">UPPER(TRIM(H1974))</f>
        <v/>
      </c>
      <c r="X1974" s="5" t="str">
        <f t="shared" si="1974"/>
        <v/>
      </c>
      <c r="Y1974" s="5" t="str">
        <f t="array" ref="Y1974">IF(V1974&lt;&gt;"",IFERROR(INDEX(federal_program_name_lookup,MATCH(V1974,aln_lookup,0)),""),"")</f>
        <v/>
      </c>
    </row>
    <row r="1975" ht="15.75" customHeight="1">
      <c r="A1975" s="5" t="s">
        <v>3049</v>
      </c>
      <c r="B1975" s="3" t="s">
        <v>2414</v>
      </c>
      <c r="C1975" s="3" t="s">
        <v>445</v>
      </c>
      <c r="D1975" s="3" t="s">
        <v>3050</v>
      </c>
      <c r="E1975" s="6" t="s">
        <v>292</v>
      </c>
      <c r="F1975" s="4">
        <v>90087.0</v>
      </c>
      <c r="G1975" s="6" t="s">
        <v>38</v>
      </c>
      <c r="H1975" s="6"/>
      <c r="I1975" s="6"/>
      <c r="J1975" s="4">
        <v>4.5338835E7</v>
      </c>
      <c r="K1975" s="4">
        <v>3.59306095E8</v>
      </c>
      <c r="L1975" s="6" t="s">
        <v>39</v>
      </c>
      <c r="M1975" s="3"/>
      <c r="N1975" s="6" t="s">
        <v>42</v>
      </c>
      <c r="O1975" s="3"/>
      <c r="P1975" s="3"/>
      <c r="Q1975" s="6" t="s">
        <v>39</v>
      </c>
      <c r="R1975" s="4"/>
      <c r="S1975" s="6" t="s">
        <v>42</v>
      </c>
      <c r="T1975" s="6" t="s">
        <v>43</v>
      </c>
      <c r="U1975" s="6">
        <v>0.0</v>
      </c>
      <c r="V1975" s="3" t="str">
        <f t="shared" si="2"/>
        <v>47.RD</v>
      </c>
      <c r="W1975" s="5" t="str">
        <f t="shared" ref="W1975:X1975" si="1975">UPPER(TRIM(H1975))</f>
        <v/>
      </c>
      <c r="X1975" s="5" t="str">
        <f t="shared" si="1975"/>
        <v/>
      </c>
      <c r="Y1975" s="5" t="str">
        <f t="array" ref="Y1975">IF(V1975&lt;&gt;"",IFERROR(INDEX(federal_program_name_lookup,MATCH(V1975,aln_lookup,0)),""),"")</f>
        <v/>
      </c>
    </row>
    <row r="1976" ht="15.75" customHeight="1">
      <c r="A1976" s="5" t="s">
        <v>3051</v>
      </c>
      <c r="B1976" s="3" t="s">
        <v>2414</v>
      </c>
      <c r="C1976" s="3" t="s">
        <v>445</v>
      </c>
      <c r="D1976" s="3" t="s">
        <v>3042</v>
      </c>
      <c r="E1976" s="6" t="s">
        <v>292</v>
      </c>
      <c r="F1976" s="4">
        <v>73440.0</v>
      </c>
      <c r="G1976" s="6" t="s">
        <v>38</v>
      </c>
      <c r="H1976" s="6"/>
      <c r="I1976" s="6"/>
      <c r="J1976" s="4">
        <v>4.5338835E7</v>
      </c>
      <c r="K1976" s="4">
        <v>3.59306095E8</v>
      </c>
      <c r="L1976" s="6" t="s">
        <v>39</v>
      </c>
      <c r="M1976" s="3"/>
      <c r="N1976" s="6" t="s">
        <v>42</v>
      </c>
      <c r="O1976" s="3"/>
      <c r="P1976" s="3"/>
      <c r="Q1976" s="6" t="s">
        <v>39</v>
      </c>
      <c r="R1976" s="4"/>
      <c r="S1976" s="6" t="s">
        <v>42</v>
      </c>
      <c r="T1976" s="6" t="s">
        <v>43</v>
      </c>
      <c r="U1976" s="6">
        <v>0.0</v>
      </c>
      <c r="V1976" s="3" t="str">
        <f t="shared" si="2"/>
        <v>47.RD</v>
      </c>
      <c r="W1976" s="5" t="str">
        <f t="shared" ref="W1976:X1976" si="1976">UPPER(TRIM(H1976))</f>
        <v/>
      </c>
      <c r="X1976" s="5" t="str">
        <f t="shared" si="1976"/>
        <v/>
      </c>
      <c r="Y1976" s="5" t="str">
        <f t="array" ref="Y1976">IF(V1976&lt;&gt;"",IFERROR(INDEX(federal_program_name_lookup,MATCH(V1976,aln_lookup,0)),""),"")</f>
        <v/>
      </c>
    </row>
    <row r="1977" ht="15.75" customHeight="1">
      <c r="A1977" s="5" t="s">
        <v>3052</v>
      </c>
      <c r="B1977" s="3" t="s">
        <v>2414</v>
      </c>
      <c r="C1977" s="3" t="s">
        <v>445</v>
      </c>
      <c r="D1977" s="3" t="s">
        <v>3053</v>
      </c>
      <c r="E1977" s="6" t="s">
        <v>292</v>
      </c>
      <c r="F1977" s="4">
        <v>127223.0</v>
      </c>
      <c r="G1977" s="6" t="s">
        <v>38</v>
      </c>
      <c r="H1977" s="6"/>
      <c r="I1977" s="6"/>
      <c r="J1977" s="4">
        <v>4.5338835E7</v>
      </c>
      <c r="K1977" s="4">
        <v>3.59306095E8</v>
      </c>
      <c r="L1977" s="6" t="s">
        <v>39</v>
      </c>
      <c r="M1977" s="3"/>
      <c r="N1977" s="6" t="s">
        <v>42</v>
      </c>
      <c r="O1977" s="3"/>
      <c r="P1977" s="3"/>
      <c r="Q1977" s="6" t="s">
        <v>39</v>
      </c>
      <c r="R1977" s="4"/>
      <c r="S1977" s="6" t="s">
        <v>42</v>
      </c>
      <c r="T1977" s="6" t="s">
        <v>43</v>
      </c>
      <c r="U1977" s="6">
        <v>0.0</v>
      </c>
      <c r="V1977" s="3" t="str">
        <f t="shared" si="2"/>
        <v>47.RD</v>
      </c>
      <c r="W1977" s="5" t="str">
        <f t="shared" ref="W1977:X1977" si="1977">UPPER(TRIM(H1977))</f>
        <v/>
      </c>
      <c r="X1977" s="5" t="str">
        <f t="shared" si="1977"/>
        <v/>
      </c>
      <c r="Y1977" s="5" t="str">
        <f t="array" ref="Y1977">IF(V1977&lt;&gt;"",IFERROR(INDEX(federal_program_name_lookup,MATCH(V1977,aln_lookup,0)),""),"")</f>
        <v/>
      </c>
    </row>
    <row r="1978" ht="15.75" customHeight="1">
      <c r="A1978" s="5" t="s">
        <v>3054</v>
      </c>
      <c r="B1978" s="3" t="s">
        <v>2414</v>
      </c>
      <c r="C1978" s="3" t="s">
        <v>445</v>
      </c>
      <c r="D1978" s="3" t="s">
        <v>3055</v>
      </c>
      <c r="E1978" s="6" t="s">
        <v>292</v>
      </c>
      <c r="F1978" s="4">
        <v>36748.0</v>
      </c>
      <c r="G1978" s="6" t="s">
        <v>38</v>
      </c>
      <c r="H1978" s="6"/>
      <c r="I1978" s="6"/>
      <c r="J1978" s="4">
        <v>4.5338835E7</v>
      </c>
      <c r="K1978" s="4">
        <v>3.59306095E8</v>
      </c>
      <c r="L1978" s="6" t="s">
        <v>39</v>
      </c>
      <c r="M1978" s="3"/>
      <c r="N1978" s="6" t="s">
        <v>42</v>
      </c>
      <c r="O1978" s="3"/>
      <c r="P1978" s="3"/>
      <c r="Q1978" s="6" t="s">
        <v>39</v>
      </c>
      <c r="R1978" s="4"/>
      <c r="S1978" s="6" t="s">
        <v>42</v>
      </c>
      <c r="T1978" s="6" t="s">
        <v>43</v>
      </c>
      <c r="U1978" s="6">
        <v>0.0</v>
      </c>
      <c r="V1978" s="3" t="str">
        <f t="shared" si="2"/>
        <v>47.RD</v>
      </c>
      <c r="W1978" s="5" t="str">
        <f t="shared" ref="W1978:X1978" si="1978">UPPER(TRIM(H1978))</f>
        <v/>
      </c>
      <c r="X1978" s="5" t="str">
        <f t="shared" si="1978"/>
        <v/>
      </c>
      <c r="Y1978" s="5" t="str">
        <f t="array" ref="Y1978">IF(V1978&lt;&gt;"",IFERROR(INDEX(federal_program_name_lookup,MATCH(V1978,aln_lookup,0)),""),"")</f>
        <v/>
      </c>
    </row>
    <row r="1979" ht="15.75" customHeight="1">
      <c r="A1979" s="5" t="s">
        <v>3056</v>
      </c>
      <c r="B1979" s="3" t="s">
        <v>2414</v>
      </c>
      <c r="C1979" s="3" t="s">
        <v>445</v>
      </c>
      <c r="D1979" s="3" t="s">
        <v>3057</v>
      </c>
      <c r="E1979" s="6" t="s">
        <v>292</v>
      </c>
      <c r="F1979" s="4">
        <v>120979.0</v>
      </c>
      <c r="G1979" s="6" t="s">
        <v>38</v>
      </c>
      <c r="H1979" s="6"/>
      <c r="I1979" s="6"/>
      <c r="J1979" s="4">
        <v>4.5338835E7</v>
      </c>
      <c r="K1979" s="4">
        <v>3.59306095E8</v>
      </c>
      <c r="L1979" s="6" t="s">
        <v>39</v>
      </c>
      <c r="M1979" s="3"/>
      <c r="N1979" s="6" t="s">
        <v>42</v>
      </c>
      <c r="O1979" s="3"/>
      <c r="P1979" s="3"/>
      <c r="Q1979" s="6" t="s">
        <v>42</v>
      </c>
      <c r="R1979" s="4">
        <v>24130.0</v>
      </c>
      <c r="S1979" s="6" t="s">
        <v>42</v>
      </c>
      <c r="T1979" s="6" t="s">
        <v>43</v>
      </c>
      <c r="U1979" s="6">
        <v>0.0</v>
      </c>
      <c r="V1979" s="3" t="str">
        <f t="shared" si="2"/>
        <v>47.RD</v>
      </c>
      <c r="W1979" s="5" t="str">
        <f t="shared" ref="W1979:X1979" si="1979">UPPER(TRIM(H1979))</f>
        <v/>
      </c>
      <c r="X1979" s="5" t="str">
        <f t="shared" si="1979"/>
        <v/>
      </c>
      <c r="Y1979" s="5" t="str">
        <f t="array" ref="Y1979">IF(V1979&lt;&gt;"",IFERROR(INDEX(federal_program_name_lookup,MATCH(V1979,aln_lookup,0)),""),"")</f>
        <v/>
      </c>
    </row>
    <row r="1980" ht="15.75" customHeight="1">
      <c r="A1980" s="5" t="s">
        <v>3058</v>
      </c>
      <c r="B1980" s="3" t="s">
        <v>2414</v>
      </c>
      <c r="C1980" s="3" t="s">
        <v>374</v>
      </c>
      <c r="D1980" s="3"/>
      <c r="E1980" s="6" t="s">
        <v>2929</v>
      </c>
      <c r="F1980" s="4">
        <v>26621.0</v>
      </c>
      <c r="G1980" s="6" t="s">
        <v>38</v>
      </c>
      <c r="H1980" s="6"/>
      <c r="I1980" s="6"/>
      <c r="J1980" s="4">
        <v>1550102.0</v>
      </c>
      <c r="K1980" s="4">
        <v>3.59306095E8</v>
      </c>
      <c r="L1980" s="6" t="s">
        <v>39</v>
      </c>
      <c r="M1980" s="3"/>
      <c r="N1980" s="6" t="s">
        <v>39</v>
      </c>
      <c r="O1980" s="3" t="s">
        <v>3037</v>
      </c>
      <c r="P1980" s="3" t="s">
        <v>3059</v>
      </c>
      <c r="Q1980" s="6" t="s">
        <v>39</v>
      </c>
      <c r="R1980" s="4"/>
      <c r="S1980" s="6" t="s">
        <v>42</v>
      </c>
      <c r="T1980" s="6" t="s">
        <v>43</v>
      </c>
      <c r="U1980" s="6">
        <v>0.0</v>
      </c>
      <c r="V1980" s="3" t="str">
        <f t="shared" si="2"/>
        <v>47.070</v>
      </c>
      <c r="W1980" s="5" t="str">
        <f t="shared" ref="W1980:X1980" si="1980">UPPER(TRIM(H1980))</f>
        <v/>
      </c>
      <c r="X1980" s="5" t="str">
        <f t="shared" si="1980"/>
        <v/>
      </c>
      <c r="Y1980" s="5" t="str">
        <f t="array" ref="Y1980">IF(V1980&lt;&gt;"",IFERROR(INDEX(federal_program_name_lookup,MATCH(V1980,aln_lookup,0)),""),"")</f>
        <v>COMPUTER AND INFORMATION SCIENCE AND ENGINEERING</v>
      </c>
    </row>
    <row r="1981" ht="15.75" customHeight="1">
      <c r="A1981" s="5" t="s">
        <v>3060</v>
      </c>
      <c r="B1981" s="3" t="s">
        <v>2414</v>
      </c>
      <c r="C1981" s="3" t="s">
        <v>445</v>
      </c>
      <c r="D1981" s="3" t="s">
        <v>3061</v>
      </c>
      <c r="E1981" s="6" t="s">
        <v>292</v>
      </c>
      <c r="F1981" s="4">
        <v>18026.0</v>
      </c>
      <c r="G1981" s="6" t="s">
        <v>38</v>
      </c>
      <c r="H1981" s="6"/>
      <c r="I1981" s="6"/>
      <c r="J1981" s="4">
        <v>4.5338835E7</v>
      </c>
      <c r="K1981" s="4">
        <v>3.59306095E8</v>
      </c>
      <c r="L1981" s="6" t="s">
        <v>39</v>
      </c>
      <c r="M1981" s="3"/>
      <c r="N1981" s="6" t="s">
        <v>42</v>
      </c>
      <c r="O1981" s="3"/>
      <c r="P1981" s="3"/>
      <c r="Q1981" s="6" t="s">
        <v>39</v>
      </c>
      <c r="R1981" s="4"/>
      <c r="S1981" s="6" t="s">
        <v>42</v>
      </c>
      <c r="T1981" s="6" t="s">
        <v>43</v>
      </c>
      <c r="U1981" s="6">
        <v>0.0</v>
      </c>
      <c r="V1981" s="3" t="str">
        <f t="shared" si="2"/>
        <v>47.RD</v>
      </c>
      <c r="W1981" s="5" t="str">
        <f t="shared" ref="W1981:X1981" si="1981">UPPER(TRIM(H1981))</f>
        <v/>
      </c>
      <c r="X1981" s="5" t="str">
        <f t="shared" si="1981"/>
        <v/>
      </c>
      <c r="Y1981" s="5" t="str">
        <f t="array" ref="Y1981">IF(V1981&lt;&gt;"",IFERROR(INDEX(federal_program_name_lookup,MATCH(V1981,aln_lookup,0)),""),"")</f>
        <v/>
      </c>
    </row>
    <row r="1982" ht="15.75" customHeight="1">
      <c r="A1982" s="5" t="s">
        <v>3062</v>
      </c>
      <c r="B1982" s="3" t="s">
        <v>2414</v>
      </c>
      <c r="C1982" s="3" t="s">
        <v>445</v>
      </c>
      <c r="D1982" s="3" t="s">
        <v>3063</v>
      </c>
      <c r="E1982" s="6" t="s">
        <v>292</v>
      </c>
      <c r="F1982" s="4">
        <v>91014.0</v>
      </c>
      <c r="G1982" s="6" t="s">
        <v>38</v>
      </c>
      <c r="H1982" s="6"/>
      <c r="I1982" s="6"/>
      <c r="J1982" s="4">
        <v>4.5338835E7</v>
      </c>
      <c r="K1982" s="4">
        <v>3.59306095E8</v>
      </c>
      <c r="L1982" s="6" t="s">
        <v>39</v>
      </c>
      <c r="M1982" s="3"/>
      <c r="N1982" s="6" t="s">
        <v>42</v>
      </c>
      <c r="O1982" s="3"/>
      <c r="P1982" s="3"/>
      <c r="Q1982" s="6" t="s">
        <v>39</v>
      </c>
      <c r="R1982" s="4"/>
      <c r="S1982" s="6" t="s">
        <v>42</v>
      </c>
      <c r="T1982" s="6" t="s">
        <v>43</v>
      </c>
      <c r="U1982" s="6">
        <v>0.0</v>
      </c>
      <c r="V1982" s="3" t="str">
        <f t="shared" si="2"/>
        <v>47.RD</v>
      </c>
      <c r="W1982" s="5" t="str">
        <f t="shared" ref="W1982:X1982" si="1982">UPPER(TRIM(H1982))</f>
        <v/>
      </c>
      <c r="X1982" s="5" t="str">
        <f t="shared" si="1982"/>
        <v/>
      </c>
      <c r="Y1982" s="5" t="str">
        <f t="array" ref="Y1982">IF(V1982&lt;&gt;"",IFERROR(INDEX(federal_program_name_lookup,MATCH(V1982,aln_lookup,0)),""),"")</f>
        <v/>
      </c>
    </row>
    <row r="1983" ht="15.75" customHeight="1">
      <c r="A1983" s="5" t="s">
        <v>3064</v>
      </c>
      <c r="B1983" s="3" t="s">
        <v>2414</v>
      </c>
      <c r="C1983" s="3" t="s">
        <v>445</v>
      </c>
      <c r="D1983" s="3" t="s">
        <v>3065</v>
      </c>
      <c r="E1983" s="6" t="s">
        <v>292</v>
      </c>
      <c r="F1983" s="4">
        <v>121739.0</v>
      </c>
      <c r="G1983" s="6" t="s">
        <v>38</v>
      </c>
      <c r="H1983" s="6"/>
      <c r="I1983" s="6"/>
      <c r="J1983" s="4">
        <v>4.5338835E7</v>
      </c>
      <c r="K1983" s="4">
        <v>3.59306095E8</v>
      </c>
      <c r="L1983" s="6" t="s">
        <v>39</v>
      </c>
      <c r="M1983" s="3"/>
      <c r="N1983" s="6" t="s">
        <v>42</v>
      </c>
      <c r="O1983" s="3"/>
      <c r="P1983" s="3"/>
      <c r="Q1983" s="6" t="s">
        <v>42</v>
      </c>
      <c r="R1983" s="4">
        <v>10000.0</v>
      </c>
      <c r="S1983" s="6" t="s">
        <v>42</v>
      </c>
      <c r="T1983" s="6" t="s">
        <v>43</v>
      </c>
      <c r="U1983" s="6">
        <v>0.0</v>
      </c>
      <c r="V1983" s="3" t="str">
        <f t="shared" si="2"/>
        <v>47.RD</v>
      </c>
      <c r="W1983" s="5" t="str">
        <f t="shared" ref="W1983:X1983" si="1983">UPPER(TRIM(H1983))</f>
        <v/>
      </c>
      <c r="X1983" s="5" t="str">
        <f t="shared" si="1983"/>
        <v/>
      </c>
      <c r="Y1983" s="5" t="str">
        <f t="array" ref="Y1983">IF(V1983&lt;&gt;"",IFERROR(INDEX(federal_program_name_lookup,MATCH(V1983,aln_lookup,0)),""),"")</f>
        <v/>
      </c>
    </row>
    <row r="1984" ht="15.75" customHeight="1">
      <c r="A1984" s="5" t="s">
        <v>3066</v>
      </c>
      <c r="B1984" s="3" t="s">
        <v>2414</v>
      </c>
      <c r="C1984" s="3" t="s">
        <v>445</v>
      </c>
      <c r="D1984" s="3" t="s">
        <v>3067</v>
      </c>
      <c r="E1984" s="6" t="s">
        <v>292</v>
      </c>
      <c r="F1984" s="4">
        <v>167191.0</v>
      </c>
      <c r="G1984" s="6" t="s">
        <v>38</v>
      </c>
      <c r="H1984" s="6"/>
      <c r="I1984" s="6"/>
      <c r="J1984" s="4">
        <v>4.5338835E7</v>
      </c>
      <c r="K1984" s="4">
        <v>3.59306095E8</v>
      </c>
      <c r="L1984" s="6" t="s">
        <v>39</v>
      </c>
      <c r="M1984" s="3"/>
      <c r="N1984" s="6" t="s">
        <v>42</v>
      </c>
      <c r="O1984" s="3"/>
      <c r="P1984" s="3"/>
      <c r="Q1984" s="6" t="s">
        <v>39</v>
      </c>
      <c r="R1984" s="4"/>
      <c r="S1984" s="6" t="s">
        <v>42</v>
      </c>
      <c r="T1984" s="6" t="s">
        <v>43</v>
      </c>
      <c r="U1984" s="6">
        <v>0.0</v>
      </c>
      <c r="V1984" s="3" t="str">
        <f t="shared" si="2"/>
        <v>47.RD</v>
      </c>
      <c r="W1984" s="5" t="str">
        <f t="shared" ref="W1984:X1984" si="1984">UPPER(TRIM(H1984))</f>
        <v/>
      </c>
      <c r="X1984" s="5" t="str">
        <f t="shared" si="1984"/>
        <v/>
      </c>
      <c r="Y1984" s="5" t="str">
        <f t="array" ref="Y1984">IF(V1984&lt;&gt;"",IFERROR(INDEX(federal_program_name_lookup,MATCH(V1984,aln_lookup,0)),""),"")</f>
        <v/>
      </c>
    </row>
    <row r="1985" ht="15.75" customHeight="1">
      <c r="A1985" s="5" t="s">
        <v>3068</v>
      </c>
      <c r="B1985" s="3" t="s">
        <v>2414</v>
      </c>
      <c r="C1985" s="3" t="s">
        <v>445</v>
      </c>
      <c r="D1985" s="3" t="s">
        <v>3069</v>
      </c>
      <c r="E1985" s="6" t="s">
        <v>292</v>
      </c>
      <c r="F1985" s="4">
        <v>115730.0</v>
      </c>
      <c r="G1985" s="6" t="s">
        <v>38</v>
      </c>
      <c r="H1985" s="6"/>
      <c r="I1985" s="6"/>
      <c r="J1985" s="4">
        <v>4.5338835E7</v>
      </c>
      <c r="K1985" s="4">
        <v>3.59306095E8</v>
      </c>
      <c r="L1985" s="6" t="s">
        <v>39</v>
      </c>
      <c r="M1985" s="3"/>
      <c r="N1985" s="6" t="s">
        <v>42</v>
      </c>
      <c r="O1985" s="3"/>
      <c r="P1985" s="3"/>
      <c r="Q1985" s="6" t="s">
        <v>39</v>
      </c>
      <c r="R1985" s="4"/>
      <c r="S1985" s="6" t="s">
        <v>42</v>
      </c>
      <c r="T1985" s="6" t="s">
        <v>43</v>
      </c>
      <c r="U1985" s="6">
        <v>0.0</v>
      </c>
      <c r="V1985" s="3" t="str">
        <f t="shared" si="2"/>
        <v>47.RD</v>
      </c>
      <c r="W1985" s="5" t="str">
        <f t="shared" ref="W1985:X1985" si="1985">UPPER(TRIM(H1985))</f>
        <v/>
      </c>
      <c r="X1985" s="5" t="str">
        <f t="shared" si="1985"/>
        <v/>
      </c>
      <c r="Y1985" s="5" t="str">
        <f t="array" ref="Y1985">IF(V1985&lt;&gt;"",IFERROR(INDEX(federal_program_name_lookup,MATCH(V1985,aln_lookup,0)),""),"")</f>
        <v/>
      </c>
    </row>
    <row r="1986" ht="15.75" customHeight="1">
      <c r="A1986" s="5" t="s">
        <v>3070</v>
      </c>
      <c r="B1986" s="3" t="s">
        <v>2414</v>
      </c>
      <c r="C1986" s="3" t="s">
        <v>445</v>
      </c>
      <c r="D1986" s="3" t="s">
        <v>3071</v>
      </c>
      <c r="E1986" s="6" t="s">
        <v>292</v>
      </c>
      <c r="F1986" s="4">
        <v>20865.0</v>
      </c>
      <c r="G1986" s="6" t="s">
        <v>38</v>
      </c>
      <c r="H1986" s="6"/>
      <c r="I1986" s="6"/>
      <c r="J1986" s="4">
        <v>4.5338835E7</v>
      </c>
      <c r="K1986" s="4">
        <v>3.59306095E8</v>
      </c>
      <c r="L1986" s="6" t="s">
        <v>39</v>
      </c>
      <c r="M1986" s="3"/>
      <c r="N1986" s="6" t="s">
        <v>42</v>
      </c>
      <c r="O1986" s="3"/>
      <c r="P1986" s="3"/>
      <c r="Q1986" s="6" t="s">
        <v>39</v>
      </c>
      <c r="R1986" s="4"/>
      <c r="S1986" s="6" t="s">
        <v>42</v>
      </c>
      <c r="T1986" s="6" t="s">
        <v>43</v>
      </c>
      <c r="U1986" s="6">
        <v>0.0</v>
      </c>
      <c r="V1986" s="3" t="str">
        <f t="shared" si="2"/>
        <v>47.RD</v>
      </c>
      <c r="W1986" s="5" t="str">
        <f t="shared" ref="W1986:X1986" si="1986">UPPER(TRIM(H1986))</f>
        <v/>
      </c>
      <c r="X1986" s="5" t="str">
        <f t="shared" si="1986"/>
        <v/>
      </c>
      <c r="Y1986" s="5" t="str">
        <f t="array" ref="Y1986">IF(V1986&lt;&gt;"",IFERROR(INDEX(federal_program_name_lookup,MATCH(V1986,aln_lookup,0)),""),"")</f>
        <v/>
      </c>
    </row>
    <row r="1987" ht="15.75" customHeight="1">
      <c r="A1987" s="5" t="s">
        <v>3072</v>
      </c>
      <c r="B1987" s="3" t="s">
        <v>2414</v>
      </c>
      <c r="C1987" s="3" t="s">
        <v>445</v>
      </c>
      <c r="D1987" s="3" t="s">
        <v>3073</v>
      </c>
      <c r="E1987" s="6" t="s">
        <v>292</v>
      </c>
      <c r="F1987" s="4">
        <v>64067.0</v>
      </c>
      <c r="G1987" s="6" t="s">
        <v>38</v>
      </c>
      <c r="H1987" s="6"/>
      <c r="I1987" s="6"/>
      <c r="J1987" s="4">
        <v>4.5338835E7</v>
      </c>
      <c r="K1987" s="4">
        <v>3.59306095E8</v>
      </c>
      <c r="L1987" s="6" t="s">
        <v>39</v>
      </c>
      <c r="M1987" s="3"/>
      <c r="N1987" s="6" t="s">
        <v>42</v>
      </c>
      <c r="O1987" s="3"/>
      <c r="P1987" s="3"/>
      <c r="Q1987" s="6" t="s">
        <v>42</v>
      </c>
      <c r="R1987" s="4">
        <v>45227.0</v>
      </c>
      <c r="S1987" s="6" t="s">
        <v>42</v>
      </c>
      <c r="T1987" s="6" t="s">
        <v>43</v>
      </c>
      <c r="U1987" s="6">
        <v>0.0</v>
      </c>
      <c r="V1987" s="3" t="str">
        <f t="shared" si="2"/>
        <v>47.RD</v>
      </c>
      <c r="W1987" s="5" t="str">
        <f t="shared" ref="W1987:X1987" si="1987">UPPER(TRIM(H1987))</f>
        <v/>
      </c>
      <c r="X1987" s="5" t="str">
        <f t="shared" si="1987"/>
        <v/>
      </c>
      <c r="Y1987" s="5" t="str">
        <f t="array" ref="Y1987">IF(V1987&lt;&gt;"",IFERROR(INDEX(federal_program_name_lookup,MATCH(V1987,aln_lookup,0)),""),"")</f>
        <v/>
      </c>
    </row>
    <row r="1988" ht="15.75" customHeight="1">
      <c r="A1988" s="5" t="s">
        <v>3074</v>
      </c>
      <c r="B1988" s="3" t="s">
        <v>2414</v>
      </c>
      <c r="C1988" s="3" t="s">
        <v>445</v>
      </c>
      <c r="D1988" s="3" t="s">
        <v>3075</v>
      </c>
      <c r="E1988" s="6" t="s">
        <v>292</v>
      </c>
      <c r="F1988" s="4">
        <v>6089.0</v>
      </c>
      <c r="G1988" s="6" t="s">
        <v>38</v>
      </c>
      <c r="H1988" s="6"/>
      <c r="I1988" s="6"/>
      <c r="J1988" s="4">
        <v>4.5338835E7</v>
      </c>
      <c r="K1988" s="4">
        <v>3.59306095E8</v>
      </c>
      <c r="L1988" s="6" t="s">
        <v>39</v>
      </c>
      <c r="M1988" s="3"/>
      <c r="N1988" s="6" t="s">
        <v>42</v>
      </c>
      <c r="O1988" s="3"/>
      <c r="P1988" s="3"/>
      <c r="Q1988" s="6" t="s">
        <v>39</v>
      </c>
      <c r="R1988" s="4"/>
      <c r="S1988" s="6" t="s">
        <v>42</v>
      </c>
      <c r="T1988" s="6" t="s">
        <v>43</v>
      </c>
      <c r="U1988" s="6">
        <v>0.0</v>
      </c>
      <c r="V1988" s="3" t="str">
        <f t="shared" si="2"/>
        <v>47.RD</v>
      </c>
      <c r="W1988" s="5" t="str">
        <f t="shared" ref="W1988:X1988" si="1988">UPPER(TRIM(H1988))</f>
        <v/>
      </c>
      <c r="X1988" s="5" t="str">
        <f t="shared" si="1988"/>
        <v/>
      </c>
      <c r="Y1988" s="5" t="str">
        <f t="array" ref="Y1988">IF(V1988&lt;&gt;"",IFERROR(INDEX(federal_program_name_lookup,MATCH(V1988,aln_lookup,0)),""),"")</f>
        <v/>
      </c>
    </row>
    <row r="1989" ht="15.75" customHeight="1">
      <c r="A1989" s="5" t="s">
        <v>3076</v>
      </c>
      <c r="B1989" s="3" t="s">
        <v>2414</v>
      </c>
      <c r="C1989" s="3" t="s">
        <v>445</v>
      </c>
      <c r="D1989" s="3" t="s">
        <v>3077</v>
      </c>
      <c r="E1989" s="6" t="s">
        <v>292</v>
      </c>
      <c r="F1989" s="4">
        <v>10870.0</v>
      </c>
      <c r="G1989" s="6" t="s">
        <v>38</v>
      </c>
      <c r="H1989" s="6"/>
      <c r="I1989" s="6"/>
      <c r="J1989" s="4">
        <v>4.5338835E7</v>
      </c>
      <c r="K1989" s="4">
        <v>3.59306095E8</v>
      </c>
      <c r="L1989" s="6" t="s">
        <v>39</v>
      </c>
      <c r="M1989" s="3"/>
      <c r="N1989" s="6" t="s">
        <v>42</v>
      </c>
      <c r="O1989" s="3"/>
      <c r="P1989" s="3"/>
      <c r="Q1989" s="6" t="s">
        <v>39</v>
      </c>
      <c r="R1989" s="4"/>
      <c r="S1989" s="6" t="s">
        <v>42</v>
      </c>
      <c r="T1989" s="6" t="s">
        <v>43</v>
      </c>
      <c r="U1989" s="6">
        <v>0.0</v>
      </c>
      <c r="V1989" s="3" t="str">
        <f t="shared" si="2"/>
        <v>47.RD</v>
      </c>
      <c r="W1989" s="5" t="str">
        <f t="shared" ref="W1989:X1989" si="1989">UPPER(TRIM(H1989))</f>
        <v/>
      </c>
      <c r="X1989" s="5" t="str">
        <f t="shared" si="1989"/>
        <v/>
      </c>
      <c r="Y1989" s="5" t="str">
        <f t="array" ref="Y1989">IF(V1989&lt;&gt;"",IFERROR(INDEX(federal_program_name_lookup,MATCH(V1989,aln_lookup,0)),""),"")</f>
        <v/>
      </c>
    </row>
    <row r="1990" ht="15.75" customHeight="1">
      <c r="A1990" s="5" t="s">
        <v>3078</v>
      </c>
      <c r="B1990" s="3" t="s">
        <v>2414</v>
      </c>
      <c r="C1990" s="3" t="s">
        <v>445</v>
      </c>
      <c r="D1990" s="3" t="s">
        <v>3079</v>
      </c>
      <c r="E1990" s="6" t="s">
        <v>292</v>
      </c>
      <c r="F1990" s="4">
        <v>1481.0</v>
      </c>
      <c r="G1990" s="6" t="s">
        <v>38</v>
      </c>
      <c r="H1990" s="6"/>
      <c r="I1990" s="6"/>
      <c r="J1990" s="4">
        <v>4.5338835E7</v>
      </c>
      <c r="K1990" s="4">
        <v>3.59306095E8</v>
      </c>
      <c r="L1990" s="6" t="s">
        <v>39</v>
      </c>
      <c r="M1990" s="3"/>
      <c r="N1990" s="6" t="s">
        <v>42</v>
      </c>
      <c r="O1990" s="3"/>
      <c r="P1990" s="3"/>
      <c r="Q1990" s="6" t="s">
        <v>39</v>
      </c>
      <c r="R1990" s="4"/>
      <c r="S1990" s="6" t="s">
        <v>42</v>
      </c>
      <c r="T1990" s="6" t="s">
        <v>43</v>
      </c>
      <c r="U1990" s="6">
        <v>0.0</v>
      </c>
      <c r="V1990" s="3" t="str">
        <f t="shared" si="2"/>
        <v>47.RD</v>
      </c>
      <c r="W1990" s="5" t="str">
        <f t="shared" ref="W1990:X1990" si="1990">UPPER(TRIM(H1990))</f>
        <v/>
      </c>
      <c r="X1990" s="5" t="str">
        <f t="shared" si="1990"/>
        <v/>
      </c>
      <c r="Y1990" s="5" t="str">
        <f t="array" ref="Y1990">IF(V1990&lt;&gt;"",IFERROR(INDEX(federal_program_name_lookup,MATCH(V1990,aln_lookup,0)),""),"")</f>
        <v/>
      </c>
    </row>
    <row r="1991" ht="15.75" customHeight="1">
      <c r="A1991" s="5" t="s">
        <v>3080</v>
      </c>
      <c r="B1991" s="3" t="s">
        <v>2414</v>
      </c>
      <c r="C1991" s="3" t="s">
        <v>445</v>
      </c>
      <c r="D1991" s="3" t="s">
        <v>3081</v>
      </c>
      <c r="E1991" s="6" t="s">
        <v>292</v>
      </c>
      <c r="F1991" s="4">
        <v>25317.0</v>
      </c>
      <c r="G1991" s="6" t="s">
        <v>38</v>
      </c>
      <c r="H1991" s="6"/>
      <c r="I1991" s="6"/>
      <c r="J1991" s="4">
        <v>4.5338835E7</v>
      </c>
      <c r="K1991" s="4">
        <v>3.59306095E8</v>
      </c>
      <c r="L1991" s="6" t="s">
        <v>39</v>
      </c>
      <c r="M1991" s="3"/>
      <c r="N1991" s="6" t="s">
        <v>42</v>
      </c>
      <c r="O1991" s="3"/>
      <c r="P1991" s="3"/>
      <c r="Q1991" s="6" t="s">
        <v>39</v>
      </c>
      <c r="R1991" s="4"/>
      <c r="S1991" s="6" t="s">
        <v>42</v>
      </c>
      <c r="T1991" s="6" t="s">
        <v>43</v>
      </c>
      <c r="U1991" s="6">
        <v>0.0</v>
      </c>
      <c r="V1991" s="3" t="str">
        <f t="shared" si="2"/>
        <v>47.RD</v>
      </c>
      <c r="W1991" s="5" t="str">
        <f t="shared" ref="W1991:X1991" si="1991">UPPER(TRIM(H1991))</f>
        <v/>
      </c>
      <c r="X1991" s="5" t="str">
        <f t="shared" si="1991"/>
        <v/>
      </c>
      <c r="Y1991" s="5" t="str">
        <f t="array" ref="Y1991">IF(V1991&lt;&gt;"",IFERROR(INDEX(federal_program_name_lookup,MATCH(V1991,aln_lookup,0)),""),"")</f>
        <v/>
      </c>
    </row>
    <row r="1992" ht="15.75" customHeight="1">
      <c r="A1992" s="5" t="s">
        <v>3082</v>
      </c>
      <c r="B1992" s="3" t="s">
        <v>2414</v>
      </c>
      <c r="C1992" s="3" t="s">
        <v>374</v>
      </c>
      <c r="D1992" s="3"/>
      <c r="E1992" s="6" t="s">
        <v>2929</v>
      </c>
      <c r="F1992" s="4">
        <v>127789.0</v>
      </c>
      <c r="G1992" s="6" t="s">
        <v>38</v>
      </c>
      <c r="H1992" s="6"/>
      <c r="I1992" s="6"/>
      <c r="J1992" s="4">
        <v>1550102.0</v>
      </c>
      <c r="K1992" s="4">
        <v>3.59306095E8</v>
      </c>
      <c r="L1992" s="6" t="s">
        <v>39</v>
      </c>
      <c r="M1992" s="3"/>
      <c r="N1992" s="6" t="s">
        <v>39</v>
      </c>
      <c r="O1992" s="3" t="s">
        <v>2690</v>
      </c>
      <c r="P1992" s="3" t="s">
        <v>2778</v>
      </c>
      <c r="Q1992" s="6" t="s">
        <v>39</v>
      </c>
      <c r="R1992" s="4"/>
      <c r="S1992" s="6" t="s">
        <v>42</v>
      </c>
      <c r="T1992" s="6" t="s">
        <v>43</v>
      </c>
      <c r="U1992" s="6">
        <v>0.0</v>
      </c>
      <c r="V1992" s="3" t="str">
        <f t="shared" si="2"/>
        <v>47.070</v>
      </c>
      <c r="W1992" s="5" t="str">
        <f t="shared" ref="W1992:X1992" si="1992">UPPER(TRIM(H1992))</f>
        <v/>
      </c>
      <c r="X1992" s="5" t="str">
        <f t="shared" si="1992"/>
        <v/>
      </c>
      <c r="Y1992" s="5" t="str">
        <f t="array" ref="Y1992">IF(V1992&lt;&gt;"",IFERROR(INDEX(federal_program_name_lookup,MATCH(V1992,aln_lookup,0)),""),"")</f>
        <v>COMPUTER AND INFORMATION SCIENCE AND ENGINEERING</v>
      </c>
    </row>
    <row r="1993" ht="15.75" customHeight="1">
      <c r="A1993" s="5" t="s">
        <v>3083</v>
      </c>
      <c r="B1993" s="3" t="s">
        <v>2414</v>
      </c>
      <c r="C1993" s="3" t="s">
        <v>445</v>
      </c>
      <c r="D1993" s="3" t="s">
        <v>3079</v>
      </c>
      <c r="E1993" s="6" t="s">
        <v>292</v>
      </c>
      <c r="F1993" s="4">
        <v>5666.0</v>
      </c>
      <c r="G1993" s="6" t="s">
        <v>38</v>
      </c>
      <c r="H1993" s="6"/>
      <c r="I1993" s="6"/>
      <c r="J1993" s="4">
        <v>4.5338835E7</v>
      </c>
      <c r="K1993" s="4">
        <v>3.59306095E8</v>
      </c>
      <c r="L1993" s="6" t="s">
        <v>39</v>
      </c>
      <c r="M1993" s="3"/>
      <c r="N1993" s="6" t="s">
        <v>42</v>
      </c>
      <c r="O1993" s="3"/>
      <c r="P1993" s="3"/>
      <c r="Q1993" s="6" t="s">
        <v>39</v>
      </c>
      <c r="R1993" s="4"/>
      <c r="S1993" s="6" t="s">
        <v>42</v>
      </c>
      <c r="T1993" s="6" t="s">
        <v>43</v>
      </c>
      <c r="U1993" s="6">
        <v>0.0</v>
      </c>
      <c r="V1993" s="3" t="str">
        <f t="shared" si="2"/>
        <v>47.RD</v>
      </c>
      <c r="W1993" s="5" t="str">
        <f t="shared" ref="W1993:X1993" si="1993">UPPER(TRIM(H1993))</f>
        <v/>
      </c>
      <c r="X1993" s="5" t="str">
        <f t="shared" si="1993"/>
        <v/>
      </c>
      <c r="Y1993" s="5" t="str">
        <f t="array" ref="Y1993">IF(V1993&lt;&gt;"",IFERROR(INDEX(federal_program_name_lookup,MATCH(V1993,aln_lookup,0)),""),"")</f>
        <v/>
      </c>
    </row>
    <row r="1994" ht="15.75" customHeight="1">
      <c r="A1994" s="5" t="s">
        <v>3084</v>
      </c>
      <c r="B1994" s="3" t="s">
        <v>2414</v>
      </c>
      <c r="C1994" s="3" t="s">
        <v>445</v>
      </c>
      <c r="D1994" s="3" t="s">
        <v>3079</v>
      </c>
      <c r="E1994" s="6" t="s">
        <v>292</v>
      </c>
      <c r="F1994" s="4">
        <v>-6138.0</v>
      </c>
      <c r="G1994" s="6" t="s">
        <v>38</v>
      </c>
      <c r="H1994" s="6"/>
      <c r="I1994" s="6"/>
      <c r="J1994" s="4">
        <v>4.5338835E7</v>
      </c>
      <c r="K1994" s="4">
        <v>3.59306095E8</v>
      </c>
      <c r="L1994" s="6" t="s">
        <v>39</v>
      </c>
      <c r="M1994" s="3"/>
      <c r="N1994" s="6" t="s">
        <v>42</v>
      </c>
      <c r="O1994" s="3"/>
      <c r="P1994" s="3"/>
      <c r="Q1994" s="6" t="s">
        <v>39</v>
      </c>
      <c r="R1994" s="4"/>
      <c r="S1994" s="6" t="s">
        <v>42</v>
      </c>
      <c r="T1994" s="6" t="s">
        <v>43</v>
      </c>
      <c r="U1994" s="6">
        <v>0.0</v>
      </c>
      <c r="V1994" s="3" t="str">
        <f t="shared" si="2"/>
        <v>47.RD</v>
      </c>
      <c r="W1994" s="5" t="str">
        <f t="shared" ref="W1994:X1994" si="1994">UPPER(TRIM(H1994))</f>
        <v/>
      </c>
      <c r="X1994" s="5" t="str">
        <f t="shared" si="1994"/>
        <v/>
      </c>
      <c r="Y1994" s="5" t="str">
        <f t="array" ref="Y1994">IF(V1994&lt;&gt;"",IFERROR(INDEX(federal_program_name_lookup,MATCH(V1994,aln_lookup,0)),""),"")</f>
        <v/>
      </c>
    </row>
    <row r="1995" ht="15.75" customHeight="1">
      <c r="A1995" s="5" t="s">
        <v>3085</v>
      </c>
      <c r="B1995" s="3" t="s">
        <v>2414</v>
      </c>
      <c r="C1995" s="3" t="s">
        <v>445</v>
      </c>
      <c r="D1995" s="3" t="s">
        <v>3086</v>
      </c>
      <c r="E1995" s="6" t="s">
        <v>292</v>
      </c>
      <c r="F1995" s="4">
        <v>25792.0</v>
      </c>
      <c r="G1995" s="6" t="s">
        <v>38</v>
      </c>
      <c r="H1995" s="6"/>
      <c r="I1995" s="6"/>
      <c r="J1995" s="4">
        <v>4.5338835E7</v>
      </c>
      <c r="K1995" s="4">
        <v>3.59306095E8</v>
      </c>
      <c r="L1995" s="6" t="s">
        <v>39</v>
      </c>
      <c r="M1995" s="3"/>
      <c r="N1995" s="6" t="s">
        <v>42</v>
      </c>
      <c r="O1995" s="3"/>
      <c r="P1995" s="3"/>
      <c r="Q1995" s="6" t="s">
        <v>39</v>
      </c>
      <c r="R1995" s="4"/>
      <c r="S1995" s="6" t="s">
        <v>42</v>
      </c>
      <c r="T1995" s="6" t="s">
        <v>43</v>
      </c>
      <c r="U1995" s="6">
        <v>0.0</v>
      </c>
      <c r="V1995" s="3" t="str">
        <f t="shared" si="2"/>
        <v>47.RD</v>
      </c>
      <c r="W1995" s="5" t="str">
        <f t="shared" ref="W1995:X1995" si="1995">UPPER(TRIM(H1995))</f>
        <v/>
      </c>
      <c r="X1995" s="5" t="str">
        <f t="shared" si="1995"/>
        <v/>
      </c>
      <c r="Y1995" s="5" t="str">
        <f t="array" ref="Y1995">IF(V1995&lt;&gt;"",IFERROR(INDEX(federal_program_name_lookup,MATCH(V1995,aln_lookup,0)),""),"")</f>
        <v/>
      </c>
    </row>
    <row r="1996" ht="15.75" customHeight="1">
      <c r="A1996" s="5" t="s">
        <v>3087</v>
      </c>
      <c r="B1996" s="3" t="s">
        <v>2414</v>
      </c>
      <c r="C1996" s="3" t="s">
        <v>445</v>
      </c>
      <c r="D1996" s="3" t="s">
        <v>3088</v>
      </c>
      <c r="E1996" s="6" t="s">
        <v>292</v>
      </c>
      <c r="F1996" s="4">
        <v>53734.0</v>
      </c>
      <c r="G1996" s="6" t="s">
        <v>38</v>
      </c>
      <c r="H1996" s="6"/>
      <c r="I1996" s="6"/>
      <c r="J1996" s="4">
        <v>4.5338835E7</v>
      </c>
      <c r="K1996" s="4">
        <v>3.59306095E8</v>
      </c>
      <c r="L1996" s="6" t="s">
        <v>39</v>
      </c>
      <c r="M1996" s="3"/>
      <c r="N1996" s="6" t="s">
        <v>42</v>
      </c>
      <c r="O1996" s="3"/>
      <c r="P1996" s="3"/>
      <c r="Q1996" s="6" t="s">
        <v>39</v>
      </c>
      <c r="R1996" s="4"/>
      <c r="S1996" s="6" t="s">
        <v>42</v>
      </c>
      <c r="T1996" s="6" t="s">
        <v>43</v>
      </c>
      <c r="U1996" s="6">
        <v>0.0</v>
      </c>
      <c r="V1996" s="3" t="str">
        <f t="shared" si="2"/>
        <v>47.RD</v>
      </c>
      <c r="W1996" s="5" t="str">
        <f t="shared" ref="W1996:X1996" si="1996">UPPER(TRIM(H1996))</f>
        <v/>
      </c>
      <c r="X1996" s="5" t="str">
        <f t="shared" si="1996"/>
        <v/>
      </c>
      <c r="Y1996" s="5" t="str">
        <f t="array" ref="Y1996">IF(V1996&lt;&gt;"",IFERROR(INDEX(federal_program_name_lookup,MATCH(V1996,aln_lookup,0)),""),"")</f>
        <v/>
      </c>
    </row>
    <row r="1997" ht="15.75" customHeight="1">
      <c r="A1997" s="5" t="s">
        <v>3089</v>
      </c>
      <c r="B1997" s="3" t="s">
        <v>2414</v>
      </c>
      <c r="C1997" s="3" t="s">
        <v>445</v>
      </c>
      <c r="D1997" s="3" t="s">
        <v>3090</v>
      </c>
      <c r="E1997" s="6" t="s">
        <v>292</v>
      </c>
      <c r="F1997" s="4">
        <v>11786.0</v>
      </c>
      <c r="G1997" s="6" t="s">
        <v>38</v>
      </c>
      <c r="H1997" s="6"/>
      <c r="I1997" s="6"/>
      <c r="J1997" s="4">
        <v>4.5338835E7</v>
      </c>
      <c r="K1997" s="4">
        <v>3.59306095E8</v>
      </c>
      <c r="L1997" s="6" t="s">
        <v>39</v>
      </c>
      <c r="M1997" s="3"/>
      <c r="N1997" s="6" t="s">
        <v>42</v>
      </c>
      <c r="O1997" s="3"/>
      <c r="P1997" s="3"/>
      <c r="Q1997" s="6" t="s">
        <v>39</v>
      </c>
      <c r="R1997" s="4"/>
      <c r="S1997" s="6" t="s">
        <v>42</v>
      </c>
      <c r="T1997" s="6" t="s">
        <v>43</v>
      </c>
      <c r="U1997" s="6">
        <v>0.0</v>
      </c>
      <c r="V1997" s="3" t="str">
        <f t="shared" si="2"/>
        <v>47.RD</v>
      </c>
      <c r="W1997" s="5" t="str">
        <f t="shared" ref="W1997:X1997" si="1997">UPPER(TRIM(H1997))</f>
        <v/>
      </c>
      <c r="X1997" s="5" t="str">
        <f t="shared" si="1997"/>
        <v/>
      </c>
      <c r="Y1997" s="5" t="str">
        <f t="array" ref="Y1997">IF(V1997&lt;&gt;"",IFERROR(INDEX(federal_program_name_lookup,MATCH(V1997,aln_lookup,0)),""),"")</f>
        <v/>
      </c>
    </row>
    <row r="1998" ht="15.75" customHeight="1">
      <c r="A1998" s="5" t="s">
        <v>3091</v>
      </c>
      <c r="B1998" s="3" t="s">
        <v>2414</v>
      </c>
      <c r="C1998" s="3" t="s">
        <v>445</v>
      </c>
      <c r="D1998" s="3" t="s">
        <v>3092</v>
      </c>
      <c r="E1998" s="6" t="s">
        <v>292</v>
      </c>
      <c r="F1998" s="4">
        <v>74427.0</v>
      </c>
      <c r="G1998" s="6" t="s">
        <v>38</v>
      </c>
      <c r="H1998" s="6"/>
      <c r="I1998" s="6"/>
      <c r="J1998" s="4">
        <v>4.5338835E7</v>
      </c>
      <c r="K1998" s="4">
        <v>3.59306095E8</v>
      </c>
      <c r="L1998" s="6" t="s">
        <v>39</v>
      </c>
      <c r="M1998" s="3"/>
      <c r="N1998" s="6" t="s">
        <v>42</v>
      </c>
      <c r="O1998" s="3"/>
      <c r="P1998" s="3"/>
      <c r="Q1998" s="6" t="s">
        <v>42</v>
      </c>
      <c r="R1998" s="4">
        <v>7312.0</v>
      </c>
      <c r="S1998" s="6" t="s">
        <v>42</v>
      </c>
      <c r="T1998" s="6" t="s">
        <v>43</v>
      </c>
      <c r="U1998" s="6">
        <v>0.0</v>
      </c>
      <c r="V1998" s="3" t="str">
        <f t="shared" si="2"/>
        <v>47.RD</v>
      </c>
      <c r="W1998" s="5" t="str">
        <f t="shared" ref="W1998:X1998" si="1998">UPPER(TRIM(H1998))</f>
        <v/>
      </c>
      <c r="X1998" s="5" t="str">
        <f t="shared" si="1998"/>
        <v/>
      </c>
      <c r="Y1998" s="5" t="str">
        <f t="array" ref="Y1998">IF(V1998&lt;&gt;"",IFERROR(INDEX(federal_program_name_lookup,MATCH(V1998,aln_lookup,0)),""),"")</f>
        <v/>
      </c>
    </row>
    <row r="1999" ht="15.75" customHeight="1">
      <c r="A1999" s="5" t="s">
        <v>3093</v>
      </c>
      <c r="B1999" s="3" t="s">
        <v>2414</v>
      </c>
      <c r="C1999" s="3" t="s">
        <v>445</v>
      </c>
      <c r="D1999" s="3" t="s">
        <v>3094</v>
      </c>
      <c r="E1999" s="6" t="s">
        <v>292</v>
      </c>
      <c r="F1999" s="4">
        <v>890.0</v>
      </c>
      <c r="G1999" s="6" t="s">
        <v>38</v>
      </c>
      <c r="H1999" s="6"/>
      <c r="I1999" s="6"/>
      <c r="J1999" s="4">
        <v>4.5338835E7</v>
      </c>
      <c r="K1999" s="4">
        <v>3.59306095E8</v>
      </c>
      <c r="L1999" s="6" t="s">
        <v>39</v>
      </c>
      <c r="M1999" s="3"/>
      <c r="N1999" s="6" t="s">
        <v>42</v>
      </c>
      <c r="O1999" s="3"/>
      <c r="P1999" s="3"/>
      <c r="Q1999" s="6" t="s">
        <v>39</v>
      </c>
      <c r="R1999" s="4"/>
      <c r="S1999" s="6" t="s">
        <v>42</v>
      </c>
      <c r="T1999" s="6" t="s">
        <v>43</v>
      </c>
      <c r="U1999" s="6">
        <v>0.0</v>
      </c>
      <c r="V1999" s="3" t="str">
        <f t="shared" si="2"/>
        <v>47.RD</v>
      </c>
      <c r="W1999" s="5" t="str">
        <f t="shared" ref="W1999:X1999" si="1999">UPPER(TRIM(H1999))</f>
        <v/>
      </c>
      <c r="X1999" s="5" t="str">
        <f t="shared" si="1999"/>
        <v/>
      </c>
      <c r="Y1999" s="5" t="str">
        <f t="array" ref="Y1999">IF(V1999&lt;&gt;"",IFERROR(INDEX(federal_program_name_lookup,MATCH(V1999,aln_lookup,0)),""),"")</f>
        <v/>
      </c>
    </row>
    <row r="2000" ht="15.75" customHeight="1">
      <c r="A2000" s="5" t="s">
        <v>3095</v>
      </c>
      <c r="B2000" s="3" t="s">
        <v>2414</v>
      </c>
      <c r="C2000" s="3" t="s">
        <v>445</v>
      </c>
      <c r="D2000" s="3" t="s">
        <v>3096</v>
      </c>
      <c r="E2000" s="6" t="s">
        <v>292</v>
      </c>
      <c r="F2000" s="4">
        <v>85195.0</v>
      </c>
      <c r="G2000" s="6" t="s">
        <v>38</v>
      </c>
      <c r="H2000" s="6"/>
      <c r="I2000" s="6"/>
      <c r="J2000" s="4">
        <v>4.5338835E7</v>
      </c>
      <c r="K2000" s="4">
        <v>3.59306095E8</v>
      </c>
      <c r="L2000" s="6" t="s">
        <v>39</v>
      </c>
      <c r="M2000" s="3"/>
      <c r="N2000" s="6" t="s">
        <v>42</v>
      </c>
      <c r="O2000" s="3"/>
      <c r="P2000" s="3"/>
      <c r="Q2000" s="6" t="s">
        <v>39</v>
      </c>
      <c r="R2000" s="4"/>
      <c r="S2000" s="6" t="s">
        <v>42</v>
      </c>
      <c r="T2000" s="6" t="s">
        <v>43</v>
      </c>
      <c r="U2000" s="6">
        <v>0.0</v>
      </c>
      <c r="V2000" s="3" t="str">
        <f t="shared" si="2"/>
        <v>47.RD</v>
      </c>
      <c r="W2000" s="5" t="str">
        <f t="shared" ref="W2000:X2000" si="2000">UPPER(TRIM(H2000))</f>
        <v/>
      </c>
      <c r="X2000" s="5" t="str">
        <f t="shared" si="2000"/>
        <v/>
      </c>
      <c r="Y2000" s="5" t="str">
        <f t="array" ref="Y2000">IF(V2000&lt;&gt;"",IFERROR(INDEX(federal_program_name_lookup,MATCH(V2000,aln_lookup,0)),""),"")</f>
        <v/>
      </c>
    </row>
    <row r="2001" ht="15.75" customHeight="1">
      <c r="A2001" s="5" t="s">
        <v>3097</v>
      </c>
      <c r="B2001" s="3" t="s">
        <v>2414</v>
      </c>
      <c r="C2001" s="3" t="s">
        <v>445</v>
      </c>
      <c r="D2001" s="3" t="s">
        <v>3098</v>
      </c>
      <c r="E2001" s="6" t="s">
        <v>292</v>
      </c>
      <c r="F2001" s="4">
        <v>26133.0</v>
      </c>
      <c r="G2001" s="6" t="s">
        <v>38</v>
      </c>
      <c r="H2001" s="6"/>
      <c r="I2001" s="6"/>
      <c r="J2001" s="4">
        <v>4.5338835E7</v>
      </c>
      <c r="K2001" s="4">
        <v>3.59306095E8</v>
      </c>
      <c r="L2001" s="6" t="s">
        <v>39</v>
      </c>
      <c r="M2001" s="3"/>
      <c r="N2001" s="6" t="s">
        <v>42</v>
      </c>
      <c r="O2001" s="3"/>
      <c r="P2001" s="3"/>
      <c r="Q2001" s="6" t="s">
        <v>39</v>
      </c>
      <c r="R2001" s="4"/>
      <c r="S2001" s="6" t="s">
        <v>42</v>
      </c>
      <c r="T2001" s="6" t="s">
        <v>43</v>
      </c>
      <c r="U2001" s="6">
        <v>0.0</v>
      </c>
      <c r="V2001" s="3" t="str">
        <f t="shared" si="2"/>
        <v>47.RD</v>
      </c>
      <c r="W2001" s="5" t="str">
        <f t="shared" ref="W2001:X2001" si="2001">UPPER(TRIM(H2001))</f>
        <v/>
      </c>
      <c r="X2001" s="5" t="str">
        <f t="shared" si="2001"/>
        <v/>
      </c>
      <c r="Y2001" s="5" t="str">
        <f t="array" ref="Y2001">IF(V2001&lt;&gt;"",IFERROR(INDEX(federal_program_name_lookup,MATCH(V2001,aln_lookup,0)),""),"")</f>
        <v/>
      </c>
    </row>
    <row r="2002" ht="15.75" customHeight="1">
      <c r="A2002" s="5" t="s">
        <v>3099</v>
      </c>
      <c r="B2002" s="3" t="s">
        <v>45</v>
      </c>
      <c r="C2002" s="3" t="s">
        <v>1514</v>
      </c>
      <c r="D2002" s="3"/>
      <c r="E2002" s="6" t="s">
        <v>1939</v>
      </c>
      <c r="F2002" s="4">
        <v>38662.0</v>
      </c>
      <c r="G2002" s="6" t="s">
        <v>38</v>
      </c>
      <c r="H2002" s="6"/>
      <c r="I2002" s="6"/>
      <c r="J2002" s="4">
        <v>207243.0</v>
      </c>
      <c r="K2002" s="4">
        <v>3.59306095E8</v>
      </c>
      <c r="L2002" s="6" t="s">
        <v>39</v>
      </c>
      <c r="M2002" s="3"/>
      <c r="N2002" s="6" t="s">
        <v>39</v>
      </c>
      <c r="O2002" s="3" t="s">
        <v>1940</v>
      </c>
      <c r="P2002" s="3" t="s">
        <v>3100</v>
      </c>
      <c r="Q2002" s="6" t="s">
        <v>39</v>
      </c>
      <c r="R2002" s="4"/>
      <c r="S2002" s="6" t="s">
        <v>42</v>
      </c>
      <c r="T2002" s="6" t="s">
        <v>43</v>
      </c>
      <c r="U2002" s="6">
        <v>0.0</v>
      </c>
      <c r="V2002" s="3" t="str">
        <f t="shared" si="2"/>
        <v>10.215</v>
      </c>
      <c r="W2002" s="5" t="str">
        <f t="shared" ref="W2002:X2002" si="2002">UPPER(TRIM(H2002))</f>
        <v/>
      </c>
      <c r="X2002" s="5" t="str">
        <f t="shared" si="2002"/>
        <v/>
      </c>
      <c r="Y2002" s="5" t="str">
        <f t="array" ref="Y2002">IF(V2002&lt;&gt;"",IFERROR(INDEX(federal_program_name_lookup,MATCH(V2002,aln_lookup,0)),""),"")</f>
        <v>SUSTAINABLE AGRICULTURE RESEARCH AND EDUCATION</v>
      </c>
    </row>
    <row r="2003" ht="15.75" customHeight="1">
      <c r="A2003" s="5" t="s">
        <v>3101</v>
      </c>
      <c r="B2003" s="3" t="s">
        <v>2414</v>
      </c>
      <c r="C2003" s="3" t="s">
        <v>374</v>
      </c>
      <c r="D2003" s="3"/>
      <c r="E2003" s="6" t="s">
        <v>2929</v>
      </c>
      <c r="F2003" s="4">
        <v>1590.0</v>
      </c>
      <c r="G2003" s="6" t="s">
        <v>38</v>
      </c>
      <c r="H2003" s="6"/>
      <c r="I2003" s="6"/>
      <c r="J2003" s="4">
        <v>1550102.0</v>
      </c>
      <c r="K2003" s="4">
        <v>3.59306095E8</v>
      </c>
      <c r="L2003" s="6" t="s">
        <v>39</v>
      </c>
      <c r="M2003" s="3"/>
      <c r="N2003" s="6" t="s">
        <v>39</v>
      </c>
      <c r="O2003" s="3" t="s">
        <v>3102</v>
      </c>
      <c r="P2003" s="3" t="s">
        <v>3103</v>
      </c>
      <c r="Q2003" s="6" t="s">
        <v>39</v>
      </c>
      <c r="R2003" s="4"/>
      <c r="S2003" s="6" t="s">
        <v>42</v>
      </c>
      <c r="T2003" s="6" t="s">
        <v>43</v>
      </c>
      <c r="U2003" s="6">
        <v>0.0</v>
      </c>
      <c r="V2003" s="3" t="str">
        <f t="shared" si="2"/>
        <v>47.070</v>
      </c>
      <c r="W2003" s="5" t="str">
        <f t="shared" ref="W2003:X2003" si="2003">UPPER(TRIM(H2003))</f>
        <v/>
      </c>
      <c r="X2003" s="5" t="str">
        <f t="shared" si="2003"/>
        <v/>
      </c>
      <c r="Y2003" s="5" t="str">
        <f t="array" ref="Y2003">IF(V2003&lt;&gt;"",IFERROR(INDEX(federal_program_name_lookup,MATCH(V2003,aln_lookup,0)),""),"")</f>
        <v>COMPUTER AND INFORMATION SCIENCE AND ENGINEERING</v>
      </c>
    </row>
    <row r="2004" ht="15.75" customHeight="1">
      <c r="A2004" s="5" t="s">
        <v>3104</v>
      </c>
      <c r="B2004" s="3" t="s">
        <v>2414</v>
      </c>
      <c r="C2004" s="3" t="s">
        <v>445</v>
      </c>
      <c r="D2004" s="3" t="s">
        <v>3071</v>
      </c>
      <c r="E2004" s="6" t="s">
        <v>292</v>
      </c>
      <c r="F2004" s="4">
        <v>4286.0</v>
      </c>
      <c r="G2004" s="6" t="s">
        <v>38</v>
      </c>
      <c r="H2004" s="6"/>
      <c r="I2004" s="6"/>
      <c r="J2004" s="4">
        <v>4.5338835E7</v>
      </c>
      <c r="K2004" s="4">
        <v>3.59306095E8</v>
      </c>
      <c r="L2004" s="6" t="s">
        <v>39</v>
      </c>
      <c r="M2004" s="3"/>
      <c r="N2004" s="6" t="s">
        <v>42</v>
      </c>
      <c r="O2004" s="3"/>
      <c r="P2004" s="3"/>
      <c r="Q2004" s="6" t="s">
        <v>39</v>
      </c>
      <c r="R2004" s="4"/>
      <c r="S2004" s="6" t="s">
        <v>42</v>
      </c>
      <c r="T2004" s="6" t="s">
        <v>43</v>
      </c>
      <c r="U2004" s="6">
        <v>0.0</v>
      </c>
      <c r="V2004" s="3" t="str">
        <f t="shared" si="2"/>
        <v>47.RD</v>
      </c>
      <c r="W2004" s="5" t="str">
        <f t="shared" ref="W2004:X2004" si="2004">UPPER(TRIM(H2004))</f>
        <v/>
      </c>
      <c r="X2004" s="5" t="str">
        <f t="shared" si="2004"/>
        <v/>
      </c>
      <c r="Y2004" s="5" t="str">
        <f t="array" ref="Y2004">IF(V2004&lt;&gt;"",IFERROR(INDEX(federal_program_name_lookup,MATCH(V2004,aln_lookup,0)),""),"")</f>
        <v/>
      </c>
    </row>
    <row r="2005" ht="15.75" customHeight="1">
      <c r="A2005" s="5" t="s">
        <v>3105</v>
      </c>
      <c r="B2005" s="3" t="s">
        <v>2414</v>
      </c>
      <c r="C2005" s="3" t="s">
        <v>445</v>
      </c>
      <c r="D2005" s="3" t="s">
        <v>3106</v>
      </c>
      <c r="E2005" s="6" t="s">
        <v>292</v>
      </c>
      <c r="F2005" s="4">
        <v>53889.0</v>
      </c>
      <c r="G2005" s="6" t="s">
        <v>38</v>
      </c>
      <c r="H2005" s="6"/>
      <c r="I2005" s="6"/>
      <c r="J2005" s="4">
        <v>4.5338835E7</v>
      </c>
      <c r="K2005" s="4">
        <v>3.59306095E8</v>
      </c>
      <c r="L2005" s="6" t="s">
        <v>39</v>
      </c>
      <c r="M2005" s="3"/>
      <c r="N2005" s="6" t="s">
        <v>42</v>
      </c>
      <c r="O2005" s="3"/>
      <c r="P2005" s="3"/>
      <c r="Q2005" s="6" t="s">
        <v>39</v>
      </c>
      <c r="R2005" s="4"/>
      <c r="S2005" s="6" t="s">
        <v>42</v>
      </c>
      <c r="T2005" s="6" t="s">
        <v>43</v>
      </c>
      <c r="U2005" s="6">
        <v>0.0</v>
      </c>
      <c r="V2005" s="3" t="str">
        <f t="shared" si="2"/>
        <v>47.RD</v>
      </c>
      <c r="W2005" s="5" t="str">
        <f t="shared" ref="W2005:X2005" si="2005">UPPER(TRIM(H2005))</f>
        <v/>
      </c>
      <c r="X2005" s="5" t="str">
        <f t="shared" si="2005"/>
        <v/>
      </c>
      <c r="Y2005" s="5" t="str">
        <f t="array" ref="Y2005">IF(V2005&lt;&gt;"",IFERROR(INDEX(federal_program_name_lookup,MATCH(V2005,aln_lookup,0)),""),"")</f>
        <v/>
      </c>
    </row>
    <row r="2006" ht="15.75" customHeight="1">
      <c r="A2006" s="5" t="s">
        <v>3107</v>
      </c>
      <c r="B2006" s="3" t="s">
        <v>2414</v>
      </c>
      <c r="C2006" s="3" t="s">
        <v>445</v>
      </c>
      <c r="D2006" s="3" t="s">
        <v>3108</v>
      </c>
      <c r="E2006" s="6" t="s">
        <v>292</v>
      </c>
      <c r="F2006" s="4">
        <v>63207.0</v>
      </c>
      <c r="G2006" s="6" t="s">
        <v>38</v>
      </c>
      <c r="H2006" s="6"/>
      <c r="I2006" s="6"/>
      <c r="J2006" s="4">
        <v>4.5338835E7</v>
      </c>
      <c r="K2006" s="4">
        <v>3.59306095E8</v>
      </c>
      <c r="L2006" s="6" t="s">
        <v>39</v>
      </c>
      <c r="M2006" s="3"/>
      <c r="N2006" s="6" t="s">
        <v>42</v>
      </c>
      <c r="O2006" s="3"/>
      <c r="P2006" s="3"/>
      <c r="Q2006" s="6" t="s">
        <v>39</v>
      </c>
      <c r="R2006" s="4"/>
      <c r="S2006" s="6" t="s">
        <v>42</v>
      </c>
      <c r="T2006" s="6" t="s">
        <v>43</v>
      </c>
      <c r="U2006" s="6">
        <v>0.0</v>
      </c>
      <c r="V2006" s="3" t="str">
        <f t="shared" si="2"/>
        <v>47.RD</v>
      </c>
      <c r="W2006" s="5" t="str">
        <f t="shared" ref="W2006:X2006" si="2006">UPPER(TRIM(H2006))</f>
        <v/>
      </c>
      <c r="X2006" s="5" t="str">
        <f t="shared" si="2006"/>
        <v/>
      </c>
      <c r="Y2006" s="5" t="str">
        <f t="array" ref="Y2006">IF(V2006&lt;&gt;"",IFERROR(INDEX(federal_program_name_lookup,MATCH(V2006,aln_lookup,0)),""),"")</f>
        <v/>
      </c>
    </row>
    <row r="2007" ht="15.75" customHeight="1">
      <c r="A2007" s="5" t="s">
        <v>3109</v>
      </c>
      <c r="B2007" s="3" t="s">
        <v>2414</v>
      </c>
      <c r="C2007" s="3" t="s">
        <v>445</v>
      </c>
      <c r="D2007" s="3" t="s">
        <v>3110</v>
      </c>
      <c r="E2007" s="6" t="s">
        <v>292</v>
      </c>
      <c r="F2007" s="4">
        <v>61904.0</v>
      </c>
      <c r="G2007" s="6" t="s">
        <v>38</v>
      </c>
      <c r="H2007" s="6"/>
      <c r="I2007" s="6"/>
      <c r="J2007" s="4">
        <v>4.5338835E7</v>
      </c>
      <c r="K2007" s="4">
        <v>3.59306095E8</v>
      </c>
      <c r="L2007" s="6" t="s">
        <v>39</v>
      </c>
      <c r="M2007" s="3"/>
      <c r="N2007" s="6" t="s">
        <v>42</v>
      </c>
      <c r="O2007" s="3"/>
      <c r="P2007" s="3"/>
      <c r="Q2007" s="6" t="s">
        <v>39</v>
      </c>
      <c r="R2007" s="4"/>
      <c r="S2007" s="6" t="s">
        <v>42</v>
      </c>
      <c r="T2007" s="6" t="s">
        <v>43</v>
      </c>
      <c r="U2007" s="6">
        <v>0.0</v>
      </c>
      <c r="V2007" s="3" t="str">
        <f t="shared" si="2"/>
        <v>47.RD</v>
      </c>
      <c r="W2007" s="5" t="str">
        <f t="shared" ref="W2007:X2007" si="2007">UPPER(TRIM(H2007))</f>
        <v/>
      </c>
      <c r="X2007" s="5" t="str">
        <f t="shared" si="2007"/>
        <v/>
      </c>
      <c r="Y2007" s="5" t="str">
        <f t="array" ref="Y2007">IF(V2007&lt;&gt;"",IFERROR(INDEX(federal_program_name_lookup,MATCH(V2007,aln_lookup,0)),""),"")</f>
        <v/>
      </c>
    </row>
    <row r="2008" ht="15.75" customHeight="1">
      <c r="A2008" s="5" t="s">
        <v>3111</v>
      </c>
      <c r="B2008" s="3" t="s">
        <v>2414</v>
      </c>
      <c r="C2008" s="3" t="s">
        <v>445</v>
      </c>
      <c r="D2008" s="3" t="s">
        <v>3112</v>
      </c>
      <c r="E2008" s="6" t="s">
        <v>292</v>
      </c>
      <c r="F2008" s="4">
        <v>92524.0</v>
      </c>
      <c r="G2008" s="6" t="s">
        <v>38</v>
      </c>
      <c r="H2008" s="6"/>
      <c r="I2008" s="6"/>
      <c r="J2008" s="4">
        <v>4.5338835E7</v>
      </c>
      <c r="K2008" s="4">
        <v>3.59306095E8</v>
      </c>
      <c r="L2008" s="6" t="s">
        <v>39</v>
      </c>
      <c r="M2008" s="3"/>
      <c r="N2008" s="6" t="s">
        <v>42</v>
      </c>
      <c r="O2008" s="3"/>
      <c r="P2008" s="3"/>
      <c r="Q2008" s="6" t="s">
        <v>39</v>
      </c>
      <c r="R2008" s="4"/>
      <c r="S2008" s="6" t="s">
        <v>42</v>
      </c>
      <c r="T2008" s="6" t="s">
        <v>43</v>
      </c>
      <c r="U2008" s="6">
        <v>0.0</v>
      </c>
      <c r="V2008" s="3" t="str">
        <f t="shared" si="2"/>
        <v>47.RD</v>
      </c>
      <c r="W2008" s="5" t="str">
        <f t="shared" ref="W2008:X2008" si="2008">UPPER(TRIM(H2008))</f>
        <v/>
      </c>
      <c r="X2008" s="5" t="str">
        <f t="shared" si="2008"/>
        <v/>
      </c>
      <c r="Y2008" s="5" t="str">
        <f t="array" ref="Y2008">IF(V2008&lt;&gt;"",IFERROR(INDEX(federal_program_name_lookup,MATCH(V2008,aln_lookup,0)),""),"")</f>
        <v/>
      </c>
    </row>
    <row r="2009" ht="15.75" customHeight="1">
      <c r="A2009" s="5" t="s">
        <v>3113</v>
      </c>
      <c r="B2009" s="3" t="s">
        <v>2414</v>
      </c>
      <c r="C2009" s="3" t="s">
        <v>445</v>
      </c>
      <c r="D2009" s="3" t="s">
        <v>3114</v>
      </c>
      <c r="E2009" s="6" t="s">
        <v>292</v>
      </c>
      <c r="F2009" s="4">
        <v>18959.0</v>
      </c>
      <c r="G2009" s="6" t="s">
        <v>38</v>
      </c>
      <c r="H2009" s="6"/>
      <c r="I2009" s="6"/>
      <c r="J2009" s="4">
        <v>4.5338835E7</v>
      </c>
      <c r="K2009" s="4">
        <v>3.59306095E8</v>
      </c>
      <c r="L2009" s="6" t="s">
        <v>39</v>
      </c>
      <c r="M2009" s="3"/>
      <c r="N2009" s="6" t="s">
        <v>42</v>
      </c>
      <c r="O2009" s="3"/>
      <c r="P2009" s="3"/>
      <c r="Q2009" s="6" t="s">
        <v>39</v>
      </c>
      <c r="R2009" s="4"/>
      <c r="S2009" s="6" t="s">
        <v>42</v>
      </c>
      <c r="T2009" s="6" t="s">
        <v>43</v>
      </c>
      <c r="U2009" s="6">
        <v>0.0</v>
      </c>
      <c r="V2009" s="3" t="str">
        <f t="shared" si="2"/>
        <v>47.RD</v>
      </c>
      <c r="W2009" s="5" t="str">
        <f t="shared" ref="W2009:X2009" si="2009">UPPER(TRIM(H2009))</f>
        <v/>
      </c>
      <c r="X2009" s="5" t="str">
        <f t="shared" si="2009"/>
        <v/>
      </c>
      <c r="Y2009" s="5" t="str">
        <f t="array" ref="Y2009">IF(V2009&lt;&gt;"",IFERROR(INDEX(federal_program_name_lookup,MATCH(V2009,aln_lookup,0)),""),"")</f>
        <v/>
      </c>
    </row>
    <row r="2010" ht="15.75" customHeight="1">
      <c r="A2010" s="5" t="s">
        <v>3115</v>
      </c>
      <c r="B2010" s="3" t="s">
        <v>2414</v>
      </c>
      <c r="C2010" s="3" t="s">
        <v>445</v>
      </c>
      <c r="D2010" s="3" t="s">
        <v>3116</v>
      </c>
      <c r="E2010" s="6" t="s">
        <v>292</v>
      </c>
      <c r="F2010" s="4">
        <v>11826.0</v>
      </c>
      <c r="G2010" s="6" t="s">
        <v>38</v>
      </c>
      <c r="H2010" s="6"/>
      <c r="I2010" s="6"/>
      <c r="J2010" s="4">
        <v>4.5338835E7</v>
      </c>
      <c r="K2010" s="4">
        <v>3.59306095E8</v>
      </c>
      <c r="L2010" s="6" t="s">
        <v>39</v>
      </c>
      <c r="M2010" s="3"/>
      <c r="N2010" s="6" t="s">
        <v>42</v>
      </c>
      <c r="O2010" s="3"/>
      <c r="P2010" s="3"/>
      <c r="Q2010" s="6" t="s">
        <v>39</v>
      </c>
      <c r="R2010" s="4"/>
      <c r="S2010" s="6" t="s">
        <v>42</v>
      </c>
      <c r="T2010" s="6" t="s">
        <v>43</v>
      </c>
      <c r="U2010" s="6">
        <v>0.0</v>
      </c>
      <c r="V2010" s="3" t="str">
        <f t="shared" si="2"/>
        <v>47.RD</v>
      </c>
      <c r="W2010" s="5" t="str">
        <f t="shared" ref="W2010:X2010" si="2010">UPPER(TRIM(H2010))</f>
        <v/>
      </c>
      <c r="X2010" s="5" t="str">
        <f t="shared" si="2010"/>
        <v/>
      </c>
      <c r="Y2010" s="5" t="str">
        <f t="array" ref="Y2010">IF(V2010&lt;&gt;"",IFERROR(INDEX(federal_program_name_lookup,MATCH(V2010,aln_lookup,0)),""),"")</f>
        <v/>
      </c>
    </row>
    <row r="2011" ht="15.75" customHeight="1">
      <c r="A2011" s="5" t="s">
        <v>3117</v>
      </c>
      <c r="B2011" s="3" t="s">
        <v>2414</v>
      </c>
      <c r="C2011" s="3" t="s">
        <v>445</v>
      </c>
      <c r="D2011" s="3" t="s">
        <v>3118</v>
      </c>
      <c r="E2011" s="6" t="s">
        <v>292</v>
      </c>
      <c r="F2011" s="4">
        <v>89372.0</v>
      </c>
      <c r="G2011" s="6" t="s">
        <v>38</v>
      </c>
      <c r="H2011" s="6"/>
      <c r="I2011" s="6"/>
      <c r="J2011" s="4">
        <v>4.5338835E7</v>
      </c>
      <c r="K2011" s="4">
        <v>3.59306095E8</v>
      </c>
      <c r="L2011" s="6" t="s">
        <v>39</v>
      </c>
      <c r="M2011" s="3"/>
      <c r="N2011" s="6" t="s">
        <v>42</v>
      </c>
      <c r="O2011" s="3"/>
      <c r="P2011" s="3"/>
      <c r="Q2011" s="6" t="s">
        <v>39</v>
      </c>
      <c r="R2011" s="4"/>
      <c r="S2011" s="6" t="s">
        <v>42</v>
      </c>
      <c r="T2011" s="6" t="s">
        <v>43</v>
      </c>
      <c r="U2011" s="6">
        <v>0.0</v>
      </c>
      <c r="V2011" s="3" t="str">
        <f t="shared" si="2"/>
        <v>47.RD</v>
      </c>
      <c r="W2011" s="5" t="str">
        <f t="shared" ref="W2011:X2011" si="2011">UPPER(TRIM(H2011))</f>
        <v/>
      </c>
      <c r="X2011" s="5" t="str">
        <f t="shared" si="2011"/>
        <v/>
      </c>
      <c r="Y2011" s="5" t="str">
        <f t="array" ref="Y2011">IF(V2011&lt;&gt;"",IFERROR(INDEX(federal_program_name_lookup,MATCH(V2011,aln_lookup,0)),""),"")</f>
        <v/>
      </c>
    </row>
    <row r="2012" ht="15.75" customHeight="1">
      <c r="A2012" s="5" t="s">
        <v>3119</v>
      </c>
      <c r="B2012" s="3" t="s">
        <v>2414</v>
      </c>
      <c r="C2012" s="3" t="s">
        <v>445</v>
      </c>
      <c r="D2012" s="3" t="s">
        <v>3120</v>
      </c>
      <c r="E2012" s="6" t="s">
        <v>292</v>
      </c>
      <c r="F2012" s="4">
        <v>26946.0</v>
      </c>
      <c r="G2012" s="6" t="s">
        <v>38</v>
      </c>
      <c r="H2012" s="6"/>
      <c r="I2012" s="6"/>
      <c r="J2012" s="4">
        <v>4.5338835E7</v>
      </c>
      <c r="K2012" s="4">
        <v>3.59306095E8</v>
      </c>
      <c r="L2012" s="6" t="s">
        <v>39</v>
      </c>
      <c r="M2012" s="3"/>
      <c r="N2012" s="6" t="s">
        <v>42</v>
      </c>
      <c r="O2012" s="3"/>
      <c r="P2012" s="3"/>
      <c r="Q2012" s="6" t="s">
        <v>39</v>
      </c>
      <c r="R2012" s="4"/>
      <c r="S2012" s="6" t="s">
        <v>42</v>
      </c>
      <c r="T2012" s="6" t="s">
        <v>43</v>
      </c>
      <c r="U2012" s="6">
        <v>0.0</v>
      </c>
      <c r="V2012" s="3" t="str">
        <f t="shared" si="2"/>
        <v>47.RD</v>
      </c>
      <c r="W2012" s="5" t="str">
        <f t="shared" ref="W2012:X2012" si="2012">UPPER(TRIM(H2012))</f>
        <v/>
      </c>
      <c r="X2012" s="5" t="str">
        <f t="shared" si="2012"/>
        <v/>
      </c>
      <c r="Y2012" s="5" t="str">
        <f t="array" ref="Y2012">IF(V2012&lt;&gt;"",IFERROR(INDEX(federal_program_name_lookup,MATCH(V2012,aln_lookup,0)),""),"")</f>
        <v/>
      </c>
    </row>
    <row r="2013" ht="15.75" customHeight="1">
      <c r="A2013" s="5" t="s">
        <v>3121</v>
      </c>
      <c r="B2013" s="3" t="s">
        <v>2414</v>
      </c>
      <c r="C2013" s="3" t="s">
        <v>445</v>
      </c>
      <c r="D2013" s="3" t="s">
        <v>3122</v>
      </c>
      <c r="E2013" s="6" t="s">
        <v>292</v>
      </c>
      <c r="F2013" s="4">
        <v>60113.0</v>
      </c>
      <c r="G2013" s="6" t="s">
        <v>38</v>
      </c>
      <c r="H2013" s="6"/>
      <c r="I2013" s="6"/>
      <c r="J2013" s="4">
        <v>4.5338835E7</v>
      </c>
      <c r="K2013" s="4">
        <v>3.59306095E8</v>
      </c>
      <c r="L2013" s="6" t="s">
        <v>39</v>
      </c>
      <c r="M2013" s="3"/>
      <c r="N2013" s="6" t="s">
        <v>42</v>
      </c>
      <c r="O2013" s="3"/>
      <c r="P2013" s="3"/>
      <c r="Q2013" s="6" t="s">
        <v>39</v>
      </c>
      <c r="R2013" s="4"/>
      <c r="S2013" s="6" t="s">
        <v>42</v>
      </c>
      <c r="T2013" s="6" t="s">
        <v>43</v>
      </c>
      <c r="U2013" s="6">
        <v>0.0</v>
      </c>
      <c r="V2013" s="3" t="str">
        <f t="shared" si="2"/>
        <v>47.RD</v>
      </c>
      <c r="W2013" s="5" t="str">
        <f t="shared" ref="W2013:X2013" si="2013">UPPER(TRIM(H2013))</f>
        <v/>
      </c>
      <c r="X2013" s="5" t="str">
        <f t="shared" si="2013"/>
        <v/>
      </c>
      <c r="Y2013" s="5" t="str">
        <f t="array" ref="Y2013">IF(V2013&lt;&gt;"",IFERROR(INDEX(federal_program_name_lookup,MATCH(V2013,aln_lookup,0)),""),"")</f>
        <v/>
      </c>
    </row>
    <row r="2014" ht="15.75" customHeight="1">
      <c r="A2014" s="5" t="s">
        <v>3123</v>
      </c>
      <c r="B2014" s="3" t="s">
        <v>2414</v>
      </c>
      <c r="C2014" s="3" t="s">
        <v>374</v>
      </c>
      <c r="D2014" s="3"/>
      <c r="E2014" s="6" t="s">
        <v>2929</v>
      </c>
      <c r="F2014" s="4">
        <v>38066.0</v>
      </c>
      <c r="G2014" s="6" t="s">
        <v>38</v>
      </c>
      <c r="H2014" s="6"/>
      <c r="I2014" s="6"/>
      <c r="J2014" s="4">
        <v>1550102.0</v>
      </c>
      <c r="K2014" s="4">
        <v>3.59306095E8</v>
      </c>
      <c r="L2014" s="6" t="s">
        <v>39</v>
      </c>
      <c r="M2014" s="3"/>
      <c r="N2014" s="6" t="s">
        <v>39</v>
      </c>
      <c r="O2014" s="3" t="s">
        <v>3102</v>
      </c>
      <c r="P2014" s="3" t="s">
        <v>3124</v>
      </c>
      <c r="Q2014" s="6" t="s">
        <v>39</v>
      </c>
      <c r="R2014" s="4"/>
      <c r="S2014" s="6" t="s">
        <v>42</v>
      </c>
      <c r="T2014" s="6" t="s">
        <v>43</v>
      </c>
      <c r="U2014" s="6">
        <v>0.0</v>
      </c>
      <c r="V2014" s="3" t="str">
        <f t="shared" si="2"/>
        <v>47.070</v>
      </c>
      <c r="W2014" s="5" t="str">
        <f t="shared" ref="W2014:X2014" si="2014">UPPER(TRIM(H2014))</f>
        <v/>
      </c>
      <c r="X2014" s="5" t="str">
        <f t="shared" si="2014"/>
        <v/>
      </c>
      <c r="Y2014" s="5" t="str">
        <f t="array" ref="Y2014">IF(V2014&lt;&gt;"",IFERROR(INDEX(federal_program_name_lookup,MATCH(V2014,aln_lookup,0)),""),"")</f>
        <v>COMPUTER AND INFORMATION SCIENCE AND ENGINEERING</v>
      </c>
    </row>
    <row r="2015" ht="15.75" customHeight="1">
      <c r="A2015" s="5" t="s">
        <v>3125</v>
      </c>
      <c r="B2015" s="3" t="s">
        <v>2414</v>
      </c>
      <c r="C2015" s="3" t="s">
        <v>445</v>
      </c>
      <c r="D2015" s="3" t="s">
        <v>3126</v>
      </c>
      <c r="E2015" s="6" t="s">
        <v>292</v>
      </c>
      <c r="F2015" s="4">
        <v>119968.0</v>
      </c>
      <c r="G2015" s="6" t="s">
        <v>38</v>
      </c>
      <c r="H2015" s="6"/>
      <c r="I2015" s="6"/>
      <c r="J2015" s="4">
        <v>4.5338835E7</v>
      </c>
      <c r="K2015" s="4">
        <v>3.59306095E8</v>
      </c>
      <c r="L2015" s="6" t="s">
        <v>39</v>
      </c>
      <c r="M2015" s="3"/>
      <c r="N2015" s="6" t="s">
        <v>42</v>
      </c>
      <c r="O2015" s="3"/>
      <c r="P2015" s="3"/>
      <c r="Q2015" s="6" t="s">
        <v>42</v>
      </c>
      <c r="R2015" s="4">
        <v>104089.0</v>
      </c>
      <c r="S2015" s="6" t="s">
        <v>42</v>
      </c>
      <c r="T2015" s="6" t="s">
        <v>43</v>
      </c>
      <c r="U2015" s="6">
        <v>0.0</v>
      </c>
      <c r="V2015" s="3" t="str">
        <f t="shared" si="2"/>
        <v>47.RD</v>
      </c>
      <c r="W2015" s="5" t="str">
        <f t="shared" ref="W2015:X2015" si="2015">UPPER(TRIM(H2015))</f>
        <v/>
      </c>
      <c r="X2015" s="5" t="str">
        <f t="shared" si="2015"/>
        <v/>
      </c>
      <c r="Y2015" s="5" t="str">
        <f t="array" ref="Y2015">IF(V2015&lt;&gt;"",IFERROR(INDEX(federal_program_name_lookup,MATCH(V2015,aln_lookup,0)),""),"")</f>
        <v/>
      </c>
    </row>
    <row r="2016" ht="15.75" customHeight="1">
      <c r="A2016" s="5" t="s">
        <v>3127</v>
      </c>
      <c r="B2016" s="3" t="s">
        <v>2414</v>
      </c>
      <c r="C2016" s="3" t="s">
        <v>445</v>
      </c>
      <c r="D2016" s="3" t="s">
        <v>3128</v>
      </c>
      <c r="E2016" s="6" t="s">
        <v>292</v>
      </c>
      <c r="F2016" s="4">
        <v>141413.0</v>
      </c>
      <c r="G2016" s="6" t="s">
        <v>38</v>
      </c>
      <c r="H2016" s="6"/>
      <c r="I2016" s="6"/>
      <c r="J2016" s="4">
        <v>4.5338835E7</v>
      </c>
      <c r="K2016" s="4">
        <v>3.59306095E8</v>
      </c>
      <c r="L2016" s="6" t="s">
        <v>39</v>
      </c>
      <c r="M2016" s="3"/>
      <c r="N2016" s="6" t="s">
        <v>42</v>
      </c>
      <c r="O2016" s="3"/>
      <c r="P2016" s="3"/>
      <c r="Q2016" s="6" t="s">
        <v>39</v>
      </c>
      <c r="R2016" s="4"/>
      <c r="S2016" s="6" t="s">
        <v>42</v>
      </c>
      <c r="T2016" s="6" t="s">
        <v>43</v>
      </c>
      <c r="U2016" s="6">
        <v>0.0</v>
      </c>
      <c r="V2016" s="3" t="str">
        <f t="shared" si="2"/>
        <v>47.RD</v>
      </c>
      <c r="W2016" s="5" t="str">
        <f t="shared" ref="W2016:X2016" si="2016">UPPER(TRIM(H2016))</f>
        <v/>
      </c>
      <c r="X2016" s="5" t="str">
        <f t="shared" si="2016"/>
        <v/>
      </c>
      <c r="Y2016" s="5" t="str">
        <f t="array" ref="Y2016">IF(V2016&lt;&gt;"",IFERROR(INDEX(federal_program_name_lookup,MATCH(V2016,aln_lookup,0)),""),"")</f>
        <v/>
      </c>
    </row>
    <row r="2017" ht="15.75" customHeight="1">
      <c r="A2017" s="5" t="s">
        <v>3129</v>
      </c>
      <c r="B2017" s="3" t="s">
        <v>2414</v>
      </c>
      <c r="C2017" s="3" t="s">
        <v>445</v>
      </c>
      <c r="D2017" s="3" t="s">
        <v>3130</v>
      </c>
      <c r="E2017" s="6" t="s">
        <v>292</v>
      </c>
      <c r="F2017" s="4">
        <v>104246.0</v>
      </c>
      <c r="G2017" s="6" t="s">
        <v>38</v>
      </c>
      <c r="H2017" s="6"/>
      <c r="I2017" s="6"/>
      <c r="J2017" s="4">
        <v>4.5338835E7</v>
      </c>
      <c r="K2017" s="4">
        <v>3.59306095E8</v>
      </c>
      <c r="L2017" s="6" t="s">
        <v>39</v>
      </c>
      <c r="M2017" s="3"/>
      <c r="N2017" s="6" t="s">
        <v>42</v>
      </c>
      <c r="O2017" s="3"/>
      <c r="P2017" s="3"/>
      <c r="Q2017" s="6" t="s">
        <v>39</v>
      </c>
      <c r="R2017" s="4"/>
      <c r="S2017" s="6" t="s">
        <v>42</v>
      </c>
      <c r="T2017" s="6" t="s">
        <v>43</v>
      </c>
      <c r="U2017" s="6">
        <v>0.0</v>
      </c>
      <c r="V2017" s="3" t="str">
        <f t="shared" si="2"/>
        <v>47.RD</v>
      </c>
      <c r="W2017" s="5" t="str">
        <f t="shared" ref="W2017:X2017" si="2017">UPPER(TRIM(H2017))</f>
        <v/>
      </c>
      <c r="X2017" s="5" t="str">
        <f t="shared" si="2017"/>
        <v/>
      </c>
      <c r="Y2017" s="5" t="str">
        <f t="array" ref="Y2017">IF(V2017&lt;&gt;"",IFERROR(INDEX(federal_program_name_lookup,MATCH(V2017,aln_lookup,0)),""),"")</f>
        <v/>
      </c>
    </row>
    <row r="2018" ht="15.75" customHeight="1">
      <c r="A2018" s="5" t="s">
        <v>3131</v>
      </c>
      <c r="B2018" s="3" t="s">
        <v>2414</v>
      </c>
      <c r="C2018" s="3" t="s">
        <v>445</v>
      </c>
      <c r="D2018" s="3" t="s">
        <v>3132</v>
      </c>
      <c r="E2018" s="6" t="s">
        <v>292</v>
      </c>
      <c r="F2018" s="4">
        <v>174400.0</v>
      </c>
      <c r="G2018" s="6" t="s">
        <v>38</v>
      </c>
      <c r="H2018" s="6"/>
      <c r="I2018" s="6"/>
      <c r="J2018" s="4">
        <v>4.5338835E7</v>
      </c>
      <c r="K2018" s="4">
        <v>3.59306095E8</v>
      </c>
      <c r="L2018" s="6" t="s">
        <v>39</v>
      </c>
      <c r="M2018" s="3"/>
      <c r="N2018" s="6" t="s">
        <v>42</v>
      </c>
      <c r="O2018" s="3"/>
      <c r="P2018" s="3"/>
      <c r="Q2018" s="6" t="s">
        <v>39</v>
      </c>
      <c r="R2018" s="4"/>
      <c r="S2018" s="6" t="s">
        <v>42</v>
      </c>
      <c r="T2018" s="6" t="s">
        <v>43</v>
      </c>
      <c r="U2018" s="6">
        <v>0.0</v>
      </c>
      <c r="V2018" s="3" t="str">
        <f t="shared" si="2"/>
        <v>47.RD</v>
      </c>
      <c r="W2018" s="5" t="str">
        <f t="shared" ref="W2018:X2018" si="2018">UPPER(TRIM(H2018))</f>
        <v/>
      </c>
      <c r="X2018" s="5" t="str">
        <f t="shared" si="2018"/>
        <v/>
      </c>
      <c r="Y2018" s="5" t="str">
        <f t="array" ref="Y2018">IF(V2018&lt;&gt;"",IFERROR(INDEX(federal_program_name_lookup,MATCH(V2018,aln_lookup,0)),""),"")</f>
        <v/>
      </c>
    </row>
    <row r="2019" ht="15.75" customHeight="1">
      <c r="A2019" s="5" t="s">
        <v>3133</v>
      </c>
      <c r="B2019" s="3" t="s">
        <v>2414</v>
      </c>
      <c r="C2019" s="3" t="s">
        <v>445</v>
      </c>
      <c r="D2019" s="3" t="s">
        <v>3134</v>
      </c>
      <c r="E2019" s="6" t="s">
        <v>292</v>
      </c>
      <c r="F2019" s="4">
        <v>1677.0</v>
      </c>
      <c r="G2019" s="6" t="s">
        <v>38</v>
      </c>
      <c r="H2019" s="6"/>
      <c r="I2019" s="6"/>
      <c r="J2019" s="4">
        <v>4.5338835E7</v>
      </c>
      <c r="K2019" s="4">
        <v>3.59306095E8</v>
      </c>
      <c r="L2019" s="6" t="s">
        <v>39</v>
      </c>
      <c r="M2019" s="3"/>
      <c r="N2019" s="6" t="s">
        <v>42</v>
      </c>
      <c r="O2019" s="3"/>
      <c r="P2019" s="3"/>
      <c r="Q2019" s="6" t="s">
        <v>39</v>
      </c>
      <c r="R2019" s="4"/>
      <c r="S2019" s="6" t="s">
        <v>42</v>
      </c>
      <c r="T2019" s="6" t="s">
        <v>43</v>
      </c>
      <c r="U2019" s="6">
        <v>0.0</v>
      </c>
      <c r="V2019" s="3" t="str">
        <f t="shared" si="2"/>
        <v>47.RD</v>
      </c>
      <c r="W2019" s="5" t="str">
        <f t="shared" ref="W2019:X2019" si="2019">UPPER(TRIM(H2019))</f>
        <v/>
      </c>
      <c r="X2019" s="5" t="str">
        <f t="shared" si="2019"/>
        <v/>
      </c>
      <c r="Y2019" s="5" t="str">
        <f t="array" ref="Y2019">IF(V2019&lt;&gt;"",IFERROR(INDEX(federal_program_name_lookup,MATCH(V2019,aln_lookup,0)),""),"")</f>
        <v/>
      </c>
    </row>
    <row r="2020" ht="15.75" customHeight="1">
      <c r="A2020" s="5" t="s">
        <v>3135</v>
      </c>
      <c r="B2020" s="3" t="s">
        <v>2414</v>
      </c>
      <c r="C2020" s="3" t="s">
        <v>445</v>
      </c>
      <c r="D2020" s="3" t="s">
        <v>3136</v>
      </c>
      <c r="E2020" s="6" t="s">
        <v>292</v>
      </c>
      <c r="F2020" s="4">
        <v>31461.0</v>
      </c>
      <c r="G2020" s="6" t="s">
        <v>38</v>
      </c>
      <c r="H2020" s="6"/>
      <c r="I2020" s="6"/>
      <c r="J2020" s="4">
        <v>4.5338835E7</v>
      </c>
      <c r="K2020" s="4">
        <v>3.59306095E8</v>
      </c>
      <c r="L2020" s="6" t="s">
        <v>39</v>
      </c>
      <c r="M2020" s="3"/>
      <c r="N2020" s="6" t="s">
        <v>42</v>
      </c>
      <c r="O2020" s="3"/>
      <c r="P2020" s="3"/>
      <c r="Q2020" s="6" t="s">
        <v>39</v>
      </c>
      <c r="R2020" s="4"/>
      <c r="S2020" s="6" t="s">
        <v>42</v>
      </c>
      <c r="T2020" s="6" t="s">
        <v>43</v>
      </c>
      <c r="U2020" s="6">
        <v>0.0</v>
      </c>
      <c r="V2020" s="3" t="str">
        <f t="shared" si="2"/>
        <v>47.RD</v>
      </c>
      <c r="W2020" s="5" t="str">
        <f t="shared" ref="W2020:X2020" si="2020">UPPER(TRIM(H2020))</f>
        <v/>
      </c>
      <c r="X2020" s="5" t="str">
        <f t="shared" si="2020"/>
        <v/>
      </c>
      <c r="Y2020" s="5" t="str">
        <f t="array" ref="Y2020">IF(V2020&lt;&gt;"",IFERROR(INDEX(federal_program_name_lookup,MATCH(V2020,aln_lookup,0)),""),"")</f>
        <v/>
      </c>
    </row>
    <row r="2021" ht="15.75" customHeight="1">
      <c r="A2021" s="5" t="s">
        <v>3137</v>
      </c>
      <c r="B2021" s="3" t="s">
        <v>2414</v>
      </c>
      <c r="C2021" s="3" t="s">
        <v>445</v>
      </c>
      <c r="D2021" s="3" t="s">
        <v>3138</v>
      </c>
      <c r="E2021" s="6" t="s">
        <v>292</v>
      </c>
      <c r="F2021" s="4">
        <v>29297.0</v>
      </c>
      <c r="G2021" s="6" t="s">
        <v>38</v>
      </c>
      <c r="H2021" s="6"/>
      <c r="I2021" s="6"/>
      <c r="J2021" s="4">
        <v>4.5338835E7</v>
      </c>
      <c r="K2021" s="4">
        <v>3.59306095E8</v>
      </c>
      <c r="L2021" s="6" t="s">
        <v>39</v>
      </c>
      <c r="M2021" s="3"/>
      <c r="N2021" s="6" t="s">
        <v>42</v>
      </c>
      <c r="O2021" s="3"/>
      <c r="P2021" s="3"/>
      <c r="Q2021" s="6" t="s">
        <v>39</v>
      </c>
      <c r="R2021" s="4"/>
      <c r="S2021" s="6" t="s">
        <v>42</v>
      </c>
      <c r="T2021" s="6" t="s">
        <v>43</v>
      </c>
      <c r="U2021" s="6">
        <v>0.0</v>
      </c>
      <c r="V2021" s="3" t="str">
        <f t="shared" si="2"/>
        <v>47.RD</v>
      </c>
      <c r="W2021" s="5" t="str">
        <f t="shared" ref="W2021:X2021" si="2021">UPPER(TRIM(H2021))</f>
        <v/>
      </c>
      <c r="X2021" s="5" t="str">
        <f t="shared" si="2021"/>
        <v/>
      </c>
      <c r="Y2021" s="5" t="str">
        <f t="array" ref="Y2021">IF(V2021&lt;&gt;"",IFERROR(INDEX(federal_program_name_lookup,MATCH(V2021,aln_lookup,0)),""),"")</f>
        <v/>
      </c>
    </row>
    <row r="2022" ht="15.75" customHeight="1">
      <c r="A2022" s="5" t="s">
        <v>3139</v>
      </c>
      <c r="B2022" s="3" t="s">
        <v>2414</v>
      </c>
      <c r="C2022" s="3" t="s">
        <v>445</v>
      </c>
      <c r="D2022" s="3" t="s">
        <v>3140</v>
      </c>
      <c r="E2022" s="6" t="s">
        <v>292</v>
      </c>
      <c r="F2022" s="4">
        <v>77256.0</v>
      </c>
      <c r="G2022" s="6" t="s">
        <v>38</v>
      </c>
      <c r="H2022" s="6"/>
      <c r="I2022" s="6"/>
      <c r="J2022" s="4">
        <v>4.5338835E7</v>
      </c>
      <c r="K2022" s="4">
        <v>3.59306095E8</v>
      </c>
      <c r="L2022" s="6" t="s">
        <v>39</v>
      </c>
      <c r="M2022" s="3"/>
      <c r="N2022" s="6" t="s">
        <v>42</v>
      </c>
      <c r="O2022" s="3"/>
      <c r="P2022" s="3"/>
      <c r="Q2022" s="6" t="s">
        <v>39</v>
      </c>
      <c r="R2022" s="4"/>
      <c r="S2022" s="6" t="s">
        <v>42</v>
      </c>
      <c r="T2022" s="6" t="s">
        <v>43</v>
      </c>
      <c r="U2022" s="6">
        <v>0.0</v>
      </c>
      <c r="V2022" s="3" t="str">
        <f t="shared" si="2"/>
        <v>47.RD</v>
      </c>
      <c r="W2022" s="5" t="str">
        <f t="shared" ref="W2022:X2022" si="2022">UPPER(TRIM(H2022))</f>
        <v/>
      </c>
      <c r="X2022" s="5" t="str">
        <f t="shared" si="2022"/>
        <v/>
      </c>
      <c r="Y2022" s="5" t="str">
        <f t="array" ref="Y2022">IF(V2022&lt;&gt;"",IFERROR(INDEX(federal_program_name_lookup,MATCH(V2022,aln_lookup,0)),""),"")</f>
        <v/>
      </c>
    </row>
    <row r="2023" ht="15.75" customHeight="1">
      <c r="A2023" s="5" t="s">
        <v>3141</v>
      </c>
      <c r="B2023" s="3" t="s">
        <v>2414</v>
      </c>
      <c r="C2023" s="3" t="s">
        <v>445</v>
      </c>
      <c r="D2023" s="3" t="s">
        <v>3142</v>
      </c>
      <c r="E2023" s="6" t="s">
        <v>292</v>
      </c>
      <c r="F2023" s="4">
        <v>65103.0</v>
      </c>
      <c r="G2023" s="6" t="s">
        <v>38</v>
      </c>
      <c r="H2023" s="6"/>
      <c r="I2023" s="6"/>
      <c r="J2023" s="4">
        <v>4.5338835E7</v>
      </c>
      <c r="K2023" s="4">
        <v>3.59306095E8</v>
      </c>
      <c r="L2023" s="6" t="s">
        <v>39</v>
      </c>
      <c r="M2023" s="3"/>
      <c r="N2023" s="6" t="s">
        <v>42</v>
      </c>
      <c r="O2023" s="3"/>
      <c r="P2023" s="3"/>
      <c r="Q2023" s="6" t="s">
        <v>39</v>
      </c>
      <c r="R2023" s="4"/>
      <c r="S2023" s="6" t="s">
        <v>42</v>
      </c>
      <c r="T2023" s="6" t="s">
        <v>43</v>
      </c>
      <c r="U2023" s="6">
        <v>0.0</v>
      </c>
      <c r="V2023" s="3" t="str">
        <f t="shared" si="2"/>
        <v>47.RD</v>
      </c>
      <c r="W2023" s="5" t="str">
        <f t="shared" ref="W2023:X2023" si="2023">UPPER(TRIM(H2023))</f>
        <v/>
      </c>
      <c r="X2023" s="5" t="str">
        <f t="shared" si="2023"/>
        <v/>
      </c>
      <c r="Y2023" s="5" t="str">
        <f t="array" ref="Y2023">IF(V2023&lt;&gt;"",IFERROR(INDEX(federal_program_name_lookup,MATCH(V2023,aln_lookup,0)),""),"")</f>
        <v/>
      </c>
    </row>
    <row r="2024" ht="15.75" customHeight="1">
      <c r="A2024" s="5" t="s">
        <v>3143</v>
      </c>
      <c r="B2024" s="3" t="s">
        <v>2414</v>
      </c>
      <c r="C2024" s="3" t="s">
        <v>445</v>
      </c>
      <c r="D2024" s="3" t="s">
        <v>3144</v>
      </c>
      <c r="E2024" s="6" t="s">
        <v>292</v>
      </c>
      <c r="F2024" s="4">
        <v>2827.0</v>
      </c>
      <c r="G2024" s="6" t="s">
        <v>38</v>
      </c>
      <c r="H2024" s="6"/>
      <c r="I2024" s="6"/>
      <c r="J2024" s="4">
        <v>4.5338835E7</v>
      </c>
      <c r="K2024" s="4">
        <v>3.59306095E8</v>
      </c>
      <c r="L2024" s="6" t="s">
        <v>39</v>
      </c>
      <c r="M2024" s="3"/>
      <c r="N2024" s="6" t="s">
        <v>42</v>
      </c>
      <c r="O2024" s="3"/>
      <c r="P2024" s="3"/>
      <c r="Q2024" s="6" t="s">
        <v>39</v>
      </c>
      <c r="R2024" s="4"/>
      <c r="S2024" s="6" t="s">
        <v>42</v>
      </c>
      <c r="T2024" s="6" t="s">
        <v>43</v>
      </c>
      <c r="U2024" s="6">
        <v>0.0</v>
      </c>
      <c r="V2024" s="3" t="str">
        <f t="shared" si="2"/>
        <v>47.RD</v>
      </c>
      <c r="W2024" s="5" t="str">
        <f t="shared" ref="W2024:X2024" si="2024">UPPER(TRIM(H2024))</f>
        <v/>
      </c>
      <c r="X2024" s="5" t="str">
        <f t="shared" si="2024"/>
        <v/>
      </c>
      <c r="Y2024" s="5" t="str">
        <f t="array" ref="Y2024">IF(V2024&lt;&gt;"",IFERROR(INDEX(federal_program_name_lookup,MATCH(V2024,aln_lookup,0)),""),"")</f>
        <v/>
      </c>
    </row>
    <row r="2025" ht="15.75" customHeight="1">
      <c r="A2025" s="5" t="s">
        <v>3145</v>
      </c>
      <c r="B2025" s="3" t="s">
        <v>2414</v>
      </c>
      <c r="C2025" s="3" t="s">
        <v>374</v>
      </c>
      <c r="D2025" s="3"/>
      <c r="E2025" s="6" t="s">
        <v>2929</v>
      </c>
      <c r="F2025" s="4">
        <v>42756.0</v>
      </c>
      <c r="G2025" s="6" t="s">
        <v>38</v>
      </c>
      <c r="H2025" s="6"/>
      <c r="I2025" s="6"/>
      <c r="J2025" s="4">
        <v>1550102.0</v>
      </c>
      <c r="K2025" s="4">
        <v>3.59306095E8</v>
      </c>
      <c r="L2025" s="6" t="s">
        <v>39</v>
      </c>
      <c r="M2025" s="3"/>
      <c r="N2025" s="6" t="s">
        <v>39</v>
      </c>
      <c r="O2025" s="3" t="s">
        <v>3146</v>
      </c>
      <c r="P2025" s="3" t="s">
        <v>3147</v>
      </c>
      <c r="Q2025" s="6" t="s">
        <v>39</v>
      </c>
      <c r="R2025" s="4"/>
      <c r="S2025" s="6" t="s">
        <v>42</v>
      </c>
      <c r="T2025" s="6" t="s">
        <v>43</v>
      </c>
      <c r="U2025" s="6">
        <v>0.0</v>
      </c>
      <c r="V2025" s="3" t="str">
        <f t="shared" si="2"/>
        <v>47.070</v>
      </c>
      <c r="W2025" s="5" t="str">
        <f t="shared" ref="W2025:X2025" si="2025">UPPER(TRIM(H2025))</f>
        <v/>
      </c>
      <c r="X2025" s="5" t="str">
        <f t="shared" si="2025"/>
        <v/>
      </c>
      <c r="Y2025" s="5" t="str">
        <f t="array" ref="Y2025">IF(V2025&lt;&gt;"",IFERROR(INDEX(federal_program_name_lookup,MATCH(V2025,aln_lookup,0)),""),"")</f>
        <v>COMPUTER AND INFORMATION SCIENCE AND ENGINEERING</v>
      </c>
    </row>
    <row r="2026" ht="15.75" customHeight="1">
      <c r="A2026" s="5" t="s">
        <v>3148</v>
      </c>
      <c r="B2026" s="3" t="s">
        <v>2414</v>
      </c>
      <c r="C2026" s="3" t="s">
        <v>445</v>
      </c>
      <c r="D2026" s="3" t="s">
        <v>3149</v>
      </c>
      <c r="E2026" s="6" t="s">
        <v>292</v>
      </c>
      <c r="F2026" s="4">
        <v>82471.0</v>
      </c>
      <c r="G2026" s="6" t="s">
        <v>38</v>
      </c>
      <c r="H2026" s="6"/>
      <c r="I2026" s="6"/>
      <c r="J2026" s="4">
        <v>4.5338835E7</v>
      </c>
      <c r="K2026" s="4">
        <v>3.59306095E8</v>
      </c>
      <c r="L2026" s="6" t="s">
        <v>39</v>
      </c>
      <c r="M2026" s="3"/>
      <c r="N2026" s="6" t="s">
        <v>42</v>
      </c>
      <c r="O2026" s="3"/>
      <c r="P2026" s="3"/>
      <c r="Q2026" s="6" t="s">
        <v>39</v>
      </c>
      <c r="R2026" s="4"/>
      <c r="S2026" s="6" t="s">
        <v>42</v>
      </c>
      <c r="T2026" s="6" t="s">
        <v>43</v>
      </c>
      <c r="U2026" s="6">
        <v>0.0</v>
      </c>
      <c r="V2026" s="3" t="str">
        <f t="shared" si="2"/>
        <v>47.RD</v>
      </c>
      <c r="W2026" s="5" t="str">
        <f t="shared" ref="W2026:X2026" si="2026">UPPER(TRIM(H2026))</f>
        <v/>
      </c>
      <c r="X2026" s="5" t="str">
        <f t="shared" si="2026"/>
        <v/>
      </c>
      <c r="Y2026" s="5" t="str">
        <f t="array" ref="Y2026">IF(V2026&lt;&gt;"",IFERROR(INDEX(federal_program_name_lookup,MATCH(V2026,aln_lookup,0)),""),"")</f>
        <v/>
      </c>
    </row>
    <row r="2027" ht="15.75" customHeight="1">
      <c r="A2027" s="5" t="s">
        <v>3150</v>
      </c>
      <c r="B2027" s="3" t="s">
        <v>2414</v>
      </c>
      <c r="C2027" s="3" t="s">
        <v>445</v>
      </c>
      <c r="D2027" s="3" t="s">
        <v>3151</v>
      </c>
      <c r="E2027" s="6" t="s">
        <v>292</v>
      </c>
      <c r="F2027" s="4">
        <v>6893.0</v>
      </c>
      <c r="G2027" s="6" t="s">
        <v>38</v>
      </c>
      <c r="H2027" s="6"/>
      <c r="I2027" s="6"/>
      <c r="J2027" s="4">
        <v>4.5338835E7</v>
      </c>
      <c r="K2027" s="4">
        <v>3.59306095E8</v>
      </c>
      <c r="L2027" s="6" t="s">
        <v>39</v>
      </c>
      <c r="M2027" s="3"/>
      <c r="N2027" s="6" t="s">
        <v>42</v>
      </c>
      <c r="O2027" s="3"/>
      <c r="P2027" s="3"/>
      <c r="Q2027" s="6" t="s">
        <v>39</v>
      </c>
      <c r="R2027" s="4"/>
      <c r="S2027" s="6" t="s">
        <v>42</v>
      </c>
      <c r="T2027" s="6" t="s">
        <v>43</v>
      </c>
      <c r="U2027" s="6">
        <v>0.0</v>
      </c>
      <c r="V2027" s="3" t="str">
        <f t="shared" si="2"/>
        <v>47.RD</v>
      </c>
      <c r="W2027" s="5" t="str">
        <f t="shared" ref="W2027:X2027" si="2027">UPPER(TRIM(H2027))</f>
        <v/>
      </c>
      <c r="X2027" s="5" t="str">
        <f t="shared" si="2027"/>
        <v/>
      </c>
      <c r="Y2027" s="5" t="str">
        <f t="array" ref="Y2027">IF(V2027&lt;&gt;"",IFERROR(INDEX(federal_program_name_lookup,MATCH(V2027,aln_lookup,0)),""),"")</f>
        <v/>
      </c>
    </row>
    <row r="2028" ht="15.75" customHeight="1">
      <c r="A2028" s="5" t="s">
        <v>3152</v>
      </c>
      <c r="B2028" s="3" t="s">
        <v>2414</v>
      </c>
      <c r="C2028" s="3" t="s">
        <v>445</v>
      </c>
      <c r="D2028" s="3" t="s">
        <v>3153</v>
      </c>
      <c r="E2028" s="6" t="s">
        <v>292</v>
      </c>
      <c r="F2028" s="4">
        <v>3126272.0</v>
      </c>
      <c r="G2028" s="6" t="s">
        <v>38</v>
      </c>
      <c r="H2028" s="6"/>
      <c r="I2028" s="6"/>
      <c r="J2028" s="4">
        <v>4.5338835E7</v>
      </c>
      <c r="K2028" s="4">
        <v>3.59306095E8</v>
      </c>
      <c r="L2028" s="6" t="s">
        <v>39</v>
      </c>
      <c r="M2028" s="3"/>
      <c r="N2028" s="6" t="s">
        <v>42</v>
      </c>
      <c r="O2028" s="3"/>
      <c r="P2028" s="3"/>
      <c r="Q2028" s="6" t="s">
        <v>42</v>
      </c>
      <c r="R2028" s="4">
        <v>1987255.0</v>
      </c>
      <c r="S2028" s="6" t="s">
        <v>42</v>
      </c>
      <c r="T2028" s="6" t="s">
        <v>43</v>
      </c>
      <c r="U2028" s="6">
        <v>0.0</v>
      </c>
      <c r="V2028" s="3" t="str">
        <f t="shared" si="2"/>
        <v>47.RD</v>
      </c>
      <c r="W2028" s="5" t="str">
        <f t="shared" ref="W2028:X2028" si="2028">UPPER(TRIM(H2028))</f>
        <v/>
      </c>
      <c r="X2028" s="5" t="str">
        <f t="shared" si="2028"/>
        <v/>
      </c>
      <c r="Y2028" s="5" t="str">
        <f t="array" ref="Y2028">IF(V2028&lt;&gt;"",IFERROR(INDEX(federal_program_name_lookup,MATCH(V2028,aln_lookup,0)),""),"")</f>
        <v/>
      </c>
    </row>
    <row r="2029" ht="15.75" customHeight="1">
      <c r="A2029" s="5" t="s">
        <v>3154</v>
      </c>
      <c r="B2029" s="3" t="s">
        <v>2414</v>
      </c>
      <c r="C2029" s="3" t="s">
        <v>445</v>
      </c>
      <c r="D2029" s="3" t="s">
        <v>3155</v>
      </c>
      <c r="E2029" s="6" t="s">
        <v>292</v>
      </c>
      <c r="F2029" s="4">
        <v>102790.0</v>
      </c>
      <c r="G2029" s="6" t="s">
        <v>38</v>
      </c>
      <c r="H2029" s="6"/>
      <c r="I2029" s="6"/>
      <c r="J2029" s="4">
        <v>4.5338835E7</v>
      </c>
      <c r="K2029" s="4">
        <v>3.59306095E8</v>
      </c>
      <c r="L2029" s="6" t="s">
        <v>39</v>
      </c>
      <c r="M2029" s="3"/>
      <c r="N2029" s="6" t="s">
        <v>42</v>
      </c>
      <c r="O2029" s="3"/>
      <c r="P2029" s="3"/>
      <c r="Q2029" s="6" t="s">
        <v>39</v>
      </c>
      <c r="R2029" s="4"/>
      <c r="S2029" s="6" t="s">
        <v>42</v>
      </c>
      <c r="T2029" s="6" t="s">
        <v>43</v>
      </c>
      <c r="U2029" s="6">
        <v>0.0</v>
      </c>
      <c r="V2029" s="3" t="str">
        <f t="shared" si="2"/>
        <v>47.RD</v>
      </c>
      <c r="W2029" s="5" t="str">
        <f t="shared" ref="W2029:X2029" si="2029">UPPER(TRIM(H2029))</f>
        <v/>
      </c>
      <c r="X2029" s="5" t="str">
        <f t="shared" si="2029"/>
        <v/>
      </c>
      <c r="Y2029" s="5" t="str">
        <f t="array" ref="Y2029">IF(V2029&lt;&gt;"",IFERROR(INDEX(federal_program_name_lookup,MATCH(V2029,aln_lookup,0)),""),"")</f>
        <v/>
      </c>
    </row>
    <row r="2030" ht="15.75" customHeight="1">
      <c r="A2030" s="5" t="s">
        <v>3156</v>
      </c>
      <c r="B2030" s="3" t="s">
        <v>2414</v>
      </c>
      <c r="C2030" s="3" t="s">
        <v>445</v>
      </c>
      <c r="D2030" s="3" t="s">
        <v>3155</v>
      </c>
      <c r="E2030" s="6" t="s">
        <v>292</v>
      </c>
      <c r="F2030" s="4">
        <v>-1441.0</v>
      </c>
      <c r="G2030" s="6" t="s">
        <v>38</v>
      </c>
      <c r="H2030" s="6"/>
      <c r="I2030" s="6"/>
      <c r="J2030" s="4">
        <v>4.5338835E7</v>
      </c>
      <c r="K2030" s="4">
        <v>3.59306095E8</v>
      </c>
      <c r="L2030" s="6" t="s">
        <v>39</v>
      </c>
      <c r="M2030" s="3"/>
      <c r="N2030" s="6" t="s">
        <v>42</v>
      </c>
      <c r="O2030" s="3"/>
      <c r="P2030" s="3"/>
      <c r="Q2030" s="6" t="s">
        <v>39</v>
      </c>
      <c r="R2030" s="4"/>
      <c r="S2030" s="6" t="s">
        <v>42</v>
      </c>
      <c r="T2030" s="6" t="s">
        <v>43</v>
      </c>
      <c r="U2030" s="6">
        <v>0.0</v>
      </c>
      <c r="V2030" s="3" t="str">
        <f t="shared" si="2"/>
        <v>47.RD</v>
      </c>
      <c r="W2030" s="5" t="str">
        <f t="shared" ref="W2030:X2030" si="2030">UPPER(TRIM(H2030))</f>
        <v/>
      </c>
      <c r="X2030" s="5" t="str">
        <f t="shared" si="2030"/>
        <v/>
      </c>
      <c r="Y2030" s="5" t="str">
        <f t="array" ref="Y2030">IF(V2030&lt;&gt;"",IFERROR(INDEX(federal_program_name_lookup,MATCH(V2030,aln_lookup,0)),""),"")</f>
        <v/>
      </c>
    </row>
    <row r="2031" ht="15.75" customHeight="1">
      <c r="A2031" s="5" t="s">
        <v>3157</v>
      </c>
      <c r="B2031" s="3" t="s">
        <v>2414</v>
      </c>
      <c r="C2031" s="3" t="s">
        <v>445</v>
      </c>
      <c r="D2031" s="3" t="s">
        <v>3158</v>
      </c>
      <c r="E2031" s="6" t="s">
        <v>292</v>
      </c>
      <c r="F2031" s="4">
        <v>2120.0</v>
      </c>
      <c r="G2031" s="6" t="s">
        <v>38</v>
      </c>
      <c r="H2031" s="6"/>
      <c r="I2031" s="6"/>
      <c r="J2031" s="4">
        <v>4.5338835E7</v>
      </c>
      <c r="K2031" s="4">
        <v>3.59306095E8</v>
      </c>
      <c r="L2031" s="6" t="s">
        <v>39</v>
      </c>
      <c r="M2031" s="3"/>
      <c r="N2031" s="6" t="s">
        <v>42</v>
      </c>
      <c r="O2031" s="3"/>
      <c r="P2031" s="3"/>
      <c r="Q2031" s="6" t="s">
        <v>39</v>
      </c>
      <c r="R2031" s="4"/>
      <c r="S2031" s="6" t="s">
        <v>42</v>
      </c>
      <c r="T2031" s="6" t="s">
        <v>43</v>
      </c>
      <c r="U2031" s="6">
        <v>0.0</v>
      </c>
      <c r="V2031" s="3" t="str">
        <f t="shared" si="2"/>
        <v>47.RD</v>
      </c>
      <c r="W2031" s="5" t="str">
        <f t="shared" ref="W2031:X2031" si="2031">UPPER(TRIM(H2031))</f>
        <v/>
      </c>
      <c r="X2031" s="5" t="str">
        <f t="shared" si="2031"/>
        <v/>
      </c>
      <c r="Y2031" s="5" t="str">
        <f t="array" ref="Y2031">IF(V2031&lt;&gt;"",IFERROR(INDEX(federal_program_name_lookup,MATCH(V2031,aln_lookup,0)),""),"")</f>
        <v/>
      </c>
    </row>
    <row r="2032" ht="15.75" customHeight="1">
      <c r="A2032" s="5" t="s">
        <v>3159</v>
      </c>
      <c r="B2032" s="3" t="s">
        <v>2414</v>
      </c>
      <c r="C2032" s="3" t="s">
        <v>445</v>
      </c>
      <c r="D2032" s="3" t="s">
        <v>3160</v>
      </c>
      <c r="E2032" s="6" t="s">
        <v>292</v>
      </c>
      <c r="F2032" s="4">
        <v>83680.0</v>
      </c>
      <c r="G2032" s="6" t="s">
        <v>38</v>
      </c>
      <c r="H2032" s="6"/>
      <c r="I2032" s="6"/>
      <c r="J2032" s="4">
        <v>4.5338835E7</v>
      </c>
      <c r="K2032" s="4">
        <v>3.59306095E8</v>
      </c>
      <c r="L2032" s="6" t="s">
        <v>39</v>
      </c>
      <c r="M2032" s="3"/>
      <c r="N2032" s="6" t="s">
        <v>42</v>
      </c>
      <c r="O2032" s="3"/>
      <c r="P2032" s="3"/>
      <c r="Q2032" s="6" t="s">
        <v>39</v>
      </c>
      <c r="R2032" s="4"/>
      <c r="S2032" s="6" t="s">
        <v>42</v>
      </c>
      <c r="T2032" s="6" t="s">
        <v>43</v>
      </c>
      <c r="U2032" s="6">
        <v>0.0</v>
      </c>
      <c r="V2032" s="3" t="str">
        <f t="shared" si="2"/>
        <v>47.RD</v>
      </c>
      <c r="W2032" s="5" t="str">
        <f t="shared" ref="W2032:X2032" si="2032">UPPER(TRIM(H2032))</f>
        <v/>
      </c>
      <c r="X2032" s="5" t="str">
        <f t="shared" si="2032"/>
        <v/>
      </c>
      <c r="Y2032" s="5" t="str">
        <f t="array" ref="Y2032">IF(V2032&lt;&gt;"",IFERROR(INDEX(federal_program_name_lookup,MATCH(V2032,aln_lookup,0)),""),"")</f>
        <v/>
      </c>
    </row>
    <row r="2033" ht="15.75" customHeight="1">
      <c r="A2033" s="5" t="s">
        <v>3161</v>
      </c>
      <c r="B2033" s="3" t="s">
        <v>2414</v>
      </c>
      <c r="C2033" s="3" t="s">
        <v>445</v>
      </c>
      <c r="D2033" s="3" t="s">
        <v>3040</v>
      </c>
      <c r="E2033" s="6" t="s">
        <v>292</v>
      </c>
      <c r="F2033" s="4">
        <v>13230.0</v>
      </c>
      <c r="G2033" s="6" t="s">
        <v>38</v>
      </c>
      <c r="H2033" s="6"/>
      <c r="I2033" s="6"/>
      <c r="J2033" s="4">
        <v>4.5338835E7</v>
      </c>
      <c r="K2033" s="4">
        <v>3.59306095E8</v>
      </c>
      <c r="L2033" s="6" t="s">
        <v>39</v>
      </c>
      <c r="M2033" s="3"/>
      <c r="N2033" s="6" t="s">
        <v>42</v>
      </c>
      <c r="O2033" s="3"/>
      <c r="P2033" s="3"/>
      <c r="Q2033" s="6" t="s">
        <v>39</v>
      </c>
      <c r="R2033" s="4"/>
      <c r="S2033" s="6" t="s">
        <v>42</v>
      </c>
      <c r="T2033" s="6" t="s">
        <v>43</v>
      </c>
      <c r="U2033" s="6">
        <v>0.0</v>
      </c>
      <c r="V2033" s="3" t="str">
        <f t="shared" si="2"/>
        <v>47.RD</v>
      </c>
      <c r="W2033" s="5" t="str">
        <f t="shared" ref="W2033:X2033" si="2033">UPPER(TRIM(H2033))</f>
        <v/>
      </c>
      <c r="X2033" s="5" t="str">
        <f t="shared" si="2033"/>
        <v/>
      </c>
      <c r="Y2033" s="5" t="str">
        <f t="array" ref="Y2033">IF(V2033&lt;&gt;"",IFERROR(INDEX(federal_program_name_lookup,MATCH(V2033,aln_lookup,0)),""),"")</f>
        <v/>
      </c>
    </row>
    <row r="2034" ht="15.75" customHeight="1">
      <c r="A2034" s="5" t="s">
        <v>3162</v>
      </c>
      <c r="B2034" s="3" t="s">
        <v>2414</v>
      </c>
      <c r="C2034" s="3" t="s">
        <v>445</v>
      </c>
      <c r="D2034" s="3" t="s">
        <v>3163</v>
      </c>
      <c r="E2034" s="6" t="s">
        <v>292</v>
      </c>
      <c r="F2034" s="4">
        <v>286647.0</v>
      </c>
      <c r="G2034" s="6" t="s">
        <v>38</v>
      </c>
      <c r="H2034" s="6"/>
      <c r="I2034" s="6"/>
      <c r="J2034" s="4">
        <v>4.5338835E7</v>
      </c>
      <c r="K2034" s="4">
        <v>3.59306095E8</v>
      </c>
      <c r="L2034" s="6" t="s">
        <v>39</v>
      </c>
      <c r="M2034" s="3"/>
      <c r="N2034" s="6" t="s">
        <v>42</v>
      </c>
      <c r="O2034" s="3"/>
      <c r="P2034" s="3"/>
      <c r="Q2034" s="6" t="s">
        <v>39</v>
      </c>
      <c r="R2034" s="4"/>
      <c r="S2034" s="6" t="s">
        <v>42</v>
      </c>
      <c r="T2034" s="6" t="s">
        <v>43</v>
      </c>
      <c r="U2034" s="6">
        <v>0.0</v>
      </c>
      <c r="V2034" s="3" t="str">
        <f t="shared" si="2"/>
        <v>47.RD</v>
      </c>
      <c r="W2034" s="5" t="str">
        <f t="shared" ref="W2034:X2034" si="2034">UPPER(TRIM(H2034))</f>
        <v/>
      </c>
      <c r="X2034" s="5" t="str">
        <f t="shared" si="2034"/>
        <v/>
      </c>
      <c r="Y2034" s="5" t="str">
        <f t="array" ref="Y2034">IF(V2034&lt;&gt;"",IFERROR(INDEX(federal_program_name_lookup,MATCH(V2034,aln_lookup,0)),""),"")</f>
        <v/>
      </c>
    </row>
    <row r="2035" ht="15.75" customHeight="1">
      <c r="A2035" s="5" t="s">
        <v>3164</v>
      </c>
      <c r="B2035" s="3" t="s">
        <v>2414</v>
      </c>
      <c r="C2035" s="3" t="s">
        <v>445</v>
      </c>
      <c r="D2035" s="3" t="s">
        <v>3165</v>
      </c>
      <c r="E2035" s="6" t="s">
        <v>292</v>
      </c>
      <c r="F2035" s="4">
        <v>109982.0</v>
      </c>
      <c r="G2035" s="6" t="s">
        <v>38</v>
      </c>
      <c r="H2035" s="6"/>
      <c r="I2035" s="6"/>
      <c r="J2035" s="4">
        <v>4.5338835E7</v>
      </c>
      <c r="K2035" s="4">
        <v>3.59306095E8</v>
      </c>
      <c r="L2035" s="6" t="s">
        <v>39</v>
      </c>
      <c r="M2035" s="3"/>
      <c r="N2035" s="6" t="s">
        <v>42</v>
      </c>
      <c r="O2035" s="3"/>
      <c r="P2035" s="3"/>
      <c r="Q2035" s="6" t="s">
        <v>39</v>
      </c>
      <c r="R2035" s="4"/>
      <c r="S2035" s="6" t="s">
        <v>42</v>
      </c>
      <c r="T2035" s="6" t="s">
        <v>43</v>
      </c>
      <c r="U2035" s="6">
        <v>0.0</v>
      </c>
      <c r="V2035" s="3" t="str">
        <f t="shared" si="2"/>
        <v>47.RD</v>
      </c>
      <c r="W2035" s="5" t="str">
        <f t="shared" ref="W2035:X2035" si="2035">UPPER(TRIM(H2035))</f>
        <v/>
      </c>
      <c r="X2035" s="5" t="str">
        <f t="shared" si="2035"/>
        <v/>
      </c>
      <c r="Y2035" s="5" t="str">
        <f t="array" ref="Y2035">IF(V2035&lt;&gt;"",IFERROR(INDEX(federal_program_name_lookup,MATCH(V2035,aln_lookup,0)),""),"")</f>
        <v/>
      </c>
    </row>
    <row r="2036" ht="15.75" customHeight="1">
      <c r="A2036" s="5" t="s">
        <v>3166</v>
      </c>
      <c r="B2036" s="3" t="s">
        <v>2414</v>
      </c>
      <c r="C2036" s="3" t="s">
        <v>3167</v>
      </c>
      <c r="D2036" s="3"/>
      <c r="E2036" s="6" t="s">
        <v>3168</v>
      </c>
      <c r="F2036" s="4">
        <v>7874.0</v>
      </c>
      <c r="G2036" s="6" t="s">
        <v>38</v>
      </c>
      <c r="H2036" s="6"/>
      <c r="I2036" s="6"/>
      <c r="J2036" s="4">
        <v>182569.0</v>
      </c>
      <c r="K2036" s="4">
        <v>3.59306095E8</v>
      </c>
      <c r="L2036" s="6" t="s">
        <v>39</v>
      </c>
      <c r="M2036" s="3"/>
      <c r="N2036" s="6" t="s">
        <v>39</v>
      </c>
      <c r="O2036" s="3" t="s">
        <v>3169</v>
      </c>
      <c r="P2036" s="3" t="s">
        <v>3170</v>
      </c>
      <c r="Q2036" s="6" t="s">
        <v>39</v>
      </c>
      <c r="R2036" s="4"/>
      <c r="S2036" s="6" t="s">
        <v>42</v>
      </c>
      <c r="T2036" s="6" t="s">
        <v>43</v>
      </c>
      <c r="U2036" s="6">
        <v>0.0</v>
      </c>
      <c r="V2036" s="3" t="str">
        <f t="shared" si="2"/>
        <v>47.074</v>
      </c>
      <c r="W2036" s="5" t="str">
        <f t="shared" ref="W2036:X2036" si="2036">UPPER(TRIM(H2036))</f>
        <v/>
      </c>
      <c r="X2036" s="5" t="str">
        <f t="shared" si="2036"/>
        <v/>
      </c>
      <c r="Y2036" s="5" t="str">
        <f t="array" ref="Y2036">IF(V2036&lt;&gt;"",IFERROR(INDEX(federal_program_name_lookup,MATCH(V2036,aln_lookup,0)),""),"")</f>
        <v>BIOLOGICAL SCIENCES</v>
      </c>
    </row>
    <row r="2037" ht="15.75" customHeight="1">
      <c r="A2037" s="5" t="s">
        <v>3171</v>
      </c>
      <c r="B2037" s="3" t="s">
        <v>2414</v>
      </c>
      <c r="C2037" s="3" t="s">
        <v>445</v>
      </c>
      <c r="D2037" s="3" t="s">
        <v>3172</v>
      </c>
      <c r="E2037" s="6" t="s">
        <v>292</v>
      </c>
      <c r="F2037" s="4">
        <v>77292.0</v>
      </c>
      <c r="G2037" s="6" t="s">
        <v>38</v>
      </c>
      <c r="H2037" s="6"/>
      <c r="I2037" s="6"/>
      <c r="J2037" s="4">
        <v>4.5338835E7</v>
      </c>
      <c r="K2037" s="4">
        <v>3.59306095E8</v>
      </c>
      <c r="L2037" s="6" t="s">
        <v>39</v>
      </c>
      <c r="M2037" s="3"/>
      <c r="N2037" s="6" t="s">
        <v>42</v>
      </c>
      <c r="O2037" s="3"/>
      <c r="P2037" s="3"/>
      <c r="Q2037" s="6" t="s">
        <v>39</v>
      </c>
      <c r="R2037" s="4"/>
      <c r="S2037" s="6" t="s">
        <v>42</v>
      </c>
      <c r="T2037" s="6" t="s">
        <v>43</v>
      </c>
      <c r="U2037" s="6">
        <v>0.0</v>
      </c>
      <c r="V2037" s="3" t="str">
        <f t="shared" si="2"/>
        <v>47.RD</v>
      </c>
      <c r="W2037" s="5" t="str">
        <f t="shared" ref="W2037:X2037" si="2037">UPPER(TRIM(H2037))</f>
        <v/>
      </c>
      <c r="X2037" s="5" t="str">
        <f t="shared" si="2037"/>
        <v/>
      </c>
      <c r="Y2037" s="5" t="str">
        <f t="array" ref="Y2037">IF(V2037&lt;&gt;"",IFERROR(INDEX(federal_program_name_lookup,MATCH(V2037,aln_lookup,0)),""),"")</f>
        <v/>
      </c>
    </row>
    <row r="2038" ht="15.75" customHeight="1">
      <c r="A2038" s="5" t="s">
        <v>3173</v>
      </c>
      <c r="B2038" s="3" t="s">
        <v>2414</v>
      </c>
      <c r="C2038" s="3" t="s">
        <v>445</v>
      </c>
      <c r="D2038" s="3" t="s">
        <v>3174</v>
      </c>
      <c r="E2038" s="6" t="s">
        <v>292</v>
      </c>
      <c r="F2038" s="4">
        <v>101695.0</v>
      </c>
      <c r="G2038" s="6" t="s">
        <v>38</v>
      </c>
      <c r="H2038" s="6"/>
      <c r="I2038" s="6"/>
      <c r="J2038" s="4">
        <v>4.5338835E7</v>
      </c>
      <c r="K2038" s="4">
        <v>3.59306095E8</v>
      </c>
      <c r="L2038" s="6" t="s">
        <v>39</v>
      </c>
      <c r="M2038" s="3"/>
      <c r="N2038" s="6" t="s">
        <v>42</v>
      </c>
      <c r="O2038" s="3"/>
      <c r="P2038" s="3"/>
      <c r="Q2038" s="6" t="s">
        <v>39</v>
      </c>
      <c r="R2038" s="4"/>
      <c r="S2038" s="6" t="s">
        <v>42</v>
      </c>
      <c r="T2038" s="6" t="s">
        <v>43</v>
      </c>
      <c r="U2038" s="6">
        <v>0.0</v>
      </c>
      <c r="V2038" s="3" t="str">
        <f t="shared" si="2"/>
        <v>47.RD</v>
      </c>
      <c r="W2038" s="5" t="str">
        <f t="shared" ref="W2038:X2038" si="2038">UPPER(TRIM(H2038))</f>
        <v/>
      </c>
      <c r="X2038" s="5" t="str">
        <f t="shared" si="2038"/>
        <v/>
      </c>
      <c r="Y2038" s="5" t="str">
        <f t="array" ref="Y2038">IF(V2038&lt;&gt;"",IFERROR(INDEX(federal_program_name_lookup,MATCH(V2038,aln_lookup,0)),""),"")</f>
        <v/>
      </c>
    </row>
    <row r="2039" ht="15.75" customHeight="1">
      <c r="A2039" s="5" t="s">
        <v>3175</v>
      </c>
      <c r="B2039" s="3" t="s">
        <v>2414</v>
      </c>
      <c r="C2039" s="3" t="s">
        <v>445</v>
      </c>
      <c r="D2039" s="3" t="s">
        <v>3176</v>
      </c>
      <c r="E2039" s="6" t="s">
        <v>292</v>
      </c>
      <c r="F2039" s="4">
        <v>26990.0</v>
      </c>
      <c r="G2039" s="6" t="s">
        <v>38</v>
      </c>
      <c r="H2039" s="6"/>
      <c r="I2039" s="6"/>
      <c r="J2039" s="4">
        <v>4.5338835E7</v>
      </c>
      <c r="K2039" s="4">
        <v>3.59306095E8</v>
      </c>
      <c r="L2039" s="6" t="s">
        <v>39</v>
      </c>
      <c r="M2039" s="3"/>
      <c r="N2039" s="6" t="s">
        <v>42</v>
      </c>
      <c r="O2039" s="3"/>
      <c r="P2039" s="3"/>
      <c r="Q2039" s="6" t="s">
        <v>39</v>
      </c>
      <c r="R2039" s="4"/>
      <c r="S2039" s="6" t="s">
        <v>42</v>
      </c>
      <c r="T2039" s="6" t="s">
        <v>43</v>
      </c>
      <c r="U2039" s="6">
        <v>0.0</v>
      </c>
      <c r="V2039" s="3" t="str">
        <f t="shared" si="2"/>
        <v>47.RD</v>
      </c>
      <c r="W2039" s="5" t="str">
        <f t="shared" ref="W2039:X2039" si="2039">UPPER(TRIM(H2039))</f>
        <v/>
      </c>
      <c r="X2039" s="5" t="str">
        <f t="shared" si="2039"/>
        <v/>
      </c>
      <c r="Y2039" s="5" t="str">
        <f t="array" ref="Y2039">IF(V2039&lt;&gt;"",IFERROR(INDEX(federal_program_name_lookup,MATCH(V2039,aln_lookup,0)),""),"")</f>
        <v/>
      </c>
    </row>
    <row r="2040" ht="15.75" customHeight="1">
      <c r="A2040" s="5" t="s">
        <v>3177</v>
      </c>
      <c r="B2040" s="3" t="s">
        <v>2414</v>
      </c>
      <c r="C2040" s="3" t="s">
        <v>445</v>
      </c>
      <c r="D2040" s="3" t="s">
        <v>3178</v>
      </c>
      <c r="E2040" s="6" t="s">
        <v>292</v>
      </c>
      <c r="F2040" s="4">
        <v>41745.0</v>
      </c>
      <c r="G2040" s="6" t="s">
        <v>38</v>
      </c>
      <c r="H2040" s="6"/>
      <c r="I2040" s="6"/>
      <c r="J2040" s="4">
        <v>4.5338835E7</v>
      </c>
      <c r="K2040" s="4">
        <v>3.59306095E8</v>
      </c>
      <c r="L2040" s="6" t="s">
        <v>39</v>
      </c>
      <c r="M2040" s="3"/>
      <c r="N2040" s="6" t="s">
        <v>42</v>
      </c>
      <c r="O2040" s="3"/>
      <c r="P2040" s="3"/>
      <c r="Q2040" s="6" t="s">
        <v>39</v>
      </c>
      <c r="R2040" s="4"/>
      <c r="S2040" s="6" t="s">
        <v>42</v>
      </c>
      <c r="T2040" s="6" t="s">
        <v>43</v>
      </c>
      <c r="U2040" s="6">
        <v>0.0</v>
      </c>
      <c r="V2040" s="3" t="str">
        <f t="shared" si="2"/>
        <v>47.RD</v>
      </c>
      <c r="W2040" s="5" t="str">
        <f t="shared" ref="W2040:X2040" si="2040">UPPER(TRIM(H2040))</f>
        <v/>
      </c>
      <c r="X2040" s="5" t="str">
        <f t="shared" si="2040"/>
        <v/>
      </c>
      <c r="Y2040" s="5" t="str">
        <f t="array" ref="Y2040">IF(V2040&lt;&gt;"",IFERROR(INDEX(federal_program_name_lookup,MATCH(V2040,aln_lookup,0)),""),"")</f>
        <v/>
      </c>
    </row>
    <row r="2041" ht="15.75" customHeight="1">
      <c r="A2041" s="5" t="s">
        <v>3179</v>
      </c>
      <c r="B2041" s="3" t="s">
        <v>2414</v>
      </c>
      <c r="C2041" s="3" t="s">
        <v>445</v>
      </c>
      <c r="D2041" s="3" t="s">
        <v>2816</v>
      </c>
      <c r="E2041" s="6" t="s">
        <v>292</v>
      </c>
      <c r="F2041" s="4">
        <v>11840.0</v>
      </c>
      <c r="G2041" s="6" t="s">
        <v>38</v>
      </c>
      <c r="H2041" s="6"/>
      <c r="I2041" s="6"/>
      <c r="J2041" s="4">
        <v>4.5338835E7</v>
      </c>
      <c r="K2041" s="4">
        <v>3.59306095E8</v>
      </c>
      <c r="L2041" s="6" t="s">
        <v>39</v>
      </c>
      <c r="M2041" s="3"/>
      <c r="N2041" s="6" t="s">
        <v>42</v>
      </c>
      <c r="O2041" s="3"/>
      <c r="P2041" s="3"/>
      <c r="Q2041" s="6" t="s">
        <v>39</v>
      </c>
      <c r="R2041" s="4"/>
      <c r="S2041" s="6" t="s">
        <v>42</v>
      </c>
      <c r="T2041" s="6" t="s">
        <v>43</v>
      </c>
      <c r="U2041" s="6">
        <v>0.0</v>
      </c>
      <c r="V2041" s="3" t="str">
        <f t="shared" si="2"/>
        <v>47.RD</v>
      </c>
      <c r="W2041" s="5" t="str">
        <f t="shared" ref="W2041:X2041" si="2041">UPPER(TRIM(H2041))</f>
        <v/>
      </c>
      <c r="X2041" s="5" t="str">
        <f t="shared" si="2041"/>
        <v/>
      </c>
      <c r="Y2041" s="5" t="str">
        <f t="array" ref="Y2041">IF(V2041&lt;&gt;"",IFERROR(INDEX(federal_program_name_lookup,MATCH(V2041,aln_lookup,0)),""),"")</f>
        <v/>
      </c>
    </row>
    <row r="2042" ht="15.75" customHeight="1">
      <c r="A2042" s="5" t="s">
        <v>3180</v>
      </c>
      <c r="B2042" s="3" t="s">
        <v>2414</v>
      </c>
      <c r="C2042" s="3" t="s">
        <v>445</v>
      </c>
      <c r="D2042" s="3" t="s">
        <v>3181</v>
      </c>
      <c r="E2042" s="6" t="s">
        <v>292</v>
      </c>
      <c r="F2042" s="4">
        <v>73696.0</v>
      </c>
      <c r="G2042" s="6" t="s">
        <v>38</v>
      </c>
      <c r="H2042" s="6"/>
      <c r="I2042" s="6"/>
      <c r="J2042" s="4">
        <v>4.5338835E7</v>
      </c>
      <c r="K2042" s="4">
        <v>3.59306095E8</v>
      </c>
      <c r="L2042" s="6" t="s">
        <v>39</v>
      </c>
      <c r="M2042" s="3"/>
      <c r="N2042" s="6" t="s">
        <v>42</v>
      </c>
      <c r="O2042" s="3"/>
      <c r="P2042" s="3"/>
      <c r="Q2042" s="6" t="s">
        <v>39</v>
      </c>
      <c r="R2042" s="4"/>
      <c r="S2042" s="6" t="s">
        <v>42</v>
      </c>
      <c r="T2042" s="6" t="s">
        <v>43</v>
      </c>
      <c r="U2042" s="6">
        <v>0.0</v>
      </c>
      <c r="V2042" s="3" t="str">
        <f t="shared" si="2"/>
        <v>47.RD</v>
      </c>
      <c r="W2042" s="5" t="str">
        <f t="shared" ref="W2042:X2042" si="2042">UPPER(TRIM(H2042))</f>
        <v/>
      </c>
      <c r="X2042" s="5" t="str">
        <f t="shared" si="2042"/>
        <v/>
      </c>
      <c r="Y2042" s="5" t="str">
        <f t="array" ref="Y2042">IF(V2042&lt;&gt;"",IFERROR(INDEX(federal_program_name_lookup,MATCH(V2042,aln_lookup,0)),""),"")</f>
        <v/>
      </c>
    </row>
    <row r="2043" ht="15.75" customHeight="1">
      <c r="A2043" s="5" t="s">
        <v>3182</v>
      </c>
      <c r="B2043" s="3" t="s">
        <v>2414</v>
      </c>
      <c r="C2043" s="3" t="s">
        <v>445</v>
      </c>
      <c r="D2043" s="3" t="s">
        <v>3183</v>
      </c>
      <c r="E2043" s="6" t="s">
        <v>292</v>
      </c>
      <c r="F2043" s="4">
        <v>38858.0</v>
      </c>
      <c r="G2043" s="6" t="s">
        <v>38</v>
      </c>
      <c r="H2043" s="6"/>
      <c r="I2043" s="6"/>
      <c r="J2043" s="4">
        <v>4.5338835E7</v>
      </c>
      <c r="K2043" s="4">
        <v>3.59306095E8</v>
      </c>
      <c r="L2043" s="6" t="s">
        <v>39</v>
      </c>
      <c r="M2043" s="3"/>
      <c r="N2043" s="6" t="s">
        <v>42</v>
      </c>
      <c r="O2043" s="3"/>
      <c r="P2043" s="3"/>
      <c r="Q2043" s="6" t="s">
        <v>39</v>
      </c>
      <c r="R2043" s="4"/>
      <c r="S2043" s="6" t="s">
        <v>42</v>
      </c>
      <c r="T2043" s="6" t="s">
        <v>43</v>
      </c>
      <c r="U2043" s="6">
        <v>0.0</v>
      </c>
      <c r="V2043" s="3" t="str">
        <f t="shared" si="2"/>
        <v>47.RD</v>
      </c>
      <c r="W2043" s="5" t="str">
        <f t="shared" ref="W2043:X2043" si="2043">UPPER(TRIM(H2043))</f>
        <v/>
      </c>
      <c r="X2043" s="5" t="str">
        <f t="shared" si="2043"/>
        <v/>
      </c>
      <c r="Y2043" s="5" t="str">
        <f t="array" ref="Y2043">IF(V2043&lt;&gt;"",IFERROR(INDEX(federal_program_name_lookup,MATCH(V2043,aln_lookup,0)),""),"")</f>
        <v/>
      </c>
    </row>
    <row r="2044" ht="15.75" customHeight="1">
      <c r="A2044" s="5" t="s">
        <v>3184</v>
      </c>
      <c r="B2044" s="3" t="s">
        <v>2414</v>
      </c>
      <c r="C2044" s="3" t="s">
        <v>445</v>
      </c>
      <c r="D2044" s="3" t="s">
        <v>3185</v>
      </c>
      <c r="E2044" s="6" t="s">
        <v>292</v>
      </c>
      <c r="F2044" s="4">
        <v>46540.0</v>
      </c>
      <c r="G2044" s="6" t="s">
        <v>38</v>
      </c>
      <c r="H2044" s="6"/>
      <c r="I2044" s="6"/>
      <c r="J2044" s="4">
        <v>4.5338835E7</v>
      </c>
      <c r="K2044" s="4">
        <v>3.59306095E8</v>
      </c>
      <c r="L2044" s="6" t="s">
        <v>39</v>
      </c>
      <c r="M2044" s="3"/>
      <c r="N2044" s="6" t="s">
        <v>42</v>
      </c>
      <c r="O2044" s="3"/>
      <c r="P2044" s="3"/>
      <c r="Q2044" s="6" t="s">
        <v>39</v>
      </c>
      <c r="R2044" s="4"/>
      <c r="S2044" s="6" t="s">
        <v>42</v>
      </c>
      <c r="T2044" s="6" t="s">
        <v>43</v>
      </c>
      <c r="U2044" s="6">
        <v>0.0</v>
      </c>
      <c r="V2044" s="3" t="str">
        <f t="shared" si="2"/>
        <v>47.RD</v>
      </c>
      <c r="W2044" s="5" t="str">
        <f t="shared" ref="W2044:X2044" si="2044">UPPER(TRIM(H2044))</f>
        <v/>
      </c>
      <c r="X2044" s="5" t="str">
        <f t="shared" si="2044"/>
        <v/>
      </c>
      <c r="Y2044" s="5" t="str">
        <f t="array" ref="Y2044">IF(V2044&lt;&gt;"",IFERROR(INDEX(federal_program_name_lookup,MATCH(V2044,aln_lookup,0)),""),"")</f>
        <v/>
      </c>
    </row>
    <row r="2045" ht="15.75" customHeight="1">
      <c r="A2045" s="5" t="s">
        <v>3186</v>
      </c>
      <c r="B2045" s="3" t="s">
        <v>2414</v>
      </c>
      <c r="C2045" s="3" t="s">
        <v>445</v>
      </c>
      <c r="D2045" s="3" t="s">
        <v>3187</v>
      </c>
      <c r="E2045" s="6" t="s">
        <v>292</v>
      </c>
      <c r="F2045" s="4">
        <v>20265.0</v>
      </c>
      <c r="G2045" s="6" t="s">
        <v>38</v>
      </c>
      <c r="H2045" s="6"/>
      <c r="I2045" s="6"/>
      <c r="J2045" s="4">
        <v>4.5338835E7</v>
      </c>
      <c r="K2045" s="4">
        <v>3.59306095E8</v>
      </c>
      <c r="L2045" s="6" t="s">
        <v>39</v>
      </c>
      <c r="M2045" s="3"/>
      <c r="N2045" s="6" t="s">
        <v>42</v>
      </c>
      <c r="O2045" s="3"/>
      <c r="P2045" s="3"/>
      <c r="Q2045" s="6" t="s">
        <v>39</v>
      </c>
      <c r="R2045" s="4"/>
      <c r="S2045" s="6" t="s">
        <v>42</v>
      </c>
      <c r="T2045" s="6" t="s">
        <v>43</v>
      </c>
      <c r="U2045" s="6">
        <v>0.0</v>
      </c>
      <c r="V2045" s="3" t="str">
        <f t="shared" si="2"/>
        <v>47.RD</v>
      </c>
      <c r="W2045" s="5" t="str">
        <f t="shared" ref="W2045:X2045" si="2045">UPPER(TRIM(H2045))</f>
        <v/>
      </c>
      <c r="X2045" s="5" t="str">
        <f t="shared" si="2045"/>
        <v/>
      </c>
      <c r="Y2045" s="5" t="str">
        <f t="array" ref="Y2045">IF(V2045&lt;&gt;"",IFERROR(INDEX(federal_program_name_lookup,MATCH(V2045,aln_lookup,0)),""),"")</f>
        <v/>
      </c>
    </row>
    <row r="2046" ht="15.75" customHeight="1">
      <c r="A2046" s="5" t="s">
        <v>3188</v>
      </c>
      <c r="B2046" s="3" t="s">
        <v>2414</v>
      </c>
      <c r="C2046" s="3" t="s">
        <v>445</v>
      </c>
      <c r="D2046" s="3" t="s">
        <v>3189</v>
      </c>
      <c r="E2046" s="6" t="s">
        <v>292</v>
      </c>
      <c r="F2046" s="4">
        <v>3332.0</v>
      </c>
      <c r="G2046" s="6" t="s">
        <v>38</v>
      </c>
      <c r="H2046" s="6"/>
      <c r="I2046" s="6"/>
      <c r="J2046" s="4">
        <v>4.5338835E7</v>
      </c>
      <c r="K2046" s="4">
        <v>3.59306095E8</v>
      </c>
      <c r="L2046" s="6" t="s">
        <v>39</v>
      </c>
      <c r="M2046" s="3"/>
      <c r="N2046" s="6" t="s">
        <v>42</v>
      </c>
      <c r="O2046" s="3"/>
      <c r="P2046" s="3"/>
      <c r="Q2046" s="6" t="s">
        <v>39</v>
      </c>
      <c r="R2046" s="4"/>
      <c r="S2046" s="6" t="s">
        <v>42</v>
      </c>
      <c r="T2046" s="6" t="s">
        <v>43</v>
      </c>
      <c r="U2046" s="6">
        <v>0.0</v>
      </c>
      <c r="V2046" s="3" t="str">
        <f t="shared" si="2"/>
        <v>47.RD</v>
      </c>
      <c r="W2046" s="5" t="str">
        <f t="shared" ref="W2046:X2046" si="2046">UPPER(TRIM(H2046))</f>
        <v/>
      </c>
      <c r="X2046" s="5" t="str">
        <f t="shared" si="2046"/>
        <v/>
      </c>
      <c r="Y2046" s="5" t="str">
        <f t="array" ref="Y2046">IF(V2046&lt;&gt;"",IFERROR(INDEX(federal_program_name_lookup,MATCH(V2046,aln_lookup,0)),""),"")</f>
        <v/>
      </c>
    </row>
    <row r="2047" ht="15.75" customHeight="1">
      <c r="A2047" s="5" t="s">
        <v>3190</v>
      </c>
      <c r="B2047" s="3" t="s">
        <v>2414</v>
      </c>
      <c r="C2047" s="3" t="s">
        <v>3167</v>
      </c>
      <c r="D2047" s="3"/>
      <c r="E2047" s="6" t="s">
        <v>3168</v>
      </c>
      <c r="F2047" s="4">
        <v>3562.0</v>
      </c>
      <c r="G2047" s="6" t="s">
        <v>38</v>
      </c>
      <c r="H2047" s="6"/>
      <c r="I2047" s="6"/>
      <c r="J2047" s="4">
        <v>182569.0</v>
      </c>
      <c r="K2047" s="4">
        <v>3.59306095E8</v>
      </c>
      <c r="L2047" s="6" t="s">
        <v>39</v>
      </c>
      <c r="M2047" s="3"/>
      <c r="N2047" s="6" t="s">
        <v>39</v>
      </c>
      <c r="O2047" s="3" t="s">
        <v>3191</v>
      </c>
      <c r="P2047" s="3" t="s">
        <v>3192</v>
      </c>
      <c r="Q2047" s="6" t="s">
        <v>39</v>
      </c>
      <c r="R2047" s="4"/>
      <c r="S2047" s="6" t="s">
        <v>42</v>
      </c>
      <c r="T2047" s="6" t="s">
        <v>43</v>
      </c>
      <c r="U2047" s="6">
        <v>0.0</v>
      </c>
      <c r="V2047" s="3" t="str">
        <f t="shared" si="2"/>
        <v>47.074</v>
      </c>
      <c r="W2047" s="5" t="str">
        <f t="shared" ref="W2047:X2047" si="2047">UPPER(TRIM(H2047))</f>
        <v/>
      </c>
      <c r="X2047" s="5" t="str">
        <f t="shared" si="2047"/>
        <v/>
      </c>
      <c r="Y2047" s="5" t="str">
        <f t="array" ref="Y2047">IF(V2047&lt;&gt;"",IFERROR(INDEX(federal_program_name_lookup,MATCH(V2047,aln_lookup,0)),""),"")</f>
        <v>BIOLOGICAL SCIENCES</v>
      </c>
    </row>
    <row r="2048" ht="15.75" customHeight="1">
      <c r="A2048" s="5" t="s">
        <v>3193</v>
      </c>
      <c r="B2048" s="3" t="s">
        <v>2414</v>
      </c>
      <c r="C2048" s="3" t="s">
        <v>445</v>
      </c>
      <c r="D2048" s="3" t="s">
        <v>3194</v>
      </c>
      <c r="E2048" s="6" t="s">
        <v>292</v>
      </c>
      <c r="F2048" s="4">
        <v>56464.0</v>
      </c>
      <c r="G2048" s="6" t="s">
        <v>38</v>
      </c>
      <c r="H2048" s="6"/>
      <c r="I2048" s="6"/>
      <c r="J2048" s="4">
        <v>4.5338835E7</v>
      </c>
      <c r="K2048" s="4">
        <v>3.59306095E8</v>
      </c>
      <c r="L2048" s="6" t="s">
        <v>39</v>
      </c>
      <c r="M2048" s="3"/>
      <c r="N2048" s="6" t="s">
        <v>42</v>
      </c>
      <c r="O2048" s="3"/>
      <c r="P2048" s="3"/>
      <c r="Q2048" s="6" t="s">
        <v>39</v>
      </c>
      <c r="R2048" s="4"/>
      <c r="S2048" s="6" t="s">
        <v>42</v>
      </c>
      <c r="T2048" s="6" t="s">
        <v>43</v>
      </c>
      <c r="U2048" s="6">
        <v>0.0</v>
      </c>
      <c r="V2048" s="3" t="str">
        <f t="shared" si="2"/>
        <v>47.RD</v>
      </c>
      <c r="W2048" s="5" t="str">
        <f t="shared" ref="W2048:X2048" si="2048">UPPER(TRIM(H2048))</f>
        <v/>
      </c>
      <c r="X2048" s="5" t="str">
        <f t="shared" si="2048"/>
        <v/>
      </c>
      <c r="Y2048" s="5" t="str">
        <f t="array" ref="Y2048">IF(V2048&lt;&gt;"",IFERROR(INDEX(federal_program_name_lookup,MATCH(V2048,aln_lookup,0)),""),"")</f>
        <v/>
      </c>
    </row>
    <row r="2049" ht="15.75" customHeight="1">
      <c r="A2049" s="5" t="s">
        <v>3195</v>
      </c>
      <c r="B2049" s="3" t="s">
        <v>2414</v>
      </c>
      <c r="C2049" s="3" t="s">
        <v>445</v>
      </c>
      <c r="D2049" s="3" t="s">
        <v>3196</v>
      </c>
      <c r="E2049" s="6" t="s">
        <v>292</v>
      </c>
      <c r="F2049" s="4">
        <v>87443.0</v>
      </c>
      <c r="G2049" s="6" t="s">
        <v>38</v>
      </c>
      <c r="H2049" s="6"/>
      <c r="I2049" s="6"/>
      <c r="J2049" s="4">
        <v>4.5338835E7</v>
      </c>
      <c r="K2049" s="4">
        <v>3.59306095E8</v>
      </c>
      <c r="L2049" s="6" t="s">
        <v>39</v>
      </c>
      <c r="M2049" s="3"/>
      <c r="N2049" s="6" t="s">
        <v>42</v>
      </c>
      <c r="O2049" s="3"/>
      <c r="P2049" s="3"/>
      <c r="Q2049" s="6" t="s">
        <v>39</v>
      </c>
      <c r="R2049" s="4"/>
      <c r="S2049" s="6" t="s">
        <v>42</v>
      </c>
      <c r="T2049" s="6" t="s">
        <v>43</v>
      </c>
      <c r="U2049" s="6">
        <v>0.0</v>
      </c>
      <c r="V2049" s="3" t="str">
        <f t="shared" si="2"/>
        <v>47.RD</v>
      </c>
      <c r="W2049" s="5" t="str">
        <f t="shared" ref="W2049:X2049" si="2049">UPPER(TRIM(H2049))</f>
        <v/>
      </c>
      <c r="X2049" s="5" t="str">
        <f t="shared" si="2049"/>
        <v/>
      </c>
      <c r="Y2049" s="5" t="str">
        <f t="array" ref="Y2049">IF(V2049&lt;&gt;"",IFERROR(INDEX(federal_program_name_lookup,MATCH(V2049,aln_lookup,0)),""),"")</f>
        <v/>
      </c>
    </row>
    <row r="2050" ht="15.75" customHeight="1">
      <c r="A2050" s="5" t="s">
        <v>3197</v>
      </c>
      <c r="B2050" s="3" t="s">
        <v>2414</v>
      </c>
      <c r="C2050" s="3" t="s">
        <v>445</v>
      </c>
      <c r="D2050" s="3" t="s">
        <v>3198</v>
      </c>
      <c r="E2050" s="6" t="s">
        <v>292</v>
      </c>
      <c r="F2050" s="4">
        <v>60777.0</v>
      </c>
      <c r="G2050" s="6" t="s">
        <v>38</v>
      </c>
      <c r="H2050" s="6"/>
      <c r="I2050" s="6"/>
      <c r="J2050" s="4">
        <v>4.5338835E7</v>
      </c>
      <c r="K2050" s="4">
        <v>3.59306095E8</v>
      </c>
      <c r="L2050" s="6" t="s">
        <v>39</v>
      </c>
      <c r="M2050" s="3"/>
      <c r="N2050" s="6" t="s">
        <v>42</v>
      </c>
      <c r="O2050" s="3"/>
      <c r="P2050" s="3"/>
      <c r="Q2050" s="6" t="s">
        <v>39</v>
      </c>
      <c r="R2050" s="4"/>
      <c r="S2050" s="6" t="s">
        <v>42</v>
      </c>
      <c r="T2050" s="6" t="s">
        <v>43</v>
      </c>
      <c r="U2050" s="6">
        <v>0.0</v>
      </c>
      <c r="V2050" s="3" t="str">
        <f t="shared" si="2"/>
        <v>47.RD</v>
      </c>
      <c r="W2050" s="5" t="str">
        <f t="shared" ref="W2050:X2050" si="2050">UPPER(TRIM(H2050))</f>
        <v/>
      </c>
      <c r="X2050" s="5" t="str">
        <f t="shared" si="2050"/>
        <v/>
      </c>
      <c r="Y2050" s="5" t="str">
        <f t="array" ref="Y2050">IF(V2050&lt;&gt;"",IFERROR(INDEX(federal_program_name_lookup,MATCH(V2050,aln_lookup,0)),""),"")</f>
        <v/>
      </c>
    </row>
    <row r="2051" ht="15.75" customHeight="1">
      <c r="A2051" s="5" t="s">
        <v>3199</v>
      </c>
      <c r="B2051" s="3" t="s">
        <v>2414</v>
      </c>
      <c r="C2051" s="3" t="s">
        <v>445</v>
      </c>
      <c r="D2051" s="3" t="s">
        <v>3200</v>
      </c>
      <c r="E2051" s="6" t="s">
        <v>292</v>
      </c>
      <c r="F2051" s="4">
        <v>1066436.0</v>
      </c>
      <c r="G2051" s="6" t="s">
        <v>38</v>
      </c>
      <c r="H2051" s="6"/>
      <c r="I2051" s="6"/>
      <c r="J2051" s="4">
        <v>4.5338835E7</v>
      </c>
      <c r="K2051" s="4">
        <v>3.59306095E8</v>
      </c>
      <c r="L2051" s="6" t="s">
        <v>39</v>
      </c>
      <c r="M2051" s="3"/>
      <c r="N2051" s="6" t="s">
        <v>42</v>
      </c>
      <c r="O2051" s="3"/>
      <c r="P2051" s="3"/>
      <c r="Q2051" s="6" t="s">
        <v>39</v>
      </c>
      <c r="R2051" s="4"/>
      <c r="S2051" s="6" t="s">
        <v>42</v>
      </c>
      <c r="T2051" s="6" t="s">
        <v>43</v>
      </c>
      <c r="U2051" s="6">
        <v>0.0</v>
      </c>
      <c r="V2051" s="3" t="str">
        <f t="shared" si="2"/>
        <v>47.RD</v>
      </c>
      <c r="W2051" s="5" t="str">
        <f t="shared" ref="W2051:X2051" si="2051">UPPER(TRIM(H2051))</f>
        <v/>
      </c>
      <c r="X2051" s="5" t="str">
        <f t="shared" si="2051"/>
        <v/>
      </c>
      <c r="Y2051" s="5" t="str">
        <f t="array" ref="Y2051">IF(V2051&lt;&gt;"",IFERROR(INDEX(federal_program_name_lookup,MATCH(V2051,aln_lookup,0)),""),"")</f>
        <v/>
      </c>
    </row>
    <row r="2052" ht="15.75" customHeight="1">
      <c r="A2052" s="5" t="s">
        <v>3201</v>
      </c>
      <c r="B2052" s="3" t="s">
        <v>2414</v>
      </c>
      <c r="C2052" s="3" t="s">
        <v>445</v>
      </c>
      <c r="D2052" s="3" t="s">
        <v>3202</v>
      </c>
      <c r="E2052" s="6" t="s">
        <v>292</v>
      </c>
      <c r="F2052" s="4">
        <v>18518.0</v>
      </c>
      <c r="G2052" s="6" t="s">
        <v>38</v>
      </c>
      <c r="H2052" s="6"/>
      <c r="I2052" s="6"/>
      <c r="J2052" s="4">
        <v>4.5338835E7</v>
      </c>
      <c r="K2052" s="4">
        <v>3.59306095E8</v>
      </c>
      <c r="L2052" s="6" t="s">
        <v>39</v>
      </c>
      <c r="M2052" s="3"/>
      <c r="N2052" s="6" t="s">
        <v>42</v>
      </c>
      <c r="O2052" s="3"/>
      <c r="P2052" s="3"/>
      <c r="Q2052" s="6" t="s">
        <v>39</v>
      </c>
      <c r="R2052" s="4"/>
      <c r="S2052" s="6" t="s">
        <v>42</v>
      </c>
      <c r="T2052" s="6" t="s">
        <v>43</v>
      </c>
      <c r="U2052" s="6">
        <v>0.0</v>
      </c>
      <c r="V2052" s="3" t="str">
        <f t="shared" si="2"/>
        <v>47.RD</v>
      </c>
      <c r="W2052" s="5" t="str">
        <f t="shared" ref="W2052:X2052" si="2052">UPPER(TRIM(H2052))</f>
        <v/>
      </c>
      <c r="X2052" s="5" t="str">
        <f t="shared" si="2052"/>
        <v/>
      </c>
      <c r="Y2052" s="5" t="str">
        <f t="array" ref="Y2052">IF(V2052&lt;&gt;"",IFERROR(INDEX(federal_program_name_lookup,MATCH(V2052,aln_lookup,0)),""),"")</f>
        <v/>
      </c>
    </row>
    <row r="2053" ht="15.75" customHeight="1">
      <c r="A2053" s="5" t="s">
        <v>3203</v>
      </c>
      <c r="B2053" s="3" t="s">
        <v>2414</v>
      </c>
      <c r="C2053" s="3" t="s">
        <v>445</v>
      </c>
      <c r="D2053" s="3" t="s">
        <v>3202</v>
      </c>
      <c r="E2053" s="6" t="s">
        <v>292</v>
      </c>
      <c r="F2053" s="4">
        <v>29971.0</v>
      </c>
      <c r="G2053" s="6" t="s">
        <v>38</v>
      </c>
      <c r="H2053" s="6"/>
      <c r="I2053" s="6"/>
      <c r="J2053" s="4">
        <v>4.5338835E7</v>
      </c>
      <c r="K2053" s="4">
        <v>3.59306095E8</v>
      </c>
      <c r="L2053" s="6" t="s">
        <v>39</v>
      </c>
      <c r="M2053" s="3"/>
      <c r="N2053" s="6" t="s">
        <v>42</v>
      </c>
      <c r="O2053" s="3"/>
      <c r="P2053" s="3"/>
      <c r="Q2053" s="6" t="s">
        <v>39</v>
      </c>
      <c r="R2053" s="4"/>
      <c r="S2053" s="6" t="s">
        <v>42</v>
      </c>
      <c r="T2053" s="6" t="s">
        <v>43</v>
      </c>
      <c r="U2053" s="6">
        <v>0.0</v>
      </c>
      <c r="V2053" s="3" t="str">
        <f t="shared" si="2"/>
        <v>47.RD</v>
      </c>
      <c r="W2053" s="5" t="str">
        <f t="shared" ref="W2053:X2053" si="2053">UPPER(TRIM(H2053))</f>
        <v/>
      </c>
      <c r="X2053" s="5" t="str">
        <f t="shared" si="2053"/>
        <v/>
      </c>
      <c r="Y2053" s="5" t="str">
        <f t="array" ref="Y2053">IF(V2053&lt;&gt;"",IFERROR(INDEX(federal_program_name_lookup,MATCH(V2053,aln_lookup,0)),""),"")</f>
        <v/>
      </c>
    </row>
    <row r="2054" ht="15.75" customHeight="1">
      <c r="A2054" s="5" t="s">
        <v>3204</v>
      </c>
      <c r="B2054" s="3" t="s">
        <v>2414</v>
      </c>
      <c r="C2054" s="3" t="s">
        <v>445</v>
      </c>
      <c r="D2054" s="3" t="s">
        <v>3205</v>
      </c>
      <c r="E2054" s="6" t="s">
        <v>292</v>
      </c>
      <c r="F2054" s="4">
        <v>127955.0</v>
      </c>
      <c r="G2054" s="6" t="s">
        <v>38</v>
      </c>
      <c r="H2054" s="6"/>
      <c r="I2054" s="6"/>
      <c r="J2054" s="4">
        <v>4.5338835E7</v>
      </c>
      <c r="K2054" s="4">
        <v>3.59306095E8</v>
      </c>
      <c r="L2054" s="6" t="s">
        <v>39</v>
      </c>
      <c r="M2054" s="3"/>
      <c r="N2054" s="6" t="s">
        <v>42</v>
      </c>
      <c r="O2054" s="3"/>
      <c r="P2054" s="3"/>
      <c r="Q2054" s="6" t="s">
        <v>39</v>
      </c>
      <c r="R2054" s="4"/>
      <c r="S2054" s="6" t="s">
        <v>42</v>
      </c>
      <c r="T2054" s="6" t="s">
        <v>43</v>
      </c>
      <c r="U2054" s="6">
        <v>0.0</v>
      </c>
      <c r="V2054" s="3" t="str">
        <f t="shared" si="2"/>
        <v>47.RD</v>
      </c>
      <c r="W2054" s="5" t="str">
        <f t="shared" ref="W2054:X2054" si="2054">UPPER(TRIM(H2054))</f>
        <v/>
      </c>
      <c r="X2054" s="5" t="str">
        <f t="shared" si="2054"/>
        <v/>
      </c>
      <c r="Y2054" s="5" t="str">
        <f t="array" ref="Y2054">IF(V2054&lt;&gt;"",IFERROR(INDEX(federal_program_name_lookup,MATCH(V2054,aln_lookup,0)),""),"")</f>
        <v/>
      </c>
    </row>
    <row r="2055" ht="15.75" customHeight="1">
      <c r="A2055" s="5" t="s">
        <v>3206</v>
      </c>
      <c r="B2055" s="3" t="s">
        <v>2414</v>
      </c>
      <c r="C2055" s="3" t="s">
        <v>445</v>
      </c>
      <c r="D2055" s="3" t="s">
        <v>3207</v>
      </c>
      <c r="E2055" s="6" t="s">
        <v>292</v>
      </c>
      <c r="F2055" s="4">
        <v>104610.0</v>
      </c>
      <c r="G2055" s="6" t="s">
        <v>38</v>
      </c>
      <c r="H2055" s="6"/>
      <c r="I2055" s="6"/>
      <c r="J2055" s="4">
        <v>4.5338835E7</v>
      </c>
      <c r="K2055" s="4">
        <v>3.59306095E8</v>
      </c>
      <c r="L2055" s="6" t="s">
        <v>39</v>
      </c>
      <c r="M2055" s="3"/>
      <c r="N2055" s="6" t="s">
        <v>42</v>
      </c>
      <c r="O2055" s="3"/>
      <c r="P2055" s="3"/>
      <c r="Q2055" s="6" t="s">
        <v>39</v>
      </c>
      <c r="R2055" s="4"/>
      <c r="S2055" s="6" t="s">
        <v>42</v>
      </c>
      <c r="T2055" s="6" t="s">
        <v>43</v>
      </c>
      <c r="U2055" s="6">
        <v>0.0</v>
      </c>
      <c r="V2055" s="3" t="str">
        <f t="shared" si="2"/>
        <v>47.RD</v>
      </c>
      <c r="W2055" s="5" t="str">
        <f t="shared" ref="W2055:X2055" si="2055">UPPER(TRIM(H2055))</f>
        <v/>
      </c>
      <c r="X2055" s="5" t="str">
        <f t="shared" si="2055"/>
        <v/>
      </c>
      <c r="Y2055" s="5" t="str">
        <f t="array" ref="Y2055">IF(V2055&lt;&gt;"",IFERROR(INDEX(federal_program_name_lookup,MATCH(V2055,aln_lookup,0)),""),"")</f>
        <v/>
      </c>
    </row>
    <row r="2056" ht="15.75" customHeight="1">
      <c r="A2056" s="5" t="s">
        <v>3208</v>
      </c>
      <c r="B2056" s="3" t="s">
        <v>2414</v>
      </c>
      <c r="C2056" s="3" t="s">
        <v>445</v>
      </c>
      <c r="D2056" s="3" t="s">
        <v>2802</v>
      </c>
      <c r="E2056" s="6" t="s">
        <v>292</v>
      </c>
      <c r="F2056" s="4">
        <v>1620.0</v>
      </c>
      <c r="G2056" s="6" t="s">
        <v>38</v>
      </c>
      <c r="H2056" s="6"/>
      <c r="I2056" s="6"/>
      <c r="J2056" s="4">
        <v>4.5338835E7</v>
      </c>
      <c r="K2056" s="4">
        <v>3.59306095E8</v>
      </c>
      <c r="L2056" s="6" t="s">
        <v>39</v>
      </c>
      <c r="M2056" s="3"/>
      <c r="N2056" s="6" t="s">
        <v>42</v>
      </c>
      <c r="O2056" s="3"/>
      <c r="P2056" s="3"/>
      <c r="Q2056" s="6" t="s">
        <v>39</v>
      </c>
      <c r="R2056" s="4"/>
      <c r="S2056" s="6" t="s">
        <v>42</v>
      </c>
      <c r="T2056" s="6" t="s">
        <v>43</v>
      </c>
      <c r="U2056" s="6">
        <v>0.0</v>
      </c>
      <c r="V2056" s="3" t="str">
        <f t="shared" si="2"/>
        <v>47.RD</v>
      </c>
      <c r="W2056" s="5" t="str">
        <f t="shared" ref="W2056:X2056" si="2056">UPPER(TRIM(H2056))</f>
        <v/>
      </c>
      <c r="X2056" s="5" t="str">
        <f t="shared" si="2056"/>
        <v/>
      </c>
      <c r="Y2056" s="5" t="str">
        <f t="array" ref="Y2056">IF(V2056&lt;&gt;"",IFERROR(INDEX(federal_program_name_lookup,MATCH(V2056,aln_lookup,0)),""),"")</f>
        <v/>
      </c>
    </row>
    <row r="2057" ht="15.75" customHeight="1">
      <c r="A2057" s="5" t="s">
        <v>3209</v>
      </c>
      <c r="B2057" s="3" t="s">
        <v>2414</v>
      </c>
      <c r="C2057" s="3" t="s">
        <v>445</v>
      </c>
      <c r="D2057" s="3" t="s">
        <v>3210</v>
      </c>
      <c r="E2057" s="6" t="s">
        <v>292</v>
      </c>
      <c r="F2057" s="4">
        <v>416232.0</v>
      </c>
      <c r="G2057" s="6" t="s">
        <v>38</v>
      </c>
      <c r="H2057" s="6"/>
      <c r="I2057" s="6"/>
      <c r="J2057" s="4">
        <v>4.5338835E7</v>
      </c>
      <c r="K2057" s="4">
        <v>3.59306095E8</v>
      </c>
      <c r="L2057" s="6" t="s">
        <v>39</v>
      </c>
      <c r="M2057" s="3"/>
      <c r="N2057" s="6" t="s">
        <v>42</v>
      </c>
      <c r="O2057" s="3"/>
      <c r="P2057" s="3"/>
      <c r="Q2057" s="6" t="s">
        <v>42</v>
      </c>
      <c r="R2057" s="4">
        <v>227996.0</v>
      </c>
      <c r="S2057" s="6" t="s">
        <v>42</v>
      </c>
      <c r="T2057" s="6" t="s">
        <v>43</v>
      </c>
      <c r="U2057" s="6">
        <v>0.0</v>
      </c>
      <c r="V2057" s="3" t="str">
        <f t="shared" si="2"/>
        <v>47.RD</v>
      </c>
      <c r="W2057" s="5" t="str">
        <f t="shared" ref="W2057:X2057" si="2057">UPPER(TRIM(H2057))</f>
        <v/>
      </c>
      <c r="X2057" s="5" t="str">
        <f t="shared" si="2057"/>
        <v/>
      </c>
      <c r="Y2057" s="5" t="str">
        <f t="array" ref="Y2057">IF(V2057&lt;&gt;"",IFERROR(INDEX(federal_program_name_lookup,MATCH(V2057,aln_lookup,0)),""),"")</f>
        <v/>
      </c>
    </row>
    <row r="2058" ht="15.75" customHeight="1">
      <c r="A2058" s="5" t="s">
        <v>3211</v>
      </c>
      <c r="B2058" s="3" t="s">
        <v>2414</v>
      </c>
      <c r="C2058" s="3" t="s">
        <v>3167</v>
      </c>
      <c r="D2058" s="3"/>
      <c r="E2058" s="6" t="s">
        <v>3168</v>
      </c>
      <c r="F2058" s="4">
        <v>3140.0</v>
      </c>
      <c r="G2058" s="6" t="s">
        <v>38</v>
      </c>
      <c r="H2058" s="6"/>
      <c r="I2058" s="6"/>
      <c r="J2058" s="4">
        <v>182569.0</v>
      </c>
      <c r="K2058" s="4">
        <v>3.59306095E8</v>
      </c>
      <c r="L2058" s="6" t="s">
        <v>39</v>
      </c>
      <c r="M2058" s="3"/>
      <c r="N2058" s="6" t="s">
        <v>39</v>
      </c>
      <c r="O2058" s="3" t="s">
        <v>3212</v>
      </c>
      <c r="P2058" s="3" t="s">
        <v>3213</v>
      </c>
      <c r="Q2058" s="6" t="s">
        <v>39</v>
      </c>
      <c r="R2058" s="4"/>
      <c r="S2058" s="6" t="s">
        <v>42</v>
      </c>
      <c r="T2058" s="6" t="s">
        <v>43</v>
      </c>
      <c r="U2058" s="6">
        <v>0.0</v>
      </c>
      <c r="V2058" s="3" t="str">
        <f t="shared" si="2"/>
        <v>47.074</v>
      </c>
      <c r="W2058" s="5" t="str">
        <f t="shared" ref="W2058:X2058" si="2058">UPPER(TRIM(H2058))</f>
        <v/>
      </c>
      <c r="X2058" s="5" t="str">
        <f t="shared" si="2058"/>
        <v/>
      </c>
      <c r="Y2058" s="5" t="str">
        <f t="array" ref="Y2058">IF(V2058&lt;&gt;"",IFERROR(INDEX(federal_program_name_lookup,MATCH(V2058,aln_lookup,0)),""),"")</f>
        <v>BIOLOGICAL SCIENCES</v>
      </c>
    </row>
    <row r="2059" ht="15.75" customHeight="1">
      <c r="A2059" s="5" t="s">
        <v>3214</v>
      </c>
      <c r="B2059" s="3" t="s">
        <v>2414</v>
      </c>
      <c r="C2059" s="3" t="s">
        <v>445</v>
      </c>
      <c r="D2059" s="3" t="s">
        <v>3215</v>
      </c>
      <c r="E2059" s="6" t="s">
        <v>292</v>
      </c>
      <c r="F2059" s="4">
        <v>39852.0</v>
      </c>
      <c r="G2059" s="6" t="s">
        <v>38</v>
      </c>
      <c r="H2059" s="6"/>
      <c r="I2059" s="6"/>
      <c r="J2059" s="4">
        <v>4.5338835E7</v>
      </c>
      <c r="K2059" s="4">
        <v>3.59306095E8</v>
      </c>
      <c r="L2059" s="6" t="s">
        <v>39</v>
      </c>
      <c r="M2059" s="3"/>
      <c r="N2059" s="6" t="s">
        <v>42</v>
      </c>
      <c r="O2059" s="3"/>
      <c r="P2059" s="3"/>
      <c r="Q2059" s="6" t="s">
        <v>39</v>
      </c>
      <c r="R2059" s="4"/>
      <c r="S2059" s="6" t="s">
        <v>42</v>
      </c>
      <c r="T2059" s="6" t="s">
        <v>43</v>
      </c>
      <c r="U2059" s="6">
        <v>0.0</v>
      </c>
      <c r="V2059" s="3" t="str">
        <f t="shared" si="2"/>
        <v>47.RD</v>
      </c>
      <c r="W2059" s="5" t="str">
        <f t="shared" ref="W2059:X2059" si="2059">UPPER(TRIM(H2059))</f>
        <v/>
      </c>
      <c r="X2059" s="5" t="str">
        <f t="shared" si="2059"/>
        <v/>
      </c>
      <c r="Y2059" s="5" t="str">
        <f t="array" ref="Y2059">IF(V2059&lt;&gt;"",IFERROR(INDEX(federal_program_name_lookup,MATCH(V2059,aln_lookup,0)),""),"")</f>
        <v/>
      </c>
    </row>
    <row r="2060" ht="15.75" customHeight="1">
      <c r="A2060" s="5" t="s">
        <v>3216</v>
      </c>
      <c r="B2060" s="3" t="s">
        <v>2414</v>
      </c>
      <c r="C2060" s="3" t="s">
        <v>445</v>
      </c>
      <c r="D2060" s="3" t="s">
        <v>3217</v>
      </c>
      <c r="E2060" s="6" t="s">
        <v>292</v>
      </c>
      <c r="F2060" s="4">
        <v>52110.0</v>
      </c>
      <c r="G2060" s="6" t="s">
        <v>38</v>
      </c>
      <c r="H2060" s="6"/>
      <c r="I2060" s="6"/>
      <c r="J2060" s="4">
        <v>4.5338835E7</v>
      </c>
      <c r="K2060" s="4">
        <v>3.59306095E8</v>
      </c>
      <c r="L2060" s="6" t="s">
        <v>39</v>
      </c>
      <c r="M2060" s="3"/>
      <c r="N2060" s="6" t="s">
        <v>42</v>
      </c>
      <c r="O2060" s="3"/>
      <c r="P2060" s="3"/>
      <c r="Q2060" s="6" t="s">
        <v>39</v>
      </c>
      <c r="R2060" s="4"/>
      <c r="S2060" s="6" t="s">
        <v>42</v>
      </c>
      <c r="T2060" s="6" t="s">
        <v>43</v>
      </c>
      <c r="U2060" s="6">
        <v>0.0</v>
      </c>
      <c r="V2060" s="3" t="str">
        <f t="shared" si="2"/>
        <v>47.RD</v>
      </c>
      <c r="W2060" s="5" t="str">
        <f t="shared" ref="W2060:X2060" si="2060">UPPER(TRIM(H2060))</f>
        <v/>
      </c>
      <c r="X2060" s="5" t="str">
        <f t="shared" si="2060"/>
        <v/>
      </c>
      <c r="Y2060" s="5" t="str">
        <f t="array" ref="Y2060">IF(V2060&lt;&gt;"",IFERROR(INDEX(federal_program_name_lookup,MATCH(V2060,aln_lookup,0)),""),"")</f>
        <v/>
      </c>
    </row>
    <row r="2061" ht="15.75" customHeight="1">
      <c r="A2061" s="5" t="s">
        <v>3218</v>
      </c>
      <c r="B2061" s="3" t="s">
        <v>2414</v>
      </c>
      <c r="C2061" s="3" t="s">
        <v>445</v>
      </c>
      <c r="D2061" s="3" t="s">
        <v>3219</v>
      </c>
      <c r="E2061" s="6" t="s">
        <v>292</v>
      </c>
      <c r="F2061" s="4">
        <v>13422.0</v>
      </c>
      <c r="G2061" s="6" t="s">
        <v>38</v>
      </c>
      <c r="H2061" s="6"/>
      <c r="I2061" s="6"/>
      <c r="J2061" s="4">
        <v>4.5338835E7</v>
      </c>
      <c r="K2061" s="4">
        <v>3.59306095E8</v>
      </c>
      <c r="L2061" s="6" t="s">
        <v>39</v>
      </c>
      <c r="M2061" s="3"/>
      <c r="N2061" s="6" t="s">
        <v>42</v>
      </c>
      <c r="O2061" s="3"/>
      <c r="P2061" s="3"/>
      <c r="Q2061" s="6" t="s">
        <v>39</v>
      </c>
      <c r="R2061" s="4"/>
      <c r="S2061" s="6" t="s">
        <v>42</v>
      </c>
      <c r="T2061" s="6" t="s">
        <v>43</v>
      </c>
      <c r="U2061" s="6">
        <v>0.0</v>
      </c>
      <c r="V2061" s="3" t="str">
        <f t="shared" si="2"/>
        <v>47.RD</v>
      </c>
      <c r="W2061" s="5" t="str">
        <f t="shared" ref="W2061:X2061" si="2061">UPPER(TRIM(H2061))</f>
        <v/>
      </c>
      <c r="X2061" s="5" t="str">
        <f t="shared" si="2061"/>
        <v/>
      </c>
      <c r="Y2061" s="5" t="str">
        <f t="array" ref="Y2061">IF(V2061&lt;&gt;"",IFERROR(INDEX(federal_program_name_lookup,MATCH(V2061,aln_lookup,0)),""),"")</f>
        <v/>
      </c>
    </row>
    <row r="2062" ht="15.75" customHeight="1">
      <c r="A2062" s="5" t="s">
        <v>3220</v>
      </c>
      <c r="B2062" s="3" t="s">
        <v>2414</v>
      </c>
      <c r="C2062" s="3" t="s">
        <v>445</v>
      </c>
      <c r="D2062" s="3" t="s">
        <v>3153</v>
      </c>
      <c r="E2062" s="6" t="s">
        <v>292</v>
      </c>
      <c r="F2062" s="4">
        <v>12728.0</v>
      </c>
      <c r="G2062" s="6" t="s">
        <v>38</v>
      </c>
      <c r="H2062" s="6"/>
      <c r="I2062" s="6"/>
      <c r="J2062" s="4">
        <v>4.5338835E7</v>
      </c>
      <c r="K2062" s="4">
        <v>3.59306095E8</v>
      </c>
      <c r="L2062" s="6" t="s">
        <v>39</v>
      </c>
      <c r="M2062" s="3"/>
      <c r="N2062" s="6" t="s">
        <v>42</v>
      </c>
      <c r="O2062" s="3"/>
      <c r="P2062" s="3"/>
      <c r="Q2062" s="6" t="s">
        <v>39</v>
      </c>
      <c r="R2062" s="4"/>
      <c r="S2062" s="6" t="s">
        <v>42</v>
      </c>
      <c r="T2062" s="6" t="s">
        <v>43</v>
      </c>
      <c r="U2062" s="6">
        <v>0.0</v>
      </c>
      <c r="V2062" s="3" t="str">
        <f t="shared" si="2"/>
        <v>47.RD</v>
      </c>
      <c r="W2062" s="5" t="str">
        <f t="shared" ref="W2062:X2062" si="2062">UPPER(TRIM(H2062))</f>
        <v/>
      </c>
      <c r="X2062" s="5" t="str">
        <f t="shared" si="2062"/>
        <v/>
      </c>
      <c r="Y2062" s="5" t="str">
        <f t="array" ref="Y2062">IF(V2062&lt;&gt;"",IFERROR(INDEX(federal_program_name_lookup,MATCH(V2062,aln_lookup,0)),""),"")</f>
        <v/>
      </c>
    </row>
    <row r="2063" ht="15.75" customHeight="1">
      <c r="A2063" s="5" t="s">
        <v>3221</v>
      </c>
      <c r="B2063" s="3" t="s">
        <v>2414</v>
      </c>
      <c r="C2063" s="3" t="s">
        <v>445</v>
      </c>
      <c r="D2063" s="3" t="s">
        <v>3222</v>
      </c>
      <c r="E2063" s="6" t="s">
        <v>292</v>
      </c>
      <c r="F2063" s="4">
        <v>1348.0</v>
      </c>
      <c r="G2063" s="6" t="s">
        <v>38</v>
      </c>
      <c r="H2063" s="6"/>
      <c r="I2063" s="6"/>
      <c r="J2063" s="4">
        <v>4.5338835E7</v>
      </c>
      <c r="K2063" s="4">
        <v>3.59306095E8</v>
      </c>
      <c r="L2063" s="6" t="s">
        <v>39</v>
      </c>
      <c r="M2063" s="3"/>
      <c r="N2063" s="6" t="s">
        <v>42</v>
      </c>
      <c r="O2063" s="3"/>
      <c r="P2063" s="3"/>
      <c r="Q2063" s="6" t="s">
        <v>39</v>
      </c>
      <c r="R2063" s="4"/>
      <c r="S2063" s="6" t="s">
        <v>42</v>
      </c>
      <c r="T2063" s="6" t="s">
        <v>43</v>
      </c>
      <c r="U2063" s="6">
        <v>0.0</v>
      </c>
      <c r="V2063" s="3" t="str">
        <f t="shared" si="2"/>
        <v>47.RD</v>
      </c>
      <c r="W2063" s="5" t="str">
        <f t="shared" ref="W2063:X2063" si="2063">UPPER(TRIM(H2063))</f>
        <v/>
      </c>
      <c r="X2063" s="5" t="str">
        <f t="shared" si="2063"/>
        <v/>
      </c>
      <c r="Y2063" s="5" t="str">
        <f t="array" ref="Y2063">IF(V2063&lt;&gt;"",IFERROR(INDEX(federal_program_name_lookup,MATCH(V2063,aln_lookup,0)),""),"")</f>
        <v/>
      </c>
    </row>
    <row r="2064" ht="15.75" customHeight="1">
      <c r="A2064" s="5" t="s">
        <v>3223</v>
      </c>
      <c r="B2064" s="3" t="s">
        <v>2414</v>
      </c>
      <c r="C2064" s="3" t="s">
        <v>445</v>
      </c>
      <c r="D2064" s="3" t="s">
        <v>3224</v>
      </c>
      <c r="E2064" s="6" t="s">
        <v>292</v>
      </c>
      <c r="F2064" s="4">
        <v>52456.0</v>
      </c>
      <c r="G2064" s="6" t="s">
        <v>38</v>
      </c>
      <c r="H2064" s="6"/>
      <c r="I2064" s="6"/>
      <c r="J2064" s="4">
        <v>4.5338835E7</v>
      </c>
      <c r="K2064" s="4">
        <v>3.59306095E8</v>
      </c>
      <c r="L2064" s="6" t="s">
        <v>39</v>
      </c>
      <c r="M2064" s="3"/>
      <c r="N2064" s="6" t="s">
        <v>42</v>
      </c>
      <c r="O2064" s="3"/>
      <c r="P2064" s="3"/>
      <c r="Q2064" s="6" t="s">
        <v>39</v>
      </c>
      <c r="R2064" s="4"/>
      <c r="S2064" s="6" t="s">
        <v>42</v>
      </c>
      <c r="T2064" s="6" t="s">
        <v>43</v>
      </c>
      <c r="U2064" s="6">
        <v>0.0</v>
      </c>
      <c r="V2064" s="3" t="str">
        <f t="shared" si="2"/>
        <v>47.RD</v>
      </c>
      <c r="W2064" s="5" t="str">
        <f t="shared" ref="W2064:X2064" si="2064">UPPER(TRIM(H2064))</f>
        <v/>
      </c>
      <c r="X2064" s="5" t="str">
        <f t="shared" si="2064"/>
        <v/>
      </c>
      <c r="Y2064" s="5" t="str">
        <f t="array" ref="Y2064">IF(V2064&lt;&gt;"",IFERROR(INDEX(federal_program_name_lookup,MATCH(V2064,aln_lookup,0)),""),"")</f>
        <v/>
      </c>
    </row>
    <row r="2065" ht="15.75" customHeight="1">
      <c r="A2065" s="5" t="s">
        <v>3225</v>
      </c>
      <c r="B2065" s="3" t="s">
        <v>2414</v>
      </c>
      <c r="C2065" s="3" t="s">
        <v>445</v>
      </c>
      <c r="D2065" s="3" t="s">
        <v>2758</v>
      </c>
      <c r="E2065" s="6" t="s">
        <v>292</v>
      </c>
      <c r="F2065" s="4">
        <v>1068.0</v>
      </c>
      <c r="G2065" s="6" t="s">
        <v>38</v>
      </c>
      <c r="H2065" s="6"/>
      <c r="I2065" s="6"/>
      <c r="J2065" s="4">
        <v>4.5338835E7</v>
      </c>
      <c r="K2065" s="4">
        <v>3.59306095E8</v>
      </c>
      <c r="L2065" s="6" t="s">
        <v>39</v>
      </c>
      <c r="M2065" s="3"/>
      <c r="N2065" s="6" t="s">
        <v>42</v>
      </c>
      <c r="O2065" s="3"/>
      <c r="P2065" s="3"/>
      <c r="Q2065" s="6" t="s">
        <v>39</v>
      </c>
      <c r="R2065" s="4"/>
      <c r="S2065" s="6" t="s">
        <v>42</v>
      </c>
      <c r="T2065" s="6" t="s">
        <v>43</v>
      </c>
      <c r="U2065" s="6">
        <v>0.0</v>
      </c>
      <c r="V2065" s="3" t="str">
        <f t="shared" si="2"/>
        <v>47.RD</v>
      </c>
      <c r="W2065" s="5" t="str">
        <f t="shared" ref="W2065:X2065" si="2065">UPPER(TRIM(H2065))</f>
        <v/>
      </c>
      <c r="X2065" s="5" t="str">
        <f t="shared" si="2065"/>
        <v/>
      </c>
      <c r="Y2065" s="5" t="str">
        <f t="array" ref="Y2065">IF(V2065&lt;&gt;"",IFERROR(INDEX(federal_program_name_lookup,MATCH(V2065,aln_lookup,0)),""),"")</f>
        <v/>
      </c>
    </row>
    <row r="2066" ht="15.75" customHeight="1">
      <c r="A2066" s="5" t="s">
        <v>3226</v>
      </c>
      <c r="B2066" s="3" t="s">
        <v>2414</v>
      </c>
      <c r="C2066" s="3" t="s">
        <v>445</v>
      </c>
      <c r="D2066" s="3" t="s">
        <v>3227</v>
      </c>
      <c r="E2066" s="6" t="s">
        <v>292</v>
      </c>
      <c r="F2066" s="4">
        <v>179534.0</v>
      </c>
      <c r="G2066" s="6" t="s">
        <v>38</v>
      </c>
      <c r="H2066" s="6"/>
      <c r="I2066" s="6"/>
      <c r="J2066" s="4">
        <v>4.5338835E7</v>
      </c>
      <c r="K2066" s="4">
        <v>3.59306095E8</v>
      </c>
      <c r="L2066" s="6" t="s">
        <v>39</v>
      </c>
      <c r="M2066" s="3"/>
      <c r="N2066" s="6" t="s">
        <v>42</v>
      </c>
      <c r="O2066" s="3"/>
      <c r="P2066" s="3"/>
      <c r="Q2066" s="6" t="s">
        <v>39</v>
      </c>
      <c r="R2066" s="4"/>
      <c r="S2066" s="6" t="s">
        <v>42</v>
      </c>
      <c r="T2066" s="6" t="s">
        <v>43</v>
      </c>
      <c r="U2066" s="6">
        <v>0.0</v>
      </c>
      <c r="V2066" s="3" t="str">
        <f t="shared" si="2"/>
        <v>47.RD</v>
      </c>
      <c r="W2066" s="5" t="str">
        <f t="shared" ref="W2066:X2066" si="2066">UPPER(TRIM(H2066))</f>
        <v/>
      </c>
      <c r="X2066" s="5" t="str">
        <f t="shared" si="2066"/>
        <v/>
      </c>
      <c r="Y2066" s="5" t="str">
        <f t="array" ref="Y2066">IF(V2066&lt;&gt;"",IFERROR(INDEX(federal_program_name_lookup,MATCH(V2066,aln_lookup,0)),""),"")</f>
        <v/>
      </c>
    </row>
    <row r="2067" ht="15.75" customHeight="1">
      <c r="A2067" s="5" t="s">
        <v>3228</v>
      </c>
      <c r="B2067" s="3" t="s">
        <v>2414</v>
      </c>
      <c r="C2067" s="3" t="s">
        <v>445</v>
      </c>
      <c r="D2067" s="3" t="s">
        <v>3229</v>
      </c>
      <c r="E2067" s="6" t="s">
        <v>292</v>
      </c>
      <c r="F2067" s="4">
        <v>176272.0</v>
      </c>
      <c r="G2067" s="6" t="s">
        <v>38</v>
      </c>
      <c r="H2067" s="6"/>
      <c r="I2067" s="6"/>
      <c r="J2067" s="4">
        <v>4.5338835E7</v>
      </c>
      <c r="K2067" s="4">
        <v>3.59306095E8</v>
      </c>
      <c r="L2067" s="6" t="s">
        <v>39</v>
      </c>
      <c r="M2067" s="3"/>
      <c r="N2067" s="6" t="s">
        <v>42</v>
      </c>
      <c r="O2067" s="3"/>
      <c r="P2067" s="3"/>
      <c r="Q2067" s="6" t="s">
        <v>39</v>
      </c>
      <c r="R2067" s="4"/>
      <c r="S2067" s="6" t="s">
        <v>42</v>
      </c>
      <c r="T2067" s="6" t="s">
        <v>43</v>
      </c>
      <c r="U2067" s="6">
        <v>0.0</v>
      </c>
      <c r="V2067" s="3" t="str">
        <f t="shared" si="2"/>
        <v>47.RD</v>
      </c>
      <c r="W2067" s="5" t="str">
        <f t="shared" ref="W2067:X2067" si="2067">UPPER(TRIM(H2067))</f>
        <v/>
      </c>
      <c r="X2067" s="5" t="str">
        <f t="shared" si="2067"/>
        <v/>
      </c>
      <c r="Y2067" s="5" t="str">
        <f t="array" ref="Y2067">IF(V2067&lt;&gt;"",IFERROR(INDEX(federal_program_name_lookup,MATCH(V2067,aln_lookup,0)),""),"")</f>
        <v/>
      </c>
    </row>
    <row r="2068" ht="15.75" customHeight="1">
      <c r="A2068" s="5" t="s">
        <v>3230</v>
      </c>
      <c r="B2068" s="3" t="s">
        <v>2414</v>
      </c>
      <c r="C2068" s="3" t="s">
        <v>445</v>
      </c>
      <c r="D2068" s="3" t="s">
        <v>3231</v>
      </c>
      <c r="E2068" s="6" t="s">
        <v>292</v>
      </c>
      <c r="F2068" s="4">
        <v>134688.0</v>
      </c>
      <c r="G2068" s="6" t="s">
        <v>38</v>
      </c>
      <c r="H2068" s="6"/>
      <c r="I2068" s="6"/>
      <c r="J2068" s="4">
        <v>4.5338835E7</v>
      </c>
      <c r="K2068" s="4">
        <v>3.59306095E8</v>
      </c>
      <c r="L2068" s="6" t="s">
        <v>39</v>
      </c>
      <c r="M2068" s="3"/>
      <c r="N2068" s="6" t="s">
        <v>42</v>
      </c>
      <c r="O2068" s="3"/>
      <c r="P2068" s="3"/>
      <c r="Q2068" s="6" t="s">
        <v>39</v>
      </c>
      <c r="R2068" s="4"/>
      <c r="S2068" s="6" t="s">
        <v>42</v>
      </c>
      <c r="T2068" s="6" t="s">
        <v>43</v>
      </c>
      <c r="U2068" s="6">
        <v>0.0</v>
      </c>
      <c r="V2068" s="3" t="str">
        <f t="shared" si="2"/>
        <v>47.RD</v>
      </c>
      <c r="W2068" s="5" t="str">
        <f t="shared" ref="W2068:X2068" si="2068">UPPER(TRIM(H2068))</f>
        <v/>
      </c>
      <c r="X2068" s="5" t="str">
        <f t="shared" si="2068"/>
        <v/>
      </c>
      <c r="Y2068" s="5" t="str">
        <f t="array" ref="Y2068">IF(V2068&lt;&gt;"",IFERROR(INDEX(federal_program_name_lookup,MATCH(V2068,aln_lookup,0)),""),"")</f>
        <v/>
      </c>
    </row>
    <row r="2069" ht="15.75" customHeight="1">
      <c r="A2069" s="5" t="s">
        <v>3232</v>
      </c>
      <c r="B2069" s="3" t="s">
        <v>2414</v>
      </c>
      <c r="C2069" s="3" t="s">
        <v>445</v>
      </c>
      <c r="D2069" s="3" t="s">
        <v>3233</v>
      </c>
      <c r="E2069" s="6" t="s">
        <v>292</v>
      </c>
      <c r="F2069" s="4">
        <v>68434.0</v>
      </c>
      <c r="G2069" s="6" t="s">
        <v>38</v>
      </c>
      <c r="H2069" s="6"/>
      <c r="I2069" s="6"/>
      <c r="J2069" s="4">
        <v>4.5338835E7</v>
      </c>
      <c r="K2069" s="4">
        <v>3.59306095E8</v>
      </c>
      <c r="L2069" s="6" t="s">
        <v>39</v>
      </c>
      <c r="M2069" s="3"/>
      <c r="N2069" s="6" t="s">
        <v>42</v>
      </c>
      <c r="O2069" s="3"/>
      <c r="P2069" s="3"/>
      <c r="Q2069" s="6" t="s">
        <v>39</v>
      </c>
      <c r="R2069" s="4"/>
      <c r="S2069" s="6" t="s">
        <v>42</v>
      </c>
      <c r="T2069" s="6" t="s">
        <v>43</v>
      </c>
      <c r="U2069" s="6">
        <v>0.0</v>
      </c>
      <c r="V2069" s="3" t="str">
        <f t="shared" si="2"/>
        <v>47.RD</v>
      </c>
      <c r="W2069" s="5" t="str">
        <f t="shared" ref="W2069:X2069" si="2069">UPPER(TRIM(H2069))</f>
        <v/>
      </c>
      <c r="X2069" s="5" t="str">
        <f t="shared" si="2069"/>
        <v/>
      </c>
      <c r="Y2069" s="5" t="str">
        <f t="array" ref="Y2069">IF(V2069&lt;&gt;"",IFERROR(INDEX(federal_program_name_lookup,MATCH(V2069,aln_lookup,0)),""),"")</f>
        <v/>
      </c>
    </row>
    <row r="2070" ht="15.75" customHeight="1">
      <c r="A2070" s="5" t="s">
        <v>3234</v>
      </c>
      <c r="B2070" s="3" t="s">
        <v>2414</v>
      </c>
      <c r="C2070" s="3" t="s">
        <v>3167</v>
      </c>
      <c r="D2070" s="3"/>
      <c r="E2070" s="6" t="s">
        <v>3168</v>
      </c>
      <c r="F2070" s="4">
        <v>5022.0</v>
      </c>
      <c r="G2070" s="6" t="s">
        <v>38</v>
      </c>
      <c r="H2070" s="6"/>
      <c r="I2070" s="6"/>
      <c r="J2070" s="4">
        <v>182569.0</v>
      </c>
      <c r="K2070" s="4">
        <v>3.59306095E8</v>
      </c>
      <c r="L2070" s="6" t="s">
        <v>39</v>
      </c>
      <c r="M2070" s="3"/>
      <c r="N2070" s="6" t="s">
        <v>39</v>
      </c>
      <c r="O2070" s="3" t="s">
        <v>3235</v>
      </c>
      <c r="P2070" s="3" t="s">
        <v>3236</v>
      </c>
      <c r="Q2070" s="6" t="s">
        <v>39</v>
      </c>
      <c r="R2070" s="4"/>
      <c r="S2070" s="6" t="s">
        <v>42</v>
      </c>
      <c r="T2070" s="6" t="s">
        <v>43</v>
      </c>
      <c r="U2070" s="6">
        <v>0.0</v>
      </c>
      <c r="V2070" s="3" t="str">
        <f t="shared" si="2"/>
        <v>47.074</v>
      </c>
      <c r="W2070" s="5" t="str">
        <f t="shared" ref="W2070:X2070" si="2070">UPPER(TRIM(H2070))</f>
        <v/>
      </c>
      <c r="X2070" s="5" t="str">
        <f t="shared" si="2070"/>
        <v/>
      </c>
      <c r="Y2070" s="5" t="str">
        <f t="array" ref="Y2070">IF(V2070&lt;&gt;"",IFERROR(INDEX(federal_program_name_lookup,MATCH(V2070,aln_lookup,0)),""),"")</f>
        <v>BIOLOGICAL SCIENCES</v>
      </c>
    </row>
    <row r="2071" ht="15.75" customHeight="1">
      <c r="A2071" s="5" t="s">
        <v>3237</v>
      </c>
      <c r="B2071" s="3" t="s">
        <v>2414</v>
      </c>
      <c r="C2071" s="3" t="s">
        <v>445</v>
      </c>
      <c r="D2071" s="3" t="s">
        <v>3238</v>
      </c>
      <c r="E2071" s="6" t="s">
        <v>292</v>
      </c>
      <c r="F2071" s="4">
        <v>30077.0</v>
      </c>
      <c r="G2071" s="6" t="s">
        <v>38</v>
      </c>
      <c r="H2071" s="6"/>
      <c r="I2071" s="6"/>
      <c r="J2071" s="4">
        <v>4.5338835E7</v>
      </c>
      <c r="K2071" s="4">
        <v>3.59306095E8</v>
      </c>
      <c r="L2071" s="6" t="s">
        <v>39</v>
      </c>
      <c r="M2071" s="3"/>
      <c r="N2071" s="6" t="s">
        <v>42</v>
      </c>
      <c r="O2071" s="3"/>
      <c r="P2071" s="3"/>
      <c r="Q2071" s="6" t="s">
        <v>39</v>
      </c>
      <c r="R2071" s="4"/>
      <c r="S2071" s="6" t="s">
        <v>42</v>
      </c>
      <c r="T2071" s="6" t="s">
        <v>43</v>
      </c>
      <c r="U2071" s="6">
        <v>0.0</v>
      </c>
      <c r="V2071" s="3" t="str">
        <f t="shared" si="2"/>
        <v>47.RD</v>
      </c>
      <c r="W2071" s="5" t="str">
        <f t="shared" ref="W2071:X2071" si="2071">UPPER(TRIM(H2071))</f>
        <v/>
      </c>
      <c r="X2071" s="5" t="str">
        <f t="shared" si="2071"/>
        <v/>
      </c>
      <c r="Y2071" s="5" t="str">
        <f t="array" ref="Y2071">IF(V2071&lt;&gt;"",IFERROR(INDEX(federal_program_name_lookup,MATCH(V2071,aln_lookup,0)),""),"")</f>
        <v/>
      </c>
    </row>
    <row r="2072" ht="15.75" customHeight="1">
      <c r="A2072" s="5" t="s">
        <v>3239</v>
      </c>
      <c r="B2072" s="3" t="s">
        <v>2414</v>
      </c>
      <c r="C2072" s="3" t="s">
        <v>445</v>
      </c>
      <c r="D2072" s="3" t="s">
        <v>3240</v>
      </c>
      <c r="E2072" s="6" t="s">
        <v>292</v>
      </c>
      <c r="F2072" s="4">
        <v>193253.0</v>
      </c>
      <c r="G2072" s="6" t="s">
        <v>38</v>
      </c>
      <c r="H2072" s="6"/>
      <c r="I2072" s="6"/>
      <c r="J2072" s="4">
        <v>4.5338835E7</v>
      </c>
      <c r="K2072" s="4">
        <v>3.59306095E8</v>
      </c>
      <c r="L2072" s="6" t="s">
        <v>39</v>
      </c>
      <c r="M2072" s="3"/>
      <c r="N2072" s="6" t="s">
        <v>42</v>
      </c>
      <c r="O2072" s="3"/>
      <c r="P2072" s="3"/>
      <c r="Q2072" s="6" t="s">
        <v>39</v>
      </c>
      <c r="R2072" s="4"/>
      <c r="S2072" s="6" t="s">
        <v>42</v>
      </c>
      <c r="T2072" s="6" t="s">
        <v>43</v>
      </c>
      <c r="U2072" s="6">
        <v>0.0</v>
      </c>
      <c r="V2072" s="3" t="str">
        <f t="shared" si="2"/>
        <v>47.RD</v>
      </c>
      <c r="W2072" s="5" t="str">
        <f t="shared" ref="W2072:X2072" si="2072">UPPER(TRIM(H2072))</f>
        <v/>
      </c>
      <c r="X2072" s="5" t="str">
        <f t="shared" si="2072"/>
        <v/>
      </c>
      <c r="Y2072" s="5" t="str">
        <f t="array" ref="Y2072">IF(V2072&lt;&gt;"",IFERROR(INDEX(federal_program_name_lookup,MATCH(V2072,aln_lookup,0)),""),"")</f>
        <v/>
      </c>
    </row>
    <row r="2073" ht="15.75" customHeight="1">
      <c r="A2073" s="5" t="s">
        <v>3241</v>
      </c>
      <c r="B2073" s="3" t="s">
        <v>2414</v>
      </c>
      <c r="C2073" s="3" t="s">
        <v>445</v>
      </c>
      <c r="D2073" s="3" t="s">
        <v>3242</v>
      </c>
      <c r="E2073" s="6" t="s">
        <v>292</v>
      </c>
      <c r="F2073" s="4">
        <v>106390.0</v>
      </c>
      <c r="G2073" s="6" t="s">
        <v>38</v>
      </c>
      <c r="H2073" s="6"/>
      <c r="I2073" s="6"/>
      <c r="J2073" s="4">
        <v>4.5338835E7</v>
      </c>
      <c r="K2073" s="4">
        <v>3.59306095E8</v>
      </c>
      <c r="L2073" s="6" t="s">
        <v>39</v>
      </c>
      <c r="M2073" s="3"/>
      <c r="N2073" s="6" t="s">
        <v>42</v>
      </c>
      <c r="O2073" s="3"/>
      <c r="P2073" s="3"/>
      <c r="Q2073" s="6" t="s">
        <v>39</v>
      </c>
      <c r="R2073" s="4"/>
      <c r="S2073" s="6" t="s">
        <v>42</v>
      </c>
      <c r="T2073" s="6" t="s">
        <v>43</v>
      </c>
      <c r="U2073" s="6">
        <v>0.0</v>
      </c>
      <c r="V2073" s="3" t="str">
        <f t="shared" si="2"/>
        <v>47.RD</v>
      </c>
      <c r="W2073" s="5" t="str">
        <f t="shared" ref="W2073:X2073" si="2073">UPPER(TRIM(H2073))</f>
        <v/>
      </c>
      <c r="X2073" s="5" t="str">
        <f t="shared" si="2073"/>
        <v/>
      </c>
      <c r="Y2073" s="5" t="str">
        <f t="array" ref="Y2073">IF(V2073&lt;&gt;"",IFERROR(INDEX(federal_program_name_lookup,MATCH(V2073,aln_lookup,0)),""),"")</f>
        <v/>
      </c>
    </row>
    <row r="2074" ht="15.75" customHeight="1">
      <c r="A2074" s="5" t="s">
        <v>3243</v>
      </c>
      <c r="B2074" s="3" t="s">
        <v>2414</v>
      </c>
      <c r="C2074" s="3" t="s">
        <v>445</v>
      </c>
      <c r="D2074" s="3" t="s">
        <v>3244</v>
      </c>
      <c r="E2074" s="6" t="s">
        <v>292</v>
      </c>
      <c r="F2074" s="4">
        <v>57630.0</v>
      </c>
      <c r="G2074" s="6" t="s">
        <v>38</v>
      </c>
      <c r="H2074" s="6"/>
      <c r="I2074" s="6"/>
      <c r="J2074" s="4">
        <v>4.5338835E7</v>
      </c>
      <c r="K2074" s="4">
        <v>3.59306095E8</v>
      </c>
      <c r="L2074" s="6" t="s">
        <v>39</v>
      </c>
      <c r="M2074" s="3"/>
      <c r="N2074" s="6" t="s">
        <v>42</v>
      </c>
      <c r="O2074" s="3"/>
      <c r="P2074" s="3"/>
      <c r="Q2074" s="6" t="s">
        <v>39</v>
      </c>
      <c r="R2074" s="4"/>
      <c r="S2074" s="6" t="s">
        <v>42</v>
      </c>
      <c r="T2074" s="6" t="s">
        <v>43</v>
      </c>
      <c r="U2074" s="6">
        <v>0.0</v>
      </c>
      <c r="V2074" s="3" t="str">
        <f t="shared" si="2"/>
        <v>47.RD</v>
      </c>
      <c r="W2074" s="5" t="str">
        <f t="shared" ref="W2074:X2074" si="2074">UPPER(TRIM(H2074))</f>
        <v/>
      </c>
      <c r="X2074" s="5" t="str">
        <f t="shared" si="2074"/>
        <v/>
      </c>
      <c r="Y2074" s="5" t="str">
        <f t="array" ref="Y2074">IF(V2074&lt;&gt;"",IFERROR(INDEX(federal_program_name_lookup,MATCH(V2074,aln_lookup,0)),""),"")</f>
        <v/>
      </c>
    </row>
    <row r="2075" ht="15.75" customHeight="1">
      <c r="A2075" s="5" t="s">
        <v>3245</v>
      </c>
      <c r="B2075" s="3" t="s">
        <v>2414</v>
      </c>
      <c r="C2075" s="3" t="s">
        <v>445</v>
      </c>
      <c r="D2075" s="3" t="s">
        <v>3246</v>
      </c>
      <c r="E2075" s="6" t="s">
        <v>292</v>
      </c>
      <c r="F2075" s="4">
        <v>467746.0</v>
      </c>
      <c r="G2075" s="6" t="s">
        <v>38</v>
      </c>
      <c r="H2075" s="6"/>
      <c r="I2075" s="6"/>
      <c r="J2075" s="4">
        <v>4.5338835E7</v>
      </c>
      <c r="K2075" s="4">
        <v>3.59306095E8</v>
      </c>
      <c r="L2075" s="6" t="s">
        <v>39</v>
      </c>
      <c r="M2075" s="3"/>
      <c r="N2075" s="6" t="s">
        <v>42</v>
      </c>
      <c r="O2075" s="3"/>
      <c r="P2075" s="3"/>
      <c r="Q2075" s="6" t="s">
        <v>42</v>
      </c>
      <c r="R2075" s="4">
        <v>150076.0</v>
      </c>
      <c r="S2075" s="6" t="s">
        <v>42</v>
      </c>
      <c r="T2075" s="6" t="s">
        <v>43</v>
      </c>
      <c r="U2075" s="6">
        <v>0.0</v>
      </c>
      <c r="V2075" s="3" t="str">
        <f t="shared" si="2"/>
        <v>47.RD</v>
      </c>
      <c r="W2075" s="5" t="str">
        <f t="shared" ref="W2075:X2075" si="2075">UPPER(TRIM(H2075))</f>
        <v/>
      </c>
      <c r="X2075" s="5" t="str">
        <f t="shared" si="2075"/>
        <v/>
      </c>
      <c r="Y2075" s="5" t="str">
        <f t="array" ref="Y2075">IF(V2075&lt;&gt;"",IFERROR(INDEX(federal_program_name_lookup,MATCH(V2075,aln_lookup,0)),""),"")</f>
        <v/>
      </c>
    </row>
    <row r="2076" ht="15.75" customHeight="1">
      <c r="A2076" s="5" t="s">
        <v>3247</v>
      </c>
      <c r="B2076" s="3" t="s">
        <v>2414</v>
      </c>
      <c r="C2076" s="3" t="s">
        <v>445</v>
      </c>
      <c r="D2076" s="3" t="s">
        <v>3248</v>
      </c>
      <c r="E2076" s="6" t="s">
        <v>292</v>
      </c>
      <c r="F2076" s="4">
        <v>3148.0</v>
      </c>
      <c r="G2076" s="6" t="s">
        <v>38</v>
      </c>
      <c r="H2076" s="6"/>
      <c r="I2076" s="6"/>
      <c r="J2076" s="4">
        <v>4.5338835E7</v>
      </c>
      <c r="K2076" s="4">
        <v>3.59306095E8</v>
      </c>
      <c r="L2076" s="6" t="s">
        <v>39</v>
      </c>
      <c r="M2076" s="3"/>
      <c r="N2076" s="6" t="s">
        <v>42</v>
      </c>
      <c r="O2076" s="3"/>
      <c r="P2076" s="3"/>
      <c r="Q2076" s="6" t="s">
        <v>39</v>
      </c>
      <c r="R2076" s="4"/>
      <c r="S2076" s="6" t="s">
        <v>42</v>
      </c>
      <c r="T2076" s="6" t="s">
        <v>43</v>
      </c>
      <c r="U2076" s="6">
        <v>0.0</v>
      </c>
      <c r="V2076" s="3" t="str">
        <f t="shared" si="2"/>
        <v>47.RD</v>
      </c>
      <c r="W2076" s="5" t="str">
        <f t="shared" ref="W2076:X2076" si="2076">UPPER(TRIM(H2076))</f>
        <v/>
      </c>
      <c r="X2076" s="5" t="str">
        <f t="shared" si="2076"/>
        <v/>
      </c>
      <c r="Y2076" s="5" t="str">
        <f t="array" ref="Y2076">IF(V2076&lt;&gt;"",IFERROR(INDEX(federal_program_name_lookup,MATCH(V2076,aln_lookup,0)),""),"")</f>
        <v/>
      </c>
    </row>
    <row r="2077" ht="15.75" customHeight="1">
      <c r="A2077" s="5" t="s">
        <v>3249</v>
      </c>
      <c r="B2077" s="3" t="s">
        <v>2414</v>
      </c>
      <c r="C2077" s="3" t="s">
        <v>445</v>
      </c>
      <c r="D2077" s="3" t="s">
        <v>3250</v>
      </c>
      <c r="E2077" s="6" t="s">
        <v>292</v>
      </c>
      <c r="F2077" s="4">
        <v>54228.0</v>
      </c>
      <c r="G2077" s="6" t="s">
        <v>38</v>
      </c>
      <c r="H2077" s="6"/>
      <c r="I2077" s="6"/>
      <c r="J2077" s="4">
        <v>4.5338835E7</v>
      </c>
      <c r="K2077" s="4">
        <v>3.59306095E8</v>
      </c>
      <c r="L2077" s="6" t="s">
        <v>39</v>
      </c>
      <c r="M2077" s="3"/>
      <c r="N2077" s="6" t="s">
        <v>42</v>
      </c>
      <c r="O2077" s="3"/>
      <c r="P2077" s="3"/>
      <c r="Q2077" s="6" t="s">
        <v>39</v>
      </c>
      <c r="R2077" s="4"/>
      <c r="S2077" s="6" t="s">
        <v>42</v>
      </c>
      <c r="T2077" s="6" t="s">
        <v>43</v>
      </c>
      <c r="U2077" s="6">
        <v>0.0</v>
      </c>
      <c r="V2077" s="3" t="str">
        <f t="shared" si="2"/>
        <v>47.RD</v>
      </c>
      <c r="W2077" s="5" t="str">
        <f t="shared" ref="W2077:X2077" si="2077">UPPER(TRIM(H2077))</f>
        <v/>
      </c>
      <c r="X2077" s="5" t="str">
        <f t="shared" si="2077"/>
        <v/>
      </c>
      <c r="Y2077" s="5" t="str">
        <f t="array" ref="Y2077">IF(V2077&lt;&gt;"",IFERROR(INDEX(federal_program_name_lookup,MATCH(V2077,aln_lookup,0)),""),"")</f>
        <v/>
      </c>
    </row>
    <row r="2078" ht="15.75" customHeight="1">
      <c r="A2078" s="5" t="s">
        <v>3251</v>
      </c>
      <c r="B2078" s="3" t="s">
        <v>2414</v>
      </c>
      <c r="C2078" s="3" t="s">
        <v>445</v>
      </c>
      <c r="D2078" s="3" t="s">
        <v>3252</v>
      </c>
      <c r="E2078" s="6" t="s">
        <v>292</v>
      </c>
      <c r="F2078" s="4">
        <v>57170.0</v>
      </c>
      <c r="G2078" s="6" t="s">
        <v>38</v>
      </c>
      <c r="H2078" s="6"/>
      <c r="I2078" s="6"/>
      <c r="J2078" s="4">
        <v>4.5338835E7</v>
      </c>
      <c r="K2078" s="4">
        <v>3.59306095E8</v>
      </c>
      <c r="L2078" s="6" t="s">
        <v>39</v>
      </c>
      <c r="M2078" s="3"/>
      <c r="N2078" s="6" t="s">
        <v>42</v>
      </c>
      <c r="O2078" s="3"/>
      <c r="P2078" s="3"/>
      <c r="Q2078" s="6" t="s">
        <v>39</v>
      </c>
      <c r="R2078" s="4"/>
      <c r="S2078" s="6" t="s">
        <v>42</v>
      </c>
      <c r="T2078" s="6" t="s">
        <v>43</v>
      </c>
      <c r="U2078" s="6">
        <v>0.0</v>
      </c>
      <c r="V2078" s="3" t="str">
        <f t="shared" si="2"/>
        <v>47.RD</v>
      </c>
      <c r="W2078" s="5" t="str">
        <f t="shared" ref="W2078:X2078" si="2078">UPPER(TRIM(H2078))</f>
        <v/>
      </c>
      <c r="X2078" s="5" t="str">
        <f t="shared" si="2078"/>
        <v/>
      </c>
      <c r="Y2078" s="5" t="str">
        <f t="array" ref="Y2078">IF(V2078&lt;&gt;"",IFERROR(INDEX(federal_program_name_lookup,MATCH(V2078,aln_lookup,0)),""),"")</f>
        <v/>
      </c>
    </row>
    <row r="2079" ht="15.75" customHeight="1">
      <c r="A2079" s="5" t="s">
        <v>3253</v>
      </c>
      <c r="B2079" s="3" t="s">
        <v>2414</v>
      </c>
      <c r="C2079" s="3" t="s">
        <v>445</v>
      </c>
      <c r="D2079" s="3" t="s">
        <v>3254</v>
      </c>
      <c r="E2079" s="6" t="s">
        <v>292</v>
      </c>
      <c r="F2079" s="4">
        <v>105861.0</v>
      </c>
      <c r="G2079" s="6" t="s">
        <v>38</v>
      </c>
      <c r="H2079" s="6"/>
      <c r="I2079" s="6"/>
      <c r="J2079" s="4">
        <v>4.5338835E7</v>
      </c>
      <c r="K2079" s="4">
        <v>3.59306095E8</v>
      </c>
      <c r="L2079" s="6" t="s">
        <v>39</v>
      </c>
      <c r="M2079" s="3"/>
      <c r="N2079" s="6" t="s">
        <v>42</v>
      </c>
      <c r="O2079" s="3"/>
      <c r="P2079" s="3"/>
      <c r="Q2079" s="6" t="s">
        <v>39</v>
      </c>
      <c r="R2079" s="4"/>
      <c r="S2079" s="6" t="s">
        <v>42</v>
      </c>
      <c r="T2079" s="6" t="s">
        <v>43</v>
      </c>
      <c r="U2079" s="6">
        <v>0.0</v>
      </c>
      <c r="V2079" s="3" t="str">
        <f t="shared" si="2"/>
        <v>47.RD</v>
      </c>
      <c r="W2079" s="5" t="str">
        <f t="shared" ref="W2079:X2079" si="2079">UPPER(TRIM(H2079))</f>
        <v/>
      </c>
      <c r="X2079" s="5" t="str">
        <f t="shared" si="2079"/>
        <v/>
      </c>
      <c r="Y2079" s="5" t="str">
        <f t="array" ref="Y2079">IF(V2079&lt;&gt;"",IFERROR(INDEX(federal_program_name_lookup,MATCH(V2079,aln_lookup,0)),""),"")</f>
        <v/>
      </c>
    </row>
    <row r="2080" ht="15.75" customHeight="1">
      <c r="A2080" s="5" t="s">
        <v>3255</v>
      </c>
      <c r="B2080" s="3" t="s">
        <v>2414</v>
      </c>
      <c r="C2080" s="3" t="s">
        <v>3167</v>
      </c>
      <c r="D2080" s="3"/>
      <c r="E2080" s="6" t="s">
        <v>3168</v>
      </c>
      <c r="F2080" s="4">
        <v>-10819.0</v>
      </c>
      <c r="G2080" s="6" t="s">
        <v>38</v>
      </c>
      <c r="H2080" s="6"/>
      <c r="I2080" s="6"/>
      <c r="J2080" s="4">
        <v>182569.0</v>
      </c>
      <c r="K2080" s="4">
        <v>3.59306095E8</v>
      </c>
      <c r="L2080" s="6" t="s">
        <v>39</v>
      </c>
      <c r="M2080" s="3"/>
      <c r="N2080" s="6" t="s">
        <v>39</v>
      </c>
      <c r="O2080" s="3" t="s">
        <v>815</v>
      </c>
      <c r="P2080" s="3" t="s">
        <v>3256</v>
      </c>
      <c r="Q2080" s="6" t="s">
        <v>39</v>
      </c>
      <c r="R2080" s="4"/>
      <c r="S2080" s="6" t="s">
        <v>42</v>
      </c>
      <c r="T2080" s="6" t="s">
        <v>43</v>
      </c>
      <c r="U2080" s="6">
        <v>0.0</v>
      </c>
      <c r="V2080" s="3" t="str">
        <f t="shared" si="2"/>
        <v>47.074</v>
      </c>
      <c r="W2080" s="5" t="str">
        <f t="shared" ref="W2080:X2080" si="2080">UPPER(TRIM(H2080))</f>
        <v/>
      </c>
      <c r="X2080" s="5" t="str">
        <f t="shared" si="2080"/>
        <v/>
      </c>
      <c r="Y2080" s="5" t="str">
        <f t="array" ref="Y2080">IF(V2080&lt;&gt;"",IFERROR(INDEX(federal_program_name_lookup,MATCH(V2080,aln_lookup,0)),""),"")</f>
        <v>BIOLOGICAL SCIENCES</v>
      </c>
    </row>
    <row r="2081" ht="15.75" customHeight="1">
      <c r="A2081" s="5" t="s">
        <v>3257</v>
      </c>
      <c r="B2081" s="3" t="s">
        <v>2414</v>
      </c>
      <c r="C2081" s="3" t="s">
        <v>445</v>
      </c>
      <c r="D2081" s="3" t="s">
        <v>3258</v>
      </c>
      <c r="E2081" s="6" t="s">
        <v>292</v>
      </c>
      <c r="F2081" s="4">
        <v>44719.0</v>
      </c>
      <c r="G2081" s="6" t="s">
        <v>38</v>
      </c>
      <c r="H2081" s="6"/>
      <c r="I2081" s="6"/>
      <c r="J2081" s="4">
        <v>4.5338835E7</v>
      </c>
      <c r="K2081" s="4">
        <v>3.59306095E8</v>
      </c>
      <c r="L2081" s="6" t="s">
        <v>39</v>
      </c>
      <c r="M2081" s="3"/>
      <c r="N2081" s="6" t="s">
        <v>42</v>
      </c>
      <c r="O2081" s="3"/>
      <c r="P2081" s="3"/>
      <c r="Q2081" s="6" t="s">
        <v>39</v>
      </c>
      <c r="R2081" s="4"/>
      <c r="S2081" s="6" t="s">
        <v>42</v>
      </c>
      <c r="T2081" s="6" t="s">
        <v>43</v>
      </c>
      <c r="U2081" s="6">
        <v>0.0</v>
      </c>
      <c r="V2081" s="3" t="str">
        <f t="shared" si="2"/>
        <v>47.RD</v>
      </c>
      <c r="W2081" s="5" t="str">
        <f t="shared" ref="W2081:X2081" si="2081">UPPER(TRIM(H2081))</f>
        <v/>
      </c>
      <c r="X2081" s="5" t="str">
        <f t="shared" si="2081"/>
        <v/>
      </c>
      <c r="Y2081" s="5" t="str">
        <f t="array" ref="Y2081">IF(V2081&lt;&gt;"",IFERROR(INDEX(federal_program_name_lookup,MATCH(V2081,aln_lookup,0)),""),"")</f>
        <v/>
      </c>
    </row>
    <row r="2082" ht="15.75" customHeight="1">
      <c r="A2082" s="5" t="s">
        <v>3259</v>
      </c>
      <c r="B2082" s="3" t="s">
        <v>2414</v>
      </c>
      <c r="C2082" s="3" t="s">
        <v>445</v>
      </c>
      <c r="D2082" s="3" t="s">
        <v>3260</v>
      </c>
      <c r="E2082" s="6" t="s">
        <v>292</v>
      </c>
      <c r="F2082" s="4">
        <v>127364.0</v>
      </c>
      <c r="G2082" s="6" t="s">
        <v>38</v>
      </c>
      <c r="H2082" s="6"/>
      <c r="I2082" s="6"/>
      <c r="J2082" s="4">
        <v>4.5338835E7</v>
      </c>
      <c r="K2082" s="4">
        <v>3.59306095E8</v>
      </c>
      <c r="L2082" s="6" t="s">
        <v>39</v>
      </c>
      <c r="M2082" s="3"/>
      <c r="N2082" s="6" t="s">
        <v>42</v>
      </c>
      <c r="O2082" s="3"/>
      <c r="P2082" s="3"/>
      <c r="Q2082" s="6" t="s">
        <v>39</v>
      </c>
      <c r="R2082" s="4"/>
      <c r="S2082" s="6" t="s">
        <v>42</v>
      </c>
      <c r="T2082" s="6" t="s">
        <v>43</v>
      </c>
      <c r="U2082" s="6">
        <v>0.0</v>
      </c>
      <c r="V2082" s="3" t="str">
        <f t="shared" si="2"/>
        <v>47.RD</v>
      </c>
      <c r="W2082" s="5" t="str">
        <f t="shared" ref="W2082:X2082" si="2082">UPPER(TRIM(H2082))</f>
        <v/>
      </c>
      <c r="X2082" s="5" t="str">
        <f t="shared" si="2082"/>
        <v/>
      </c>
      <c r="Y2082" s="5" t="str">
        <f t="array" ref="Y2082">IF(V2082&lt;&gt;"",IFERROR(INDEX(federal_program_name_lookup,MATCH(V2082,aln_lookup,0)),""),"")</f>
        <v/>
      </c>
    </row>
    <row r="2083" ht="15.75" customHeight="1">
      <c r="A2083" s="5" t="s">
        <v>3261</v>
      </c>
      <c r="B2083" s="3" t="s">
        <v>2414</v>
      </c>
      <c r="C2083" s="3" t="s">
        <v>445</v>
      </c>
      <c r="D2083" s="3" t="s">
        <v>3262</v>
      </c>
      <c r="E2083" s="6" t="s">
        <v>292</v>
      </c>
      <c r="F2083" s="4">
        <v>111947.0</v>
      </c>
      <c r="G2083" s="6" t="s">
        <v>38</v>
      </c>
      <c r="H2083" s="6"/>
      <c r="I2083" s="6"/>
      <c r="J2083" s="4">
        <v>4.5338835E7</v>
      </c>
      <c r="K2083" s="4">
        <v>3.59306095E8</v>
      </c>
      <c r="L2083" s="6" t="s">
        <v>39</v>
      </c>
      <c r="M2083" s="3"/>
      <c r="N2083" s="6" t="s">
        <v>42</v>
      </c>
      <c r="O2083" s="3"/>
      <c r="P2083" s="3"/>
      <c r="Q2083" s="6" t="s">
        <v>39</v>
      </c>
      <c r="R2083" s="4"/>
      <c r="S2083" s="6" t="s">
        <v>42</v>
      </c>
      <c r="T2083" s="6" t="s">
        <v>43</v>
      </c>
      <c r="U2083" s="6">
        <v>0.0</v>
      </c>
      <c r="V2083" s="3" t="str">
        <f t="shared" si="2"/>
        <v>47.RD</v>
      </c>
      <c r="W2083" s="5" t="str">
        <f t="shared" ref="W2083:X2083" si="2083">UPPER(TRIM(H2083))</f>
        <v/>
      </c>
      <c r="X2083" s="5" t="str">
        <f t="shared" si="2083"/>
        <v/>
      </c>
      <c r="Y2083" s="5" t="str">
        <f t="array" ref="Y2083">IF(V2083&lt;&gt;"",IFERROR(INDEX(federal_program_name_lookup,MATCH(V2083,aln_lookup,0)),""),"")</f>
        <v/>
      </c>
    </row>
    <row r="2084" ht="15.75" customHeight="1">
      <c r="A2084" s="5" t="s">
        <v>3263</v>
      </c>
      <c r="B2084" s="3" t="s">
        <v>2414</v>
      </c>
      <c r="C2084" s="3" t="s">
        <v>445</v>
      </c>
      <c r="D2084" s="3" t="s">
        <v>3264</v>
      </c>
      <c r="E2084" s="6" t="s">
        <v>292</v>
      </c>
      <c r="F2084" s="4">
        <v>90820.0</v>
      </c>
      <c r="G2084" s="6" t="s">
        <v>38</v>
      </c>
      <c r="H2084" s="6"/>
      <c r="I2084" s="6"/>
      <c r="J2084" s="4">
        <v>4.5338835E7</v>
      </c>
      <c r="K2084" s="4">
        <v>3.59306095E8</v>
      </c>
      <c r="L2084" s="6" t="s">
        <v>39</v>
      </c>
      <c r="M2084" s="3"/>
      <c r="N2084" s="6" t="s">
        <v>42</v>
      </c>
      <c r="O2084" s="3"/>
      <c r="P2084" s="3"/>
      <c r="Q2084" s="6" t="s">
        <v>39</v>
      </c>
      <c r="R2084" s="4"/>
      <c r="S2084" s="6" t="s">
        <v>42</v>
      </c>
      <c r="T2084" s="6" t="s">
        <v>43</v>
      </c>
      <c r="U2084" s="6">
        <v>0.0</v>
      </c>
      <c r="V2084" s="3" t="str">
        <f t="shared" si="2"/>
        <v>47.RD</v>
      </c>
      <c r="W2084" s="5" t="str">
        <f t="shared" ref="W2084:X2084" si="2084">UPPER(TRIM(H2084))</f>
        <v/>
      </c>
      <c r="X2084" s="5" t="str">
        <f t="shared" si="2084"/>
        <v/>
      </c>
      <c r="Y2084" s="5" t="str">
        <f t="array" ref="Y2084">IF(V2084&lt;&gt;"",IFERROR(INDEX(federal_program_name_lookup,MATCH(V2084,aln_lookup,0)),""),"")</f>
        <v/>
      </c>
    </row>
    <row r="2085" ht="15.75" customHeight="1">
      <c r="A2085" s="5" t="s">
        <v>3265</v>
      </c>
      <c r="B2085" s="3" t="s">
        <v>2414</v>
      </c>
      <c r="C2085" s="3" t="s">
        <v>445</v>
      </c>
      <c r="D2085" s="3" t="s">
        <v>3205</v>
      </c>
      <c r="E2085" s="6" t="s">
        <v>292</v>
      </c>
      <c r="F2085" s="4">
        <v>26.0</v>
      </c>
      <c r="G2085" s="6" t="s">
        <v>38</v>
      </c>
      <c r="H2085" s="6"/>
      <c r="I2085" s="6"/>
      <c r="J2085" s="4">
        <v>4.5338835E7</v>
      </c>
      <c r="K2085" s="4">
        <v>3.59306095E8</v>
      </c>
      <c r="L2085" s="6" t="s">
        <v>39</v>
      </c>
      <c r="M2085" s="3"/>
      <c r="N2085" s="6" t="s">
        <v>42</v>
      </c>
      <c r="O2085" s="3"/>
      <c r="P2085" s="3"/>
      <c r="Q2085" s="6" t="s">
        <v>39</v>
      </c>
      <c r="R2085" s="4"/>
      <c r="S2085" s="6" t="s">
        <v>42</v>
      </c>
      <c r="T2085" s="6" t="s">
        <v>43</v>
      </c>
      <c r="U2085" s="6">
        <v>0.0</v>
      </c>
      <c r="V2085" s="3" t="str">
        <f t="shared" si="2"/>
        <v>47.RD</v>
      </c>
      <c r="W2085" s="5" t="str">
        <f t="shared" ref="W2085:X2085" si="2085">UPPER(TRIM(H2085))</f>
        <v/>
      </c>
      <c r="X2085" s="5" t="str">
        <f t="shared" si="2085"/>
        <v/>
      </c>
      <c r="Y2085" s="5" t="str">
        <f t="array" ref="Y2085">IF(V2085&lt;&gt;"",IFERROR(INDEX(federal_program_name_lookup,MATCH(V2085,aln_lookup,0)),""),"")</f>
        <v/>
      </c>
    </row>
    <row r="2086" ht="15.75" customHeight="1">
      <c r="A2086" s="5" t="s">
        <v>3266</v>
      </c>
      <c r="B2086" s="3" t="s">
        <v>2414</v>
      </c>
      <c r="C2086" s="3" t="s">
        <v>445</v>
      </c>
      <c r="D2086" s="3" t="s">
        <v>3267</v>
      </c>
      <c r="E2086" s="6" t="s">
        <v>292</v>
      </c>
      <c r="F2086" s="4">
        <v>1.0</v>
      </c>
      <c r="G2086" s="6" t="s">
        <v>38</v>
      </c>
      <c r="H2086" s="6"/>
      <c r="I2086" s="6"/>
      <c r="J2086" s="4">
        <v>4.5338835E7</v>
      </c>
      <c r="K2086" s="4">
        <v>3.59306095E8</v>
      </c>
      <c r="L2086" s="6" t="s">
        <v>39</v>
      </c>
      <c r="M2086" s="3"/>
      <c r="N2086" s="6" t="s">
        <v>42</v>
      </c>
      <c r="O2086" s="3"/>
      <c r="P2086" s="3"/>
      <c r="Q2086" s="6" t="s">
        <v>39</v>
      </c>
      <c r="R2086" s="4"/>
      <c r="S2086" s="6" t="s">
        <v>42</v>
      </c>
      <c r="T2086" s="6" t="s">
        <v>43</v>
      </c>
      <c r="U2086" s="6">
        <v>0.0</v>
      </c>
      <c r="V2086" s="3" t="str">
        <f t="shared" si="2"/>
        <v>47.RD</v>
      </c>
      <c r="W2086" s="5" t="str">
        <f t="shared" ref="W2086:X2086" si="2086">UPPER(TRIM(H2086))</f>
        <v/>
      </c>
      <c r="X2086" s="5" t="str">
        <f t="shared" si="2086"/>
        <v/>
      </c>
      <c r="Y2086" s="5" t="str">
        <f t="array" ref="Y2086">IF(V2086&lt;&gt;"",IFERROR(INDEX(federal_program_name_lookup,MATCH(V2086,aln_lookup,0)),""),"")</f>
        <v/>
      </c>
    </row>
    <row r="2087" ht="15.75" customHeight="1">
      <c r="A2087" s="5" t="s">
        <v>3268</v>
      </c>
      <c r="B2087" s="3" t="s">
        <v>2414</v>
      </c>
      <c r="C2087" s="3" t="s">
        <v>445</v>
      </c>
      <c r="D2087" s="3" t="s">
        <v>3269</v>
      </c>
      <c r="E2087" s="6" t="s">
        <v>292</v>
      </c>
      <c r="F2087" s="4">
        <v>94059.0</v>
      </c>
      <c r="G2087" s="6" t="s">
        <v>38</v>
      </c>
      <c r="H2087" s="6"/>
      <c r="I2087" s="6"/>
      <c r="J2087" s="4">
        <v>4.5338835E7</v>
      </c>
      <c r="K2087" s="4">
        <v>3.59306095E8</v>
      </c>
      <c r="L2087" s="6" t="s">
        <v>39</v>
      </c>
      <c r="M2087" s="3"/>
      <c r="N2087" s="6" t="s">
        <v>42</v>
      </c>
      <c r="O2087" s="3"/>
      <c r="P2087" s="3"/>
      <c r="Q2087" s="6" t="s">
        <v>39</v>
      </c>
      <c r="R2087" s="4"/>
      <c r="S2087" s="6" t="s">
        <v>42</v>
      </c>
      <c r="T2087" s="6" t="s">
        <v>43</v>
      </c>
      <c r="U2087" s="6">
        <v>0.0</v>
      </c>
      <c r="V2087" s="3" t="str">
        <f t="shared" si="2"/>
        <v>47.RD</v>
      </c>
      <c r="W2087" s="5" t="str">
        <f t="shared" ref="W2087:X2087" si="2087">UPPER(TRIM(H2087))</f>
        <v/>
      </c>
      <c r="X2087" s="5" t="str">
        <f t="shared" si="2087"/>
        <v/>
      </c>
      <c r="Y2087" s="5" t="str">
        <f t="array" ref="Y2087">IF(V2087&lt;&gt;"",IFERROR(INDEX(federal_program_name_lookup,MATCH(V2087,aln_lookup,0)),""),"")</f>
        <v/>
      </c>
    </row>
    <row r="2088" ht="15.75" customHeight="1">
      <c r="A2088" s="5" t="s">
        <v>3270</v>
      </c>
      <c r="B2088" s="3" t="s">
        <v>2414</v>
      </c>
      <c r="C2088" s="3" t="s">
        <v>445</v>
      </c>
      <c r="D2088" s="3" t="s">
        <v>3271</v>
      </c>
      <c r="E2088" s="6" t="s">
        <v>292</v>
      </c>
      <c r="F2088" s="4">
        <v>137375.0</v>
      </c>
      <c r="G2088" s="6" t="s">
        <v>38</v>
      </c>
      <c r="H2088" s="6"/>
      <c r="I2088" s="6"/>
      <c r="J2088" s="4">
        <v>4.5338835E7</v>
      </c>
      <c r="K2088" s="4">
        <v>3.59306095E8</v>
      </c>
      <c r="L2088" s="6" t="s">
        <v>39</v>
      </c>
      <c r="M2088" s="3"/>
      <c r="N2088" s="6" t="s">
        <v>42</v>
      </c>
      <c r="O2088" s="3"/>
      <c r="P2088" s="3"/>
      <c r="Q2088" s="6" t="s">
        <v>39</v>
      </c>
      <c r="R2088" s="4"/>
      <c r="S2088" s="6" t="s">
        <v>42</v>
      </c>
      <c r="T2088" s="6" t="s">
        <v>43</v>
      </c>
      <c r="U2088" s="6">
        <v>0.0</v>
      </c>
      <c r="V2088" s="3" t="str">
        <f t="shared" si="2"/>
        <v>47.RD</v>
      </c>
      <c r="W2088" s="5" t="str">
        <f t="shared" ref="W2088:X2088" si="2088">UPPER(TRIM(H2088))</f>
        <v/>
      </c>
      <c r="X2088" s="5" t="str">
        <f t="shared" si="2088"/>
        <v/>
      </c>
      <c r="Y2088" s="5" t="str">
        <f t="array" ref="Y2088">IF(V2088&lt;&gt;"",IFERROR(INDEX(federal_program_name_lookup,MATCH(V2088,aln_lookup,0)),""),"")</f>
        <v/>
      </c>
    </row>
    <row r="2089" ht="15.75" customHeight="1">
      <c r="A2089" s="5" t="s">
        <v>3272</v>
      </c>
      <c r="B2089" s="3" t="s">
        <v>2414</v>
      </c>
      <c r="C2089" s="3" t="s">
        <v>445</v>
      </c>
      <c r="D2089" s="3" t="s">
        <v>3273</v>
      </c>
      <c r="E2089" s="6" t="s">
        <v>292</v>
      </c>
      <c r="F2089" s="4">
        <v>349874.0</v>
      </c>
      <c r="G2089" s="6" t="s">
        <v>38</v>
      </c>
      <c r="H2089" s="6"/>
      <c r="I2089" s="6"/>
      <c r="J2089" s="4">
        <v>4.5338835E7</v>
      </c>
      <c r="K2089" s="4">
        <v>3.59306095E8</v>
      </c>
      <c r="L2089" s="6" t="s">
        <v>39</v>
      </c>
      <c r="M2089" s="3"/>
      <c r="N2089" s="6" t="s">
        <v>42</v>
      </c>
      <c r="O2089" s="3"/>
      <c r="P2089" s="3"/>
      <c r="Q2089" s="6" t="s">
        <v>39</v>
      </c>
      <c r="R2089" s="4"/>
      <c r="S2089" s="6" t="s">
        <v>42</v>
      </c>
      <c r="T2089" s="6" t="s">
        <v>43</v>
      </c>
      <c r="U2089" s="6">
        <v>0.0</v>
      </c>
      <c r="V2089" s="3" t="str">
        <f t="shared" si="2"/>
        <v>47.RD</v>
      </c>
      <c r="W2089" s="5" t="str">
        <f t="shared" ref="W2089:X2089" si="2089">UPPER(TRIM(H2089))</f>
        <v/>
      </c>
      <c r="X2089" s="5" t="str">
        <f t="shared" si="2089"/>
        <v/>
      </c>
      <c r="Y2089" s="5" t="str">
        <f t="array" ref="Y2089">IF(V2089&lt;&gt;"",IFERROR(INDEX(federal_program_name_lookup,MATCH(V2089,aln_lookup,0)),""),"")</f>
        <v/>
      </c>
    </row>
    <row r="2090" ht="15.75" customHeight="1">
      <c r="A2090" s="5" t="s">
        <v>3274</v>
      </c>
      <c r="B2090" s="3" t="s">
        <v>2414</v>
      </c>
      <c r="C2090" s="3" t="s">
        <v>445</v>
      </c>
      <c r="D2090" s="3" t="s">
        <v>3275</v>
      </c>
      <c r="E2090" s="6" t="s">
        <v>292</v>
      </c>
      <c r="F2090" s="4">
        <v>112986.0</v>
      </c>
      <c r="G2090" s="6" t="s">
        <v>38</v>
      </c>
      <c r="H2090" s="6"/>
      <c r="I2090" s="6"/>
      <c r="J2090" s="4">
        <v>4.5338835E7</v>
      </c>
      <c r="K2090" s="4">
        <v>3.59306095E8</v>
      </c>
      <c r="L2090" s="6" t="s">
        <v>39</v>
      </c>
      <c r="M2090" s="3"/>
      <c r="N2090" s="6" t="s">
        <v>42</v>
      </c>
      <c r="O2090" s="3"/>
      <c r="P2090" s="3"/>
      <c r="Q2090" s="6" t="s">
        <v>42</v>
      </c>
      <c r="R2090" s="4">
        <v>4400.0</v>
      </c>
      <c r="S2090" s="6" t="s">
        <v>42</v>
      </c>
      <c r="T2090" s="6" t="s">
        <v>43</v>
      </c>
      <c r="U2090" s="6">
        <v>0.0</v>
      </c>
      <c r="V2090" s="3" t="str">
        <f t="shared" si="2"/>
        <v>47.RD</v>
      </c>
      <c r="W2090" s="5" t="str">
        <f t="shared" ref="W2090:X2090" si="2090">UPPER(TRIM(H2090))</f>
        <v/>
      </c>
      <c r="X2090" s="5" t="str">
        <f t="shared" si="2090"/>
        <v/>
      </c>
      <c r="Y2090" s="5" t="str">
        <f t="array" ref="Y2090">IF(V2090&lt;&gt;"",IFERROR(INDEX(federal_program_name_lookup,MATCH(V2090,aln_lookup,0)),""),"")</f>
        <v/>
      </c>
    </row>
    <row r="2091" ht="15.75" customHeight="1">
      <c r="A2091" s="5" t="s">
        <v>3276</v>
      </c>
      <c r="B2091" s="3" t="s">
        <v>2414</v>
      </c>
      <c r="C2091" s="3" t="s">
        <v>3167</v>
      </c>
      <c r="D2091" s="3"/>
      <c r="E2091" s="6" t="s">
        <v>3168</v>
      </c>
      <c r="F2091" s="4">
        <v>83117.0</v>
      </c>
      <c r="G2091" s="6" t="s">
        <v>38</v>
      </c>
      <c r="H2091" s="6"/>
      <c r="I2091" s="6"/>
      <c r="J2091" s="4">
        <v>182569.0</v>
      </c>
      <c r="K2091" s="4">
        <v>3.59306095E8</v>
      </c>
      <c r="L2091" s="6" t="s">
        <v>39</v>
      </c>
      <c r="M2091" s="3"/>
      <c r="N2091" s="6" t="s">
        <v>39</v>
      </c>
      <c r="O2091" s="3" t="s">
        <v>3277</v>
      </c>
      <c r="P2091" s="3" t="s">
        <v>3278</v>
      </c>
      <c r="Q2091" s="6" t="s">
        <v>39</v>
      </c>
      <c r="R2091" s="4"/>
      <c r="S2091" s="6" t="s">
        <v>42</v>
      </c>
      <c r="T2091" s="6" t="s">
        <v>43</v>
      </c>
      <c r="U2091" s="6">
        <v>0.0</v>
      </c>
      <c r="V2091" s="3" t="str">
        <f t="shared" si="2"/>
        <v>47.074</v>
      </c>
      <c r="W2091" s="5" t="str">
        <f t="shared" ref="W2091:X2091" si="2091">UPPER(TRIM(H2091))</f>
        <v/>
      </c>
      <c r="X2091" s="5" t="str">
        <f t="shared" si="2091"/>
        <v/>
      </c>
      <c r="Y2091" s="5" t="str">
        <f t="array" ref="Y2091">IF(V2091&lt;&gt;"",IFERROR(INDEX(federal_program_name_lookup,MATCH(V2091,aln_lookup,0)),""),"")</f>
        <v>BIOLOGICAL SCIENCES</v>
      </c>
    </row>
    <row r="2092" ht="15.75" customHeight="1">
      <c r="A2092" s="5" t="s">
        <v>3279</v>
      </c>
      <c r="B2092" s="3" t="s">
        <v>2414</v>
      </c>
      <c r="C2092" s="3" t="s">
        <v>445</v>
      </c>
      <c r="D2092" s="3" t="s">
        <v>3280</v>
      </c>
      <c r="E2092" s="6" t="s">
        <v>292</v>
      </c>
      <c r="F2092" s="4">
        <v>53866.0</v>
      </c>
      <c r="G2092" s="6" t="s">
        <v>38</v>
      </c>
      <c r="H2092" s="6"/>
      <c r="I2092" s="6"/>
      <c r="J2092" s="4">
        <v>4.5338835E7</v>
      </c>
      <c r="K2092" s="4">
        <v>3.59306095E8</v>
      </c>
      <c r="L2092" s="6" t="s">
        <v>39</v>
      </c>
      <c r="M2092" s="3"/>
      <c r="N2092" s="6" t="s">
        <v>42</v>
      </c>
      <c r="O2092" s="3"/>
      <c r="P2092" s="3"/>
      <c r="Q2092" s="6" t="s">
        <v>39</v>
      </c>
      <c r="R2092" s="4"/>
      <c r="S2092" s="6" t="s">
        <v>42</v>
      </c>
      <c r="T2092" s="6" t="s">
        <v>43</v>
      </c>
      <c r="U2092" s="6">
        <v>0.0</v>
      </c>
      <c r="V2092" s="3" t="str">
        <f t="shared" si="2"/>
        <v>47.RD</v>
      </c>
      <c r="W2092" s="5" t="str">
        <f t="shared" ref="W2092:X2092" si="2092">UPPER(TRIM(H2092))</f>
        <v/>
      </c>
      <c r="X2092" s="5" t="str">
        <f t="shared" si="2092"/>
        <v/>
      </c>
      <c r="Y2092" s="5" t="str">
        <f t="array" ref="Y2092">IF(V2092&lt;&gt;"",IFERROR(INDEX(federal_program_name_lookup,MATCH(V2092,aln_lookup,0)),""),"")</f>
        <v/>
      </c>
    </row>
    <row r="2093" ht="15.75" customHeight="1">
      <c r="A2093" s="5" t="s">
        <v>3281</v>
      </c>
      <c r="B2093" s="3" t="s">
        <v>2414</v>
      </c>
      <c r="C2093" s="3" t="s">
        <v>445</v>
      </c>
      <c r="D2093" s="3" t="s">
        <v>3282</v>
      </c>
      <c r="E2093" s="6" t="s">
        <v>292</v>
      </c>
      <c r="F2093" s="4">
        <v>95632.0</v>
      </c>
      <c r="G2093" s="6" t="s">
        <v>38</v>
      </c>
      <c r="H2093" s="6"/>
      <c r="I2093" s="6"/>
      <c r="J2093" s="4">
        <v>4.5338835E7</v>
      </c>
      <c r="K2093" s="4">
        <v>3.59306095E8</v>
      </c>
      <c r="L2093" s="6" t="s">
        <v>39</v>
      </c>
      <c r="M2093" s="3"/>
      <c r="N2093" s="6" t="s">
        <v>42</v>
      </c>
      <c r="O2093" s="3"/>
      <c r="P2093" s="3"/>
      <c r="Q2093" s="6" t="s">
        <v>39</v>
      </c>
      <c r="R2093" s="4"/>
      <c r="S2093" s="6" t="s">
        <v>42</v>
      </c>
      <c r="T2093" s="6" t="s">
        <v>43</v>
      </c>
      <c r="U2093" s="6">
        <v>0.0</v>
      </c>
      <c r="V2093" s="3" t="str">
        <f t="shared" si="2"/>
        <v>47.RD</v>
      </c>
      <c r="W2093" s="5" t="str">
        <f t="shared" ref="W2093:X2093" si="2093">UPPER(TRIM(H2093))</f>
        <v/>
      </c>
      <c r="X2093" s="5" t="str">
        <f t="shared" si="2093"/>
        <v/>
      </c>
      <c r="Y2093" s="5" t="str">
        <f t="array" ref="Y2093">IF(V2093&lt;&gt;"",IFERROR(INDEX(federal_program_name_lookup,MATCH(V2093,aln_lookup,0)),""),"")</f>
        <v/>
      </c>
    </row>
    <row r="2094" ht="15.75" customHeight="1">
      <c r="A2094" s="5" t="s">
        <v>3283</v>
      </c>
      <c r="B2094" s="3" t="s">
        <v>2414</v>
      </c>
      <c r="C2094" s="3" t="s">
        <v>445</v>
      </c>
      <c r="D2094" s="3" t="s">
        <v>3284</v>
      </c>
      <c r="E2094" s="6" t="s">
        <v>292</v>
      </c>
      <c r="F2094" s="4">
        <v>61281.0</v>
      </c>
      <c r="G2094" s="6" t="s">
        <v>38</v>
      </c>
      <c r="H2094" s="6"/>
      <c r="I2094" s="6"/>
      <c r="J2094" s="4">
        <v>4.5338835E7</v>
      </c>
      <c r="K2094" s="4">
        <v>3.59306095E8</v>
      </c>
      <c r="L2094" s="6" t="s">
        <v>39</v>
      </c>
      <c r="M2094" s="3"/>
      <c r="N2094" s="6" t="s">
        <v>42</v>
      </c>
      <c r="O2094" s="3"/>
      <c r="P2094" s="3"/>
      <c r="Q2094" s="6" t="s">
        <v>39</v>
      </c>
      <c r="R2094" s="4"/>
      <c r="S2094" s="6" t="s">
        <v>42</v>
      </c>
      <c r="T2094" s="6" t="s">
        <v>43</v>
      </c>
      <c r="U2094" s="6">
        <v>0.0</v>
      </c>
      <c r="V2094" s="3" t="str">
        <f t="shared" si="2"/>
        <v>47.RD</v>
      </c>
      <c r="W2094" s="5" t="str">
        <f t="shared" ref="W2094:X2094" si="2094">UPPER(TRIM(H2094))</f>
        <v/>
      </c>
      <c r="X2094" s="5" t="str">
        <f t="shared" si="2094"/>
        <v/>
      </c>
      <c r="Y2094" s="5" t="str">
        <f t="array" ref="Y2094">IF(V2094&lt;&gt;"",IFERROR(INDEX(federal_program_name_lookup,MATCH(V2094,aln_lookup,0)),""),"")</f>
        <v/>
      </c>
    </row>
    <row r="2095" ht="15.75" customHeight="1">
      <c r="A2095" s="5" t="s">
        <v>3285</v>
      </c>
      <c r="B2095" s="3" t="s">
        <v>2414</v>
      </c>
      <c r="C2095" s="3" t="s">
        <v>445</v>
      </c>
      <c r="D2095" s="3" t="s">
        <v>3286</v>
      </c>
      <c r="E2095" s="6" t="s">
        <v>292</v>
      </c>
      <c r="F2095" s="4">
        <v>57952.0</v>
      </c>
      <c r="G2095" s="6" t="s">
        <v>38</v>
      </c>
      <c r="H2095" s="6"/>
      <c r="I2095" s="6"/>
      <c r="J2095" s="4">
        <v>4.5338835E7</v>
      </c>
      <c r="K2095" s="4">
        <v>3.59306095E8</v>
      </c>
      <c r="L2095" s="6" t="s">
        <v>39</v>
      </c>
      <c r="M2095" s="3"/>
      <c r="N2095" s="6" t="s">
        <v>42</v>
      </c>
      <c r="O2095" s="3"/>
      <c r="P2095" s="3"/>
      <c r="Q2095" s="6" t="s">
        <v>39</v>
      </c>
      <c r="R2095" s="4"/>
      <c r="S2095" s="6" t="s">
        <v>42</v>
      </c>
      <c r="T2095" s="6" t="s">
        <v>43</v>
      </c>
      <c r="U2095" s="6">
        <v>0.0</v>
      </c>
      <c r="V2095" s="3" t="str">
        <f t="shared" si="2"/>
        <v>47.RD</v>
      </c>
      <c r="W2095" s="5" t="str">
        <f t="shared" ref="W2095:X2095" si="2095">UPPER(TRIM(H2095))</f>
        <v/>
      </c>
      <c r="X2095" s="5" t="str">
        <f t="shared" si="2095"/>
        <v/>
      </c>
      <c r="Y2095" s="5" t="str">
        <f t="array" ref="Y2095">IF(V2095&lt;&gt;"",IFERROR(INDEX(federal_program_name_lookup,MATCH(V2095,aln_lookup,0)),""),"")</f>
        <v/>
      </c>
    </row>
    <row r="2096" ht="15.75" customHeight="1">
      <c r="A2096" s="5" t="s">
        <v>3287</v>
      </c>
      <c r="B2096" s="3" t="s">
        <v>2414</v>
      </c>
      <c r="C2096" s="3" t="s">
        <v>445</v>
      </c>
      <c r="D2096" s="3" t="s">
        <v>3288</v>
      </c>
      <c r="E2096" s="6" t="s">
        <v>292</v>
      </c>
      <c r="F2096" s="4">
        <v>21998.0</v>
      </c>
      <c r="G2096" s="6" t="s">
        <v>38</v>
      </c>
      <c r="H2096" s="6"/>
      <c r="I2096" s="6"/>
      <c r="J2096" s="4">
        <v>4.5338835E7</v>
      </c>
      <c r="K2096" s="4">
        <v>3.59306095E8</v>
      </c>
      <c r="L2096" s="6" t="s">
        <v>39</v>
      </c>
      <c r="M2096" s="3"/>
      <c r="N2096" s="6" t="s">
        <v>42</v>
      </c>
      <c r="O2096" s="3"/>
      <c r="P2096" s="3"/>
      <c r="Q2096" s="6" t="s">
        <v>39</v>
      </c>
      <c r="R2096" s="4"/>
      <c r="S2096" s="6" t="s">
        <v>42</v>
      </c>
      <c r="T2096" s="6" t="s">
        <v>43</v>
      </c>
      <c r="U2096" s="6">
        <v>0.0</v>
      </c>
      <c r="V2096" s="3" t="str">
        <f t="shared" si="2"/>
        <v>47.RD</v>
      </c>
      <c r="W2096" s="5" t="str">
        <f t="shared" ref="W2096:X2096" si="2096">UPPER(TRIM(H2096))</f>
        <v/>
      </c>
      <c r="X2096" s="5" t="str">
        <f t="shared" si="2096"/>
        <v/>
      </c>
      <c r="Y2096" s="5" t="str">
        <f t="array" ref="Y2096">IF(V2096&lt;&gt;"",IFERROR(INDEX(federal_program_name_lookup,MATCH(V2096,aln_lookup,0)),""),"")</f>
        <v/>
      </c>
    </row>
    <row r="2097" ht="15.75" customHeight="1">
      <c r="A2097" s="5" t="s">
        <v>3289</v>
      </c>
      <c r="B2097" s="3" t="s">
        <v>2414</v>
      </c>
      <c r="C2097" s="3" t="s">
        <v>445</v>
      </c>
      <c r="D2097" s="3" t="s">
        <v>3290</v>
      </c>
      <c r="E2097" s="6" t="s">
        <v>292</v>
      </c>
      <c r="F2097" s="4">
        <v>102550.0</v>
      </c>
      <c r="G2097" s="6" t="s">
        <v>38</v>
      </c>
      <c r="H2097" s="6"/>
      <c r="I2097" s="6"/>
      <c r="J2097" s="4">
        <v>4.5338835E7</v>
      </c>
      <c r="K2097" s="4">
        <v>3.59306095E8</v>
      </c>
      <c r="L2097" s="6" t="s">
        <v>39</v>
      </c>
      <c r="M2097" s="3"/>
      <c r="N2097" s="6" t="s">
        <v>42</v>
      </c>
      <c r="O2097" s="3"/>
      <c r="P2097" s="3"/>
      <c r="Q2097" s="6" t="s">
        <v>42</v>
      </c>
      <c r="R2097" s="4">
        <v>53148.0</v>
      </c>
      <c r="S2097" s="6" t="s">
        <v>42</v>
      </c>
      <c r="T2097" s="6" t="s">
        <v>43</v>
      </c>
      <c r="U2097" s="6">
        <v>0.0</v>
      </c>
      <c r="V2097" s="3" t="str">
        <f t="shared" si="2"/>
        <v>47.RD</v>
      </c>
      <c r="W2097" s="5" t="str">
        <f t="shared" ref="W2097:X2097" si="2097">UPPER(TRIM(H2097))</f>
        <v/>
      </c>
      <c r="X2097" s="5" t="str">
        <f t="shared" si="2097"/>
        <v/>
      </c>
      <c r="Y2097" s="5" t="str">
        <f t="array" ref="Y2097">IF(V2097&lt;&gt;"",IFERROR(INDEX(federal_program_name_lookup,MATCH(V2097,aln_lookup,0)),""),"")</f>
        <v/>
      </c>
    </row>
    <row r="2098" ht="15.75" customHeight="1">
      <c r="A2098" s="5" t="s">
        <v>3291</v>
      </c>
      <c r="B2098" s="3" t="s">
        <v>2414</v>
      </c>
      <c r="C2098" s="3" t="s">
        <v>445</v>
      </c>
      <c r="D2098" s="3" t="s">
        <v>3292</v>
      </c>
      <c r="E2098" s="6" t="s">
        <v>292</v>
      </c>
      <c r="F2098" s="4">
        <v>32661.0</v>
      </c>
      <c r="G2098" s="6" t="s">
        <v>38</v>
      </c>
      <c r="H2098" s="6"/>
      <c r="I2098" s="6"/>
      <c r="J2098" s="4">
        <v>4.5338835E7</v>
      </c>
      <c r="K2098" s="4">
        <v>3.59306095E8</v>
      </c>
      <c r="L2098" s="6" t="s">
        <v>39</v>
      </c>
      <c r="M2098" s="3"/>
      <c r="N2098" s="6" t="s">
        <v>42</v>
      </c>
      <c r="O2098" s="3"/>
      <c r="P2098" s="3"/>
      <c r="Q2098" s="6" t="s">
        <v>39</v>
      </c>
      <c r="R2098" s="4"/>
      <c r="S2098" s="6" t="s">
        <v>42</v>
      </c>
      <c r="T2098" s="6" t="s">
        <v>43</v>
      </c>
      <c r="U2098" s="6">
        <v>0.0</v>
      </c>
      <c r="V2098" s="3" t="str">
        <f t="shared" si="2"/>
        <v>47.RD</v>
      </c>
      <c r="W2098" s="5" t="str">
        <f t="shared" ref="W2098:X2098" si="2098">UPPER(TRIM(H2098))</f>
        <v/>
      </c>
      <c r="X2098" s="5" t="str">
        <f t="shared" si="2098"/>
        <v/>
      </c>
      <c r="Y2098" s="5" t="str">
        <f t="array" ref="Y2098">IF(V2098&lt;&gt;"",IFERROR(INDEX(federal_program_name_lookup,MATCH(V2098,aln_lookup,0)),""),"")</f>
        <v/>
      </c>
    </row>
    <row r="2099" ht="15.75" customHeight="1">
      <c r="A2099" s="5" t="s">
        <v>3293</v>
      </c>
      <c r="B2099" s="3" t="s">
        <v>2414</v>
      </c>
      <c r="C2099" s="3" t="s">
        <v>445</v>
      </c>
      <c r="D2099" s="3" t="s">
        <v>3294</v>
      </c>
      <c r="E2099" s="6" t="s">
        <v>292</v>
      </c>
      <c r="F2099" s="4">
        <v>66184.0</v>
      </c>
      <c r="G2099" s="6" t="s">
        <v>38</v>
      </c>
      <c r="H2099" s="6"/>
      <c r="I2099" s="6"/>
      <c r="J2099" s="4">
        <v>4.5338835E7</v>
      </c>
      <c r="K2099" s="4">
        <v>3.59306095E8</v>
      </c>
      <c r="L2099" s="6" t="s">
        <v>39</v>
      </c>
      <c r="M2099" s="3"/>
      <c r="N2099" s="6" t="s">
        <v>42</v>
      </c>
      <c r="O2099" s="3"/>
      <c r="P2099" s="3"/>
      <c r="Q2099" s="6" t="s">
        <v>39</v>
      </c>
      <c r="R2099" s="4"/>
      <c r="S2099" s="6" t="s">
        <v>42</v>
      </c>
      <c r="T2099" s="6" t="s">
        <v>43</v>
      </c>
      <c r="U2099" s="6">
        <v>0.0</v>
      </c>
      <c r="V2099" s="3" t="str">
        <f t="shared" si="2"/>
        <v>47.RD</v>
      </c>
      <c r="W2099" s="5" t="str">
        <f t="shared" ref="W2099:X2099" si="2099">UPPER(TRIM(H2099))</f>
        <v/>
      </c>
      <c r="X2099" s="5" t="str">
        <f t="shared" si="2099"/>
        <v/>
      </c>
      <c r="Y2099" s="5" t="str">
        <f t="array" ref="Y2099">IF(V2099&lt;&gt;"",IFERROR(INDEX(federal_program_name_lookup,MATCH(V2099,aln_lookup,0)),""),"")</f>
        <v/>
      </c>
    </row>
    <row r="2100" ht="15.75" customHeight="1">
      <c r="A2100" s="5" t="s">
        <v>3295</v>
      </c>
      <c r="B2100" s="3" t="s">
        <v>2414</v>
      </c>
      <c r="C2100" s="3" t="s">
        <v>445</v>
      </c>
      <c r="D2100" s="3" t="s">
        <v>3296</v>
      </c>
      <c r="E2100" s="6" t="s">
        <v>292</v>
      </c>
      <c r="F2100" s="4">
        <v>36000.0</v>
      </c>
      <c r="G2100" s="6" t="s">
        <v>38</v>
      </c>
      <c r="H2100" s="6"/>
      <c r="I2100" s="6"/>
      <c r="J2100" s="4">
        <v>4.5338835E7</v>
      </c>
      <c r="K2100" s="4">
        <v>3.59306095E8</v>
      </c>
      <c r="L2100" s="6" t="s">
        <v>39</v>
      </c>
      <c r="M2100" s="3"/>
      <c r="N2100" s="6" t="s">
        <v>42</v>
      </c>
      <c r="O2100" s="3"/>
      <c r="P2100" s="3"/>
      <c r="Q2100" s="6" t="s">
        <v>39</v>
      </c>
      <c r="R2100" s="4"/>
      <c r="S2100" s="6" t="s">
        <v>42</v>
      </c>
      <c r="T2100" s="6" t="s">
        <v>43</v>
      </c>
      <c r="U2100" s="6">
        <v>0.0</v>
      </c>
      <c r="V2100" s="3" t="str">
        <f t="shared" si="2"/>
        <v>47.RD</v>
      </c>
      <c r="W2100" s="5" t="str">
        <f t="shared" ref="W2100:X2100" si="2100">UPPER(TRIM(H2100))</f>
        <v/>
      </c>
      <c r="X2100" s="5" t="str">
        <f t="shared" si="2100"/>
        <v/>
      </c>
      <c r="Y2100" s="5" t="str">
        <f t="array" ref="Y2100">IF(V2100&lt;&gt;"",IFERROR(INDEX(federal_program_name_lookup,MATCH(V2100,aln_lookup,0)),""),"")</f>
        <v/>
      </c>
    </row>
    <row r="2101" ht="15.75" customHeight="1">
      <c r="A2101" s="5" t="s">
        <v>3297</v>
      </c>
      <c r="B2101" s="3" t="s">
        <v>2414</v>
      </c>
      <c r="C2101" s="3" t="s">
        <v>445</v>
      </c>
      <c r="D2101" s="3" t="s">
        <v>3298</v>
      </c>
      <c r="E2101" s="6" t="s">
        <v>292</v>
      </c>
      <c r="F2101" s="4">
        <v>807.0</v>
      </c>
      <c r="G2101" s="6" t="s">
        <v>38</v>
      </c>
      <c r="H2101" s="6"/>
      <c r="I2101" s="6"/>
      <c r="J2101" s="4">
        <v>4.5338835E7</v>
      </c>
      <c r="K2101" s="4">
        <v>3.59306095E8</v>
      </c>
      <c r="L2101" s="6" t="s">
        <v>39</v>
      </c>
      <c r="M2101" s="3"/>
      <c r="N2101" s="6" t="s">
        <v>42</v>
      </c>
      <c r="O2101" s="3"/>
      <c r="P2101" s="3"/>
      <c r="Q2101" s="6" t="s">
        <v>39</v>
      </c>
      <c r="R2101" s="4"/>
      <c r="S2101" s="6" t="s">
        <v>42</v>
      </c>
      <c r="T2101" s="6" t="s">
        <v>43</v>
      </c>
      <c r="U2101" s="6">
        <v>0.0</v>
      </c>
      <c r="V2101" s="3" t="str">
        <f t="shared" si="2"/>
        <v>47.RD</v>
      </c>
      <c r="W2101" s="5" t="str">
        <f t="shared" ref="W2101:X2101" si="2101">UPPER(TRIM(H2101))</f>
        <v/>
      </c>
      <c r="X2101" s="5" t="str">
        <f t="shared" si="2101"/>
        <v/>
      </c>
      <c r="Y2101" s="5" t="str">
        <f t="array" ref="Y2101">IF(V2101&lt;&gt;"",IFERROR(INDEX(federal_program_name_lookup,MATCH(V2101,aln_lookup,0)),""),"")</f>
        <v/>
      </c>
    </row>
    <row r="2102" ht="15.75" customHeight="1">
      <c r="A2102" s="5" t="s">
        <v>3299</v>
      </c>
      <c r="B2102" s="3" t="s">
        <v>2414</v>
      </c>
      <c r="C2102" s="3" t="s">
        <v>3167</v>
      </c>
      <c r="D2102" s="3"/>
      <c r="E2102" s="6" t="s">
        <v>3168</v>
      </c>
      <c r="F2102" s="4">
        <v>32417.0</v>
      </c>
      <c r="G2102" s="6" t="s">
        <v>38</v>
      </c>
      <c r="H2102" s="6"/>
      <c r="I2102" s="6"/>
      <c r="J2102" s="4">
        <v>182569.0</v>
      </c>
      <c r="K2102" s="4">
        <v>3.59306095E8</v>
      </c>
      <c r="L2102" s="6" t="s">
        <v>39</v>
      </c>
      <c r="M2102" s="3"/>
      <c r="N2102" s="6" t="s">
        <v>39</v>
      </c>
      <c r="O2102" s="3" t="s">
        <v>3300</v>
      </c>
      <c r="P2102" s="3" t="s">
        <v>3301</v>
      </c>
      <c r="Q2102" s="6" t="s">
        <v>39</v>
      </c>
      <c r="R2102" s="4"/>
      <c r="S2102" s="6" t="s">
        <v>42</v>
      </c>
      <c r="T2102" s="6" t="s">
        <v>43</v>
      </c>
      <c r="U2102" s="6">
        <v>0.0</v>
      </c>
      <c r="V2102" s="3" t="str">
        <f t="shared" si="2"/>
        <v>47.074</v>
      </c>
      <c r="W2102" s="5" t="str">
        <f t="shared" ref="W2102:X2102" si="2102">UPPER(TRIM(H2102))</f>
        <v/>
      </c>
      <c r="X2102" s="5" t="str">
        <f t="shared" si="2102"/>
        <v/>
      </c>
      <c r="Y2102" s="5" t="str">
        <f t="array" ref="Y2102">IF(V2102&lt;&gt;"",IFERROR(INDEX(federal_program_name_lookup,MATCH(V2102,aln_lookup,0)),""),"")</f>
        <v>BIOLOGICAL SCIENCES</v>
      </c>
    </row>
    <row r="2103" ht="15.75" customHeight="1">
      <c r="A2103" s="5" t="s">
        <v>3302</v>
      </c>
      <c r="B2103" s="3" t="s">
        <v>2414</v>
      </c>
      <c r="C2103" s="3" t="s">
        <v>445</v>
      </c>
      <c r="D2103" s="3" t="s">
        <v>3303</v>
      </c>
      <c r="E2103" s="6" t="s">
        <v>292</v>
      </c>
      <c r="F2103" s="4">
        <v>102482.0</v>
      </c>
      <c r="G2103" s="6" t="s">
        <v>38</v>
      </c>
      <c r="H2103" s="6"/>
      <c r="I2103" s="6"/>
      <c r="J2103" s="4">
        <v>4.5338835E7</v>
      </c>
      <c r="K2103" s="4">
        <v>3.59306095E8</v>
      </c>
      <c r="L2103" s="6" t="s">
        <v>39</v>
      </c>
      <c r="M2103" s="3"/>
      <c r="N2103" s="6" t="s">
        <v>42</v>
      </c>
      <c r="O2103" s="3"/>
      <c r="P2103" s="3"/>
      <c r="Q2103" s="6" t="s">
        <v>39</v>
      </c>
      <c r="R2103" s="4"/>
      <c r="S2103" s="6" t="s">
        <v>42</v>
      </c>
      <c r="T2103" s="6" t="s">
        <v>43</v>
      </c>
      <c r="U2103" s="6">
        <v>0.0</v>
      </c>
      <c r="V2103" s="3" t="str">
        <f t="shared" si="2"/>
        <v>47.RD</v>
      </c>
      <c r="W2103" s="5" t="str">
        <f t="shared" ref="W2103:X2103" si="2103">UPPER(TRIM(H2103))</f>
        <v/>
      </c>
      <c r="X2103" s="5" t="str">
        <f t="shared" si="2103"/>
        <v/>
      </c>
      <c r="Y2103" s="5" t="str">
        <f t="array" ref="Y2103">IF(V2103&lt;&gt;"",IFERROR(INDEX(federal_program_name_lookup,MATCH(V2103,aln_lookup,0)),""),"")</f>
        <v/>
      </c>
    </row>
    <row r="2104" ht="15.75" customHeight="1">
      <c r="A2104" s="5" t="s">
        <v>3304</v>
      </c>
      <c r="B2104" s="3" t="s">
        <v>2414</v>
      </c>
      <c r="C2104" s="3" t="s">
        <v>445</v>
      </c>
      <c r="D2104" s="3" t="s">
        <v>3305</v>
      </c>
      <c r="E2104" s="6" t="s">
        <v>292</v>
      </c>
      <c r="F2104" s="4">
        <v>15595.0</v>
      </c>
      <c r="G2104" s="6" t="s">
        <v>38</v>
      </c>
      <c r="H2104" s="6"/>
      <c r="I2104" s="6"/>
      <c r="J2104" s="4">
        <v>4.5338835E7</v>
      </c>
      <c r="K2104" s="4">
        <v>3.59306095E8</v>
      </c>
      <c r="L2104" s="6" t="s">
        <v>39</v>
      </c>
      <c r="M2104" s="3"/>
      <c r="N2104" s="6" t="s">
        <v>42</v>
      </c>
      <c r="O2104" s="3"/>
      <c r="P2104" s="3"/>
      <c r="Q2104" s="6" t="s">
        <v>39</v>
      </c>
      <c r="R2104" s="4"/>
      <c r="S2104" s="6" t="s">
        <v>42</v>
      </c>
      <c r="T2104" s="6" t="s">
        <v>43</v>
      </c>
      <c r="U2104" s="6">
        <v>0.0</v>
      </c>
      <c r="V2104" s="3" t="str">
        <f t="shared" si="2"/>
        <v>47.RD</v>
      </c>
      <c r="W2104" s="5" t="str">
        <f t="shared" ref="W2104:X2104" si="2104">UPPER(TRIM(H2104))</f>
        <v/>
      </c>
      <c r="X2104" s="5" t="str">
        <f t="shared" si="2104"/>
        <v/>
      </c>
      <c r="Y2104" s="5" t="str">
        <f t="array" ref="Y2104">IF(V2104&lt;&gt;"",IFERROR(INDEX(federal_program_name_lookup,MATCH(V2104,aln_lookup,0)),""),"")</f>
        <v/>
      </c>
    </row>
    <row r="2105" ht="15.75" customHeight="1">
      <c r="A2105" s="5" t="s">
        <v>3306</v>
      </c>
      <c r="B2105" s="3" t="s">
        <v>2414</v>
      </c>
      <c r="C2105" s="3" t="s">
        <v>445</v>
      </c>
      <c r="D2105" s="3" t="s">
        <v>3307</v>
      </c>
      <c r="E2105" s="6" t="s">
        <v>292</v>
      </c>
      <c r="F2105" s="4">
        <v>211674.0</v>
      </c>
      <c r="G2105" s="6" t="s">
        <v>38</v>
      </c>
      <c r="H2105" s="6"/>
      <c r="I2105" s="6"/>
      <c r="J2105" s="4">
        <v>4.5338835E7</v>
      </c>
      <c r="K2105" s="4">
        <v>3.59306095E8</v>
      </c>
      <c r="L2105" s="6" t="s">
        <v>39</v>
      </c>
      <c r="M2105" s="3"/>
      <c r="N2105" s="6" t="s">
        <v>42</v>
      </c>
      <c r="O2105" s="3"/>
      <c r="P2105" s="3"/>
      <c r="Q2105" s="6" t="s">
        <v>42</v>
      </c>
      <c r="R2105" s="4">
        <v>110854.0</v>
      </c>
      <c r="S2105" s="6" t="s">
        <v>42</v>
      </c>
      <c r="T2105" s="6" t="s">
        <v>43</v>
      </c>
      <c r="U2105" s="6">
        <v>0.0</v>
      </c>
      <c r="V2105" s="3" t="str">
        <f t="shared" si="2"/>
        <v>47.RD</v>
      </c>
      <c r="W2105" s="5" t="str">
        <f t="shared" ref="W2105:X2105" si="2105">UPPER(TRIM(H2105))</f>
        <v/>
      </c>
      <c r="X2105" s="5" t="str">
        <f t="shared" si="2105"/>
        <v/>
      </c>
      <c r="Y2105" s="5" t="str">
        <f t="array" ref="Y2105">IF(V2105&lt;&gt;"",IFERROR(INDEX(federal_program_name_lookup,MATCH(V2105,aln_lookup,0)),""),"")</f>
        <v/>
      </c>
    </row>
    <row r="2106" ht="15.75" customHeight="1">
      <c r="A2106" s="5" t="s">
        <v>3308</v>
      </c>
      <c r="B2106" s="3" t="s">
        <v>2414</v>
      </c>
      <c r="C2106" s="3" t="s">
        <v>445</v>
      </c>
      <c r="D2106" s="3" t="s">
        <v>3309</v>
      </c>
      <c r="E2106" s="6" t="s">
        <v>292</v>
      </c>
      <c r="F2106" s="4">
        <v>136769.0</v>
      </c>
      <c r="G2106" s="6" t="s">
        <v>38</v>
      </c>
      <c r="H2106" s="6"/>
      <c r="I2106" s="6"/>
      <c r="J2106" s="4">
        <v>4.5338835E7</v>
      </c>
      <c r="K2106" s="4">
        <v>3.59306095E8</v>
      </c>
      <c r="L2106" s="6" t="s">
        <v>39</v>
      </c>
      <c r="M2106" s="3"/>
      <c r="N2106" s="6" t="s">
        <v>42</v>
      </c>
      <c r="O2106" s="3"/>
      <c r="P2106" s="3"/>
      <c r="Q2106" s="6" t="s">
        <v>39</v>
      </c>
      <c r="R2106" s="4"/>
      <c r="S2106" s="6" t="s">
        <v>42</v>
      </c>
      <c r="T2106" s="6" t="s">
        <v>43</v>
      </c>
      <c r="U2106" s="6">
        <v>0.0</v>
      </c>
      <c r="V2106" s="3" t="str">
        <f t="shared" si="2"/>
        <v>47.RD</v>
      </c>
      <c r="W2106" s="5" t="str">
        <f t="shared" ref="W2106:X2106" si="2106">UPPER(TRIM(H2106))</f>
        <v/>
      </c>
      <c r="X2106" s="5" t="str">
        <f t="shared" si="2106"/>
        <v/>
      </c>
      <c r="Y2106" s="5" t="str">
        <f t="array" ref="Y2106">IF(V2106&lt;&gt;"",IFERROR(INDEX(federal_program_name_lookup,MATCH(V2106,aln_lookup,0)),""),"")</f>
        <v/>
      </c>
    </row>
    <row r="2107" ht="15.75" customHeight="1">
      <c r="A2107" s="5" t="s">
        <v>3310</v>
      </c>
      <c r="B2107" s="3" t="s">
        <v>2414</v>
      </c>
      <c r="C2107" s="3" t="s">
        <v>445</v>
      </c>
      <c r="D2107" s="3" t="s">
        <v>3311</v>
      </c>
      <c r="E2107" s="6" t="s">
        <v>292</v>
      </c>
      <c r="F2107" s="4">
        <v>259404.0</v>
      </c>
      <c r="G2107" s="6" t="s">
        <v>38</v>
      </c>
      <c r="H2107" s="6"/>
      <c r="I2107" s="6"/>
      <c r="J2107" s="4">
        <v>4.5338835E7</v>
      </c>
      <c r="K2107" s="4">
        <v>3.59306095E8</v>
      </c>
      <c r="L2107" s="6" t="s">
        <v>39</v>
      </c>
      <c r="M2107" s="3"/>
      <c r="N2107" s="6" t="s">
        <v>42</v>
      </c>
      <c r="O2107" s="3"/>
      <c r="P2107" s="3"/>
      <c r="Q2107" s="6" t="s">
        <v>42</v>
      </c>
      <c r="R2107" s="4">
        <v>184940.0</v>
      </c>
      <c r="S2107" s="6" t="s">
        <v>42</v>
      </c>
      <c r="T2107" s="6" t="s">
        <v>43</v>
      </c>
      <c r="U2107" s="6">
        <v>0.0</v>
      </c>
      <c r="V2107" s="3" t="str">
        <f t="shared" si="2"/>
        <v>47.RD</v>
      </c>
      <c r="W2107" s="5" t="str">
        <f t="shared" ref="W2107:X2107" si="2107">UPPER(TRIM(H2107))</f>
        <v/>
      </c>
      <c r="X2107" s="5" t="str">
        <f t="shared" si="2107"/>
        <v/>
      </c>
      <c r="Y2107" s="5" t="str">
        <f t="array" ref="Y2107">IF(V2107&lt;&gt;"",IFERROR(INDEX(federal_program_name_lookup,MATCH(V2107,aln_lookup,0)),""),"")</f>
        <v/>
      </c>
    </row>
    <row r="2108" ht="15.75" customHeight="1">
      <c r="A2108" s="5" t="s">
        <v>3312</v>
      </c>
      <c r="B2108" s="3" t="s">
        <v>2414</v>
      </c>
      <c r="C2108" s="3" t="s">
        <v>445</v>
      </c>
      <c r="D2108" s="3" t="s">
        <v>3313</v>
      </c>
      <c r="E2108" s="6" t="s">
        <v>292</v>
      </c>
      <c r="F2108" s="4">
        <v>178197.0</v>
      </c>
      <c r="G2108" s="6" t="s">
        <v>38</v>
      </c>
      <c r="H2108" s="6"/>
      <c r="I2108" s="6"/>
      <c r="J2108" s="4">
        <v>4.5338835E7</v>
      </c>
      <c r="K2108" s="4">
        <v>3.59306095E8</v>
      </c>
      <c r="L2108" s="6" t="s">
        <v>39</v>
      </c>
      <c r="M2108" s="3"/>
      <c r="N2108" s="6" t="s">
        <v>42</v>
      </c>
      <c r="O2108" s="3"/>
      <c r="P2108" s="3"/>
      <c r="Q2108" s="6" t="s">
        <v>42</v>
      </c>
      <c r="R2108" s="4">
        <v>20000.0</v>
      </c>
      <c r="S2108" s="6" t="s">
        <v>42</v>
      </c>
      <c r="T2108" s="6" t="s">
        <v>43</v>
      </c>
      <c r="U2108" s="6">
        <v>0.0</v>
      </c>
      <c r="V2108" s="3" t="str">
        <f t="shared" si="2"/>
        <v>47.RD</v>
      </c>
      <c r="W2108" s="5" t="str">
        <f t="shared" ref="W2108:X2108" si="2108">UPPER(TRIM(H2108))</f>
        <v/>
      </c>
      <c r="X2108" s="5" t="str">
        <f t="shared" si="2108"/>
        <v/>
      </c>
      <c r="Y2108" s="5" t="str">
        <f t="array" ref="Y2108">IF(V2108&lt;&gt;"",IFERROR(INDEX(federal_program_name_lookup,MATCH(V2108,aln_lookup,0)),""),"")</f>
        <v/>
      </c>
    </row>
    <row r="2109" ht="15.75" customHeight="1">
      <c r="A2109" s="5" t="s">
        <v>3314</v>
      </c>
      <c r="B2109" s="3" t="s">
        <v>2414</v>
      </c>
      <c r="C2109" s="3" t="s">
        <v>445</v>
      </c>
      <c r="D2109" s="3" t="s">
        <v>3315</v>
      </c>
      <c r="E2109" s="6" t="s">
        <v>292</v>
      </c>
      <c r="F2109" s="4">
        <v>44976.0</v>
      </c>
      <c r="G2109" s="6" t="s">
        <v>38</v>
      </c>
      <c r="H2109" s="6"/>
      <c r="I2109" s="6"/>
      <c r="J2109" s="4">
        <v>4.5338835E7</v>
      </c>
      <c r="K2109" s="4">
        <v>3.59306095E8</v>
      </c>
      <c r="L2109" s="6" t="s">
        <v>39</v>
      </c>
      <c r="M2109" s="3"/>
      <c r="N2109" s="6" t="s">
        <v>42</v>
      </c>
      <c r="O2109" s="3"/>
      <c r="P2109" s="3"/>
      <c r="Q2109" s="6" t="s">
        <v>39</v>
      </c>
      <c r="R2109" s="4"/>
      <c r="S2109" s="6" t="s">
        <v>42</v>
      </c>
      <c r="T2109" s="6" t="s">
        <v>43</v>
      </c>
      <c r="U2109" s="6">
        <v>0.0</v>
      </c>
      <c r="V2109" s="3" t="str">
        <f t="shared" si="2"/>
        <v>47.RD</v>
      </c>
      <c r="W2109" s="5" t="str">
        <f t="shared" ref="W2109:X2109" si="2109">UPPER(TRIM(H2109))</f>
        <v/>
      </c>
      <c r="X2109" s="5" t="str">
        <f t="shared" si="2109"/>
        <v/>
      </c>
      <c r="Y2109" s="5" t="str">
        <f t="array" ref="Y2109">IF(V2109&lt;&gt;"",IFERROR(INDEX(federal_program_name_lookup,MATCH(V2109,aln_lookup,0)),""),"")</f>
        <v/>
      </c>
    </row>
    <row r="2110" ht="15.75" customHeight="1">
      <c r="A2110" s="5" t="s">
        <v>3316</v>
      </c>
      <c r="B2110" s="3" t="s">
        <v>2414</v>
      </c>
      <c r="C2110" s="3" t="s">
        <v>445</v>
      </c>
      <c r="D2110" s="3" t="s">
        <v>3317</v>
      </c>
      <c r="E2110" s="6" t="s">
        <v>292</v>
      </c>
      <c r="F2110" s="4">
        <v>143152.0</v>
      </c>
      <c r="G2110" s="6" t="s">
        <v>38</v>
      </c>
      <c r="H2110" s="6"/>
      <c r="I2110" s="6"/>
      <c r="J2110" s="4">
        <v>4.5338835E7</v>
      </c>
      <c r="K2110" s="4">
        <v>3.59306095E8</v>
      </c>
      <c r="L2110" s="6" t="s">
        <v>39</v>
      </c>
      <c r="M2110" s="3"/>
      <c r="N2110" s="6" t="s">
        <v>42</v>
      </c>
      <c r="O2110" s="3"/>
      <c r="P2110" s="3"/>
      <c r="Q2110" s="6" t="s">
        <v>39</v>
      </c>
      <c r="R2110" s="4"/>
      <c r="S2110" s="6" t="s">
        <v>42</v>
      </c>
      <c r="T2110" s="6" t="s">
        <v>43</v>
      </c>
      <c r="U2110" s="6">
        <v>0.0</v>
      </c>
      <c r="V2110" s="3" t="str">
        <f t="shared" si="2"/>
        <v>47.RD</v>
      </c>
      <c r="W2110" s="5" t="str">
        <f t="shared" ref="W2110:X2110" si="2110">UPPER(TRIM(H2110))</f>
        <v/>
      </c>
      <c r="X2110" s="5" t="str">
        <f t="shared" si="2110"/>
        <v/>
      </c>
      <c r="Y2110" s="5" t="str">
        <f t="array" ref="Y2110">IF(V2110&lt;&gt;"",IFERROR(INDEX(federal_program_name_lookup,MATCH(V2110,aln_lookup,0)),""),"")</f>
        <v/>
      </c>
    </row>
    <row r="2111" ht="15.75" customHeight="1">
      <c r="A2111" s="5" t="s">
        <v>3318</v>
      </c>
      <c r="B2111" s="3" t="s">
        <v>2414</v>
      </c>
      <c r="C2111" s="3" t="s">
        <v>445</v>
      </c>
      <c r="D2111" s="3" t="s">
        <v>3319</v>
      </c>
      <c r="E2111" s="6" t="s">
        <v>292</v>
      </c>
      <c r="F2111" s="4">
        <v>120938.0</v>
      </c>
      <c r="G2111" s="6" t="s">
        <v>38</v>
      </c>
      <c r="H2111" s="6"/>
      <c r="I2111" s="6"/>
      <c r="J2111" s="4">
        <v>4.5338835E7</v>
      </c>
      <c r="K2111" s="4">
        <v>3.59306095E8</v>
      </c>
      <c r="L2111" s="6" t="s">
        <v>39</v>
      </c>
      <c r="M2111" s="3"/>
      <c r="N2111" s="6" t="s">
        <v>42</v>
      </c>
      <c r="O2111" s="3"/>
      <c r="P2111" s="3"/>
      <c r="Q2111" s="6" t="s">
        <v>39</v>
      </c>
      <c r="R2111" s="4"/>
      <c r="S2111" s="6" t="s">
        <v>42</v>
      </c>
      <c r="T2111" s="6" t="s">
        <v>43</v>
      </c>
      <c r="U2111" s="6">
        <v>0.0</v>
      </c>
      <c r="V2111" s="3" t="str">
        <f t="shared" si="2"/>
        <v>47.RD</v>
      </c>
      <c r="W2111" s="5" t="str">
        <f t="shared" ref="W2111:X2111" si="2111">UPPER(TRIM(H2111))</f>
        <v/>
      </c>
      <c r="X2111" s="5" t="str">
        <f t="shared" si="2111"/>
        <v/>
      </c>
      <c r="Y2111" s="5" t="str">
        <f t="array" ref="Y2111">IF(V2111&lt;&gt;"",IFERROR(INDEX(federal_program_name_lookup,MATCH(V2111,aln_lookup,0)),""),"")</f>
        <v/>
      </c>
    </row>
    <row r="2112" ht="15.75" customHeight="1">
      <c r="A2112" s="5" t="s">
        <v>3320</v>
      </c>
      <c r="B2112" s="3" t="s">
        <v>2414</v>
      </c>
      <c r="C2112" s="3" t="s">
        <v>445</v>
      </c>
      <c r="D2112" s="3" t="s">
        <v>3321</v>
      </c>
      <c r="E2112" s="6" t="s">
        <v>292</v>
      </c>
      <c r="F2112" s="4">
        <v>81900.0</v>
      </c>
      <c r="G2112" s="6" t="s">
        <v>38</v>
      </c>
      <c r="H2112" s="6"/>
      <c r="I2112" s="6"/>
      <c r="J2112" s="4">
        <v>4.5338835E7</v>
      </c>
      <c r="K2112" s="4">
        <v>3.59306095E8</v>
      </c>
      <c r="L2112" s="6" t="s">
        <v>39</v>
      </c>
      <c r="M2112" s="3"/>
      <c r="N2112" s="6" t="s">
        <v>42</v>
      </c>
      <c r="O2112" s="3"/>
      <c r="P2112" s="3"/>
      <c r="Q2112" s="6" t="s">
        <v>39</v>
      </c>
      <c r="R2112" s="4"/>
      <c r="S2112" s="6" t="s">
        <v>42</v>
      </c>
      <c r="T2112" s="6" t="s">
        <v>43</v>
      </c>
      <c r="U2112" s="6">
        <v>0.0</v>
      </c>
      <c r="V2112" s="3" t="str">
        <f t="shared" si="2"/>
        <v>47.RD</v>
      </c>
      <c r="W2112" s="5" t="str">
        <f t="shared" ref="W2112:X2112" si="2112">UPPER(TRIM(H2112))</f>
        <v/>
      </c>
      <c r="X2112" s="5" t="str">
        <f t="shared" si="2112"/>
        <v/>
      </c>
      <c r="Y2112" s="5" t="str">
        <f t="array" ref="Y2112">IF(V2112&lt;&gt;"",IFERROR(INDEX(federal_program_name_lookup,MATCH(V2112,aln_lookup,0)),""),"")</f>
        <v/>
      </c>
    </row>
    <row r="2113" ht="15.75" customHeight="1">
      <c r="A2113" s="5" t="s">
        <v>3322</v>
      </c>
      <c r="B2113" s="3" t="s">
        <v>45</v>
      </c>
      <c r="C2113" s="3" t="s">
        <v>1514</v>
      </c>
      <c r="D2113" s="3"/>
      <c r="E2113" s="6" t="s">
        <v>1939</v>
      </c>
      <c r="F2113" s="4">
        <v>13142.0</v>
      </c>
      <c r="G2113" s="6" t="s">
        <v>38</v>
      </c>
      <c r="H2113" s="6"/>
      <c r="I2113" s="6"/>
      <c r="J2113" s="4">
        <v>207243.0</v>
      </c>
      <c r="K2113" s="4">
        <v>3.59306095E8</v>
      </c>
      <c r="L2113" s="6" t="s">
        <v>39</v>
      </c>
      <c r="M2113" s="3"/>
      <c r="N2113" s="6" t="s">
        <v>39</v>
      </c>
      <c r="O2113" s="3" t="s">
        <v>1940</v>
      </c>
      <c r="P2113" s="3" t="s">
        <v>3323</v>
      </c>
      <c r="Q2113" s="6" t="s">
        <v>39</v>
      </c>
      <c r="R2113" s="4"/>
      <c r="S2113" s="6" t="s">
        <v>42</v>
      </c>
      <c r="T2113" s="6" t="s">
        <v>43</v>
      </c>
      <c r="U2113" s="6">
        <v>0.0</v>
      </c>
      <c r="V2113" s="3" t="str">
        <f t="shared" si="2"/>
        <v>10.215</v>
      </c>
      <c r="W2113" s="5" t="str">
        <f t="shared" ref="W2113:X2113" si="2113">UPPER(TRIM(H2113))</f>
        <v/>
      </c>
      <c r="X2113" s="5" t="str">
        <f t="shared" si="2113"/>
        <v/>
      </c>
      <c r="Y2113" s="5" t="str">
        <f t="array" ref="Y2113">IF(V2113&lt;&gt;"",IFERROR(INDEX(federal_program_name_lookup,MATCH(V2113,aln_lookup,0)),""),"")</f>
        <v>SUSTAINABLE AGRICULTURE RESEARCH AND EDUCATION</v>
      </c>
    </row>
    <row r="2114" ht="15.75" customHeight="1">
      <c r="A2114" s="5" t="s">
        <v>3324</v>
      </c>
      <c r="B2114" s="3" t="s">
        <v>2414</v>
      </c>
      <c r="C2114" s="3" t="s">
        <v>3167</v>
      </c>
      <c r="D2114" s="3"/>
      <c r="E2114" s="6" t="s">
        <v>3168</v>
      </c>
      <c r="F2114" s="4">
        <v>20034.0</v>
      </c>
      <c r="G2114" s="6" t="s">
        <v>38</v>
      </c>
      <c r="H2114" s="6"/>
      <c r="I2114" s="6"/>
      <c r="J2114" s="4">
        <v>182569.0</v>
      </c>
      <c r="K2114" s="4">
        <v>3.59306095E8</v>
      </c>
      <c r="L2114" s="6" t="s">
        <v>39</v>
      </c>
      <c r="M2114" s="3"/>
      <c r="N2114" s="6" t="s">
        <v>39</v>
      </c>
      <c r="O2114" s="3" t="s">
        <v>3325</v>
      </c>
      <c r="P2114" s="3" t="s">
        <v>3326</v>
      </c>
      <c r="Q2114" s="6" t="s">
        <v>39</v>
      </c>
      <c r="R2114" s="4"/>
      <c r="S2114" s="6" t="s">
        <v>42</v>
      </c>
      <c r="T2114" s="6" t="s">
        <v>43</v>
      </c>
      <c r="U2114" s="6">
        <v>0.0</v>
      </c>
      <c r="V2114" s="3" t="str">
        <f t="shared" si="2"/>
        <v>47.074</v>
      </c>
      <c r="W2114" s="5" t="str">
        <f t="shared" ref="W2114:X2114" si="2114">UPPER(TRIM(H2114))</f>
        <v/>
      </c>
      <c r="X2114" s="5" t="str">
        <f t="shared" si="2114"/>
        <v/>
      </c>
      <c r="Y2114" s="5" t="str">
        <f t="array" ref="Y2114">IF(V2114&lt;&gt;"",IFERROR(INDEX(federal_program_name_lookup,MATCH(V2114,aln_lookup,0)),""),"")</f>
        <v>BIOLOGICAL SCIENCES</v>
      </c>
    </row>
    <row r="2115" ht="15.75" customHeight="1">
      <c r="A2115" s="5" t="s">
        <v>3327</v>
      </c>
      <c r="B2115" s="3" t="s">
        <v>2414</v>
      </c>
      <c r="C2115" s="3" t="s">
        <v>445</v>
      </c>
      <c r="D2115" s="3" t="s">
        <v>3328</v>
      </c>
      <c r="E2115" s="6" t="s">
        <v>292</v>
      </c>
      <c r="F2115" s="4">
        <v>155170.0</v>
      </c>
      <c r="G2115" s="6" t="s">
        <v>38</v>
      </c>
      <c r="H2115" s="6"/>
      <c r="I2115" s="6"/>
      <c r="J2115" s="4">
        <v>4.5338835E7</v>
      </c>
      <c r="K2115" s="4">
        <v>3.59306095E8</v>
      </c>
      <c r="L2115" s="6" t="s">
        <v>39</v>
      </c>
      <c r="M2115" s="3"/>
      <c r="N2115" s="6" t="s">
        <v>42</v>
      </c>
      <c r="O2115" s="3"/>
      <c r="P2115" s="3"/>
      <c r="Q2115" s="6" t="s">
        <v>39</v>
      </c>
      <c r="R2115" s="4"/>
      <c r="S2115" s="6" t="s">
        <v>42</v>
      </c>
      <c r="T2115" s="6" t="s">
        <v>43</v>
      </c>
      <c r="U2115" s="6">
        <v>0.0</v>
      </c>
      <c r="V2115" s="3" t="str">
        <f t="shared" si="2"/>
        <v>47.RD</v>
      </c>
      <c r="W2115" s="5" t="str">
        <f t="shared" ref="W2115:X2115" si="2115">UPPER(TRIM(H2115))</f>
        <v/>
      </c>
      <c r="X2115" s="5" t="str">
        <f t="shared" si="2115"/>
        <v/>
      </c>
      <c r="Y2115" s="5" t="str">
        <f t="array" ref="Y2115">IF(V2115&lt;&gt;"",IFERROR(INDEX(federal_program_name_lookup,MATCH(V2115,aln_lookup,0)),""),"")</f>
        <v/>
      </c>
    </row>
    <row r="2116" ht="15.75" customHeight="1">
      <c r="A2116" s="5" t="s">
        <v>3329</v>
      </c>
      <c r="B2116" s="3" t="s">
        <v>2414</v>
      </c>
      <c r="C2116" s="3" t="s">
        <v>445</v>
      </c>
      <c r="D2116" s="3" t="s">
        <v>3330</v>
      </c>
      <c r="E2116" s="6" t="s">
        <v>292</v>
      </c>
      <c r="F2116" s="4">
        <v>94603.0</v>
      </c>
      <c r="G2116" s="6" t="s">
        <v>38</v>
      </c>
      <c r="H2116" s="6"/>
      <c r="I2116" s="6"/>
      <c r="J2116" s="4">
        <v>4.5338835E7</v>
      </c>
      <c r="K2116" s="4">
        <v>3.59306095E8</v>
      </c>
      <c r="L2116" s="6" t="s">
        <v>39</v>
      </c>
      <c r="M2116" s="3"/>
      <c r="N2116" s="6" t="s">
        <v>42</v>
      </c>
      <c r="O2116" s="3"/>
      <c r="P2116" s="3"/>
      <c r="Q2116" s="6" t="s">
        <v>39</v>
      </c>
      <c r="R2116" s="4"/>
      <c r="S2116" s="6" t="s">
        <v>42</v>
      </c>
      <c r="T2116" s="6" t="s">
        <v>43</v>
      </c>
      <c r="U2116" s="6">
        <v>0.0</v>
      </c>
      <c r="V2116" s="3" t="str">
        <f t="shared" si="2"/>
        <v>47.RD</v>
      </c>
      <c r="W2116" s="5" t="str">
        <f t="shared" ref="W2116:X2116" si="2116">UPPER(TRIM(H2116))</f>
        <v/>
      </c>
      <c r="X2116" s="5" t="str">
        <f t="shared" si="2116"/>
        <v/>
      </c>
      <c r="Y2116" s="5" t="str">
        <f t="array" ref="Y2116">IF(V2116&lt;&gt;"",IFERROR(INDEX(federal_program_name_lookup,MATCH(V2116,aln_lookup,0)),""),"")</f>
        <v/>
      </c>
    </row>
    <row r="2117" ht="15.75" customHeight="1">
      <c r="A2117" s="5" t="s">
        <v>3331</v>
      </c>
      <c r="B2117" s="3" t="s">
        <v>2414</v>
      </c>
      <c r="C2117" s="3" t="s">
        <v>445</v>
      </c>
      <c r="D2117" s="3" t="s">
        <v>3332</v>
      </c>
      <c r="E2117" s="6" t="s">
        <v>292</v>
      </c>
      <c r="F2117" s="4">
        <v>4044.0</v>
      </c>
      <c r="G2117" s="6" t="s">
        <v>38</v>
      </c>
      <c r="H2117" s="6"/>
      <c r="I2117" s="6"/>
      <c r="J2117" s="4">
        <v>4.5338835E7</v>
      </c>
      <c r="K2117" s="4">
        <v>3.59306095E8</v>
      </c>
      <c r="L2117" s="6" t="s">
        <v>39</v>
      </c>
      <c r="M2117" s="3"/>
      <c r="N2117" s="6" t="s">
        <v>42</v>
      </c>
      <c r="O2117" s="3"/>
      <c r="P2117" s="3"/>
      <c r="Q2117" s="6" t="s">
        <v>39</v>
      </c>
      <c r="R2117" s="4"/>
      <c r="S2117" s="6" t="s">
        <v>42</v>
      </c>
      <c r="T2117" s="6" t="s">
        <v>43</v>
      </c>
      <c r="U2117" s="6">
        <v>0.0</v>
      </c>
      <c r="V2117" s="3" t="str">
        <f t="shared" si="2"/>
        <v>47.RD</v>
      </c>
      <c r="W2117" s="5" t="str">
        <f t="shared" ref="W2117:X2117" si="2117">UPPER(TRIM(H2117))</f>
        <v/>
      </c>
      <c r="X2117" s="5" t="str">
        <f t="shared" si="2117"/>
        <v/>
      </c>
      <c r="Y2117" s="5" t="str">
        <f t="array" ref="Y2117">IF(V2117&lt;&gt;"",IFERROR(INDEX(federal_program_name_lookup,MATCH(V2117,aln_lookup,0)),""),"")</f>
        <v/>
      </c>
    </row>
    <row r="2118" ht="15.75" customHeight="1">
      <c r="A2118" s="5" t="s">
        <v>3333</v>
      </c>
      <c r="B2118" s="3" t="s">
        <v>2414</v>
      </c>
      <c r="C2118" s="3" t="s">
        <v>445</v>
      </c>
      <c r="D2118" s="3" t="s">
        <v>3334</v>
      </c>
      <c r="E2118" s="6" t="s">
        <v>292</v>
      </c>
      <c r="F2118" s="4">
        <v>449802.0</v>
      </c>
      <c r="G2118" s="6" t="s">
        <v>38</v>
      </c>
      <c r="H2118" s="6"/>
      <c r="I2118" s="6"/>
      <c r="J2118" s="4">
        <v>4.5338835E7</v>
      </c>
      <c r="K2118" s="4">
        <v>3.59306095E8</v>
      </c>
      <c r="L2118" s="6" t="s">
        <v>39</v>
      </c>
      <c r="M2118" s="3"/>
      <c r="N2118" s="6" t="s">
        <v>42</v>
      </c>
      <c r="O2118" s="3"/>
      <c r="P2118" s="3"/>
      <c r="Q2118" s="6" t="s">
        <v>39</v>
      </c>
      <c r="R2118" s="4"/>
      <c r="S2118" s="6" t="s">
        <v>42</v>
      </c>
      <c r="T2118" s="6" t="s">
        <v>43</v>
      </c>
      <c r="U2118" s="6">
        <v>0.0</v>
      </c>
      <c r="V2118" s="3" t="str">
        <f t="shared" si="2"/>
        <v>47.RD</v>
      </c>
      <c r="W2118" s="5" t="str">
        <f t="shared" ref="W2118:X2118" si="2118">UPPER(TRIM(H2118))</f>
        <v/>
      </c>
      <c r="X2118" s="5" t="str">
        <f t="shared" si="2118"/>
        <v/>
      </c>
      <c r="Y2118" s="5" t="str">
        <f t="array" ref="Y2118">IF(V2118&lt;&gt;"",IFERROR(INDEX(federal_program_name_lookup,MATCH(V2118,aln_lookup,0)),""),"")</f>
        <v/>
      </c>
    </row>
    <row r="2119" ht="15.75" customHeight="1">
      <c r="A2119" s="5" t="s">
        <v>3335</v>
      </c>
      <c r="B2119" s="3" t="s">
        <v>2414</v>
      </c>
      <c r="C2119" s="3" t="s">
        <v>445</v>
      </c>
      <c r="D2119" s="3" t="s">
        <v>3336</v>
      </c>
      <c r="E2119" s="6" t="s">
        <v>292</v>
      </c>
      <c r="F2119" s="4">
        <v>142629.0</v>
      </c>
      <c r="G2119" s="6" t="s">
        <v>38</v>
      </c>
      <c r="H2119" s="6"/>
      <c r="I2119" s="6"/>
      <c r="J2119" s="4">
        <v>4.5338835E7</v>
      </c>
      <c r="K2119" s="4">
        <v>3.59306095E8</v>
      </c>
      <c r="L2119" s="6" t="s">
        <v>39</v>
      </c>
      <c r="M2119" s="3"/>
      <c r="N2119" s="6" t="s">
        <v>42</v>
      </c>
      <c r="O2119" s="3"/>
      <c r="P2119" s="3"/>
      <c r="Q2119" s="6" t="s">
        <v>39</v>
      </c>
      <c r="R2119" s="4"/>
      <c r="S2119" s="6" t="s">
        <v>42</v>
      </c>
      <c r="T2119" s="6" t="s">
        <v>43</v>
      </c>
      <c r="U2119" s="6">
        <v>0.0</v>
      </c>
      <c r="V2119" s="3" t="str">
        <f t="shared" si="2"/>
        <v>47.RD</v>
      </c>
      <c r="W2119" s="5" t="str">
        <f t="shared" ref="W2119:X2119" si="2119">UPPER(TRIM(H2119))</f>
        <v/>
      </c>
      <c r="X2119" s="5" t="str">
        <f t="shared" si="2119"/>
        <v/>
      </c>
      <c r="Y2119" s="5" t="str">
        <f t="array" ref="Y2119">IF(V2119&lt;&gt;"",IFERROR(INDEX(federal_program_name_lookup,MATCH(V2119,aln_lookup,0)),""),"")</f>
        <v/>
      </c>
    </row>
    <row r="2120" ht="15.75" customHeight="1">
      <c r="A2120" s="5" t="s">
        <v>3337</v>
      </c>
      <c r="B2120" s="3" t="s">
        <v>2414</v>
      </c>
      <c r="C2120" s="3" t="s">
        <v>445</v>
      </c>
      <c r="D2120" s="3" t="s">
        <v>3338</v>
      </c>
      <c r="E2120" s="6" t="s">
        <v>292</v>
      </c>
      <c r="F2120" s="4">
        <v>108512.0</v>
      </c>
      <c r="G2120" s="6" t="s">
        <v>38</v>
      </c>
      <c r="H2120" s="6"/>
      <c r="I2120" s="6"/>
      <c r="J2120" s="4">
        <v>4.5338835E7</v>
      </c>
      <c r="K2120" s="4">
        <v>3.59306095E8</v>
      </c>
      <c r="L2120" s="6" t="s">
        <v>39</v>
      </c>
      <c r="M2120" s="3"/>
      <c r="N2120" s="6" t="s">
        <v>42</v>
      </c>
      <c r="O2120" s="3"/>
      <c r="P2120" s="3"/>
      <c r="Q2120" s="6" t="s">
        <v>39</v>
      </c>
      <c r="R2120" s="4"/>
      <c r="S2120" s="6" t="s">
        <v>42</v>
      </c>
      <c r="T2120" s="6" t="s">
        <v>43</v>
      </c>
      <c r="U2120" s="6">
        <v>0.0</v>
      </c>
      <c r="V2120" s="3" t="str">
        <f t="shared" si="2"/>
        <v>47.RD</v>
      </c>
      <c r="W2120" s="5" t="str">
        <f t="shared" ref="W2120:X2120" si="2120">UPPER(TRIM(H2120))</f>
        <v/>
      </c>
      <c r="X2120" s="5" t="str">
        <f t="shared" si="2120"/>
        <v/>
      </c>
      <c r="Y2120" s="5" t="str">
        <f t="array" ref="Y2120">IF(V2120&lt;&gt;"",IFERROR(INDEX(federal_program_name_lookup,MATCH(V2120,aln_lookup,0)),""),"")</f>
        <v/>
      </c>
    </row>
    <row r="2121" ht="15.75" customHeight="1">
      <c r="A2121" s="5" t="s">
        <v>3339</v>
      </c>
      <c r="B2121" s="3" t="s">
        <v>2414</v>
      </c>
      <c r="C2121" s="3" t="s">
        <v>445</v>
      </c>
      <c r="D2121" s="3" t="s">
        <v>3340</v>
      </c>
      <c r="E2121" s="6" t="s">
        <v>292</v>
      </c>
      <c r="F2121" s="4">
        <v>2635.0</v>
      </c>
      <c r="G2121" s="6" t="s">
        <v>38</v>
      </c>
      <c r="H2121" s="6"/>
      <c r="I2121" s="6"/>
      <c r="J2121" s="4">
        <v>4.5338835E7</v>
      </c>
      <c r="K2121" s="4">
        <v>3.59306095E8</v>
      </c>
      <c r="L2121" s="6" t="s">
        <v>39</v>
      </c>
      <c r="M2121" s="3"/>
      <c r="N2121" s="6" t="s">
        <v>42</v>
      </c>
      <c r="O2121" s="3"/>
      <c r="P2121" s="3"/>
      <c r="Q2121" s="6" t="s">
        <v>39</v>
      </c>
      <c r="R2121" s="4"/>
      <c r="S2121" s="6" t="s">
        <v>42</v>
      </c>
      <c r="T2121" s="6" t="s">
        <v>43</v>
      </c>
      <c r="U2121" s="6">
        <v>0.0</v>
      </c>
      <c r="V2121" s="3" t="str">
        <f t="shared" si="2"/>
        <v>47.RD</v>
      </c>
      <c r="W2121" s="5" t="str">
        <f t="shared" ref="W2121:X2121" si="2121">UPPER(TRIM(H2121))</f>
        <v/>
      </c>
      <c r="X2121" s="5" t="str">
        <f t="shared" si="2121"/>
        <v/>
      </c>
      <c r="Y2121" s="5" t="str">
        <f t="array" ref="Y2121">IF(V2121&lt;&gt;"",IFERROR(INDEX(federal_program_name_lookup,MATCH(V2121,aln_lookup,0)),""),"")</f>
        <v/>
      </c>
    </row>
    <row r="2122" ht="15.75" customHeight="1">
      <c r="A2122" s="5" t="s">
        <v>3341</v>
      </c>
      <c r="B2122" s="3" t="s">
        <v>2414</v>
      </c>
      <c r="C2122" s="3" t="s">
        <v>445</v>
      </c>
      <c r="D2122" s="3" t="s">
        <v>3342</v>
      </c>
      <c r="E2122" s="6" t="s">
        <v>292</v>
      </c>
      <c r="F2122" s="4">
        <v>145057.0</v>
      </c>
      <c r="G2122" s="6" t="s">
        <v>38</v>
      </c>
      <c r="H2122" s="6"/>
      <c r="I2122" s="6"/>
      <c r="J2122" s="4">
        <v>4.5338835E7</v>
      </c>
      <c r="K2122" s="4">
        <v>3.59306095E8</v>
      </c>
      <c r="L2122" s="6" t="s">
        <v>39</v>
      </c>
      <c r="M2122" s="3"/>
      <c r="N2122" s="6" t="s">
        <v>42</v>
      </c>
      <c r="O2122" s="3"/>
      <c r="P2122" s="3"/>
      <c r="Q2122" s="6" t="s">
        <v>39</v>
      </c>
      <c r="R2122" s="4"/>
      <c r="S2122" s="6" t="s">
        <v>42</v>
      </c>
      <c r="T2122" s="6" t="s">
        <v>43</v>
      </c>
      <c r="U2122" s="6">
        <v>0.0</v>
      </c>
      <c r="V2122" s="3" t="str">
        <f t="shared" si="2"/>
        <v>47.RD</v>
      </c>
      <c r="W2122" s="5" t="str">
        <f t="shared" ref="W2122:X2122" si="2122">UPPER(TRIM(H2122))</f>
        <v/>
      </c>
      <c r="X2122" s="5" t="str">
        <f t="shared" si="2122"/>
        <v/>
      </c>
      <c r="Y2122" s="5" t="str">
        <f t="array" ref="Y2122">IF(V2122&lt;&gt;"",IFERROR(INDEX(federal_program_name_lookup,MATCH(V2122,aln_lookup,0)),""),"")</f>
        <v/>
      </c>
    </row>
    <row r="2123" ht="15.75" customHeight="1">
      <c r="A2123" s="5" t="s">
        <v>3343</v>
      </c>
      <c r="B2123" s="3" t="s">
        <v>2414</v>
      </c>
      <c r="C2123" s="3" t="s">
        <v>445</v>
      </c>
      <c r="D2123" s="3" t="s">
        <v>3344</v>
      </c>
      <c r="E2123" s="6" t="s">
        <v>292</v>
      </c>
      <c r="F2123" s="4">
        <v>6411.0</v>
      </c>
      <c r="G2123" s="6" t="s">
        <v>38</v>
      </c>
      <c r="H2123" s="6"/>
      <c r="I2123" s="6"/>
      <c r="J2123" s="4">
        <v>4.5338835E7</v>
      </c>
      <c r="K2123" s="4">
        <v>3.59306095E8</v>
      </c>
      <c r="L2123" s="6" t="s">
        <v>39</v>
      </c>
      <c r="M2123" s="3"/>
      <c r="N2123" s="6" t="s">
        <v>42</v>
      </c>
      <c r="O2123" s="3"/>
      <c r="P2123" s="3"/>
      <c r="Q2123" s="6" t="s">
        <v>39</v>
      </c>
      <c r="R2123" s="4"/>
      <c r="S2123" s="6" t="s">
        <v>42</v>
      </c>
      <c r="T2123" s="6" t="s">
        <v>43</v>
      </c>
      <c r="U2123" s="6">
        <v>0.0</v>
      </c>
      <c r="V2123" s="3" t="str">
        <f t="shared" si="2"/>
        <v>47.RD</v>
      </c>
      <c r="W2123" s="5" t="str">
        <f t="shared" ref="W2123:X2123" si="2123">UPPER(TRIM(H2123))</f>
        <v/>
      </c>
      <c r="X2123" s="5" t="str">
        <f t="shared" si="2123"/>
        <v/>
      </c>
      <c r="Y2123" s="5" t="str">
        <f t="array" ref="Y2123">IF(V2123&lt;&gt;"",IFERROR(INDEX(federal_program_name_lookup,MATCH(V2123,aln_lookup,0)),""),"")</f>
        <v/>
      </c>
    </row>
    <row r="2124" ht="15.75" customHeight="1">
      <c r="A2124" s="5" t="s">
        <v>3345</v>
      </c>
      <c r="B2124" s="3" t="s">
        <v>2414</v>
      </c>
      <c r="C2124" s="3" t="s">
        <v>445</v>
      </c>
      <c r="D2124" s="3" t="s">
        <v>3346</v>
      </c>
      <c r="E2124" s="6" t="s">
        <v>292</v>
      </c>
      <c r="F2124" s="4">
        <v>53079.0</v>
      </c>
      <c r="G2124" s="6" t="s">
        <v>38</v>
      </c>
      <c r="H2124" s="6"/>
      <c r="I2124" s="6"/>
      <c r="J2124" s="4">
        <v>4.5338835E7</v>
      </c>
      <c r="K2124" s="4">
        <v>3.59306095E8</v>
      </c>
      <c r="L2124" s="6" t="s">
        <v>39</v>
      </c>
      <c r="M2124" s="3"/>
      <c r="N2124" s="6" t="s">
        <v>42</v>
      </c>
      <c r="O2124" s="3"/>
      <c r="P2124" s="3"/>
      <c r="Q2124" s="6" t="s">
        <v>39</v>
      </c>
      <c r="R2124" s="4"/>
      <c r="S2124" s="6" t="s">
        <v>42</v>
      </c>
      <c r="T2124" s="6" t="s">
        <v>43</v>
      </c>
      <c r="U2124" s="6">
        <v>0.0</v>
      </c>
      <c r="V2124" s="3" t="str">
        <f t="shared" si="2"/>
        <v>47.RD</v>
      </c>
      <c r="W2124" s="5" t="str">
        <f t="shared" ref="W2124:X2124" si="2124">UPPER(TRIM(H2124))</f>
        <v/>
      </c>
      <c r="X2124" s="5" t="str">
        <f t="shared" si="2124"/>
        <v/>
      </c>
      <c r="Y2124" s="5" t="str">
        <f t="array" ref="Y2124">IF(V2124&lt;&gt;"",IFERROR(INDEX(federal_program_name_lookup,MATCH(V2124,aln_lookup,0)),""),"")</f>
        <v/>
      </c>
    </row>
    <row r="2125" ht="15.75" customHeight="1">
      <c r="A2125" s="5" t="s">
        <v>3347</v>
      </c>
      <c r="B2125" s="3" t="s">
        <v>2414</v>
      </c>
      <c r="C2125" s="3" t="s">
        <v>3167</v>
      </c>
      <c r="D2125" s="3"/>
      <c r="E2125" s="6" t="s">
        <v>3168</v>
      </c>
      <c r="F2125" s="4">
        <v>38222.0</v>
      </c>
      <c r="G2125" s="6" t="s">
        <v>38</v>
      </c>
      <c r="H2125" s="6"/>
      <c r="I2125" s="6"/>
      <c r="J2125" s="4">
        <v>182569.0</v>
      </c>
      <c r="K2125" s="4">
        <v>3.59306095E8</v>
      </c>
      <c r="L2125" s="6" t="s">
        <v>39</v>
      </c>
      <c r="M2125" s="3"/>
      <c r="N2125" s="6" t="s">
        <v>39</v>
      </c>
      <c r="O2125" s="3" t="s">
        <v>3325</v>
      </c>
      <c r="P2125" s="3" t="s">
        <v>3348</v>
      </c>
      <c r="Q2125" s="6" t="s">
        <v>39</v>
      </c>
      <c r="R2125" s="4"/>
      <c r="S2125" s="6" t="s">
        <v>42</v>
      </c>
      <c r="T2125" s="6" t="s">
        <v>43</v>
      </c>
      <c r="U2125" s="6">
        <v>0.0</v>
      </c>
      <c r="V2125" s="3" t="str">
        <f t="shared" si="2"/>
        <v>47.074</v>
      </c>
      <c r="W2125" s="5" t="str">
        <f t="shared" ref="W2125:X2125" si="2125">UPPER(TRIM(H2125))</f>
        <v/>
      </c>
      <c r="X2125" s="5" t="str">
        <f t="shared" si="2125"/>
        <v/>
      </c>
      <c r="Y2125" s="5" t="str">
        <f t="array" ref="Y2125">IF(V2125&lt;&gt;"",IFERROR(INDEX(federal_program_name_lookup,MATCH(V2125,aln_lookup,0)),""),"")</f>
        <v>BIOLOGICAL SCIENCES</v>
      </c>
    </row>
    <row r="2126" ht="15.75" customHeight="1">
      <c r="A2126" s="5" t="s">
        <v>3349</v>
      </c>
      <c r="B2126" s="3" t="s">
        <v>2414</v>
      </c>
      <c r="C2126" s="3" t="s">
        <v>445</v>
      </c>
      <c r="D2126" s="3" t="s">
        <v>3202</v>
      </c>
      <c r="E2126" s="6" t="s">
        <v>292</v>
      </c>
      <c r="F2126" s="4">
        <v>1493.0</v>
      </c>
      <c r="G2126" s="6" t="s">
        <v>38</v>
      </c>
      <c r="H2126" s="6"/>
      <c r="I2126" s="6"/>
      <c r="J2126" s="4">
        <v>4.5338835E7</v>
      </c>
      <c r="K2126" s="4">
        <v>3.59306095E8</v>
      </c>
      <c r="L2126" s="6" t="s">
        <v>39</v>
      </c>
      <c r="M2126" s="3"/>
      <c r="N2126" s="6" t="s">
        <v>42</v>
      </c>
      <c r="O2126" s="3"/>
      <c r="P2126" s="3"/>
      <c r="Q2126" s="6" t="s">
        <v>39</v>
      </c>
      <c r="R2126" s="4"/>
      <c r="S2126" s="6" t="s">
        <v>42</v>
      </c>
      <c r="T2126" s="6" t="s">
        <v>43</v>
      </c>
      <c r="U2126" s="6">
        <v>0.0</v>
      </c>
      <c r="V2126" s="3" t="str">
        <f t="shared" si="2"/>
        <v>47.RD</v>
      </c>
      <c r="W2126" s="5" t="str">
        <f t="shared" ref="W2126:X2126" si="2126">UPPER(TRIM(H2126))</f>
        <v/>
      </c>
      <c r="X2126" s="5" t="str">
        <f t="shared" si="2126"/>
        <v/>
      </c>
      <c r="Y2126" s="5" t="str">
        <f t="array" ref="Y2126">IF(V2126&lt;&gt;"",IFERROR(INDEX(federal_program_name_lookup,MATCH(V2126,aln_lookup,0)),""),"")</f>
        <v/>
      </c>
    </row>
    <row r="2127" ht="15.75" customHeight="1">
      <c r="A2127" s="5" t="s">
        <v>3350</v>
      </c>
      <c r="B2127" s="3" t="s">
        <v>2414</v>
      </c>
      <c r="C2127" s="3" t="s">
        <v>445</v>
      </c>
      <c r="D2127" s="3" t="s">
        <v>3351</v>
      </c>
      <c r="E2127" s="6" t="s">
        <v>292</v>
      </c>
      <c r="F2127" s="4">
        <v>112591.0</v>
      </c>
      <c r="G2127" s="6" t="s">
        <v>38</v>
      </c>
      <c r="H2127" s="6"/>
      <c r="I2127" s="6"/>
      <c r="J2127" s="4">
        <v>4.5338835E7</v>
      </c>
      <c r="K2127" s="4">
        <v>3.59306095E8</v>
      </c>
      <c r="L2127" s="6" t="s">
        <v>39</v>
      </c>
      <c r="M2127" s="3"/>
      <c r="N2127" s="6" t="s">
        <v>42</v>
      </c>
      <c r="O2127" s="3"/>
      <c r="P2127" s="3"/>
      <c r="Q2127" s="6" t="s">
        <v>39</v>
      </c>
      <c r="R2127" s="4"/>
      <c r="S2127" s="6" t="s">
        <v>42</v>
      </c>
      <c r="T2127" s="6" t="s">
        <v>43</v>
      </c>
      <c r="U2127" s="6">
        <v>0.0</v>
      </c>
      <c r="V2127" s="3" t="str">
        <f t="shared" si="2"/>
        <v>47.RD</v>
      </c>
      <c r="W2127" s="5" t="str">
        <f t="shared" ref="W2127:X2127" si="2127">UPPER(TRIM(H2127))</f>
        <v/>
      </c>
      <c r="X2127" s="5" t="str">
        <f t="shared" si="2127"/>
        <v/>
      </c>
      <c r="Y2127" s="5" t="str">
        <f t="array" ref="Y2127">IF(V2127&lt;&gt;"",IFERROR(INDEX(federal_program_name_lookup,MATCH(V2127,aln_lookup,0)),""),"")</f>
        <v/>
      </c>
    </row>
    <row r="2128" ht="15.75" customHeight="1">
      <c r="A2128" s="5" t="s">
        <v>3352</v>
      </c>
      <c r="B2128" s="3" t="s">
        <v>2414</v>
      </c>
      <c r="C2128" s="3" t="s">
        <v>445</v>
      </c>
      <c r="D2128" s="3" t="s">
        <v>3353</v>
      </c>
      <c r="E2128" s="6" t="s">
        <v>292</v>
      </c>
      <c r="F2128" s="4">
        <v>528436.0</v>
      </c>
      <c r="G2128" s="6" t="s">
        <v>38</v>
      </c>
      <c r="H2128" s="6"/>
      <c r="I2128" s="6"/>
      <c r="J2128" s="4">
        <v>4.5338835E7</v>
      </c>
      <c r="K2128" s="4">
        <v>3.59306095E8</v>
      </c>
      <c r="L2128" s="6" t="s">
        <v>39</v>
      </c>
      <c r="M2128" s="3"/>
      <c r="N2128" s="6" t="s">
        <v>42</v>
      </c>
      <c r="O2128" s="3"/>
      <c r="P2128" s="3"/>
      <c r="Q2128" s="6" t="s">
        <v>42</v>
      </c>
      <c r="R2128" s="4">
        <v>428183.0</v>
      </c>
      <c r="S2128" s="6" t="s">
        <v>42</v>
      </c>
      <c r="T2128" s="6" t="s">
        <v>43</v>
      </c>
      <c r="U2128" s="6">
        <v>0.0</v>
      </c>
      <c r="V2128" s="3" t="str">
        <f t="shared" si="2"/>
        <v>47.RD</v>
      </c>
      <c r="W2128" s="5" t="str">
        <f t="shared" ref="W2128:X2128" si="2128">UPPER(TRIM(H2128))</f>
        <v/>
      </c>
      <c r="X2128" s="5" t="str">
        <f t="shared" si="2128"/>
        <v/>
      </c>
      <c r="Y2128" s="5" t="str">
        <f t="array" ref="Y2128">IF(V2128&lt;&gt;"",IFERROR(INDEX(federal_program_name_lookup,MATCH(V2128,aln_lookup,0)),""),"")</f>
        <v/>
      </c>
    </row>
    <row r="2129" ht="15.75" customHeight="1">
      <c r="A2129" s="5" t="s">
        <v>3354</v>
      </c>
      <c r="B2129" s="3" t="s">
        <v>2414</v>
      </c>
      <c r="C2129" s="3" t="s">
        <v>445</v>
      </c>
      <c r="D2129" s="3" t="s">
        <v>3355</v>
      </c>
      <c r="E2129" s="6" t="s">
        <v>292</v>
      </c>
      <c r="F2129" s="4">
        <v>100844.0</v>
      </c>
      <c r="G2129" s="6" t="s">
        <v>38</v>
      </c>
      <c r="H2129" s="6"/>
      <c r="I2129" s="6"/>
      <c r="J2129" s="4">
        <v>4.5338835E7</v>
      </c>
      <c r="K2129" s="4">
        <v>3.59306095E8</v>
      </c>
      <c r="L2129" s="6" t="s">
        <v>39</v>
      </c>
      <c r="M2129" s="3"/>
      <c r="N2129" s="6" t="s">
        <v>42</v>
      </c>
      <c r="O2129" s="3"/>
      <c r="P2129" s="3"/>
      <c r="Q2129" s="6" t="s">
        <v>39</v>
      </c>
      <c r="R2129" s="4"/>
      <c r="S2129" s="6" t="s">
        <v>42</v>
      </c>
      <c r="T2129" s="6" t="s">
        <v>43</v>
      </c>
      <c r="U2129" s="6">
        <v>0.0</v>
      </c>
      <c r="V2129" s="3" t="str">
        <f t="shared" si="2"/>
        <v>47.RD</v>
      </c>
      <c r="W2129" s="5" t="str">
        <f t="shared" ref="W2129:X2129" si="2129">UPPER(TRIM(H2129))</f>
        <v/>
      </c>
      <c r="X2129" s="5" t="str">
        <f t="shared" si="2129"/>
        <v/>
      </c>
      <c r="Y2129" s="5" t="str">
        <f t="array" ref="Y2129">IF(V2129&lt;&gt;"",IFERROR(INDEX(federal_program_name_lookup,MATCH(V2129,aln_lookup,0)),""),"")</f>
        <v/>
      </c>
    </row>
    <row r="2130" ht="15.75" customHeight="1">
      <c r="A2130" s="5" t="s">
        <v>3356</v>
      </c>
      <c r="B2130" s="3" t="s">
        <v>2414</v>
      </c>
      <c r="C2130" s="3" t="s">
        <v>445</v>
      </c>
      <c r="D2130" s="3" t="s">
        <v>3313</v>
      </c>
      <c r="E2130" s="6" t="s">
        <v>292</v>
      </c>
      <c r="F2130" s="4">
        <v>141748.0</v>
      </c>
      <c r="G2130" s="6" t="s">
        <v>38</v>
      </c>
      <c r="H2130" s="6"/>
      <c r="I2130" s="6"/>
      <c r="J2130" s="4">
        <v>4.5338835E7</v>
      </c>
      <c r="K2130" s="4">
        <v>3.59306095E8</v>
      </c>
      <c r="L2130" s="6" t="s">
        <v>39</v>
      </c>
      <c r="M2130" s="3"/>
      <c r="N2130" s="6" t="s">
        <v>42</v>
      </c>
      <c r="O2130" s="3"/>
      <c r="P2130" s="3"/>
      <c r="Q2130" s="6" t="s">
        <v>39</v>
      </c>
      <c r="R2130" s="4"/>
      <c r="S2130" s="6" t="s">
        <v>42</v>
      </c>
      <c r="T2130" s="6" t="s">
        <v>43</v>
      </c>
      <c r="U2130" s="6">
        <v>0.0</v>
      </c>
      <c r="V2130" s="3" t="str">
        <f t="shared" si="2"/>
        <v>47.RD</v>
      </c>
      <c r="W2130" s="5" t="str">
        <f t="shared" ref="W2130:X2130" si="2130">UPPER(TRIM(H2130))</f>
        <v/>
      </c>
      <c r="X2130" s="5" t="str">
        <f t="shared" si="2130"/>
        <v/>
      </c>
      <c r="Y2130" s="5" t="str">
        <f t="array" ref="Y2130">IF(V2130&lt;&gt;"",IFERROR(INDEX(federal_program_name_lookup,MATCH(V2130,aln_lookup,0)),""),"")</f>
        <v/>
      </c>
    </row>
    <row r="2131" ht="15.75" customHeight="1">
      <c r="A2131" s="5" t="s">
        <v>3357</v>
      </c>
      <c r="B2131" s="3" t="s">
        <v>2414</v>
      </c>
      <c r="C2131" s="3" t="s">
        <v>445</v>
      </c>
      <c r="D2131" s="3" t="s">
        <v>3313</v>
      </c>
      <c r="E2131" s="6" t="s">
        <v>292</v>
      </c>
      <c r="F2131" s="4">
        <v>169136.0</v>
      </c>
      <c r="G2131" s="6" t="s">
        <v>38</v>
      </c>
      <c r="H2131" s="6"/>
      <c r="I2131" s="6"/>
      <c r="J2131" s="4">
        <v>4.5338835E7</v>
      </c>
      <c r="K2131" s="4">
        <v>3.59306095E8</v>
      </c>
      <c r="L2131" s="6" t="s">
        <v>39</v>
      </c>
      <c r="M2131" s="3"/>
      <c r="N2131" s="6" t="s">
        <v>42</v>
      </c>
      <c r="O2131" s="3"/>
      <c r="P2131" s="3"/>
      <c r="Q2131" s="6" t="s">
        <v>39</v>
      </c>
      <c r="R2131" s="4"/>
      <c r="S2131" s="6" t="s">
        <v>42</v>
      </c>
      <c r="T2131" s="6" t="s">
        <v>43</v>
      </c>
      <c r="U2131" s="6">
        <v>0.0</v>
      </c>
      <c r="V2131" s="3" t="str">
        <f t="shared" si="2"/>
        <v>47.RD</v>
      </c>
      <c r="W2131" s="5" t="str">
        <f t="shared" ref="W2131:X2131" si="2131">UPPER(TRIM(H2131))</f>
        <v/>
      </c>
      <c r="X2131" s="5" t="str">
        <f t="shared" si="2131"/>
        <v/>
      </c>
      <c r="Y2131" s="5" t="str">
        <f t="array" ref="Y2131">IF(V2131&lt;&gt;"",IFERROR(INDEX(federal_program_name_lookup,MATCH(V2131,aln_lookup,0)),""),"")</f>
        <v/>
      </c>
    </row>
    <row r="2132" ht="15.75" customHeight="1">
      <c r="A2132" s="5" t="s">
        <v>3358</v>
      </c>
      <c r="B2132" s="3" t="s">
        <v>2414</v>
      </c>
      <c r="C2132" s="3" t="s">
        <v>445</v>
      </c>
      <c r="D2132" s="3" t="s">
        <v>3313</v>
      </c>
      <c r="E2132" s="6" t="s">
        <v>292</v>
      </c>
      <c r="F2132" s="4">
        <v>108735.0</v>
      </c>
      <c r="G2132" s="6" t="s">
        <v>38</v>
      </c>
      <c r="H2132" s="6"/>
      <c r="I2132" s="6"/>
      <c r="J2132" s="4">
        <v>4.5338835E7</v>
      </c>
      <c r="K2132" s="4">
        <v>3.59306095E8</v>
      </c>
      <c r="L2132" s="6" t="s">
        <v>39</v>
      </c>
      <c r="M2132" s="3"/>
      <c r="N2132" s="6" t="s">
        <v>42</v>
      </c>
      <c r="O2132" s="3"/>
      <c r="P2132" s="3"/>
      <c r="Q2132" s="6" t="s">
        <v>39</v>
      </c>
      <c r="R2132" s="4"/>
      <c r="S2132" s="6" t="s">
        <v>42</v>
      </c>
      <c r="T2132" s="6" t="s">
        <v>43</v>
      </c>
      <c r="U2132" s="6">
        <v>0.0</v>
      </c>
      <c r="V2132" s="3" t="str">
        <f t="shared" si="2"/>
        <v>47.RD</v>
      </c>
      <c r="W2132" s="5" t="str">
        <f t="shared" ref="W2132:X2132" si="2132">UPPER(TRIM(H2132))</f>
        <v/>
      </c>
      <c r="X2132" s="5" t="str">
        <f t="shared" si="2132"/>
        <v/>
      </c>
      <c r="Y2132" s="5" t="str">
        <f t="array" ref="Y2132">IF(V2132&lt;&gt;"",IFERROR(INDEX(federal_program_name_lookup,MATCH(V2132,aln_lookup,0)),""),"")</f>
        <v/>
      </c>
    </row>
    <row r="2133" ht="15.75" customHeight="1">
      <c r="A2133" s="5" t="s">
        <v>3359</v>
      </c>
      <c r="B2133" s="3" t="s">
        <v>2414</v>
      </c>
      <c r="C2133" s="3" t="s">
        <v>445</v>
      </c>
      <c r="D2133" s="3" t="s">
        <v>3360</v>
      </c>
      <c r="E2133" s="6" t="s">
        <v>292</v>
      </c>
      <c r="F2133" s="4">
        <v>44793.0</v>
      </c>
      <c r="G2133" s="6" t="s">
        <v>38</v>
      </c>
      <c r="H2133" s="6"/>
      <c r="I2133" s="6"/>
      <c r="J2133" s="4">
        <v>4.5338835E7</v>
      </c>
      <c r="K2133" s="4">
        <v>3.59306095E8</v>
      </c>
      <c r="L2133" s="6" t="s">
        <v>39</v>
      </c>
      <c r="M2133" s="3"/>
      <c r="N2133" s="6" t="s">
        <v>42</v>
      </c>
      <c r="O2133" s="3"/>
      <c r="P2133" s="3"/>
      <c r="Q2133" s="6" t="s">
        <v>39</v>
      </c>
      <c r="R2133" s="4"/>
      <c r="S2133" s="6" t="s">
        <v>42</v>
      </c>
      <c r="T2133" s="6" t="s">
        <v>43</v>
      </c>
      <c r="U2133" s="6">
        <v>0.0</v>
      </c>
      <c r="V2133" s="3" t="str">
        <f t="shared" si="2"/>
        <v>47.RD</v>
      </c>
      <c r="W2133" s="5" t="str">
        <f t="shared" ref="W2133:X2133" si="2133">UPPER(TRIM(H2133))</f>
        <v/>
      </c>
      <c r="X2133" s="5" t="str">
        <f t="shared" si="2133"/>
        <v/>
      </c>
      <c r="Y2133" s="5" t="str">
        <f t="array" ref="Y2133">IF(V2133&lt;&gt;"",IFERROR(INDEX(federal_program_name_lookup,MATCH(V2133,aln_lookup,0)),""),"")</f>
        <v/>
      </c>
    </row>
    <row r="2134" ht="15.75" customHeight="1">
      <c r="A2134" s="5" t="s">
        <v>3361</v>
      </c>
      <c r="B2134" s="3" t="s">
        <v>2414</v>
      </c>
      <c r="C2134" s="3" t="s">
        <v>445</v>
      </c>
      <c r="D2134" s="3" t="s">
        <v>3362</v>
      </c>
      <c r="E2134" s="6" t="s">
        <v>292</v>
      </c>
      <c r="F2134" s="4">
        <v>79985.0</v>
      </c>
      <c r="G2134" s="6" t="s">
        <v>38</v>
      </c>
      <c r="H2134" s="6"/>
      <c r="I2134" s="6"/>
      <c r="J2134" s="4">
        <v>4.5338835E7</v>
      </c>
      <c r="K2134" s="4">
        <v>3.59306095E8</v>
      </c>
      <c r="L2134" s="6" t="s">
        <v>39</v>
      </c>
      <c r="M2134" s="3"/>
      <c r="N2134" s="6" t="s">
        <v>42</v>
      </c>
      <c r="O2134" s="3"/>
      <c r="P2134" s="3"/>
      <c r="Q2134" s="6" t="s">
        <v>39</v>
      </c>
      <c r="R2134" s="4"/>
      <c r="S2134" s="6" t="s">
        <v>42</v>
      </c>
      <c r="T2134" s="6" t="s">
        <v>43</v>
      </c>
      <c r="U2134" s="6">
        <v>0.0</v>
      </c>
      <c r="V2134" s="3" t="str">
        <f t="shared" si="2"/>
        <v>47.RD</v>
      </c>
      <c r="W2134" s="5" t="str">
        <f t="shared" ref="W2134:X2134" si="2134">UPPER(TRIM(H2134))</f>
        <v/>
      </c>
      <c r="X2134" s="5" t="str">
        <f t="shared" si="2134"/>
        <v/>
      </c>
      <c r="Y2134" s="5" t="str">
        <f t="array" ref="Y2134">IF(V2134&lt;&gt;"",IFERROR(INDEX(federal_program_name_lookup,MATCH(V2134,aln_lookup,0)),""),"")</f>
        <v/>
      </c>
    </row>
    <row r="2135" ht="15.75" customHeight="1">
      <c r="A2135" s="5" t="s">
        <v>3363</v>
      </c>
      <c r="B2135" s="3" t="s">
        <v>2414</v>
      </c>
      <c r="C2135" s="3" t="s">
        <v>445</v>
      </c>
      <c r="D2135" s="3" t="s">
        <v>3364</v>
      </c>
      <c r="E2135" s="6" t="s">
        <v>292</v>
      </c>
      <c r="F2135" s="4">
        <v>62456.0</v>
      </c>
      <c r="G2135" s="6" t="s">
        <v>38</v>
      </c>
      <c r="H2135" s="6"/>
      <c r="I2135" s="6"/>
      <c r="J2135" s="4">
        <v>4.5338835E7</v>
      </c>
      <c r="K2135" s="4">
        <v>3.59306095E8</v>
      </c>
      <c r="L2135" s="6" t="s">
        <v>39</v>
      </c>
      <c r="M2135" s="3"/>
      <c r="N2135" s="6" t="s">
        <v>42</v>
      </c>
      <c r="O2135" s="3"/>
      <c r="P2135" s="3"/>
      <c r="Q2135" s="6" t="s">
        <v>39</v>
      </c>
      <c r="R2135" s="4"/>
      <c r="S2135" s="6" t="s">
        <v>42</v>
      </c>
      <c r="T2135" s="6" t="s">
        <v>43</v>
      </c>
      <c r="U2135" s="6">
        <v>0.0</v>
      </c>
      <c r="V2135" s="3" t="str">
        <f t="shared" si="2"/>
        <v>47.RD</v>
      </c>
      <c r="W2135" s="5" t="str">
        <f t="shared" ref="W2135:X2135" si="2135">UPPER(TRIM(H2135))</f>
        <v/>
      </c>
      <c r="X2135" s="5" t="str">
        <f t="shared" si="2135"/>
        <v/>
      </c>
      <c r="Y2135" s="5" t="str">
        <f t="array" ref="Y2135">IF(V2135&lt;&gt;"",IFERROR(INDEX(federal_program_name_lookup,MATCH(V2135,aln_lookup,0)),""),"")</f>
        <v/>
      </c>
    </row>
    <row r="2136" ht="15.75" customHeight="1">
      <c r="A2136" s="5" t="s">
        <v>3365</v>
      </c>
      <c r="B2136" s="3" t="s">
        <v>2414</v>
      </c>
      <c r="C2136" s="3" t="s">
        <v>3366</v>
      </c>
      <c r="D2136" s="3"/>
      <c r="E2136" s="6" t="s">
        <v>3367</v>
      </c>
      <c r="F2136" s="4">
        <v>-1303.0</v>
      </c>
      <c r="G2136" s="6" t="s">
        <v>38</v>
      </c>
      <c r="H2136" s="6"/>
      <c r="I2136" s="6"/>
      <c r="J2136" s="4">
        <v>116935.0</v>
      </c>
      <c r="K2136" s="4">
        <v>3.59306095E8</v>
      </c>
      <c r="L2136" s="6" t="s">
        <v>39</v>
      </c>
      <c r="M2136" s="3"/>
      <c r="N2136" s="6" t="s">
        <v>39</v>
      </c>
      <c r="O2136" s="3" t="s">
        <v>250</v>
      </c>
      <c r="P2136" s="3" t="s">
        <v>3368</v>
      </c>
      <c r="Q2136" s="6" t="s">
        <v>39</v>
      </c>
      <c r="R2136" s="4"/>
      <c r="S2136" s="6" t="s">
        <v>42</v>
      </c>
      <c r="T2136" s="6" t="s">
        <v>43</v>
      </c>
      <c r="U2136" s="6">
        <v>0.0</v>
      </c>
      <c r="V2136" s="3" t="str">
        <f t="shared" si="2"/>
        <v>47.075</v>
      </c>
      <c r="W2136" s="5" t="str">
        <f t="shared" ref="W2136:X2136" si="2136">UPPER(TRIM(H2136))</f>
        <v/>
      </c>
      <c r="X2136" s="5" t="str">
        <f t="shared" si="2136"/>
        <v/>
      </c>
      <c r="Y2136" s="5" t="str">
        <f t="array" ref="Y2136">IF(V2136&lt;&gt;"",IFERROR(INDEX(federal_program_name_lookup,MATCH(V2136,aln_lookup,0)),""),"")</f>
        <v>SOCIAL, BEHAVIORAL, AND ECONOMIC SCIENCES</v>
      </c>
    </row>
    <row r="2137" ht="15.75" customHeight="1">
      <c r="A2137" s="5" t="s">
        <v>3369</v>
      </c>
      <c r="B2137" s="3" t="s">
        <v>2414</v>
      </c>
      <c r="C2137" s="3" t="s">
        <v>445</v>
      </c>
      <c r="D2137" s="3" t="s">
        <v>3149</v>
      </c>
      <c r="E2137" s="6" t="s">
        <v>292</v>
      </c>
      <c r="F2137" s="4">
        <v>-32.0</v>
      </c>
      <c r="G2137" s="6" t="s">
        <v>38</v>
      </c>
      <c r="H2137" s="6"/>
      <c r="I2137" s="6"/>
      <c r="J2137" s="4">
        <v>4.5338835E7</v>
      </c>
      <c r="K2137" s="4">
        <v>3.59306095E8</v>
      </c>
      <c r="L2137" s="6" t="s">
        <v>39</v>
      </c>
      <c r="M2137" s="3"/>
      <c r="N2137" s="6" t="s">
        <v>42</v>
      </c>
      <c r="O2137" s="3"/>
      <c r="P2137" s="3"/>
      <c r="Q2137" s="6" t="s">
        <v>39</v>
      </c>
      <c r="R2137" s="4"/>
      <c r="S2137" s="6" t="s">
        <v>42</v>
      </c>
      <c r="T2137" s="6" t="s">
        <v>43</v>
      </c>
      <c r="U2137" s="6">
        <v>0.0</v>
      </c>
      <c r="V2137" s="3" t="str">
        <f t="shared" si="2"/>
        <v>47.RD</v>
      </c>
      <c r="W2137" s="5" t="str">
        <f t="shared" ref="W2137:X2137" si="2137">UPPER(TRIM(H2137))</f>
        <v/>
      </c>
      <c r="X2137" s="5" t="str">
        <f t="shared" si="2137"/>
        <v/>
      </c>
      <c r="Y2137" s="5" t="str">
        <f t="array" ref="Y2137">IF(V2137&lt;&gt;"",IFERROR(INDEX(federal_program_name_lookup,MATCH(V2137,aln_lookup,0)),""),"")</f>
        <v/>
      </c>
    </row>
    <row r="2138" ht="15.75" customHeight="1">
      <c r="A2138" s="5" t="s">
        <v>3370</v>
      </c>
      <c r="B2138" s="3" t="s">
        <v>2414</v>
      </c>
      <c r="C2138" s="3" t="s">
        <v>445</v>
      </c>
      <c r="D2138" s="3" t="s">
        <v>3371</v>
      </c>
      <c r="E2138" s="6" t="s">
        <v>292</v>
      </c>
      <c r="F2138" s="4">
        <v>59845.0</v>
      </c>
      <c r="G2138" s="6" t="s">
        <v>38</v>
      </c>
      <c r="H2138" s="6"/>
      <c r="I2138" s="6"/>
      <c r="J2138" s="4">
        <v>4.5338835E7</v>
      </c>
      <c r="K2138" s="4">
        <v>3.59306095E8</v>
      </c>
      <c r="L2138" s="6" t="s">
        <v>39</v>
      </c>
      <c r="M2138" s="3"/>
      <c r="N2138" s="6" t="s">
        <v>42</v>
      </c>
      <c r="O2138" s="3"/>
      <c r="P2138" s="3"/>
      <c r="Q2138" s="6" t="s">
        <v>39</v>
      </c>
      <c r="R2138" s="4"/>
      <c r="S2138" s="6" t="s">
        <v>42</v>
      </c>
      <c r="T2138" s="6" t="s">
        <v>43</v>
      </c>
      <c r="U2138" s="6">
        <v>0.0</v>
      </c>
      <c r="V2138" s="3" t="str">
        <f t="shared" si="2"/>
        <v>47.RD</v>
      </c>
      <c r="W2138" s="5" t="str">
        <f t="shared" ref="W2138:X2138" si="2138">UPPER(TRIM(H2138))</f>
        <v/>
      </c>
      <c r="X2138" s="5" t="str">
        <f t="shared" si="2138"/>
        <v/>
      </c>
      <c r="Y2138" s="5" t="str">
        <f t="array" ref="Y2138">IF(V2138&lt;&gt;"",IFERROR(INDEX(federal_program_name_lookup,MATCH(V2138,aln_lookup,0)),""),"")</f>
        <v/>
      </c>
    </row>
    <row r="2139" ht="15.75" customHeight="1">
      <c r="A2139" s="5" t="s">
        <v>3372</v>
      </c>
      <c r="B2139" s="3" t="s">
        <v>2414</v>
      </c>
      <c r="C2139" s="3" t="s">
        <v>445</v>
      </c>
      <c r="D2139" s="3" t="s">
        <v>3373</v>
      </c>
      <c r="E2139" s="6" t="s">
        <v>292</v>
      </c>
      <c r="F2139" s="4">
        <v>47192.0</v>
      </c>
      <c r="G2139" s="6" t="s">
        <v>38</v>
      </c>
      <c r="H2139" s="6"/>
      <c r="I2139" s="6"/>
      <c r="J2139" s="4">
        <v>4.5338835E7</v>
      </c>
      <c r="K2139" s="4">
        <v>3.59306095E8</v>
      </c>
      <c r="L2139" s="6" t="s">
        <v>39</v>
      </c>
      <c r="M2139" s="3"/>
      <c r="N2139" s="6" t="s">
        <v>42</v>
      </c>
      <c r="O2139" s="3"/>
      <c r="P2139" s="3"/>
      <c r="Q2139" s="6" t="s">
        <v>39</v>
      </c>
      <c r="R2139" s="4"/>
      <c r="S2139" s="6" t="s">
        <v>42</v>
      </c>
      <c r="T2139" s="6" t="s">
        <v>43</v>
      </c>
      <c r="U2139" s="6">
        <v>0.0</v>
      </c>
      <c r="V2139" s="3" t="str">
        <f t="shared" si="2"/>
        <v>47.RD</v>
      </c>
      <c r="W2139" s="5" t="str">
        <f t="shared" ref="W2139:X2139" si="2139">UPPER(TRIM(H2139))</f>
        <v/>
      </c>
      <c r="X2139" s="5" t="str">
        <f t="shared" si="2139"/>
        <v/>
      </c>
      <c r="Y2139" s="5" t="str">
        <f t="array" ref="Y2139">IF(V2139&lt;&gt;"",IFERROR(INDEX(federal_program_name_lookup,MATCH(V2139,aln_lookup,0)),""),"")</f>
        <v/>
      </c>
    </row>
    <row r="2140" ht="15.75" customHeight="1">
      <c r="A2140" s="5" t="s">
        <v>3374</v>
      </c>
      <c r="B2140" s="3" t="s">
        <v>2414</v>
      </c>
      <c r="C2140" s="3" t="s">
        <v>445</v>
      </c>
      <c r="D2140" s="3" t="s">
        <v>3375</v>
      </c>
      <c r="E2140" s="6" t="s">
        <v>292</v>
      </c>
      <c r="F2140" s="4">
        <v>334579.0</v>
      </c>
      <c r="G2140" s="6" t="s">
        <v>38</v>
      </c>
      <c r="H2140" s="6"/>
      <c r="I2140" s="6"/>
      <c r="J2140" s="4">
        <v>4.5338835E7</v>
      </c>
      <c r="K2140" s="4">
        <v>3.59306095E8</v>
      </c>
      <c r="L2140" s="6" t="s">
        <v>39</v>
      </c>
      <c r="M2140" s="3"/>
      <c r="N2140" s="6" t="s">
        <v>42</v>
      </c>
      <c r="O2140" s="3"/>
      <c r="P2140" s="3"/>
      <c r="Q2140" s="6" t="s">
        <v>42</v>
      </c>
      <c r="R2140" s="4">
        <v>237076.0</v>
      </c>
      <c r="S2140" s="6" t="s">
        <v>42</v>
      </c>
      <c r="T2140" s="6" t="s">
        <v>43</v>
      </c>
      <c r="U2140" s="6">
        <v>0.0</v>
      </c>
      <c r="V2140" s="3" t="str">
        <f t="shared" si="2"/>
        <v>47.RD</v>
      </c>
      <c r="W2140" s="5" t="str">
        <f t="shared" ref="W2140:X2140" si="2140">UPPER(TRIM(H2140))</f>
        <v/>
      </c>
      <c r="X2140" s="5" t="str">
        <f t="shared" si="2140"/>
        <v/>
      </c>
      <c r="Y2140" s="5" t="str">
        <f t="array" ref="Y2140">IF(V2140&lt;&gt;"",IFERROR(INDEX(federal_program_name_lookup,MATCH(V2140,aln_lookup,0)),""),"")</f>
        <v/>
      </c>
    </row>
    <row r="2141" ht="15.75" customHeight="1">
      <c r="A2141" s="5" t="s">
        <v>3376</v>
      </c>
      <c r="B2141" s="3" t="s">
        <v>2414</v>
      </c>
      <c r="C2141" s="3" t="s">
        <v>445</v>
      </c>
      <c r="D2141" s="3" t="s">
        <v>3377</v>
      </c>
      <c r="E2141" s="6" t="s">
        <v>292</v>
      </c>
      <c r="F2141" s="4">
        <v>23416.0</v>
      </c>
      <c r="G2141" s="6" t="s">
        <v>38</v>
      </c>
      <c r="H2141" s="6"/>
      <c r="I2141" s="6"/>
      <c r="J2141" s="4">
        <v>4.5338835E7</v>
      </c>
      <c r="K2141" s="4">
        <v>3.59306095E8</v>
      </c>
      <c r="L2141" s="6" t="s">
        <v>39</v>
      </c>
      <c r="M2141" s="3"/>
      <c r="N2141" s="6" t="s">
        <v>42</v>
      </c>
      <c r="O2141" s="3"/>
      <c r="P2141" s="3"/>
      <c r="Q2141" s="6" t="s">
        <v>39</v>
      </c>
      <c r="R2141" s="4"/>
      <c r="S2141" s="6" t="s">
        <v>42</v>
      </c>
      <c r="T2141" s="6" t="s">
        <v>43</v>
      </c>
      <c r="U2141" s="6">
        <v>0.0</v>
      </c>
      <c r="V2141" s="3" t="str">
        <f t="shared" si="2"/>
        <v>47.RD</v>
      </c>
      <c r="W2141" s="5" t="str">
        <f t="shared" ref="W2141:X2141" si="2141">UPPER(TRIM(H2141))</f>
        <v/>
      </c>
      <c r="X2141" s="5" t="str">
        <f t="shared" si="2141"/>
        <v/>
      </c>
      <c r="Y2141" s="5" t="str">
        <f t="array" ref="Y2141">IF(V2141&lt;&gt;"",IFERROR(INDEX(federal_program_name_lookup,MATCH(V2141,aln_lookup,0)),""),"")</f>
        <v/>
      </c>
    </row>
    <row r="2142" ht="15.75" customHeight="1">
      <c r="A2142" s="5" t="s">
        <v>3378</v>
      </c>
      <c r="B2142" s="3" t="s">
        <v>2414</v>
      </c>
      <c r="C2142" s="3" t="s">
        <v>445</v>
      </c>
      <c r="D2142" s="3" t="s">
        <v>3282</v>
      </c>
      <c r="E2142" s="6" t="s">
        <v>292</v>
      </c>
      <c r="F2142" s="4">
        <v>14914.0</v>
      </c>
      <c r="G2142" s="6" t="s">
        <v>38</v>
      </c>
      <c r="H2142" s="6"/>
      <c r="I2142" s="6"/>
      <c r="J2142" s="4">
        <v>4.5338835E7</v>
      </c>
      <c r="K2142" s="4">
        <v>3.59306095E8</v>
      </c>
      <c r="L2142" s="6" t="s">
        <v>39</v>
      </c>
      <c r="M2142" s="3"/>
      <c r="N2142" s="6" t="s">
        <v>42</v>
      </c>
      <c r="O2142" s="3"/>
      <c r="P2142" s="3"/>
      <c r="Q2142" s="6" t="s">
        <v>39</v>
      </c>
      <c r="R2142" s="4"/>
      <c r="S2142" s="6" t="s">
        <v>42</v>
      </c>
      <c r="T2142" s="6" t="s">
        <v>43</v>
      </c>
      <c r="U2142" s="6">
        <v>0.0</v>
      </c>
      <c r="V2142" s="3" t="str">
        <f t="shared" si="2"/>
        <v>47.RD</v>
      </c>
      <c r="W2142" s="5" t="str">
        <f t="shared" ref="W2142:X2142" si="2142">UPPER(TRIM(H2142))</f>
        <v/>
      </c>
      <c r="X2142" s="5" t="str">
        <f t="shared" si="2142"/>
        <v/>
      </c>
      <c r="Y2142" s="5" t="str">
        <f t="array" ref="Y2142">IF(V2142&lt;&gt;"",IFERROR(INDEX(federal_program_name_lookup,MATCH(V2142,aln_lookup,0)),""),"")</f>
        <v/>
      </c>
    </row>
    <row r="2143" ht="15.75" customHeight="1">
      <c r="A2143" s="5" t="s">
        <v>3379</v>
      </c>
      <c r="B2143" s="3" t="s">
        <v>2414</v>
      </c>
      <c r="C2143" s="3" t="s">
        <v>445</v>
      </c>
      <c r="D2143" s="3" t="s">
        <v>3380</v>
      </c>
      <c r="E2143" s="6" t="s">
        <v>292</v>
      </c>
      <c r="F2143" s="4">
        <v>66301.0</v>
      </c>
      <c r="G2143" s="6" t="s">
        <v>38</v>
      </c>
      <c r="H2143" s="6"/>
      <c r="I2143" s="6"/>
      <c r="J2143" s="4">
        <v>4.5338835E7</v>
      </c>
      <c r="K2143" s="4">
        <v>3.59306095E8</v>
      </c>
      <c r="L2143" s="6" t="s">
        <v>39</v>
      </c>
      <c r="M2143" s="3"/>
      <c r="N2143" s="6" t="s">
        <v>42</v>
      </c>
      <c r="O2143" s="3"/>
      <c r="P2143" s="3"/>
      <c r="Q2143" s="6" t="s">
        <v>39</v>
      </c>
      <c r="R2143" s="4"/>
      <c r="S2143" s="6" t="s">
        <v>42</v>
      </c>
      <c r="T2143" s="6" t="s">
        <v>43</v>
      </c>
      <c r="U2143" s="6">
        <v>0.0</v>
      </c>
      <c r="V2143" s="3" t="str">
        <f t="shared" si="2"/>
        <v>47.RD</v>
      </c>
      <c r="W2143" s="5" t="str">
        <f t="shared" ref="W2143:X2143" si="2143">UPPER(TRIM(H2143))</f>
        <v/>
      </c>
      <c r="X2143" s="5" t="str">
        <f t="shared" si="2143"/>
        <v/>
      </c>
      <c r="Y2143" s="5" t="str">
        <f t="array" ref="Y2143">IF(V2143&lt;&gt;"",IFERROR(INDEX(federal_program_name_lookup,MATCH(V2143,aln_lookup,0)),""),"")</f>
        <v/>
      </c>
    </row>
    <row r="2144" ht="15.75" customHeight="1">
      <c r="A2144" s="5" t="s">
        <v>3381</v>
      </c>
      <c r="B2144" s="3" t="s">
        <v>2414</v>
      </c>
      <c r="C2144" s="3" t="s">
        <v>3366</v>
      </c>
      <c r="D2144" s="3"/>
      <c r="E2144" s="6" t="s">
        <v>3367</v>
      </c>
      <c r="F2144" s="4">
        <v>8375.0</v>
      </c>
      <c r="G2144" s="6" t="s">
        <v>38</v>
      </c>
      <c r="H2144" s="6"/>
      <c r="I2144" s="6"/>
      <c r="J2144" s="4">
        <v>116935.0</v>
      </c>
      <c r="K2144" s="4">
        <v>3.59306095E8</v>
      </c>
      <c r="L2144" s="6" t="s">
        <v>39</v>
      </c>
      <c r="M2144" s="3"/>
      <c r="N2144" s="6" t="s">
        <v>39</v>
      </c>
      <c r="O2144" s="3" t="s">
        <v>3382</v>
      </c>
      <c r="P2144" s="3" t="s">
        <v>3383</v>
      </c>
      <c r="Q2144" s="6" t="s">
        <v>39</v>
      </c>
      <c r="R2144" s="4"/>
      <c r="S2144" s="6" t="s">
        <v>42</v>
      </c>
      <c r="T2144" s="6" t="s">
        <v>43</v>
      </c>
      <c r="U2144" s="6">
        <v>0.0</v>
      </c>
      <c r="V2144" s="3" t="str">
        <f t="shared" si="2"/>
        <v>47.075</v>
      </c>
      <c r="W2144" s="5" t="str">
        <f t="shared" ref="W2144:X2144" si="2144">UPPER(TRIM(H2144))</f>
        <v/>
      </c>
      <c r="X2144" s="5" t="str">
        <f t="shared" si="2144"/>
        <v/>
      </c>
      <c r="Y2144" s="5" t="str">
        <f t="array" ref="Y2144">IF(V2144&lt;&gt;"",IFERROR(INDEX(federal_program_name_lookup,MATCH(V2144,aln_lookup,0)),""),"")</f>
        <v>SOCIAL, BEHAVIORAL, AND ECONOMIC SCIENCES</v>
      </c>
    </row>
    <row r="2145" ht="15.75" customHeight="1">
      <c r="A2145" s="5" t="s">
        <v>3384</v>
      </c>
      <c r="B2145" s="3" t="s">
        <v>2414</v>
      </c>
      <c r="C2145" s="3" t="s">
        <v>445</v>
      </c>
      <c r="D2145" s="3" t="s">
        <v>3385</v>
      </c>
      <c r="E2145" s="6" t="s">
        <v>292</v>
      </c>
      <c r="F2145" s="4">
        <v>84236.0</v>
      </c>
      <c r="G2145" s="6" t="s">
        <v>38</v>
      </c>
      <c r="H2145" s="6"/>
      <c r="I2145" s="6"/>
      <c r="J2145" s="4">
        <v>4.5338835E7</v>
      </c>
      <c r="K2145" s="4">
        <v>3.59306095E8</v>
      </c>
      <c r="L2145" s="6" t="s">
        <v>39</v>
      </c>
      <c r="M2145" s="3"/>
      <c r="N2145" s="6" t="s">
        <v>42</v>
      </c>
      <c r="O2145" s="3"/>
      <c r="P2145" s="3"/>
      <c r="Q2145" s="6" t="s">
        <v>39</v>
      </c>
      <c r="R2145" s="4"/>
      <c r="S2145" s="6" t="s">
        <v>42</v>
      </c>
      <c r="T2145" s="6" t="s">
        <v>43</v>
      </c>
      <c r="U2145" s="6">
        <v>0.0</v>
      </c>
      <c r="V2145" s="3" t="str">
        <f t="shared" si="2"/>
        <v>47.RD</v>
      </c>
      <c r="W2145" s="5" t="str">
        <f t="shared" ref="W2145:X2145" si="2145">UPPER(TRIM(H2145))</f>
        <v/>
      </c>
      <c r="X2145" s="5" t="str">
        <f t="shared" si="2145"/>
        <v/>
      </c>
      <c r="Y2145" s="5" t="str">
        <f t="array" ref="Y2145">IF(V2145&lt;&gt;"",IFERROR(INDEX(federal_program_name_lookup,MATCH(V2145,aln_lookup,0)),""),"")</f>
        <v/>
      </c>
    </row>
    <row r="2146" ht="15.75" customHeight="1">
      <c r="A2146" s="5" t="s">
        <v>3386</v>
      </c>
      <c r="B2146" s="3" t="s">
        <v>2414</v>
      </c>
      <c r="C2146" s="3" t="s">
        <v>445</v>
      </c>
      <c r="D2146" s="3" t="s">
        <v>3387</v>
      </c>
      <c r="E2146" s="6" t="s">
        <v>292</v>
      </c>
      <c r="F2146" s="4">
        <v>57015.0</v>
      </c>
      <c r="G2146" s="6" t="s">
        <v>38</v>
      </c>
      <c r="H2146" s="6"/>
      <c r="I2146" s="6"/>
      <c r="J2146" s="4">
        <v>4.5338835E7</v>
      </c>
      <c r="K2146" s="4">
        <v>3.59306095E8</v>
      </c>
      <c r="L2146" s="6" t="s">
        <v>39</v>
      </c>
      <c r="M2146" s="3"/>
      <c r="N2146" s="6" t="s">
        <v>42</v>
      </c>
      <c r="O2146" s="3"/>
      <c r="P2146" s="3"/>
      <c r="Q2146" s="6" t="s">
        <v>39</v>
      </c>
      <c r="R2146" s="4"/>
      <c r="S2146" s="6" t="s">
        <v>42</v>
      </c>
      <c r="T2146" s="6" t="s">
        <v>43</v>
      </c>
      <c r="U2146" s="6">
        <v>0.0</v>
      </c>
      <c r="V2146" s="3" t="str">
        <f t="shared" si="2"/>
        <v>47.RD</v>
      </c>
      <c r="W2146" s="5" t="str">
        <f t="shared" ref="W2146:X2146" si="2146">UPPER(TRIM(H2146))</f>
        <v/>
      </c>
      <c r="X2146" s="5" t="str">
        <f t="shared" si="2146"/>
        <v/>
      </c>
      <c r="Y2146" s="5" t="str">
        <f t="array" ref="Y2146">IF(V2146&lt;&gt;"",IFERROR(INDEX(federal_program_name_lookup,MATCH(V2146,aln_lookup,0)),""),"")</f>
        <v/>
      </c>
    </row>
    <row r="2147" ht="15.75" customHeight="1">
      <c r="A2147" s="5" t="s">
        <v>3388</v>
      </c>
      <c r="B2147" s="3" t="s">
        <v>2414</v>
      </c>
      <c r="C2147" s="3" t="s">
        <v>445</v>
      </c>
      <c r="D2147" s="3" t="s">
        <v>3389</v>
      </c>
      <c r="E2147" s="6" t="s">
        <v>292</v>
      </c>
      <c r="F2147" s="4">
        <v>116566.0</v>
      </c>
      <c r="G2147" s="6" t="s">
        <v>38</v>
      </c>
      <c r="H2147" s="6"/>
      <c r="I2147" s="6"/>
      <c r="J2147" s="4">
        <v>4.5338835E7</v>
      </c>
      <c r="K2147" s="4">
        <v>3.59306095E8</v>
      </c>
      <c r="L2147" s="6" t="s">
        <v>39</v>
      </c>
      <c r="M2147" s="3"/>
      <c r="N2147" s="6" t="s">
        <v>42</v>
      </c>
      <c r="O2147" s="3"/>
      <c r="P2147" s="3"/>
      <c r="Q2147" s="6" t="s">
        <v>39</v>
      </c>
      <c r="R2147" s="4"/>
      <c r="S2147" s="6" t="s">
        <v>42</v>
      </c>
      <c r="T2147" s="6" t="s">
        <v>43</v>
      </c>
      <c r="U2147" s="6">
        <v>0.0</v>
      </c>
      <c r="V2147" s="3" t="str">
        <f t="shared" si="2"/>
        <v>47.RD</v>
      </c>
      <c r="W2147" s="5" t="str">
        <f t="shared" ref="W2147:X2147" si="2147">UPPER(TRIM(H2147))</f>
        <v/>
      </c>
      <c r="X2147" s="5" t="str">
        <f t="shared" si="2147"/>
        <v/>
      </c>
      <c r="Y2147" s="5" t="str">
        <f t="array" ref="Y2147">IF(V2147&lt;&gt;"",IFERROR(INDEX(federal_program_name_lookup,MATCH(V2147,aln_lookup,0)),""),"")</f>
        <v/>
      </c>
    </row>
    <row r="2148" ht="15.75" customHeight="1">
      <c r="A2148" s="5" t="s">
        <v>3390</v>
      </c>
      <c r="B2148" s="3" t="s">
        <v>2414</v>
      </c>
      <c r="C2148" s="3" t="s">
        <v>445</v>
      </c>
      <c r="D2148" s="3" t="s">
        <v>3391</v>
      </c>
      <c r="E2148" s="6" t="s">
        <v>292</v>
      </c>
      <c r="F2148" s="4">
        <v>16740.0</v>
      </c>
      <c r="G2148" s="6" t="s">
        <v>38</v>
      </c>
      <c r="H2148" s="6"/>
      <c r="I2148" s="6"/>
      <c r="J2148" s="4">
        <v>4.5338835E7</v>
      </c>
      <c r="K2148" s="4">
        <v>3.59306095E8</v>
      </c>
      <c r="L2148" s="6" t="s">
        <v>39</v>
      </c>
      <c r="M2148" s="3"/>
      <c r="N2148" s="6" t="s">
        <v>42</v>
      </c>
      <c r="O2148" s="3"/>
      <c r="P2148" s="3"/>
      <c r="Q2148" s="6" t="s">
        <v>42</v>
      </c>
      <c r="R2148" s="4">
        <v>389.0</v>
      </c>
      <c r="S2148" s="6" t="s">
        <v>42</v>
      </c>
      <c r="T2148" s="6" t="s">
        <v>43</v>
      </c>
      <c r="U2148" s="6">
        <v>0.0</v>
      </c>
      <c r="V2148" s="3" t="str">
        <f t="shared" si="2"/>
        <v>47.RD</v>
      </c>
      <c r="W2148" s="5" t="str">
        <f t="shared" ref="W2148:X2148" si="2148">UPPER(TRIM(H2148))</f>
        <v/>
      </c>
      <c r="X2148" s="5" t="str">
        <f t="shared" si="2148"/>
        <v/>
      </c>
      <c r="Y2148" s="5" t="str">
        <f t="array" ref="Y2148">IF(V2148&lt;&gt;"",IFERROR(INDEX(federal_program_name_lookup,MATCH(V2148,aln_lookup,0)),""),"")</f>
        <v/>
      </c>
    </row>
    <row r="2149" ht="15.75" customHeight="1">
      <c r="A2149" s="5" t="s">
        <v>3392</v>
      </c>
      <c r="B2149" s="3" t="s">
        <v>2414</v>
      </c>
      <c r="C2149" s="3" t="s">
        <v>445</v>
      </c>
      <c r="D2149" s="3" t="s">
        <v>3393</v>
      </c>
      <c r="E2149" s="6" t="s">
        <v>292</v>
      </c>
      <c r="F2149" s="4">
        <v>145856.0</v>
      </c>
      <c r="G2149" s="6" t="s">
        <v>38</v>
      </c>
      <c r="H2149" s="6"/>
      <c r="I2149" s="6"/>
      <c r="J2149" s="4">
        <v>4.5338835E7</v>
      </c>
      <c r="K2149" s="4">
        <v>3.59306095E8</v>
      </c>
      <c r="L2149" s="6" t="s">
        <v>39</v>
      </c>
      <c r="M2149" s="3"/>
      <c r="N2149" s="6" t="s">
        <v>42</v>
      </c>
      <c r="O2149" s="3"/>
      <c r="P2149" s="3"/>
      <c r="Q2149" s="6" t="s">
        <v>39</v>
      </c>
      <c r="R2149" s="4"/>
      <c r="S2149" s="6" t="s">
        <v>42</v>
      </c>
      <c r="T2149" s="6" t="s">
        <v>43</v>
      </c>
      <c r="U2149" s="6">
        <v>0.0</v>
      </c>
      <c r="V2149" s="3" t="str">
        <f t="shared" si="2"/>
        <v>47.RD</v>
      </c>
      <c r="W2149" s="5" t="str">
        <f t="shared" ref="W2149:X2149" si="2149">UPPER(TRIM(H2149))</f>
        <v/>
      </c>
      <c r="X2149" s="5" t="str">
        <f t="shared" si="2149"/>
        <v/>
      </c>
      <c r="Y2149" s="5" t="str">
        <f t="array" ref="Y2149">IF(V2149&lt;&gt;"",IFERROR(INDEX(federal_program_name_lookup,MATCH(V2149,aln_lookup,0)),""),"")</f>
        <v/>
      </c>
    </row>
    <row r="2150" ht="15.75" customHeight="1">
      <c r="A2150" s="5" t="s">
        <v>3394</v>
      </c>
      <c r="B2150" s="3" t="s">
        <v>2414</v>
      </c>
      <c r="C2150" s="3" t="s">
        <v>445</v>
      </c>
      <c r="D2150" s="3" t="s">
        <v>3395</v>
      </c>
      <c r="E2150" s="6" t="s">
        <v>292</v>
      </c>
      <c r="F2150" s="4">
        <v>38453.0</v>
      </c>
      <c r="G2150" s="6" t="s">
        <v>38</v>
      </c>
      <c r="H2150" s="6"/>
      <c r="I2150" s="6"/>
      <c r="J2150" s="4">
        <v>4.5338835E7</v>
      </c>
      <c r="K2150" s="4">
        <v>3.59306095E8</v>
      </c>
      <c r="L2150" s="6" t="s">
        <v>39</v>
      </c>
      <c r="M2150" s="3"/>
      <c r="N2150" s="6" t="s">
        <v>42</v>
      </c>
      <c r="O2150" s="3"/>
      <c r="P2150" s="3"/>
      <c r="Q2150" s="6" t="s">
        <v>39</v>
      </c>
      <c r="R2150" s="4"/>
      <c r="S2150" s="6" t="s">
        <v>42</v>
      </c>
      <c r="T2150" s="6" t="s">
        <v>43</v>
      </c>
      <c r="U2150" s="6">
        <v>0.0</v>
      </c>
      <c r="V2150" s="3" t="str">
        <f t="shared" si="2"/>
        <v>47.RD</v>
      </c>
      <c r="W2150" s="5" t="str">
        <f t="shared" ref="W2150:X2150" si="2150">UPPER(TRIM(H2150))</f>
        <v/>
      </c>
      <c r="X2150" s="5" t="str">
        <f t="shared" si="2150"/>
        <v/>
      </c>
      <c r="Y2150" s="5" t="str">
        <f t="array" ref="Y2150">IF(V2150&lt;&gt;"",IFERROR(INDEX(federal_program_name_lookup,MATCH(V2150,aln_lookup,0)),""),"")</f>
        <v/>
      </c>
    </row>
    <row r="2151" ht="15.75" customHeight="1">
      <c r="A2151" s="5" t="s">
        <v>3396</v>
      </c>
      <c r="B2151" s="3" t="s">
        <v>2414</v>
      </c>
      <c r="C2151" s="3" t="s">
        <v>445</v>
      </c>
      <c r="D2151" s="3" t="s">
        <v>3397</v>
      </c>
      <c r="E2151" s="6" t="s">
        <v>292</v>
      </c>
      <c r="F2151" s="4">
        <v>63732.0</v>
      </c>
      <c r="G2151" s="6" t="s">
        <v>38</v>
      </c>
      <c r="H2151" s="6"/>
      <c r="I2151" s="6"/>
      <c r="J2151" s="4">
        <v>4.5338835E7</v>
      </c>
      <c r="K2151" s="4">
        <v>3.59306095E8</v>
      </c>
      <c r="L2151" s="6" t="s">
        <v>39</v>
      </c>
      <c r="M2151" s="3"/>
      <c r="N2151" s="6" t="s">
        <v>42</v>
      </c>
      <c r="O2151" s="3"/>
      <c r="P2151" s="3"/>
      <c r="Q2151" s="6" t="s">
        <v>39</v>
      </c>
      <c r="R2151" s="4"/>
      <c r="S2151" s="6" t="s">
        <v>42</v>
      </c>
      <c r="T2151" s="6" t="s">
        <v>43</v>
      </c>
      <c r="U2151" s="6">
        <v>0.0</v>
      </c>
      <c r="V2151" s="3" t="str">
        <f t="shared" si="2"/>
        <v>47.RD</v>
      </c>
      <c r="W2151" s="5" t="str">
        <f t="shared" ref="W2151:X2151" si="2151">UPPER(TRIM(H2151))</f>
        <v/>
      </c>
      <c r="X2151" s="5" t="str">
        <f t="shared" si="2151"/>
        <v/>
      </c>
      <c r="Y2151" s="5" t="str">
        <f t="array" ref="Y2151">IF(V2151&lt;&gt;"",IFERROR(INDEX(federal_program_name_lookup,MATCH(V2151,aln_lookup,0)),""),"")</f>
        <v/>
      </c>
    </row>
    <row r="2152" ht="15.75" customHeight="1">
      <c r="A2152" s="5" t="s">
        <v>3398</v>
      </c>
      <c r="B2152" s="3" t="s">
        <v>2414</v>
      </c>
      <c r="C2152" s="3" t="s">
        <v>445</v>
      </c>
      <c r="D2152" s="3" t="s">
        <v>3399</v>
      </c>
      <c r="E2152" s="6" t="s">
        <v>292</v>
      </c>
      <c r="F2152" s="4">
        <v>124489.0</v>
      </c>
      <c r="G2152" s="6" t="s">
        <v>38</v>
      </c>
      <c r="H2152" s="6"/>
      <c r="I2152" s="6"/>
      <c r="J2152" s="4">
        <v>4.5338835E7</v>
      </c>
      <c r="K2152" s="4">
        <v>3.59306095E8</v>
      </c>
      <c r="L2152" s="6" t="s">
        <v>39</v>
      </c>
      <c r="M2152" s="3"/>
      <c r="N2152" s="6" t="s">
        <v>42</v>
      </c>
      <c r="O2152" s="3"/>
      <c r="P2152" s="3"/>
      <c r="Q2152" s="6" t="s">
        <v>39</v>
      </c>
      <c r="R2152" s="4"/>
      <c r="S2152" s="6" t="s">
        <v>42</v>
      </c>
      <c r="T2152" s="6" t="s">
        <v>43</v>
      </c>
      <c r="U2152" s="6">
        <v>0.0</v>
      </c>
      <c r="V2152" s="3" t="str">
        <f t="shared" si="2"/>
        <v>47.RD</v>
      </c>
      <c r="W2152" s="5" t="str">
        <f t="shared" ref="W2152:X2152" si="2152">UPPER(TRIM(H2152))</f>
        <v/>
      </c>
      <c r="X2152" s="5" t="str">
        <f t="shared" si="2152"/>
        <v/>
      </c>
      <c r="Y2152" s="5" t="str">
        <f t="array" ref="Y2152">IF(V2152&lt;&gt;"",IFERROR(INDEX(federal_program_name_lookup,MATCH(V2152,aln_lookup,0)),""),"")</f>
        <v/>
      </c>
    </row>
    <row r="2153" ht="15.75" customHeight="1">
      <c r="A2153" s="5" t="s">
        <v>3400</v>
      </c>
      <c r="B2153" s="3" t="s">
        <v>2414</v>
      </c>
      <c r="C2153" s="3" t="s">
        <v>445</v>
      </c>
      <c r="D2153" s="3" t="s">
        <v>3401</v>
      </c>
      <c r="E2153" s="6" t="s">
        <v>292</v>
      </c>
      <c r="F2153" s="4">
        <v>161996.0</v>
      </c>
      <c r="G2153" s="6" t="s">
        <v>38</v>
      </c>
      <c r="H2153" s="6"/>
      <c r="I2153" s="6"/>
      <c r="J2153" s="4">
        <v>4.5338835E7</v>
      </c>
      <c r="K2153" s="4">
        <v>3.59306095E8</v>
      </c>
      <c r="L2153" s="6" t="s">
        <v>39</v>
      </c>
      <c r="M2153" s="3"/>
      <c r="N2153" s="6" t="s">
        <v>42</v>
      </c>
      <c r="O2153" s="3"/>
      <c r="P2153" s="3"/>
      <c r="Q2153" s="6" t="s">
        <v>39</v>
      </c>
      <c r="R2153" s="4"/>
      <c r="S2153" s="6" t="s">
        <v>42</v>
      </c>
      <c r="T2153" s="6" t="s">
        <v>43</v>
      </c>
      <c r="U2153" s="6">
        <v>0.0</v>
      </c>
      <c r="V2153" s="3" t="str">
        <f t="shared" si="2"/>
        <v>47.RD</v>
      </c>
      <c r="W2153" s="5" t="str">
        <f t="shared" ref="W2153:X2153" si="2153">UPPER(TRIM(H2153))</f>
        <v/>
      </c>
      <c r="X2153" s="5" t="str">
        <f t="shared" si="2153"/>
        <v/>
      </c>
      <c r="Y2153" s="5" t="str">
        <f t="array" ref="Y2153">IF(V2153&lt;&gt;"",IFERROR(INDEX(federal_program_name_lookup,MATCH(V2153,aln_lookup,0)),""),"")</f>
        <v/>
      </c>
    </row>
    <row r="2154" ht="15.75" customHeight="1">
      <c r="A2154" s="5" t="s">
        <v>3402</v>
      </c>
      <c r="B2154" s="3" t="s">
        <v>2414</v>
      </c>
      <c r="C2154" s="3" t="s">
        <v>445</v>
      </c>
      <c r="D2154" s="3" t="s">
        <v>3403</v>
      </c>
      <c r="E2154" s="6" t="s">
        <v>292</v>
      </c>
      <c r="F2154" s="4">
        <v>43623.0</v>
      </c>
      <c r="G2154" s="6" t="s">
        <v>38</v>
      </c>
      <c r="H2154" s="6"/>
      <c r="I2154" s="6"/>
      <c r="J2154" s="4">
        <v>4.5338835E7</v>
      </c>
      <c r="K2154" s="4">
        <v>3.59306095E8</v>
      </c>
      <c r="L2154" s="6" t="s">
        <v>39</v>
      </c>
      <c r="M2154" s="3"/>
      <c r="N2154" s="6" t="s">
        <v>42</v>
      </c>
      <c r="O2154" s="3"/>
      <c r="P2154" s="3"/>
      <c r="Q2154" s="6" t="s">
        <v>39</v>
      </c>
      <c r="R2154" s="4"/>
      <c r="S2154" s="6" t="s">
        <v>42</v>
      </c>
      <c r="T2154" s="6" t="s">
        <v>43</v>
      </c>
      <c r="U2154" s="6">
        <v>0.0</v>
      </c>
      <c r="V2154" s="3" t="str">
        <f t="shared" si="2"/>
        <v>47.RD</v>
      </c>
      <c r="W2154" s="5" t="str">
        <f t="shared" ref="W2154:X2154" si="2154">UPPER(TRIM(H2154))</f>
        <v/>
      </c>
      <c r="X2154" s="5" t="str">
        <f t="shared" si="2154"/>
        <v/>
      </c>
      <c r="Y2154" s="5" t="str">
        <f t="array" ref="Y2154">IF(V2154&lt;&gt;"",IFERROR(INDEX(federal_program_name_lookup,MATCH(V2154,aln_lookup,0)),""),"")</f>
        <v/>
      </c>
    </row>
    <row r="2155" ht="15.75" customHeight="1">
      <c r="A2155" s="5" t="s">
        <v>3404</v>
      </c>
      <c r="B2155" s="3" t="s">
        <v>2414</v>
      </c>
      <c r="C2155" s="3" t="s">
        <v>445</v>
      </c>
      <c r="D2155" s="3" t="s">
        <v>3405</v>
      </c>
      <c r="E2155" s="6" t="s">
        <v>292</v>
      </c>
      <c r="F2155" s="4">
        <v>20833.0</v>
      </c>
      <c r="G2155" s="6" t="s">
        <v>38</v>
      </c>
      <c r="H2155" s="6"/>
      <c r="I2155" s="6"/>
      <c r="J2155" s="4">
        <v>4.5338835E7</v>
      </c>
      <c r="K2155" s="4">
        <v>3.59306095E8</v>
      </c>
      <c r="L2155" s="6" t="s">
        <v>39</v>
      </c>
      <c r="M2155" s="3"/>
      <c r="N2155" s="6" t="s">
        <v>42</v>
      </c>
      <c r="O2155" s="3"/>
      <c r="P2155" s="3"/>
      <c r="Q2155" s="6" t="s">
        <v>39</v>
      </c>
      <c r="R2155" s="4"/>
      <c r="S2155" s="6" t="s">
        <v>42</v>
      </c>
      <c r="T2155" s="6" t="s">
        <v>43</v>
      </c>
      <c r="U2155" s="6">
        <v>0.0</v>
      </c>
      <c r="V2155" s="3" t="str">
        <f t="shared" si="2"/>
        <v>47.RD</v>
      </c>
      <c r="W2155" s="5" t="str">
        <f t="shared" ref="W2155:X2155" si="2155">UPPER(TRIM(H2155))</f>
        <v/>
      </c>
      <c r="X2155" s="5" t="str">
        <f t="shared" si="2155"/>
        <v/>
      </c>
      <c r="Y2155" s="5" t="str">
        <f t="array" ref="Y2155">IF(V2155&lt;&gt;"",IFERROR(INDEX(federal_program_name_lookup,MATCH(V2155,aln_lookup,0)),""),"")</f>
        <v/>
      </c>
    </row>
    <row r="2156" ht="15.75" customHeight="1">
      <c r="A2156" s="5" t="s">
        <v>3406</v>
      </c>
      <c r="B2156" s="3" t="s">
        <v>2414</v>
      </c>
      <c r="C2156" s="3" t="s">
        <v>445</v>
      </c>
      <c r="D2156" s="3" t="s">
        <v>3407</v>
      </c>
      <c r="E2156" s="6" t="s">
        <v>292</v>
      </c>
      <c r="F2156" s="4">
        <v>102631.0</v>
      </c>
      <c r="G2156" s="6" t="s">
        <v>38</v>
      </c>
      <c r="H2156" s="6"/>
      <c r="I2156" s="6"/>
      <c r="J2156" s="4">
        <v>4.5338835E7</v>
      </c>
      <c r="K2156" s="4">
        <v>3.59306095E8</v>
      </c>
      <c r="L2156" s="6" t="s">
        <v>39</v>
      </c>
      <c r="M2156" s="3"/>
      <c r="N2156" s="6" t="s">
        <v>42</v>
      </c>
      <c r="O2156" s="3"/>
      <c r="P2156" s="3"/>
      <c r="Q2156" s="6" t="s">
        <v>39</v>
      </c>
      <c r="R2156" s="4"/>
      <c r="S2156" s="6" t="s">
        <v>42</v>
      </c>
      <c r="T2156" s="6" t="s">
        <v>43</v>
      </c>
      <c r="U2156" s="6">
        <v>0.0</v>
      </c>
      <c r="V2156" s="3" t="str">
        <f t="shared" si="2"/>
        <v>47.RD</v>
      </c>
      <c r="W2156" s="5" t="str">
        <f t="shared" ref="W2156:X2156" si="2156">UPPER(TRIM(H2156))</f>
        <v/>
      </c>
      <c r="X2156" s="5" t="str">
        <f t="shared" si="2156"/>
        <v/>
      </c>
      <c r="Y2156" s="5" t="str">
        <f t="array" ref="Y2156">IF(V2156&lt;&gt;"",IFERROR(INDEX(federal_program_name_lookup,MATCH(V2156,aln_lookup,0)),""),"")</f>
        <v/>
      </c>
    </row>
    <row r="2157" ht="15.75" customHeight="1">
      <c r="A2157" s="5" t="s">
        <v>3408</v>
      </c>
      <c r="B2157" s="3" t="s">
        <v>2414</v>
      </c>
      <c r="C2157" s="3" t="s">
        <v>445</v>
      </c>
      <c r="D2157" s="3" t="s">
        <v>3409</v>
      </c>
      <c r="E2157" s="6" t="s">
        <v>292</v>
      </c>
      <c r="F2157" s="4">
        <v>34949.0</v>
      </c>
      <c r="G2157" s="6" t="s">
        <v>38</v>
      </c>
      <c r="H2157" s="6"/>
      <c r="I2157" s="6"/>
      <c r="J2157" s="4">
        <v>4.5338835E7</v>
      </c>
      <c r="K2157" s="4">
        <v>3.59306095E8</v>
      </c>
      <c r="L2157" s="6" t="s">
        <v>39</v>
      </c>
      <c r="M2157" s="3"/>
      <c r="N2157" s="6" t="s">
        <v>42</v>
      </c>
      <c r="O2157" s="3"/>
      <c r="P2157" s="3"/>
      <c r="Q2157" s="6" t="s">
        <v>39</v>
      </c>
      <c r="R2157" s="4"/>
      <c r="S2157" s="6" t="s">
        <v>42</v>
      </c>
      <c r="T2157" s="6" t="s">
        <v>43</v>
      </c>
      <c r="U2157" s="6">
        <v>0.0</v>
      </c>
      <c r="V2157" s="3" t="str">
        <f t="shared" si="2"/>
        <v>47.RD</v>
      </c>
      <c r="W2157" s="5" t="str">
        <f t="shared" ref="W2157:X2157" si="2157">UPPER(TRIM(H2157))</f>
        <v/>
      </c>
      <c r="X2157" s="5" t="str">
        <f t="shared" si="2157"/>
        <v/>
      </c>
      <c r="Y2157" s="5" t="str">
        <f t="array" ref="Y2157">IF(V2157&lt;&gt;"",IFERROR(INDEX(federal_program_name_lookup,MATCH(V2157,aln_lookup,0)),""),"")</f>
        <v/>
      </c>
    </row>
    <row r="2158" ht="15.75" customHeight="1">
      <c r="A2158" s="5" t="s">
        <v>3410</v>
      </c>
      <c r="B2158" s="3" t="s">
        <v>2414</v>
      </c>
      <c r="C2158" s="3" t="s">
        <v>3366</v>
      </c>
      <c r="D2158" s="3"/>
      <c r="E2158" s="6" t="s">
        <v>3367</v>
      </c>
      <c r="F2158" s="4">
        <v>135.0</v>
      </c>
      <c r="G2158" s="6" t="s">
        <v>38</v>
      </c>
      <c r="H2158" s="6"/>
      <c r="I2158" s="6"/>
      <c r="J2158" s="4">
        <v>116935.0</v>
      </c>
      <c r="K2158" s="4">
        <v>3.59306095E8</v>
      </c>
      <c r="L2158" s="6" t="s">
        <v>39</v>
      </c>
      <c r="M2158" s="3"/>
      <c r="N2158" s="6" t="s">
        <v>39</v>
      </c>
      <c r="O2158" s="3" t="s">
        <v>107</v>
      </c>
      <c r="P2158" s="3" t="s">
        <v>3411</v>
      </c>
      <c r="Q2158" s="6" t="s">
        <v>39</v>
      </c>
      <c r="R2158" s="4"/>
      <c r="S2158" s="6" t="s">
        <v>42</v>
      </c>
      <c r="T2158" s="6" t="s">
        <v>43</v>
      </c>
      <c r="U2158" s="6">
        <v>0.0</v>
      </c>
      <c r="V2158" s="3" t="str">
        <f t="shared" si="2"/>
        <v>47.075</v>
      </c>
      <c r="W2158" s="5" t="str">
        <f t="shared" ref="W2158:X2158" si="2158">UPPER(TRIM(H2158))</f>
        <v/>
      </c>
      <c r="X2158" s="5" t="str">
        <f t="shared" si="2158"/>
        <v/>
      </c>
      <c r="Y2158" s="5" t="str">
        <f t="array" ref="Y2158">IF(V2158&lt;&gt;"",IFERROR(INDEX(federal_program_name_lookup,MATCH(V2158,aln_lookup,0)),""),"")</f>
        <v>SOCIAL, BEHAVIORAL, AND ECONOMIC SCIENCES</v>
      </c>
    </row>
    <row r="2159" ht="15.75" customHeight="1">
      <c r="A2159" s="5" t="s">
        <v>3412</v>
      </c>
      <c r="B2159" s="3" t="s">
        <v>2414</v>
      </c>
      <c r="C2159" s="3" t="s">
        <v>445</v>
      </c>
      <c r="D2159" s="3" t="s">
        <v>3409</v>
      </c>
      <c r="E2159" s="6" t="s">
        <v>292</v>
      </c>
      <c r="F2159" s="4">
        <v>-447.0</v>
      </c>
      <c r="G2159" s="6" t="s">
        <v>38</v>
      </c>
      <c r="H2159" s="6"/>
      <c r="I2159" s="6"/>
      <c r="J2159" s="4">
        <v>4.5338835E7</v>
      </c>
      <c r="K2159" s="4">
        <v>3.59306095E8</v>
      </c>
      <c r="L2159" s="6" t="s">
        <v>39</v>
      </c>
      <c r="M2159" s="3"/>
      <c r="N2159" s="6" t="s">
        <v>42</v>
      </c>
      <c r="O2159" s="3"/>
      <c r="P2159" s="3"/>
      <c r="Q2159" s="6" t="s">
        <v>39</v>
      </c>
      <c r="R2159" s="4"/>
      <c r="S2159" s="6" t="s">
        <v>42</v>
      </c>
      <c r="T2159" s="6" t="s">
        <v>43</v>
      </c>
      <c r="U2159" s="6">
        <v>0.0</v>
      </c>
      <c r="V2159" s="3" t="str">
        <f t="shared" si="2"/>
        <v>47.RD</v>
      </c>
      <c r="W2159" s="5" t="str">
        <f t="shared" ref="W2159:X2159" si="2159">UPPER(TRIM(H2159))</f>
        <v/>
      </c>
      <c r="X2159" s="5" t="str">
        <f t="shared" si="2159"/>
        <v/>
      </c>
      <c r="Y2159" s="5" t="str">
        <f t="array" ref="Y2159">IF(V2159&lt;&gt;"",IFERROR(INDEX(federal_program_name_lookup,MATCH(V2159,aln_lookup,0)),""),"")</f>
        <v/>
      </c>
    </row>
    <row r="2160" ht="15.75" customHeight="1">
      <c r="A2160" s="5" t="s">
        <v>3413</v>
      </c>
      <c r="B2160" s="3" t="s">
        <v>2414</v>
      </c>
      <c r="C2160" s="3" t="s">
        <v>445</v>
      </c>
      <c r="D2160" s="3" t="s">
        <v>3414</v>
      </c>
      <c r="E2160" s="6" t="s">
        <v>292</v>
      </c>
      <c r="F2160" s="4">
        <v>-144.0</v>
      </c>
      <c r="G2160" s="6" t="s">
        <v>38</v>
      </c>
      <c r="H2160" s="6"/>
      <c r="I2160" s="6"/>
      <c r="J2160" s="4">
        <v>4.5338835E7</v>
      </c>
      <c r="K2160" s="4">
        <v>3.59306095E8</v>
      </c>
      <c r="L2160" s="6" t="s">
        <v>39</v>
      </c>
      <c r="M2160" s="3"/>
      <c r="N2160" s="6" t="s">
        <v>42</v>
      </c>
      <c r="O2160" s="3"/>
      <c r="P2160" s="3"/>
      <c r="Q2160" s="6" t="s">
        <v>39</v>
      </c>
      <c r="R2160" s="4"/>
      <c r="S2160" s="6" t="s">
        <v>42</v>
      </c>
      <c r="T2160" s="6" t="s">
        <v>43</v>
      </c>
      <c r="U2160" s="6">
        <v>0.0</v>
      </c>
      <c r="V2160" s="3" t="str">
        <f t="shared" si="2"/>
        <v>47.RD</v>
      </c>
      <c r="W2160" s="5" t="str">
        <f t="shared" ref="W2160:X2160" si="2160">UPPER(TRIM(H2160))</f>
        <v/>
      </c>
      <c r="X2160" s="5" t="str">
        <f t="shared" si="2160"/>
        <v/>
      </c>
      <c r="Y2160" s="5" t="str">
        <f t="array" ref="Y2160">IF(V2160&lt;&gt;"",IFERROR(INDEX(federal_program_name_lookup,MATCH(V2160,aln_lookup,0)),""),"")</f>
        <v/>
      </c>
    </row>
    <row r="2161" ht="15.75" customHeight="1">
      <c r="A2161" s="5" t="s">
        <v>3415</v>
      </c>
      <c r="B2161" s="3" t="s">
        <v>2414</v>
      </c>
      <c r="C2161" s="3" t="s">
        <v>445</v>
      </c>
      <c r="D2161" s="3" t="s">
        <v>3416</v>
      </c>
      <c r="E2161" s="6" t="s">
        <v>292</v>
      </c>
      <c r="F2161" s="4">
        <v>923.0</v>
      </c>
      <c r="G2161" s="6" t="s">
        <v>38</v>
      </c>
      <c r="H2161" s="6"/>
      <c r="I2161" s="6"/>
      <c r="J2161" s="4">
        <v>4.5338835E7</v>
      </c>
      <c r="K2161" s="4">
        <v>3.59306095E8</v>
      </c>
      <c r="L2161" s="6" t="s">
        <v>39</v>
      </c>
      <c r="M2161" s="3"/>
      <c r="N2161" s="6" t="s">
        <v>42</v>
      </c>
      <c r="O2161" s="3"/>
      <c r="P2161" s="3"/>
      <c r="Q2161" s="6" t="s">
        <v>39</v>
      </c>
      <c r="R2161" s="4"/>
      <c r="S2161" s="6" t="s">
        <v>42</v>
      </c>
      <c r="T2161" s="6" t="s">
        <v>43</v>
      </c>
      <c r="U2161" s="6">
        <v>0.0</v>
      </c>
      <c r="V2161" s="3" t="str">
        <f t="shared" si="2"/>
        <v>47.RD</v>
      </c>
      <c r="W2161" s="5" t="str">
        <f t="shared" ref="W2161:X2161" si="2161">UPPER(TRIM(H2161))</f>
        <v/>
      </c>
      <c r="X2161" s="5" t="str">
        <f t="shared" si="2161"/>
        <v/>
      </c>
      <c r="Y2161" s="5" t="str">
        <f t="array" ref="Y2161">IF(V2161&lt;&gt;"",IFERROR(INDEX(federal_program_name_lookup,MATCH(V2161,aln_lookup,0)),""),"")</f>
        <v/>
      </c>
    </row>
    <row r="2162" ht="15.75" customHeight="1">
      <c r="A2162" s="5" t="s">
        <v>3417</v>
      </c>
      <c r="B2162" s="3" t="s">
        <v>2414</v>
      </c>
      <c r="C2162" s="3" t="s">
        <v>445</v>
      </c>
      <c r="D2162" s="3" t="s">
        <v>3418</v>
      </c>
      <c r="E2162" s="6" t="s">
        <v>292</v>
      </c>
      <c r="F2162" s="4">
        <v>138494.0</v>
      </c>
      <c r="G2162" s="6" t="s">
        <v>38</v>
      </c>
      <c r="H2162" s="6"/>
      <c r="I2162" s="6"/>
      <c r="J2162" s="4">
        <v>4.5338835E7</v>
      </c>
      <c r="K2162" s="4">
        <v>3.59306095E8</v>
      </c>
      <c r="L2162" s="6" t="s">
        <v>39</v>
      </c>
      <c r="M2162" s="3"/>
      <c r="N2162" s="6" t="s">
        <v>42</v>
      </c>
      <c r="O2162" s="3"/>
      <c r="P2162" s="3"/>
      <c r="Q2162" s="6" t="s">
        <v>39</v>
      </c>
      <c r="R2162" s="4"/>
      <c r="S2162" s="6" t="s">
        <v>42</v>
      </c>
      <c r="T2162" s="6" t="s">
        <v>43</v>
      </c>
      <c r="U2162" s="6">
        <v>0.0</v>
      </c>
      <c r="V2162" s="3" t="str">
        <f t="shared" si="2"/>
        <v>47.RD</v>
      </c>
      <c r="W2162" s="5" t="str">
        <f t="shared" ref="W2162:X2162" si="2162">UPPER(TRIM(H2162))</f>
        <v/>
      </c>
      <c r="X2162" s="5" t="str">
        <f t="shared" si="2162"/>
        <v/>
      </c>
      <c r="Y2162" s="5" t="str">
        <f t="array" ref="Y2162">IF(V2162&lt;&gt;"",IFERROR(INDEX(federal_program_name_lookup,MATCH(V2162,aln_lookup,0)),""),"")</f>
        <v/>
      </c>
    </row>
    <row r="2163" ht="15.75" customHeight="1">
      <c r="A2163" s="5" t="s">
        <v>3419</v>
      </c>
      <c r="B2163" s="3" t="s">
        <v>2414</v>
      </c>
      <c r="C2163" s="3" t="s">
        <v>445</v>
      </c>
      <c r="D2163" s="3" t="s">
        <v>3395</v>
      </c>
      <c r="E2163" s="6" t="s">
        <v>292</v>
      </c>
      <c r="F2163" s="4">
        <v>6591.0</v>
      </c>
      <c r="G2163" s="6" t="s">
        <v>38</v>
      </c>
      <c r="H2163" s="6"/>
      <c r="I2163" s="6"/>
      <c r="J2163" s="4">
        <v>4.5338835E7</v>
      </c>
      <c r="K2163" s="4">
        <v>3.59306095E8</v>
      </c>
      <c r="L2163" s="6" t="s">
        <v>39</v>
      </c>
      <c r="M2163" s="3"/>
      <c r="N2163" s="6" t="s">
        <v>42</v>
      </c>
      <c r="O2163" s="3"/>
      <c r="P2163" s="3"/>
      <c r="Q2163" s="6" t="s">
        <v>39</v>
      </c>
      <c r="R2163" s="4"/>
      <c r="S2163" s="6" t="s">
        <v>42</v>
      </c>
      <c r="T2163" s="6" t="s">
        <v>43</v>
      </c>
      <c r="U2163" s="6">
        <v>0.0</v>
      </c>
      <c r="V2163" s="3" t="str">
        <f t="shared" si="2"/>
        <v>47.RD</v>
      </c>
      <c r="W2163" s="5" t="str">
        <f t="shared" ref="W2163:X2163" si="2163">UPPER(TRIM(H2163))</f>
        <v/>
      </c>
      <c r="X2163" s="5" t="str">
        <f t="shared" si="2163"/>
        <v/>
      </c>
      <c r="Y2163" s="5" t="str">
        <f t="array" ref="Y2163">IF(V2163&lt;&gt;"",IFERROR(INDEX(federal_program_name_lookup,MATCH(V2163,aln_lookup,0)),""),"")</f>
        <v/>
      </c>
    </row>
    <row r="2164" ht="15.75" customHeight="1">
      <c r="A2164" s="5" t="s">
        <v>3420</v>
      </c>
      <c r="B2164" s="3" t="s">
        <v>2414</v>
      </c>
      <c r="C2164" s="3" t="s">
        <v>445</v>
      </c>
      <c r="D2164" s="3" t="s">
        <v>3421</v>
      </c>
      <c r="E2164" s="6" t="s">
        <v>292</v>
      </c>
      <c r="F2164" s="4">
        <v>132516.0</v>
      </c>
      <c r="G2164" s="6" t="s">
        <v>38</v>
      </c>
      <c r="H2164" s="6"/>
      <c r="I2164" s="6"/>
      <c r="J2164" s="4">
        <v>4.5338835E7</v>
      </c>
      <c r="K2164" s="4">
        <v>3.59306095E8</v>
      </c>
      <c r="L2164" s="6" t="s">
        <v>39</v>
      </c>
      <c r="M2164" s="3"/>
      <c r="N2164" s="6" t="s">
        <v>42</v>
      </c>
      <c r="O2164" s="3"/>
      <c r="P2164" s="3"/>
      <c r="Q2164" s="6" t="s">
        <v>39</v>
      </c>
      <c r="R2164" s="4"/>
      <c r="S2164" s="6" t="s">
        <v>42</v>
      </c>
      <c r="T2164" s="6" t="s">
        <v>43</v>
      </c>
      <c r="U2164" s="6">
        <v>0.0</v>
      </c>
      <c r="V2164" s="3" t="str">
        <f t="shared" si="2"/>
        <v>47.RD</v>
      </c>
      <c r="W2164" s="5" t="str">
        <f t="shared" ref="W2164:X2164" si="2164">UPPER(TRIM(H2164))</f>
        <v/>
      </c>
      <c r="X2164" s="5" t="str">
        <f t="shared" si="2164"/>
        <v/>
      </c>
      <c r="Y2164" s="5" t="str">
        <f t="array" ref="Y2164">IF(V2164&lt;&gt;"",IFERROR(INDEX(federal_program_name_lookup,MATCH(V2164,aln_lookup,0)),""),"")</f>
        <v/>
      </c>
    </row>
    <row r="2165" ht="15.75" customHeight="1">
      <c r="A2165" s="5" t="s">
        <v>3422</v>
      </c>
      <c r="B2165" s="3" t="s">
        <v>2414</v>
      </c>
      <c r="C2165" s="3" t="s">
        <v>445</v>
      </c>
      <c r="D2165" s="3" t="s">
        <v>3423</v>
      </c>
      <c r="E2165" s="6" t="s">
        <v>292</v>
      </c>
      <c r="F2165" s="4">
        <v>116922.0</v>
      </c>
      <c r="G2165" s="6" t="s">
        <v>38</v>
      </c>
      <c r="H2165" s="6"/>
      <c r="I2165" s="6"/>
      <c r="J2165" s="4">
        <v>4.5338835E7</v>
      </c>
      <c r="K2165" s="4">
        <v>3.59306095E8</v>
      </c>
      <c r="L2165" s="6" t="s">
        <v>39</v>
      </c>
      <c r="M2165" s="3"/>
      <c r="N2165" s="6" t="s">
        <v>42</v>
      </c>
      <c r="O2165" s="3"/>
      <c r="P2165" s="3"/>
      <c r="Q2165" s="6" t="s">
        <v>39</v>
      </c>
      <c r="R2165" s="4"/>
      <c r="S2165" s="6" t="s">
        <v>42</v>
      </c>
      <c r="T2165" s="6" t="s">
        <v>43</v>
      </c>
      <c r="U2165" s="6">
        <v>0.0</v>
      </c>
      <c r="V2165" s="3" t="str">
        <f t="shared" si="2"/>
        <v>47.RD</v>
      </c>
      <c r="W2165" s="5" t="str">
        <f t="shared" ref="W2165:X2165" si="2165">UPPER(TRIM(H2165))</f>
        <v/>
      </c>
      <c r="X2165" s="5" t="str">
        <f t="shared" si="2165"/>
        <v/>
      </c>
      <c r="Y2165" s="5" t="str">
        <f t="array" ref="Y2165">IF(V2165&lt;&gt;"",IFERROR(INDEX(federal_program_name_lookup,MATCH(V2165,aln_lookup,0)),""),"")</f>
        <v/>
      </c>
    </row>
    <row r="2166" ht="15.75" customHeight="1">
      <c r="A2166" s="5" t="s">
        <v>3424</v>
      </c>
      <c r="B2166" s="3" t="s">
        <v>2414</v>
      </c>
      <c r="C2166" s="3" t="s">
        <v>445</v>
      </c>
      <c r="D2166" s="3" t="s">
        <v>3425</v>
      </c>
      <c r="E2166" s="6" t="s">
        <v>292</v>
      </c>
      <c r="F2166" s="4">
        <v>29971.0</v>
      </c>
      <c r="G2166" s="6" t="s">
        <v>38</v>
      </c>
      <c r="H2166" s="6"/>
      <c r="I2166" s="6"/>
      <c r="J2166" s="4">
        <v>4.5338835E7</v>
      </c>
      <c r="K2166" s="4">
        <v>3.59306095E8</v>
      </c>
      <c r="L2166" s="6" t="s">
        <v>39</v>
      </c>
      <c r="M2166" s="3"/>
      <c r="N2166" s="6" t="s">
        <v>42</v>
      </c>
      <c r="O2166" s="3"/>
      <c r="P2166" s="3"/>
      <c r="Q2166" s="6" t="s">
        <v>39</v>
      </c>
      <c r="R2166" s="4"/>
      <c r="S2166" s="6" t="s">
        <v>42</v>
      </c>
      <c r="T2166" s="6" t="s">
        <v>43</v>
      </c>
      <c r="U2166" s="6">
        <v>0.0</v>
      </c>
      <c r="V2166" s="3" t="str">
        <f t="shared" si="2"/>
        <v>47.RD</v>
      </c>
      <c r="W2166" s="5" t="str">
        <f t="shared" ref="W2166:X2166" si="2166">UPPER(TRIM(H2166))</f>
        <v/>
      </c>
      <c r="X2166" s="5" t="str">
        <f t="shared" si="2166"/>
        <v/>
      </c>
      <c r="Y2166" s="5" t="str">
        <f t="array" ref="Y2166">IF(V2166&lt;&gt;"",IFERROR(INDEX(federal_program_name_lookup,MATCH(V2166,aln_lookup,0)),""),"")</f>
        <v/>
      </c>
    </row>
    <row r="2167" ht="15.75" customHeight="1">
      <c r="A2167" s="5" t="s">
        <v>3426</v>
      </c>
      <c r="B2167" s="3" t="s">
        <v>2414</v>
      </c>
      <c r="C2167" s="3" t="s">
        <v>445</v>
      </c>
      <c r="D2167" s="3" t="s">
        <v>3425</v>
      </c>
      <c r="E2167" s="6" t="s">
        <v>292</v>
      </c>
      <c r="F2167" s="4">
        <v>65502.0</v>
      </c>
      <c r="G2167" s="6" t="s">
        <v>38</v>
      </c>
      <c r="H2167" s="6"/>
      <c r="I2167" s="6"/>
      <c r="J2167" s="4">
        <v>4.5338835E7</v>
      </c>
      <c r="K2167" s="4">
        <v>3.59306095E8</v>
      </c>
      <c r="L2167" s="6" t="s">
        <v>39</v>
      </c>
      <c r="M2167" s="3"/>
      <c r="N2167" s="6" t="s">
        <v>42</v>
      </c>
      <c r="O2167" s="3"/>
      <c r="P2167" s="3"/>
      <c r="Q2167" s="6" t="s">
        <v>39</v>
      </c>
      <c r="R2167" s="4"/>
      <c r="S2167" s="6" t="s">
        <v>42</v>
      </c>
      <c r="T2167" s="6" t="s">
        <v>43</v>
      </c>
      <c r="U2167" s="6">
        <v>0.0</v>
      </c>
      <c r="V2167" s="3" t="str">
        <f t="shared" si="2"/>
        <v>47.RD</v>
      </c>
      <c r="W2167" s="5" t="str">
        <f t="shared" ref="W2167:X2167" si="2167">UPPER(TRIM(H2167))</f>
        <v/>
      </c>
      <c r="X2167" s="5" t="str">
        <f t="shared" si="2167"/>
        <v/>
      </c>
      <c r="Y2167" s="5" t="str">
        <f t="array" ref="Y2167">IF(V2167&lt;&gt;"",IFERROR(INDEX(federal_program_name_lookup,MATCH(V2167,aln_lookup,0)),""),"")</f>
        <v/>
      </c>
    </row>
    <row r="2168" ht="15.75" customHeight="1">
      <c r="A2168" s="5" t="s">
        <v>3427</v>
      </c>
      <c r="B2168" s="3" t="s">
        <v>2414</v>
      </c>
      <c r="C2168" s="3" t="s">
        <v>445</v>
      </c>
      <c r="D2168" s="3" t="s">
        <v>3425</v>
      </c>
      <c r="E2168" s="6" t="s">
        <v>292</v>
      </c>
      <c r="F2168" s="4">
        <v>44950.0</v>
      </c>
      <c r="G2168" s="6" t="s">
        <v>38</v>
      </c>
      <c r="H2168" s="6"/>
      <c r="I2168" s="6"/>
      <c r="J2168" s="4">
        <v>4.5338835E7</v>
      </c>
      <c r="K2168" s="4">
        <v>3.59306095E8</v>
      </c>
      <c r="L2168" s="6" t="s">
        <v>39</v>
      </c>
      <c r="M2168" s="3"/>
      <c r="N2168" s="6" t="s">
        <v>42</v>
      </c>
      <c r="O2168" s="3"/>
      <c r="P2168" s="3"/>
      <c r="Q2168" s="6" t="s">
        <v>39</v>
      </c>
      <c r="R2168" s="4"/>
      <c r="S2168" s="6" t="s">
        <v>42</v>
      </c>
      <c r="T2168" s="6" t="s">
        <v>43</v>
      </c>
      <c r="U2168" s="6">
        <v>0.0</v>
      </c>
      <c r="V2168" s="3" t="str">
        <f t="shared" si="2"/>
        <v>47.RD</v>
      </c>
      <c r="W2168" s="5" t="str">
        <f t="shared" ref="W2168:X2168" si="2168">UPPER(TRIM(H2168))</f>
        <v/>
      </c>
      <c r="X2168" s="5" t="str">
        <f t="shared" si="2168"/>
        <v/>
      </c>
      <c r="Y2168" s="5" t="str">
        <f t="array" ref="Y2168">IF(V2168&lt;&gt;"",IFERROR(INDEX(federal_program_name_lookup,MATCH(V2168,aln_lookup,0)),""),"")</f>
        <v/>
      </c>
    </row>
    <row r="2169" ht="15.75" customHeight="1">
      <c r="A2169" s="5" t="s">
        <v>3428</v>
      </c>
      <c r="B2169" s="3" t="s">
        <v>2414</v>
      </c>
      <c r="C2169" s="3" t="s">
        <v>3366</v>
      </c>
      <c r="D2169" s="3"/>
      <c r="E2169" s="6" t="s">
        <v>3367</v>
      </c>
      <c r="F2169" s="4">
        <v>20748.0</v>
      </c>
      <c r="G2169" s="6" t="s">
        <v>38</v>
      </c>
      <c r="H2169" s="6"/>
      <c r="I2169" s="6"/>
      <c r="J2169" s="4">
        <v>116935.0</v>
      </c>
      <c r="K2169" s="4">
        <v>3.59306095E8</v>
      </c>
      <c r="L2169" s="6" t="s">
        <v>39</v>
      </c>
      <c r="M2169" s="3"/>
      <c r="N2169" s="6" t="s">
        <v>39</v>
      </c>
      <c r="O2169" s="3" t="s">
        <v>260</v>
      </c>
      <c r="P2169" s="3" t="s">
        <v>3429</v>
      </c>
      <c r="Q2169" s="6" t="s">
        <v>39</v>
      </c>
      <c r="R2169" s="4"/>
      <c r="S2169" s="6" t="s">
        <v>42</v>
      </c>
      <c r="T2169" s="6" t="s">
        <v>43</v>
      </c>
      <c r="U2169" s="6">
        <v>0.0</v>
      </c>
      <c r="V2169" s="3" t="str">
        <f t="shared" si="2"/>
        <v>47.075</v>
      </c>
      <c r="W2169" s="5" t="str">
        <f t="shared" ref="W2169:X2169" si="2169">UPPER(TRIM(H2169))</f>
        <v/>
      </c>
      <c r="X2169" s="5" t="str">
        <f t="shared" si="2169"/>
        <v/>
      </c>
      <c r="Y2169" s="5" t="str">
        <f t="array" ref="Y2169">IF(V2169&lt;&gt;"",IFERROR(INDEX(federal_program_name_lookup,MATCH(V2169,aln_lookup,0)),""),"")</f>
        <v>SOCIAL, BEHAVIORAL, AND ECONOMIC SCIENCES</v>
      </c>
    </row>
    <row r="2170" ht="15.75" customHeight="1">
      <c r="A2170" s="5" t="s">
        <v>3430</v>
      </c>
      <c r="B2170" s="3" t="s">
        <v>2414</v>
      </c>
      <c r="C2170" s="3" t="s">
        <v>445</v>
      </c>
      <c r="D2170" s="3" t="s">
        <v>2982</v>
      </c>
      <c r="E2170" s="6" t="s">
        <v>292</v>
      </c>
      <c r="F2170" s="4">
        <v>9769.0</v>
      </c>
      <c r="G2170" s="6" t="s">
        <v>38</v>
      </c>
      <c r="H2170" s="6"/>
      <c r="I2170" s="6"/>
      <c r="J2170" s="4">
        <v>4.5338835E7</v>
      </c>
      <c r="K2170" s="4">
        <v>3.59306095E8</v>
      </c>
      <c r="L2170" s="6" t="s">
        <v>39</v>
      </c>
      <c r="M2170" s="3"/>
      <c r="N2170" s="6" t="s">
        <v>42</v>
      </c>
      <c r="O2170" s="3"/>
      <c r="P2170" s="3"/>
      <c r="Q2170" s="6" t="s">
        <v>39</v>
      </c>
      <c r="R2170" s="4"/>
      <c r="S2170" s="6" t="s">
        <v>42</v>
      </c>
      <c r="T2170" s="6" t="s">
        <v>43</v>
      </c>
      <c r="U2170" s="6">
        <v>0.0</v>
      </c>
      <c r="V2170" s="3" t="str">
        <f t="shared" si="2"/>
        <v>47.RD</v>
      </c>
      <c r="W2170" s="5" t="str">
        <f t="shared" ref="W2170:X2170" si="2170">UPPER(TRIM(H2170))</f>
        <v/>
      </c>
      <c r="X2170" s="5" t="str">
        <f t="shared" si="2170"/>
        <v/>
      </c>
      <c r="Y2170" s="5" t="str">
        <f t="array" ref="Y2170">IF(V2170&lt;&gt;"",IFERROR(INDEX(federal_program_name_lookup,MATCH(V2170,aln_lookup,0)),""),"")</f>
        <v/>
      </c>
    </row>
    <row r="2171" ht="15.75" customHeight="1">
      <c r="A2171" s="5" t="s">
        <v>3431</v>
      </c>
      <c r="B2171" s="3" t="s">
        <v>2414</v>
      </c>
      <c r="C2171" s="3" t="s">
        <v>445</v>
      </c>
      <c r="D2171" s="3" t="s">
        <v>3432</v>
      </c>
      <c r="E2171" s="6" t="s">
        <v>292</v>
      </c>
      <c r="F2171" s="4">
        <v>22.0</v>
      </c>
      <c r="G2171" s="6" t="s">
        <v>38</v>
      </c>
      <c r="H2171" s="6"/>
      <c r="I2171" s="6"/>
      <c r="J2171" s="4">
        <v>4.5338835E7</v>
      </c>
      <c r="K2171" s="4">
        <v>3.59306095E8</v>
      </c>
      <c r="L2171" s="6" t="s">
        <v>39</v>
      </c>
      <c r="M2171" s="3"/>
      <c r="N2171" s="6" t="s">
        <v>42</v>
      </c>
      <c r="O2171" s="3"/>
      <c r="P2171" s="3"/>
      <c r="Q2171" s="6" t="s">
        <v>39</v>
      </c>
      <c r="R2171" s="4"/>
      <c r="S2171" s="6" t="s">
        <v>42</v>
      </c>
      <c r="T2171" s="6" t="s">
        <v>43</v>
      </c>
      <c r="U2171" s="6">
        <v>0.0</v>
      </c>
      <c r="V2171" s="3" t="str">
        <f t="shared" si="2"/>
        <v>47.RD</v>
      </c>
      <c r="W2171" s="5" t="str">
        <f t="shared" ref="W2171:X2171" si="2171">UPPER(TRIM(H2171))</f>
        <v/>
      </c>
      <c r="X2171" s="5" t="str">
        <f t="shared" si="2171"/>
        <v/>
      </c>
      <c r="Y2171" s="5" t="str">
        <f t="array" ref="Y2171">IF(V2171&lt;&gt;"",IFERROR(INDEX(federal_program_name_lookup,MATCH(V2171,aln_lookup,0)),""),"")</f>
        <v/>
      </c>
    </row>
    <row r="2172" ht="15.75" customHeight="1">
      <c r="A2172" s="5" t="s">
        <v>3433</v>
      </c>
      <c r="B2172" s="3" t="s">
        <v>2414</v>
      </c>
      <c r="C2172" s="3" t="s">
        <v>445</v>
      </c>
      <c r="D2172" s="3" t="s">
        <v>3254</v>
      </c>
      <c r="E2172" s="6" t="s">
        <v>292</v>
      </c>
      <c r="F2172" s="4">
        <v>38373.0</v>
      </c>
      <c r="G2172" s="6" t="s">
        <v>38</v>
      </c>
      <c r="H2172" s="6"/>
      <c r="I2172" s="6"/>
      <c r="J2172" s="4">
        <v>4.5338835E7</v>
      </c>
      <c r="K2172" s="4">
        <v>3.59306095E8</v>
      </c>
      <c r="L2172" s="6" t="s">
        <v>39</v>
      </c>
      <c r="M2172" s="3"/>
      <c r="N2172" s="6" t="s">
        <v>42</v>
      </c>
      <c r="O2172" s="3"/>
      <c r="P2172" s="3"/>
      <c r="Q2172" s="6" t="s">
        <v>39</v>
      </c>
      <c r="R2172" s="4"/>
      <c r="S2172" s="6" t="s">
        <v>42</v>
      </c>
      <c r="T2172" s="6" t="s">
        <v>43</v>
      </c>
      <c r="U2172" s="6">
        <v>0.0</v>
      </c>
      <c r="V2172" s="3" t="str">
        <f t="shared" si="2"/>
        <v>47.RD</v>
      </c>
      <c r="W2172" s="5" t="str">
        <f t="shared" ref="W2172:X2172" si="2172">UPPER(TRIM(H2172))</f>
        <v/>
      </c>
      <c r="X2172" s="5" t="str">
        <f t="shared" si="2172"/>
        <v/>
      </c>
      <c r="Y2172" s="5" t="str">
        <f t="array" ref="Y2172">IF(V2172&lt;&gt;"",IFERROR(INDEX(federal_program_name_lookup,MATCH(V2172,aln_lookup,0)),""),"")</f>
        <v/>
      </c>
    </row>
    <row r="2173" ht="15.75" customHeight="1">
      <c r="A2173" s="5" t="s">
        <v>3434</v>
      </c>
      <c r="B2173" s="3" t="s">
        <v>2414</v>
      </c>
      <c r="C2173" s="3" t="s">
        <v>445</v>
      </c>
      <c r="D2173" s="3" t="s">
        <v>3313</v>
      </c>
      <c r="E2173" s="6" t="s">
        <v>292</v>
      </c>
      <c r="F2173" s="4">
        <v>-5450.0</v>
      </c>
      <c r="G2173" s="6" t="s">
        <v>38</v>
      </c>
      <c r="H2173" s="6"/>
      <c r="I2173" s="6"/>
      <c r="J2173" s="4">
        <v>4.5338835E7</v>
      </c>
      <c r="K2173" s="4">
        <v>3.59306095E8</v>
      </c>
      <c r="L2173" s="6" t="s">
        <v>39</v>
      </c>
      <c r="M2173" s="3"/>
      <c r="N2173" s="6" t="s">
        <v>42</v>
      </c>
      <c r="O2173" s="3"/>
      <c r="P2173" s="3"/>
      <c r="Q2173" s="6" t="s">
        <v>39</v>
      </c>
      <c r="R2173" s="4"/>
      <c r="S2173" s="6" t="s">
        <v>42</v>
      </c>
      <c r="T2173" s="6" t="s">
        <v>43</v>
      </c>
      <c r="U2173" s="6">
        <v>0.0</v>
      </c>
      <c r="V2173" s="3" t="str">
        <f t="shared" si="2"/>
        <v>47.RD</v>
      </c>
      <c r="W2173" s="5" t="str">
        <f t="shared" ref="W2173:X2173" si="2173">UPPER(TRIM(H2173))</f>
        <v/>
      </c>
      <c r="X2173" s="5" t="str">
        <f t="shared" si="2173"/>
        <v/>
      </c>
      <c r="Y2173" s="5" t="str">
        <f t="array" ref="Y2173">IF(V2173&lt;&gt;"",IFERROR(INDEX(federal_program_name_lookup,MATCH(V2173,aln_lookup,0)),""),"")</f>
        <v/>
      </c>
    </row>
    <row r="2174" ht="15.75" customHeight="1">
      <c r="A2174" s="5" t="s">
        <v>3435</v>
      </c>
      <c r="B2174" s="3" t="s">
        <v>2414</v>
      </c>
      <c r="C2174" s="3" t="s">
        <v>445</v>
      </c>
      <c r="D2174" s="3" t="s">
        <v>3436</v>
      </c>
      <c r="E2174" s="6" t="s">
        <v>292</v>
      </c>
      <c r="F2174" s="4">
        <v>159750.0</v>
      </c>
      <c r="G2174" s="6" t="s">
        <v>38</v>
      </c>
      <c r="H2174" s="6"/>
      <c r="I2174" s="6"/>
      <c r="J2174" s="4">
        <v>4.5338835E7</v>
      </c>
      <c r="K2174" s="4">
        <v>3.59306095E8</v>
      </c>
      <c r="L2174" s="6" t="s">
        <v>39</v>
      </c>
      <c r="M2174" s="3"/>
      <c r="N2174" s="6" t="s">
        <v>42</v>
      </c>
      <c r="O2174" s="3"/>
      <c r="P2174" s="3"/>
      <c r="Q2174" s="6" t="s">
        <v>39</v>
      </c>
      <c r="R2174" s="4"/>
      <c r="S2174" s="6" t="s">
        <v>42</v>
      </c>
      <c r="T2174" s="6" t="s">
        <v>43</v>
      </c>
      <c r="U2174" s="6">
        <v>0.0</v>
      </c>
      <c r="V2174" s="3" t="str">
        <f t="shared" si="2"/>
        <v>47.RD</v>
      </c>
      <c r="W2174" s="5" t="str">
        <f t="shared" ref="W2174:X2174" si="2174">UPPER(TRIM(H2174))</f>
        <v/>
      </c>
      <c r="X2174" s="5" t="str">
        <f t="shared" si="2174"/>
        <v/>
      </c>
      <c r="Y2174" s="5" t="str">
        <f t="array" ref="Y2174">IF(V2174&lt;&gt;"",IFERROR(INDEX(federal_program_name_lookup,MATCH(V2174,aln_lookup,0)),""),"")</f>
        <v/>
      </c>
    </row>
    <row r="2175" ht="15.75" customHeight="1">
      <c r="A2175" s="5" t="s">
        <v>3437</v>
      </c>
      <c r="B2175" s="3" t="s">
        <v>2414</v>
      </c>
      <c r="C2175" s="3" t="s">
        <v>445</v>
      </c>
      <c r="D2175" s="3" t="s">
        <v>3438</v>
      </c>
      <c r="E2175" s="6" t="s">
        <v>292</v>
      </c>
      <c r="F2175" s="4">
        <v>131497.0</v>
      </c>
      <c r="G2175" s="6" t="s">
        <v>38</v>
      </c>
      <c r="H2175" s="6"/>
      <c r="I2175" s="6"/>
      <c r="J2175" s="4">
        <v>4.5338835E7</v>
      </c>
      <c r="K2175" s="4">
        <v>3.59306095E8</v>
      </c>
      <c r="L2175" s="6" t="s">
        <v>39</v>
      </c>
      <c r="M2175" s="3"/>
      <c r="N2175" s="6" t="s">
        <v>42</v>
      </c>
      <c r="O2175" s="3"/>
      <c r="P2175" s="3"/>
      <c r="Q2175" s="6" t="s">
        <v>39</v>
      </c>
      <c r="R2175" s="4"/>
      <c r="S2175" s="6" t="s">
        <v>42</v>
      </c>
      <c r="T2175" s="6" t="s">
        <v>43</v>
      </c>
      <c r="U2175" s="6">
        <v>0.0</v>
      </c>
      <c r="V2175" s="3" t="str">
        <f t="shared" si="2"/>
        <v>47.RD</v>
      </c>
      <c r="W2175" s="5" t="str">
        <f t="shared" ref="W2175:X2175" si="2175">UPPER(TRIM(H2175))</f>
        <v/>
      </c>
      <c r="X2175" s="5" t="str">
        <f t="shared" si="2175"/>
        <v/>
      </c>
      <c r="Y2175" s="5" t="str">
        <f t="array" ref="Y2175">IF(V2175&lt;&gt;"",IFERROR(INDEX(federal_program_name_lookup,MATCH(V2175,aln_lookup,0)),""),"")</f>
        <v/>
      </c>
    </row>
    <row r="2176" ht="15.75" customHeight="1">
      <c r="A2176" s="5" t="s">
        <v>3439</v>
      </c>
      <c r="B2176" s="3" t="s">
        <v>2414</v>
      </c>
      <c r="C2176" s="3" t="s">
        <v>445</v>
      </c>
      <c r="D2176" s="3" t="s">
        <v>3440</v>
      </c>
      <c r="E2176" s="6" t="s">
        <v>292</v>
      </c>
      <c r="F2176" s="4">
        <v>298570.0</v>
      </c>
      <c r="G2176" s="6" t="s">
        <v>38</v>
      </c>
      <c r="H2176" s="6"/>
      <c r="I2176" s="6"/>
      <c r="J2176" s="4">
        <v>4.5338835E7</v>
      </c>
      <c r="K2176" s="4">
        <v>3.59306095E8</v>
      </c>
      <c r="L2176" s="6" t="s">
        <v>39</v>
      </c>
      <c r="M2176" s="3"/>
      <c r="N2176" s="6" t="s">
        <v>42</v>
      </c>
      <c r="O2176" s="3"/>
      <c r="P2176" s="3"/>
      <c r="Q2176" s="6" t="s">
        <v>39</v>
      </c>
      <c r="R2176" s="4"/>
      <c r="S2176" s="6" t="s">
        <v>42</v>
      </c>
      <c r="T2176" s="6" t="s">
        <v>43</v>
      </c>
      <c r="U2176" s="6">
        <v>0.0</v>
      </c>
      <c r="V2176" s="3" t="str">
        <f t="shared" si="2"/>
        <v>47.RD</v>
      </c>
      <c r="W2176" s="5" t="str">
        <f t="shared" ref="W2176:X2176" si="2176">UPPER(TRIM(H2176))</f>
        <v/>
      </c>
      <c r="X2176" s="5" t="str">
        <f t="shared" si="2176"/>
        <v/>
      </c>
      <c r="Y2176" s="5" t="str">
        <f t="array" ref="Y2176">IF(V2176&lt;&gt;"",IFERROR(INDEX(federal_program_name_lookup,MATCH(V2176,aln_lookup,0)),""),"")</f>
        <v/>
      </c>
    </row>
    <row r="2177" ht="15.75" customHeight="1">
      <c r="A2177" s="5" t="s">
        <v>3441</v>
      </c>
      <c r="B2177" s="3" t="s">
        <v>2414</v>
      </c>
      <c r="C2177" s="3" t="s">
        <v>445</v>
      </c>
      <c r="D2177" s="3" t="s">
        <v>3442</v>
      </c>
      <c r="E2177" s="6" t="s">
        <v>292</v>
      </c>
      <c r="F2177" s="4">
        <v>87896.0</v>
      </c>
      <c r="G2177" s="6" t="s">
        <v>38</v>
      </c>
      <c r="H2177" s="6"/>
      <c r="I2177" s="6"/>
      <c r="J2177" s="4">
        <v>4.5338835E7</v>
      </c>
      <c r="K2177" s="4">
        <v>3.59306095E8</v>
      </c>
      <c r="L2177" s="6" t="s">
        <v>39</v>
      </c>
      <c r="M2177" s="3"/>
      <c r="N2177" s="6" t="s">
        <v>42</v>
      </c>
      <c r="O2177" s="3"/>
      <c r="P2177" s="3"/>
      <c r="Q2177" s="6" t="s">
        <v>39</v>
      </c>
      <c r="R2177" s="4"/>
      <c r="S2177" s="6" t="s">
        <v>42</v>
      </c>
      <c r="T2177" s="6" t="s">
        <v>43</v>
      </c>
      <c r="U2177" s="6">
        <v>0.0</v>
      </c>
      <c r="V2177" s="3" t="str">
        <f t="shared" si="2"/>
        <v>47.RD</v>
      </c>
      <c r="W2177" s="5" t="str">
        <f t="shared" ref="W2177:X2177" si="2177">UPPER(TRIM(H2177))</f>
        <v/>
      </c>
      <c r="X2177" s="5" t="str">
        <f t="shared" si="2177"/>
        <v/>
      </c>
      <c r="Y2177" s="5" t="str">
        <f t="array" ref="Y2177">IF(V2177&lt;&gt;"",IFERROR(INDEX(federal_program_name_lookup,MATCH(V2177,aln_lookup,0)),""),"")</f>
        <v/>
      </c>
    </row>
    <row r="2178" ht="15.75" customHeight="1">
      <c r="A2178" s="5" t="s">
        <v>3443</v>
      </c>
      <c r="B2178" s="3" t="s">
        <v>2414</v>
      </c>
      <c r="C2178" s="3" t="s">
        <v>445</v>
      </c>
      <c r="D2178" s="3" t="s">
        <v>3444</v>
      </c>
      <c r="E2178" s="6" t="s">
        <v>292</v>
      </c>
      <c r="F2178" s="4">
        <v>105736.0</v>
      </c>
      <c r="G2178" s="6" t="s">
        <v>38</v>
      </c>
      <c r="H2178" s="6"/>
      <c r="I2178" s="6"/>
      <c r="J2178" s="4">
        <v>4.5338835E7</v>
      </c>
      <c r="K2178" s="4">
        <v>3.59306095E8</v>
      </c>
      <c r="L2178" s="6" t="s">
        <v>39</v>
      </c>
      <c r="M2178" s="3"/>
      <c r="N2178" s="6" t="s">
        <v>42</v>
      </c>
      <c r="O2178" s="3"/>
      <c r="P2178" s="3"/>
      <c r="Q2178" s="6" t="s">
        <v>39</v>
      </c>
      <c r="R2178" s="4"/>
      <c r="S2178" s="6" t="s">
        <v>42</v>
      </c>
      <c r="T2178" s="6" t="s">
        <v>43</v>
      </c>
      <c r="U2178" s="6">
        <v>0.0</v>
      </c>
      <c r="V2178" s="3" t="str">
        <f t="shared" si="2"/>
        <v>47.RD</v>
      </c>
      <c r="W2178" s="5" t="str">
        <f t="shared" ref="W2178:X2178" si="2178">UPPER(TRIM(H2178))</f>
        <v/>
      </c>
      <c r="X2178" s="5" t="str">
        <f t="shared" si="2178"/>
        <v/>
      </c>
      <c r="Y2178" s="5" t="str">
        <f t="array" ref="Y2178">IF(V2178&lt;&gt;"",IFERROR(INDEX(federal_program_name_lookup,MATCH(V2178,aln_lookup,0)),""),"")</f>
        <v/>
      </c>
    </row>
    <row r="2179" ht="15.75" customHeight="1">
      <c r="A2179" s="5" t="s">
        <v>3445</v>
      </c>
      <c r="B2179" s="3" t="s">
        <v>2414</v>
      </c>
      <c r="C2179" s="3" t="s">
        <v>445</v>
      </c>
      <c r="D2179" s="3" t="s">
        <v>3446</v>
      </c>
      <c r="E2179" s="6" t="s">
        <v>292</v>
      </c>
      <c r="F2179" s="4">
        <v>77367.0</v>
      </c>
      <c r="G2179" s="6" t="s">
        <v>38</v>
      </c>
      <c r="H2179" s="6"/>
      <c r="I2179" s="6"/>
      <c r="J2179" s="4">
        <v>4.5338835E7</v>
      </c>
      <c r="K2179" s="4">
        <v>3.59306095E8</v>
      </c>
      <c r="L2179" s="6" t="s">
        <v>39</v>
      </c>
      <c r="M2179" s="3"/>
      <c r="N2179" s="6" t="s">
        <v>42</v>
      </c>
      <c r="O2179" s="3"/>
      <c r="P2179" s="3"/>
      <c r="Q2179" s="6" t="s">
        <v>39</v>
      </c>
      <c r="R2179" s="4"/>
      <c r="S2179" s="6" t="s">
        <v>42</v>
      </c>
      <c r="T2179" s="6" t="s">
        <v>43</v>
      </c>
      <c r="U2179" s="6">
        <v>0.0</v>
      </c>
      <c r="V2179" s="3" t="str">
        <f t="shared" si="2"/>
        <v>47.RD</v>
      </c>
      <c r="W2179" s="5" t="str">
        <f t="shared" ref="W2179:X2179" si="2179">UPPER(TRIM(H2179))</f>
        <v/>
      </c>
      <c r="X2179" s="5" t="str">
        <f t="shared" si="2179"/>
        <v/>
      </c>
      <c r="Y2179" s="5" t="str">
        <f t="array" ref="Y2179">IF(V2179&lt;&gt;"",IFERROR(INDEX(federal_program_name_lookup,MATCH(V2179,aln_lookup,0)),""),"")</f>
        <v/>
      </c>
    </row>
    <row r="2180" ht="15.75" customHeight="1">
      <c r="A2180" s="5" t="s">
        <v>3447</v>
      </c>
      <c r="B2180" s="3" t="s">
        <v>2414</v>
      </c>
      <c r="C2180" s="3" t="s">
        <v>3448</v>
      </c>
      <c r="D2180" s="3"/>
      <c r="E2180" s="6" t="s">
        <v>3449</v>
      </c>
      <c r="F2180" s="4">
        <v>89828.0</v>
      </c>
      <c r="G2180" s="6" t="s">
        <v>38</v>
      </c>
      <c r="H2180" s="6"/>
      <c r="I2180" s="6"/>
      <c r="J2180" s="4">
        <v>2096892.0</v>
      </c>
      <c r="K2180" s="4">
        <v>3.59306095E8</v>
      </c>
      <c r="L2180" s="6" t="s">
        <v>39</v>
      </c>
      <c r="M2180" s="3"/>
      <c r="N2180" s="6" t="s">
        <v>39</v>
      </c>
      <c r="O2180" s="3" t="s">
        <v>551</v>
      </c>
      <c r="P2180" s="3" t="s">
        <v>3450</v>
      </c>
      <c r="Q2180" s="6" t="s">
        <v>39</v>
      </c>
      <c r="R2180" s="4"/>
      <c r="S2180" s="6" t="s">
        <v>42</v>
      </c>
      <c r="T2180" s="6" t="s">
        <v>43</v>
      </c>
      <c r="U2180" s="6">
        <v>0.0</v>
      </c>
      <c r="V2180" s="3" t="str">
        <f t="shared" si="2"/>
        <v>47.076</v>
      </c>
      <c r="W2180" s="5" t="str">
        <f t="shared" ref="W2180:X2180" si="2180">UPPER(TRIM(H2180))</f>
        <v/>
      </c>
      <c r="X2180" s="5" t="str">
        <f t="shared" si="2180"/>
        <v/>
      </c>
      <c r="Y2180" s="5" t="str">
        <f t="array" ref="Y2180">IF(V2180&lt;&gt;"",IFERROR(INDEX(federal_program_name_lookup,MATCH(V2180,aln_lookup,0)),""),"")</f>
        <v>EDUCATION AND HUMAN RESOURCES</v>
      </c>
    </row>
    <row r="2181" ht="15.75" customHeight="1">
      <c r="A2181" s="5" t="s">
        <v>3451</v>
      </c>
      <c r="B2181" s="3" t="s">
        <v>2414</v>
      </c>
      <c r="C2181" s="3" t="s">
        <v>445</v>
      </c>
      <c r="D2181" s="3" t="s">
        <v>3452</v>
      </c>
      <c r="E2181" s="6" t="s">
        <v>292</v>
      </c>
      <c r="F2181" s="4">
        <v>589441.0</v>
      </c>
      <c r="G2181" s="6" t="s">
        <v>38</v>
      </c>
      <c r="H2181" s="6"/>
      <c r="I2181" s="6"/>
      <c r="J2181" s="4">
        <v>4.5338835E7</v>
      </c>
      <c r="K2181" s="4">
        <v>3.59306095E8</v>
      </c>
      <c r="L2181" s="6" t="s">
        <v>39</v>
      </c>
      <c r="M2181" s="3"/>
      <c r="N2181" s="6" t="s">
        <v>42</v>
      </c>
      <c r="O2181" s="3"/>
      <c r="P2181" s="3"/>
      <c r="Q2181" s="6" t="s">
        <v>39</v>
      </c>
      <c r="R2181" s="4"/>
      <c r="S2181" s="6" t="s">
        <v>42</v>
      </c>
      <c r="T2181" s="6" t="s">
        <v>43</v>
      </c>
      <c r="U2181" s="6">
        <v>0.0</v>
      </c>
      <c r="V2181" s="3" t="str">
        <f t="shared" si="2"/>
        <v>47.RD</v>
      </c>
      <c r="W2181" s="5" t="str">
        <f t="shared" ref="W2181:X2181" si="2181">UPPER(TRIM(H2181))</f>
        <v/>
      </c>
      <c r="X2181" s="5" t="str">
        <f t="shared" si="2181"/>
        <v/>
      </c>
      <c r="Y2181" s="5" t="str">
        <f t="array" ref="Y2181">IF(V2181&lt;&gt;"",IFERROR(INDEX(federal_program_name_lookup,MATCH(V2181,aln_lookup,0)),""),"")</f>
        <v/>
      </c>
    </row>
    <row r="2182" ht="15.75" customHeight="1">
      <c r="A2182" s="5" t="s">
        <v>3453</v>
      </c>
      <c r="B2182" s="3" t="s">
        <v>2414</v>
      </c>
      <c r="C2182" s="3" t="s">
        <v>445</v>
      </c>
      <c r="D2182" s="3" t="s">
        <v>3112</v>
      </c>
      <c r="E2182" s="6" t="s">
        <v>292</v>
      </c>
      <c r="F2182" s="4">
        <v>3604.0</v>
      </c>
      <c r="G2182" s="6" t="s">
        <v>38</v>
      </c>
      <c r="H2182" s="6"/>
      <c r="I2182" s="6"/>
      <c r="J2182" s="4">
        <v>4.5338835E7</v>
      </c>
      <c r="K2182" s="4">
        <v>3.59306095E8</v>
      </c>
      <c r="L2182" s="6" t="s">
        <v>39</v>
      </c>
      <c r="M2182" s="3"/>
      <c r="N2182" s="6" t="s">
        <v>42</v>
      </c>
      <c r="O2182" s="3"/>
      <c r="P2182" s="3"/>
      <c r="Q2182" s="6" t="s">
        <v>39</v>
      </c>
      <c r="R2182" s="4"/>
      <c r="S2182" s="6" t="s">
        <v>42</v>
      </c>
      <c r="T2182" s="6" t="s">
        <v>43</v>
      </c>
      <c r="U2182" s="6">
        <v>0.0</v>
      </c>
      <c r="V2182" s="3" t="str">
        <f t="shared" si="2"/>
        <v>47.RD</v>
      </c>
      <c r="W2182" s="5" t="str">
        <f t="shared" ref="W2182:X2182" si="2182">UPPER(TRIM(H2182))</f>
        <v/>
      </c>
      <c r="X2182" s="5" t="str">
        <f t="shared" si="2182"/>
        <v/>
      </c>
      <c r="Y2182" s="5" t="str">
        <f t="array" ref="Y2182">IF(V2182&lt;&gt;"",IFERROR(INDEX(federal_program_name_lookup,MATCH(V2182,aln_lookup,0)),""),"")</f>
        <v/>
      </c>
    </row>
    <row r="2183" ht="15.75" customHeight="1">
      <c r="A2183" s="5" t="s">
        <v>3454</v>
      </c>
      <c r="B2183" s="3" t="s">
        <v>2414</v>
      </c>
      <c r="C2183" s="3" t="s">
        <v>445</v>
      </c>
      <c r="D2183" s="3" t="s">
        <v>3455</v>
      </c>
      <c r="E2183" s="6" t="s">
        <v>292</v>
      </c>
      <c r="F2183" s="4">
        <v>67914.0</v>
      </c>
      <c r="G2183" s="6" t="s">
        <v>38</v>
      </c>
      <c r="H2183" s="6"/>
      <c r="I2183" s="6"/>
      <c r="J2183" s="4">
        <v>4.5338835E7</v>
      </c>
      <c r="K2183" s="4">
        <v>3.59306095E8</v>
      </c>
      <c r="L2183" s="6" t="s">
        <v>39</v>
      </c>
      <c r="M2183" s="3"/>
      <c r="N2183" s="6" t="s">
        <v>42</v>
      </c>
      <c r="O2183" s="3"/>
      <c r="P2183" s="3"/>
      <c r="Q2183" s="6" t="s">
        <v>39</v>
      </c>
      <c r="R2183" s="4"/>
      <c r="S2183" s="6" t="s">
        <v>42</v>
      </c>
      <c r="T2183" s="6" t="s">
        <v>43</v>
      </c>
      <c r="U2183" s="6">
        <v>0.0</v>
      </c>
      <c r="V2183" s="3" t="str">
        <f t="shared" si="2"/>
        <v>47.RD</v>
      </c>
      <c r="W2183" s="5" t="str">
        <f t="shared" ref="W2183:X2183" si="2183">UPPER(TRIM(H2183))</f>
        <v/>
      </c>
      <c r="X2183" s="5" t="str">
        <f t="shared" si="2183"/>
        <v/>
      </c>
      <c r="Y2183" s="5" t="str">
        <f t="array" ref="Y2183">IF(V2183&lt;&gt;"",IFERROR(INDEX(federal_program_name_lookup,MATCH(V2183,aln_lookup,0)),""),"")</f>
        <v/>
      </c>
    </row>
    <row r="2184" ht="15.75" customHeight="1">
      <c r="A2184" s="5" t="s">
        <v>3456</v>
      </c>
      <c r="B2184" s="3" t="s">
        <v>2414</v>
      </c>
      <c r="C2184" s="3" t="s">
        <v>445</v>
      </c>
      <c r="D2184" s="3" t="s">
        <v>3457</v>
      </c>
      <c r="E2184" s="6" t="s">
        <v>292</v>
      </c>
      <c r="F2184" s="4">
        <v>83194.0</v>
      </c>
      <c r="G2184" s="6" t="s">
        <v>38</v>
      </c>
      <c r="H2184" s="6"/>
      <c r="I2184" s="6"/>
      <c r="J2184" s="4">
        <v>4.5338835E7</v>
      </c>
      <c r="K2184" s="4">
        <v>3.59306095E8</v>
      </c>
      <c r="L2184" s="6" t="s">
        <v>39</v>
      </c>
      <c r="M2184" s="3"/>
      <c r="N2184" s="6" t="s">
        <v>42</v>
      </c>
      <c r="O2184" s="3"/>
      <c r="P2184" s="3"/>
      <c r="Q2184" s="6" t="s">
        <v>42</v>
      </c>
      <c r="R2184" s="4">
        <v>59780.0</v>
      </c>
      <c r="S2184" s="6" t="s">
        <v>42</v>
      </c>
      <c r="T2184" s="6" t="s">
        <v>43</v>
      </c>
      <c r="U2184" s="6">
        <v>0.0</v>
      </c>
      <c r="V2184" s="3" t="str">
        <f t="shared" si="2"/>
        <v>47.RD</v>
      </c>
      <c r="W2184" s="5" t="str">
        <f t="shared" ref="W2184:X2184" si="2184">UPPER(TRIM(H2184))</f>
        <v/>
      </c>
      <c r="X2184" s="5" t="str">
        <f t="shared" si="2184"/>
        <v/>
      </c>
      <c r="Y2184" s="5" t="str">
        <f t="array" ref="Y2184">IF(V2184&lt;&gt;"",IFERROR(INDEX(federal_program_name_lookup,MATCH(V2184,aln_lookup,0)),""),"")</f>
        <v/>
      </c>
    </row>
    <row r="2185" ht="15.75" customHeight="1">
      <c r="A2185" s="5" t="s">
        <v>3458</v>
      </c>
      <c r="B2185" s="3" t="s">
        <v>2414</v>
      </c>
      <c r="C2185" s="3" t="s">
        <v>445</v>
      </c>
      <c r="D2185" s="3" t="s">
        <v>3459</v>
      </c>
      <c r="E2185" s="6" t="s">
        <v>292</v>
      </c>
      <c r="F2185" s="4">
        <v>250692.0</v>
      </c>
      <c r="G2185" s="6" t="s">
        <v>38</v>
      </c>
      <c r="H2185" s="6"/>
      <c r="I2185" s="6"/>
      <c r="J2185" s="4">
        <v>4.5338835E7</v>
      </c>
      <c r="K2185" s="4">
        <v>3.59306095E8</v>
      </c>
      <c r="L2185" s="6" t="s">
        <v>39</v>
      </c>
      <c r="M2185" s="3"/>
      <c r="N2185" s="6" t="s">
        <v>42</v>
      </c>
      <c r="O2185" s="3"/>
      <c r="P2185" s="3"/>
      <c r="Q2185" s="6" t="s">
        <v>39</v>
      </c>
      <c r="R2185" s="4"/>
      <c r="S2185" s="6" t="s">
        <v>42</v>
      </c>
      <c r="T2185" s="6" t="s">
        <v>43</v>
      </c>
      <c r="U2185" s="6">
        <v>0.0</v>
      </c>
      <c r="V2185" s="3" t="str">
        <f t="shared" si="2"/>
        <v>47.RD</v>
      </c>
      <c r="W2185" s="5" t="str">
        <f t="shared" ref="W2185:X2185" si="2185">UPPER(TRIM(H2185))</f>
        <v/>
      </c>
      <c r="X2185" s="5" t="str">
        <f t="shared" si="2185"/>
        <v/>
      </c>
      <c r="Y2185" s="5" t="str">
        <f t="array" ref="Y2185">IF(V2185&lt;&gt;"",IFERROR(INDEX(federal_program_name_lookup,MATCH(V2185,aln_lookup,0)),""),"")</f>
        <v/>
      </c>
    </row>
    <row r="2186" ht="15.75" customHeight="1">
      <c r="A2186" s="5" t="s">
        <v>3460</v>
      </c>
      <c r="B2186" s="3" t="s">
        <v>2414</v>
      </c>
      <c r="C2186" s="3" t="s">
        <v>445</v>
      </c>
      <c r="D2186" s="3" t="s">
        <v>3461</v>
      </c>
      <c r="E2186" s="6" t="s">
        <v>292</v>
      </c>
      <c r="F2186" s="4">
        <v>453874.0</v>
      </c>
      <c r="G2186" s="6" t="s">
        <v>38</v>
      </c>
      <c r="H2186" s="6"/>
      <c r="I2186" s="6"/>
      <c r="J2186" s="4">
        <v>4.5338835E7</v>
      </c>
      <c r="K2186" s="4">
        <v>3.59306095E8</v>
      </c>
      <c r="L2186" s="6" t="s">
        <v>39</v>
      </c>
      <c r="M2186" s="3"/>
      <c r="N2186" s="6" t="s">
        <v>42</v>
      </c>
      <c r="O2186" s="3"/>
      <c r="P2186" s="3"/>
      <c r="Q2186" s="6" t="s">
        <v>42</v>
      </c>
      <c r="R2186" s="4">
        <v>193034.0</v>
      </c>
      <c r="S2186" s="6" t="s">
        <v>42</v>
      </c>
      <c r="T2186" s="6" t="s">
        <v>43</v>
      </c>
      <c r="U2186" s="6">
        <v>0.0</v>
      </c>
      <c r="V2186" s="3" t="str">
        <f t="shared" si="2"/>
        <v>47.RD</v>
      </c>
      <c r="W2186" s="5" t="str">
        <f t="shared" ref="W2186:X2186" si="2186">UPPER(TRIM(H2186))</f>
        <v/>
      </c>
      <c r="X2186" s="5" t="str">
        <f t="shared" si="2186"/>
        <v/>
      </c>
      <c r="Y2186" s="5" t="str">
        <f t="array" ref="Y2186">IF(V2186&lt;&gt;"",IFERROR(INDEX(federal_program_name_lookup,MATCH(V2186,aln_lookup,0)),""),"")</f>
        <v/>
      </c>
    </row>
    <row r="2187" ht="15.75" customHeight="1">
      <c r="A2187" s="5" t="s">
        <v>3462</v>
      </c>
      <c r="B2187" s="3" t="s">
        <v>2414</v>
      </c>
      <c r="C2187" s="3" t="s">
        <v>445</v>
      </c>
      <c r="D2187" s="3" t="s">
        <v>3463</v>
      </c>
      <c r="E2187" s="6" t="s">
        <v>292</v>
      </c>
      <c r="F2187" s="4">
        <v>74581.0</v>
      </c>
      <c r="G2187" s="6" t="s">
        <v>38</v>
      </c>
      <c r="H2187" s="6"/>
      <c r="I2187" s="6"/>
      <c r="J2187" s="4">
        <v>4.5338835E7</v>
      </c>
      <c r="K2187" s="4">
        <v>3.59306095E8</v>
      </c>
      <c r="L2187" s="6" t="s">
        <v>39</v>
      </c>
      <c r="M2187" s="3"/>
      <c r="N2187" s="6" t="s">
        <v>42</v>
      </c>
      <c r="O2187" s="3"/>
      <c r="P2187" s="3"/>
      <c r="Q2187" s="6" t="s">
        <v>39</v>
      </c>
      <c r="R2187" s="4"/>
      <c r="S2187" s="6" t="s">
        <v>42</v>
      </c>
      <c r="T2187" s="6" t="s">
        <v>43</v>
      </c>
      <c r="U2187" s="6">
        <v>0.0</v>
      </c>
      <c r="V2187" s="3" t="str">
        <f t="shared" si="2"/>
        <v>47.RD</v>
      </c>
      <c r="W2187" s="5" t="str">
        <f t="shared" ref="W2187:X2187" si="2187">UPPER(TRIM(H2187))</f>
        <v/>
      </c>
      <c r="X2187" s="5" t="str">
        <f t="shared" si="2187"/>
        <v/>
      </c>
      <c r="Y2187" s="5" t="str">
        <f t="array" ref="Y2187">IF(V2187&lt;&gt;"",IFERROR(INDEX(federal_program_name_lookup,MATCH(V2187,aln_lookup,0)),""),"")</f>
        <v/>
      </c>
    </row>
    <row r="2188" ht="15.75" customHeight="1">
      <c r="A2188" s="5" t="s">
        <v>3464</v>
      </c>
      <c r="B2188" s="3" t="s">
        <v>2414</v>
      </c>
      <c r="C2188" s="3" t="s">
        <v>445</v>
      </c>
      <c r="D2188" s="3" t="s">
        <v>3465</v>
      </c>
      <c r="E2188" s="6" t="s">
        <v>292</v>
      </c>
      <c r="F2188" s="4">
        <v>39672.0</v>
      </c>
      <c r="G2188" s="6" t="s">
        <v>38</v>
      </c>
      <c r="H2188" s="6"/>
      <c r="I2188" s="6"/>
      <c r="J2188" s="4">
        <v>4.5338835E7</v>
      </c>
      <c r="K2188" s="4">
        <v>3.59306095E8</v>
      </c>
      <c r="L2188" s="6" t="s">
        <v>39</v>
      </c>
      <c r="M2188" s="3"/>
      <c r="N2188" s="6" t="s">
        <v>42</v>
      </c>
      <c r="O2188" s="3"/>
      <c r="P2188" s="3"/>
      <c r="Q2188" s="6" t="s">
        <v>39</v>
      </c>
      <c r="R2188" s="4"/>
      <c r="S2188" s="6" t="s">
        <v>42</v>
      </c>
      <c r="T2188" s="6" t="s">
        <v>43</v>
      </c>
      <c r="U2188" s="6">
        <v>0.0</v>
      </c>
      <c r="V2188" s="3" t="str">
        <f t="shared" si="2"/>
        <v>47.RD</v>
      </c>
      <c r="W2188" s="5" t="str">
        <f t="shared" ref="W2188:X2188" si="2188">UPPER(TRIM(H2188))</f>
        <v/>
      </c>
      <c r="X2188" s="5" t="str">
        <f t="shared" si="2188"/>
        <v/>
      </c>
      <c r="Y2188" s="5" t="str">
        <f t="array" ref="Y2188">IF(V2188&lt;&gt;"",IFERROR(INDEX(federal_program_name_lookup,MATCH(V2188,aln_lookup,0)),""),"")</f>
        <v/>
      </c>
    </row>
    <row r="2189" ht="15.75" customHeight="1">
      <c r="A2189" s="5" t="s">
        <v>3466</v>
      </c>
      <c r="B2189" s="3" t="s">
        <v>2414</v>
      </c>
      <c r="C2189" s="3" t="s">
        <v>445</v>
      </c>
      <c r="D2189" s="3" t="s">
        <v>3467</v>
      </c>
      <c r="E2189" s="6" t="s">
        <v>292</v>
      </c>
      <c r="F2189" s="4">
        <v>118102.0</v>
      </c>
      <c r="G2189" s="6" t="s">
        <v>38</v>
      </c>
      <c r="H2189" s="6"/>
      <c r="I2189" s="6"/>
      <c r="J2189" s="4">
        <v>4.5338835E7</v>
      </c>
      <c r="K2189" s="4">
        <v>3.59306095E8</v>
      </c>
      <c r="L2189" s="6" t="s">
        <v>39</v>
      </c>
      <c r="M2189" s="3"/>
      <c r="N2189" s="6" t="s">
        <v>42</v>
      </c>
      <c r="O2189" s="3"/>
      <c r="P2189" s="3"/>
      <c r="Q2189" s="6" t="s">
        <v>39</v>
      </c>
      <c r="R2189" s="4"/>
      <c r="S2189" s="6" t="s">
        <v>42</v>
      </c>
      <c r="T2189" s="6" t="s">
        <v>43</v>
      </c>
      <c r="U2189" s="6">
        <v>0.0</v>
      </c>
      <c r="V2189" s="3" t="str">
        <f t="shared" si="2"/>
        <v>47.RD</v>
      </c>
      <c r="W2189" s="5" t="str">
        <f t="shared" ref="W2189:X2189" si="2189">UPPER(TRIM(H2189))</f>
        <v/>
      </c>
      <c r="X2189" s="5" t="str">
        <f t="shared" si="2189"/>
        <v/>
      </c>
      <c r="Y2189" s="5" t="str">
        <f t="array" ref="Y2189">IF(V2189&lt;&gt;"",IFERROR(INDEX(federal_program_name_lookup,MATCH(V2189,aln_lookup,0)),""),"")</f>
        <v/>
      </c>
    </row>
    <row r="2190" ht="15.75" customHeight="1">
      <c r="A2190" s="5" t="s">
        <v>3468</v>
      </c>
      <c r="B2190" s="3" t="s">
        <v>2414</v>
      </c>
      <c r="C2190" s="3" t="s">
        <v>445</v>
      </c>
      <c r="D2190" s="3" t="s">
        <v>3469</v>
      </c>
      <c r="E2190" s="6" t="s">
        <v>292</v>
      </c>
      <c r="F2190" s="4">
        <v>146241.0</v>
      </c>
      <c r="G2190" s="6" t="s">
        <v>38</v>
      </c>
      <c r="H2190" s="6"/>
      <c r="I2190" s="6"/>
      <c r="J2190" s="4">
        <v>4.5338835E7</v>
      </c>
      <c r="K2190" s="4">
        <v>3.59306095E8</v>
      </c>
      <c r="L2190" s="6" t="s">
        <v>39</v>
      </c>
      <c r="M2190" s="3"/>
      <c r="N2190" s="6" t="s">
        <v>42</v>
      </c>
      <c r="O2190" s="3"/>
      <c r="P2190" s="3"/>
      <c r="Q2190" s="6" t="s">
        <v>39</v>
      </c>
      <c r="R2190" s="4"/>
      <c r="S2190" s="6" t="s">
        <v>42</v>
      </c>
      <c r="T2190" s="6" t="s">
        <v>43</v>
      </c>
      <c r="U2190" s="6">
        <v>0.0</v>
      </c>
      <c r="V2190" s="3" t="str">
        <f t="shared" si="2"/>
        <v>47.RD</v>
      </c>
      <c r="W2190" s="5" t="str">
        <f t="shared" ref="W2190:X2190" si="2190">UPPER(TRIM(H2190))</f>
        <v/>
      </c>
      <c r="X2190" s="5" t="str">
        <f t="shared" si="2190"/>
        <v/>
      </c>
      <c r="Y2190" s="5" t="str">
        <f t="array" ref="Y2190">IF(V2190&lt;&gt;"",IFERROR(INDEX(federal_program_name_lookup,MATCH(V2190,aln_lookup,0)),""),"")</f>
        <v/>
      </c>
    </row>
    <row r="2191" ht="15.75" customHeight="1">
      <c r="A2191" s="5" t="s">
        <v>3470</v>
      </c>
      <c r="B2191" s="3" t="s">
        <v>2414</v>
      </c>
      <c r="C2191" s="3" t="s">
        <v>3448</v>
      </c>
      <c r="D2191" s="3"/>
      <c r="E2191" s="6" t="s">
        <v>3449</v>
      </c>
      <c r="F2191" s="4">
        <v>5797.0</v>
      </c>
      <c r="G2191" s="6" t="s">
        <v>38</v>
      </c>
      <c r="H2191" s="6"/>
      <c r="I2191" s="6"/>
      <c r="J2191" s="4">
        <v>2096892.0</v>
      </c>
      <c r="K2191" s="4">
        <v>3.59306095E8</v>
      </c>
      <c r="L2191" s="6" t="s">
        <v>39</v>
      </c>
      <c r="M2191" s="3"/>
      <c r="N2191" s="6" t="s">
        <v>39</v>
      </c>
      <c r="O2191" s="3" t="s">
        <v>3471</v>
      </c>
      <c r="P2191" s="3" t="s">
        <v>3472</v>
      </c>
      <c r="Q2191" s="6" t="s">
        <v>39</v>
      </c>
      <c r="R2191" s="4"/>
      <c r="S2191" s="6" t="s">
        <v>42</v>
      </c>
      <c r="T2191" s="6" t="s">
        <v>43</v>
      </c>
      <c r="U2191" s="6">
        <v>0.0</v>
      </c>
      <c r="V2191" s="3" t="str">
        <f t="shared" si="2"/>
        <v>47.076</v>
      </c>
      <c r="W2191" s="5" t="str">
        <f t="shared" ref="W2191:X2191" si="2191">UPPER(TRIM(H2191))</f>
        <v/>
      </c>
      <c r="X2191" s="5" t="str">
        <f t="shared" si="2191"/>
        <v/>
      </c>
      <c r="Y2191" s="5" t="str">
        <f t="array" ref="Y2191">IF(V2191&lt;&gt;"",IFERROR(INDEX(federal_program_name_lookup,MATCH(V2191,aln_lookup,0)),""),"")</f>
        <v>EDUCATION AND HUMAN RESOURCES</v>
      </c>
    </row>
    <row r="2192" ht="15.75" customHeight="1">
      <c r="A2192" s="5" t="s">
        <v>3473</v>
      </c>
      <c r="B2192" s="3" t="s">
        <v>2414</v>
      </c>
      <c r="C2192" s="3" t="s">
        <v>445</v>
      </c>
      <c r="D2192" s="3" t="s">
        <v>3474</v>
      </c>
      <c r="E2192" s="6" t="s">
        <v>292</v>
      </c>
      <c r="F2192" s="4">
        <v>43958.0</v>
      </c>
      <c r="G2192" s="6" t="s">
        <v>38</v>
      </c>
      <c r="H2192" s="6"/>
      <c r="I2192" s="6"/>
      <c r="J2192" s="4">
        <v>4.5338835E7</v>
      </c>
      <c r="K2192" s="4">
        <v>3.59306095E8</v>
      </c>
      <c r="L2192" s="6" t="s">
        <v>39</v>
      </c>
      <c r="M2192" s="3"/>
      <c r="N2192" s="6" t="s">
        <v>42</v>
      </c>
      <c r="O2192" s="3"/>
      <c r="P2192" s="3"/>
      <c r="Q2192" s="6" t="s">
        <v>39</v>
      </c>
      <c r="R2192" s="4"/>
      <c r="S2192" s="6" t="s">
        <v>42</v>
      </c>
      <c r="T2192" s="6" t="s">
        <v>43</v>
      </c>
      <c r="U2192" s="6">
        <v>0.0</v>
      </c>
      <c r="V2192" s="3" t="str">
        <f t="shared" si="2"/>
        <v>47.RD</v>
      </c>
      <c r="W2192" s="5" t="str">
        <f t="shared" ref="W2192:X2192" si="2192">UPPER(TRIM(H2192))</f>
        <v/>
      </c>
      <c r="X2192" s="5" t="str">
        <f t="shared" si="2192"/>
        <v/>
      </c>
      <c r="Y2192" s="5" t="str">
        <f t="array" ref="Y2192">IF(V2192&lt;&gt;"",IFERROR(INDEX(federal_program_name_lookup,MATCH(V2192,aln_lookup,0)),""),"")</f>
        <v/>
      </c>
    </row>
    <row r="2193" ht="15.75" customHeight="1">
      <c r="A2193" s="5" t="s">
        <v>3475</v>
      </c>
      <c r="B2193" s="3" t="s">
        <v>2414</v>
      </c>
      <c r="C2193" s="3" t="s">
        <v>445</v>
      </c>
      <c r="D2193" s="3" t="s">
        <v>3476</v>
      </c>
      <c r="E2193" s="6" t="s">
        <v>292</v>
      </c>
      <c r="F2193" s="4">
        <v>64130.0</v>
      </c>
      <c r="G2193" s="6" t="s">
        <v>38</v>
      </c>
      <c r="H2193" s="6"/>
      <c r="I2193" s="6"/>
      <c r="J2193" s="4">
        <v>4.5338835E7</v>
      </c>
      <c r="K2193" s="4">
        <v>3.59306095E8</v>
      </c>
      <c r="L2193" s="6" t="s">
        <v>39</v>
      </c>
      <c r="M2193" s="3"/>
      <c r="N2193" s="6" t="s">
        <v>42</v>
      </c>
      <c r="O2193" s="3"/>
      <c r="P2193" s="3"/>
      <c r="Q2193" s="6" t="s">
        <v>39</v>
      </c>
      <c r="R2193" s="4"/>
      <c r="S2193" s="6" t="s">
        <v>42</v>
      </c>
      <c r="T2193" s="6" t="s">
        <v>43</v>
      </c>
      <c r="U2193" s="6">
        <v>0.0</v>
      </c>
      <c r="V2193" s="3" t="str">
        <f t="shared" si="2"/>
        <v>47.RD</v>
      </c>
      <c r="W2193" s="5" t="str">
        <f t="shared" ref="W2193:X2193" si="2193">UPPER(TRIM(H2193))</f>
        <v/>
      </c>
      <c r="X2193" s="5" t="str">
        <f t="shared" si="2193"/>
        <v/>
      </c>
      <c r="Y2193" s="5" t="str">
        <f t="array" ref="Y2193">IF(V2193&lt;&gt;"",IFERROR(INDEX(federal_program_name_lookup,MATCH(V2193,aln_lookup,0)),""),"")</f>
        <v/>
      </c>
    </row>
    <row r="2194" ht="15.75" customHeight="1">
      <c r="A2194" s="5" t="s">
        <v>3477</v>
      </c>
      <c r="B2194" s="3" t="s">
        <v>2414</v>
      </c>
      <c r="C2194" s="3" t="s">
        <v>445</v>
      </c>
      <c r="D2194" s="3" t="s">
        <v>3478</v>
      </c>
      <c r="E2194" s="6" t="s">
        <v>292</v>
      </c>
      <c r="F2194" s="4">
        <v>52236.0</v>
      </c>
      <c r="G2194" s="6" t="s">
        <v>38</v>
      </c>
      <c r="H2194" s="6"/>
      <c r="I2194" s="6"/>
      <c r="J2194" s="4">
        <v>4.5338835E7</v>
      </c>
      <c r="K2194" s="4">
        <v>3.59306095E8</v>
      </c>
      <c r="L2194" s="6" t="s">
        <v>39</v>
      </c>
      <c r="M2194" s="3"/>
      <c r="N2194" s="6" t="s">
        <v>42</v>
      </c>
      <c r="O2194" s="3"/>
      <c r="P2194" s="3"/>
      <c r="Q2194" s="6" t="s">
        <v>39</v>
      </c>
      <c r="R2194" s="4"/>
      <c r="S2194" s="6" t="s">
        <v>42</v>
      </c>
      <c r="T2194" s="6" t="s">
        <v>43</v>
      </c>
      <c r="U2194" s="6">
        <v>0.0</v>
      </c>
      <c r="V2194" s="3" t="str">
        <f t="shared" si="2"/>
        <v>47.RD</v>
      </c>
      <c r="W2194" s="5" t="str">
        <f t="shared" ref="W2194:X2194" si="2194">UPPER(TRIM(H2194))</f>
        <v/>
      </c>
      <c r="X2194" s="5" t="str">
        <f t="shared" si="2194"/>
        <v/>
      </c>
      <c r="Y2194" s="5" t="str">
        <f t="array" ref="Y2194">IF(V2194&lt;&gt;"",IFERROR(INDEX(federal_program_name_lookup,MATCH(V2194,aln_lookup,0)),""),"")</f>
        <v/>
      </c>
    </row>
    <row r="2195" ht="15.75" customHeight="1">
      <c r="A2195" s="5" t="s">
        <v>3479</v>
      </c>
      <c r="B2195" s="3" t="s">
        <v>2414</v>
      </c>
      <c r="C2195" s="3" t="s">
        <v>445</v>
      </c>
      <c r="D2195" s="3" t="s">
        <v>3480</v>
      </c>
      <c r="E2195" s="6" t="s">
        <v>292</v>
      </c>
      <c r="F2195" s="4">
        <v>88296.0</v>
      </c>
      <c r="G2195" s="6" t="s">
        <v>38</v>
      </c>
      <c r="H2195" s="6"/>
      <c r="I2195" s="6"/>
      <c r="J2195" s="4">
        <v>4.5338835E7</v>
      </c>
      <c r="K2195" s="4">
        <v>3.59306095E8</v>
      </c>
      <c r="L2195" s="6" t="s">
        <v>39</v>
      </c>
      <c r="M2195" s="3"/>
      <c r="N2195" s="6" t="s">
        <v>42</v>
      </c>
      <c r="O2195" s="3"/>
      <c r="P2195" s="3"/>
      <c r="Q2195" s="6" t="s">
        <v>39</v>
      </c>
      <c r="R2195" s="4"/>
      <c r="S2195" s="6" t="s">
        <v>42</v>
      </c>
      <c r="T2195" s="6" t="s">
        <v>43</v>
      </c>
      <c r="U2195" s="6">
        <v>0.0</v>
      </c>
      <c r="V2195" s="3" t="str">
        <f t="shared" si="2"/>
        <v>47.RD</v>
      </c>
      <c r="W2195" s="5" t="str">
        <f t="shared" ref="W2195:X2195" si="2195">UPPER(TRIM(H2195))</f>
        <v/>
      </c>
      <c r="X2195" s="5" t="str">
        <f t="shared" si="2195"/>
        <v/>
      </c>
      <c r="Y2195" s="5" t="str">
        <f t="array" ref="Y2195">IF(V2195&lt;&gt;"",IFERROR(INDEX(federal_program_name_lookup,MATCH(V2195,aln_lookup,0)),""),"")</f>
        <v/>
      </c>
    </row>
    <row r="2196" ht="15.75" customHeight="1">
      <c r="A2196" s="5" t="s">
        <v>3481</v>
      </c>
      <c r="B2196" s="3" t="s">
        <v>2414</v>
      </c>
      <c r="C2196" s="3" t="s">
        <v>445</v>
      </c>
      <c r="D2196" s="3" t="s">
        <v>3482</v>
      </c>
      <c r="E2196" s="6" t="s">
        <v>292</v>
      </c>
      <c r="F2196" s="4">
        <v>75384.0</v>
      </c>
      <c r="G2196" s="6" t="s">
        <v>38</v>
      </c>
      <c r="H2196" s="6"/>
      <c r="I2196" s="6"/>
      <c r="J2196" s="4">
        <v>4.5338835E7</v>
      </c>
      <c r="K2196" s="4">
        <v>3.59306095E8</v>
      </c>
      <c r="L2196" s="6" t="s">
        <v>39</v>
      </c>
      <c r="M2196" s="3"/>
      <c r="N2196" s="6" t="s">
        <v>42</v>
      </c>
      <c r="O2196" s="3"/>
      <c r="P2196" s="3"/>
      <c r="Q2196" s="6" t="s">
        <v>39</v>
      </c>
      <c r="R2196" s="4"/>
      <c r="S2196" s="6" t="s">
        <v>42</v>
      </c>
      <c r="T2196" s="6" t="s">
        <v>43</v>
      </c>
      <c r="U2196" s="6">
        <v>0.0</v>
      </c>
      <c r="V2196" s="3" t="str">
        <f t="shared" si="2"/>
        <v>47.RD</v>
      </c>
      <c r="W2196" s="5" t="str">
        <f t="shared" ref="W2196:X2196" si="2196">UPPER(TRIM(H2196))</f>
        <v/>
      </c>
      <c r="X2196" s="5" t="str">
        <f t="shared" si="2196"/>
        <v/>
      </c>
      <c r="Y2196" s="5" t="str">
        <f t="array" ref="Y2196">IF(V2196&lt;&gt;"",IFERROR(INDEX(federal_program_name_lookup,MATCH(V2196,aln_lookup,0)),""),"")</f>
        <v/>
      </c>
    </row>
    <row r="2197" ht="15.75" customHeight="1">
      <c r="A2197" s="5" t="s">
        <v>3483</v>
      </c>
      <c r="B2197" s="3" t="s">
        <v>2414</v>
      </c>
      <c r="C2197" s="3" t="s">
        <v>445</v>
      </c>
      <c r="D2197" s="3" t="s">
        <v>3484</v>
      </c>
      <c r="E2197" s="6" t="s">
        <v>292</v>
      </c>
      <c r="F2197" s="4">
        <v>1324.0</v>
      </c>
      <c r="G2197" s="6" t="s">
        <v>38</v>
      </c>
      <c r="H2197" s="6"/>
      <c r="I2197" s="6"/>
      <c r="J2197" s="4">
        <v>4.5338835E7</v>
      </c>
      <c r="K2197" s="4">
        <v>3.59306095E8</v>
      </c>
      <c r="L2197" s="6" t="s">
        <v>39</v>
      </c>
      <c r="M2197" s="3"/>
      <c r="N2197" s="6" t="s">
        <v>42</v>
      </c>
      <c r="O2197" s="3"/>
      <c r="P2197" s="3"/>
      <c r="Q2197" s="6" t="s">
        <v>39</v>
      </c>
      <c r="R2197" s="4"/>
      <c r="S2197" s="6" t="s">
        <v>42</v>
      </c>
      <c r="T2197" s="6" t="s">
        <v>43</v>
      </c>
      <c r="U2197" s="6">
        <v>0.0</v>
      </c>
      <c r="V2197" s="3" t="str">
        <f t="shared" si="2"/>
        <v>47.RD</v>
      </c>
      <c r="W2197" s="5" t="str">
        <f t="shared" ref="W2197:X2197" si="2197">UPPER(TRIM(H2197))</f>
        <v/>
      </c>
      <c r="X2197" s="5" t="str">
        <f t="shared" si="2197"/>
        <v/>
      </c>
      <c r="Y2197" s="5" t="str">
        <f t="array" ref="Y2197">IF(V2197&lt;&gt;"",IFERROR(INDEX(federal_program_name_lookup,MATCH(V2197,aln_lookup,0)),""),"")</f>
        <v/>
      </c>
    </row>
    <row r="2198" ht="15.75" customHeight="1">
      <c r="A2198" s="5" t="s">
        <v>3485</v>
      </c>
      <c r="B2198" s="3" t="s">
        <v>2414</v>
      </c>
      <c r="C2198" s="3" t="s">
        <v>445</v>
      </c>
      <c r="D2198" s="3" t="s">
        <v>3486</v>
      </c>
      <c r="E2198" s="6" t="s">
        <v>292</v>
      </c>
      <c r="F2198" s="4">
        <v>1754.0</v>
      </c>
      <c r="G2198" s="6" t="s">
        <v>38</v>
      </c>
      <c r="H2198" s="6"/>
      <c r="I2198" s="6"/>
      <c r="J2198" s="4">
        <v>4.5338835E7</v>
      </c>
      <c r="K2198" s="4">
        <v>3.59306095E8</v>
      </c>
      <c r="L2198" s="6" t="s">
        <v>39</v>
      </c>
      <c r="M2198" s="3"/>
      <c r="N2198" s="6" t="s">
        <v>42</v>
      </c>
      <c r="O2198" s="3"/>
      <c r="P2198" s="3"/>
      <c r="Q2198" s="6" t="s">
        <v>39</v>
      </c>
      <c r="R2198" s="4"/>
      <c r="S2198" s="6" t="s">
        <v>42</v>
      </c>
      <c r="T2198" s="6" t="s">
        <v>43</v>
      </c>
      <c r="U2198" s="6">
        <v>0.0</v>
      </c>
      <c r="V2198" s="3" t="str">
        <f t="shared" si="2"/>
        <v>47.RD</v>
      </c>
      <c r="W2198" s="5" t="str">
        <f t="shared" ref="W2198:X2198" si="2198">UPPER(TRIM(H2198))</f>
        <v/>
      </c>
      <c r="X2198" s="5" t="str">
        <f t="shared" si="2198"/>
        <v/>
      </c>
      <c r="Y2198" s="5" t="str">
        <f t="array" ref="Y2198">IF(V2198&lt;&gt;"",IFERROR(INDEX(federal_program_name_lookup,MATCH(V2198,aln_lookup,0)),""),"")</f>
        <v/>
      </c>
    </row>
    <row r="2199" ht="15.75" customHeight="1">
      <c r="A2199" s="5" t="s">
        <v>3487</v>
      </c>
      <c r="B2199" s="3" t="s">
        <v>2414</v>
      </c>
      <c r="C2199" s="3" t="s">
        <v>445</v>
      </c>
      <c r="D2199" s="3" t="s">
        <v>2752</v>
      </c>
      <c r="E2199" s="6" t="s">
        <v>292</v>
      </c>
      <c r="F2199" s="4">
        <v>96244.0</v>
      </c>
      <c r="G2199" s="6" t="s">
        <v>38</v>
      </c>
      <c r="H2199" s="6"/>
      <c r="I2199" s="6"/>
      <c r="J2199" s="4">
        <v>4.5338835E7</v>
      </c>
      <c r="K2199" s="4">
        <v>3.59306095E8</v>
      </c>
      <c r="L2199" s="6" t="s">
        <v>39</v>
      </c>
      <c r="M2199" s="3"/>
      <c r="N2199" s="6" t="s">
        <v>42</v>
      </c>
      <c r="O2199" s="3"/>
      <c r="P2199" s="3"/>
      <c r="Q2199" s="6" t="s">
        <v>42</v>
      </c>
      <c r="R2199" s="4">
        <v>92902.0</v>
      </c>
      <c r="S2199" s="6" t="s">
        <v>42</v>
      </c>
      <c r="T2199" s="6" t="s">
        <v>43</v>
      </c>
      <c r="U2199" s="6">
        <v>0.0</v>
      </c>
      <c r="V2199" s="3" t="str">
        <f t="shared" si="2"/>
        <v>47.RD</v>
      </c>
      <c r="W2199" s="5" t="str">
        <f t="shared" ref="W2199:X2199" si="2199">UPPER(TRIM(H2199))</f>
        <v/>
      </c>
      <c r="X2199" s="5" t="str">
        <f t="shared" si="2199"/>
        <v/>
      </c>
      <c r="Y2199" s="5" t="str">
        <f t="array" ref="Y2199">IF(V2199&lt;&gt;"",IFERROR(INDEX(federal_program_name_lookup,MATCH(V2199,aln_lookup,0)),""),"")</f>
        <v/>
      </c>
    </row>
    <row r="2200" ht="15.75" customHeight="1">
      <c r="A2200" s="5" t="s">
        <v>3488</v>
      </c>
      <c r="B2200" s="3" t="s">
        <v>2414</v>
      </c>
      <c r="C2200" s="3" t="s">
        <v>445</v>
      </c>
      <c r="D2200" s="3" t="s">
        <v>3489</v>
      </c>
      <c r="E2200" s="6" t="s">
        <v>292</v>
      </c>
      <c r="F2200" s="4">
        <v>73046.0</v>
      </c>
      <c r="G2200" s="6" t="s">
        <v>38</v>
      </c>
      <c r="H2200" s="6"/>
      <c r="I2200" s="6"/>
      <c r="J2200" s="4">
        <v>4.5338835E7</v>
      </c>
      <c r="K2200" s="4">
        <v>3.59306095E8</v>
      </c>
      <c r="L2200" s="6" t="s">
        <v>39</v>
      </c>
      <c r="M2200" s="3"/>
      <c r="N2200" s="6" t="s">
        <v>42</v>
      </c>
      <c r="O2200" s="3"/>
      <c r="P2200" s="3"/>
      <c r="Q2200" s="6" t="s">
        <v>39</v>
      </c>
      <c r="R2200" s="4"/>
      <c r="S2200" s="6" t="s">
        <v>42</v>
      </c>
      <c r="T2200" s="6" t="s">
        <v>43</v>
      </c>
      <c r="U2200" s="6">
        <v>0.0</v>
      </c>
      <c r="V2200" s="3" t="str">
        <f t="shared" si="2"/>
        <v>47.RD</v>
      </c>
      <c r="W2200" s="5" t="str">
        <f t="shared" ref="W2200:X2200" si="2200">UPPER(TRIM(H2200))</f>
        <v/>
      </c>
      <c r="X2200" s="5" t="str">
        <f t="shared" si="2200"/>
        <v/>
      </c>
      <c r="Y2200" s="5" t="str">
        <f t="array" ref="Y2200">IF(V2200&lt;&gt;"",IFERROR(INDEX(federal_program_name_lookup,MATCH(V2200,aln_lookup,0)),""),"")</f>
        <v/>
      </c>
    </row>
    <row r="2201" ht="15.75" customHeight="1">
      <c r="A2201" s="5" t="s">
        <v>3490</v>
      </c>
      <c r="B2201" s="3" t="s">
        <v>2414</v>
      </c>
      <c r="C2201" s="3" t="s">
        <v>445</v>
      </c>
      <c r="D2201" s="3" t="s">
        <v>3491</v>
      </c>
      <c r="E2201" s="6" t="s">
        <v>292</v>
      </c>
      <c r="F2201" s="4">
        <v>40990.0</v>
      </c>
      <c r="G2201" s="6" t="s">
        <v>38</v>
      </c>
      <c r="H2201" s="6"/>
      <c r="I2201" s="6"/>
      <c r="J2201" s="4">
        <v>4.5338835E7</v>
      </c>
      <c r="K2201" s="4">
        <v>3.59306095E8</v>
      </c>
      <c r="L2201" s="6" t="s">
        <v>39</v>
      </c>
      <c r="M2201" s="3"/>
      <c r="N2201" s="6" t="s">
        <v>42</v>
      </c>
      <c r="O2201" s="3"/>
      <c r="P2201" s="3"/>
      <c r="Q2201" s="6" t="s">
        <v>39</v>
      </c>
      <c r="R2201" s="4"/>
      <c r="S2201" s="6" t="s">
        <v>42</v>
      </c>
      <c r="T2201" s="6" t="s">
        <v>43</v>
      </c>
      <c r="U2201" s="6">
        <v>0.0</v>
      </c>
      <c r="V2201" s="3" t="str">
        <f t="shared" si="2"/>
        <v>47.RD</v>
      </c>
      <c r="W2201" s="5" t="str">
        <f t="shared" ref="W2201:X2201" si="2201">UPPER(TRIM(H2201))</f>
        <v/>
      </c>
      <c r="X2201" s="5" t="str">
        <f t="shared" si="2201"/>
        <v/>
      </c>
      <c r="Y2201" s="5" t="str">
        <f t="array" ref="Y2201">IF(V2201&lt;&gt;"",IFERROR(INDEX(federal_program_name_lookup,MATCH(V2201,aln_lookup,0)),""),"")</f>
        <v/>
      </c>
    </row>
    <row r="2202" ht="15.75" customHeight="1">
      <c r="A2202" s="5" t="s">
        <v>3492</v>
      </c>
      <c r="B2202" s="3" t="s">
        <v>2414</v>
      </c>
      <c r="C2202" s="3" t="s">
        <v>3448</v>
      </c>
      <c r="D2202" s="3"/>
      <c r="E2202" s="6" t="s">
        <v>3449</v>
      </c>
      <c r="F2202" s="4">
        <v>116880.0</v>
      </c>
      <c r="G2202" s="6" t="s">
        <v>38</v>
      </c>
      <c r="H2202" s="6"/>
      <c r="I2202" s="6"/>
      <c r="J2202" s="4">
        <v>2096892.0</v>
      </c>
      <c r="K2202" s="4">
        <v>3.59306095E8</v>
      </c>
      <c r="L2202" s="6" t="s">
        <v>39</v>
      </c>
      <c r="M2202" s="3"/>
      <c r="N2202" s="6" t="s">
        <v>39</v>
      </c>
      <c r="O2202" s="3" t="s">
        <v>702</v>
      </c>
      <c r="P2202" s="3" t="s">
        <v>3493</v>
      </c>
      <c r="Q2202" s="6" t="s">
        <v>39</v>
      </c>
      <c r="R2202" s="4"/>
      <c r="S2202" s="6" t="s">
        <v>42</v>
      </c>
      <c r="T2202" s="6" t="s">
        <v>43</v>
      </c>
      <c r="U2202" s="6">
        <v>0.0</v>
      </c>
      <c r="V2202" s="3" t="str">
        <f t="shared" si="2"/>
        <v>47.076</v>
      </c>
      <c r="W2202" s="5" t="str">
        <f t="shared" ref="W2202:X2202" si="2202">UPPER(TRIM(H2202))</f>
        <v/>
      </c>
      <c r="X2202" s="5" t="str">
        <f t="shared" si="2202"/>
        <v/>
      </c>
      <c r="Y2202" s="5" t="str">
        <f t="array" ref="Y2202">IF(V2202&lt;&gt;"",IFERROR(INDEX(federal_program_name_lookup,MATCH(V2202,aln_lookup,0)),""),"")</f>
        <v>EDUCATION AND HUMAN RESOURCES</v>
      </c>
    </row>
    <row r="2203" ht="15.75" customHeight="1">
      <c r="A2203" s="5" t="s">
        <v>3494</v>
      </c>
      <c r="B2203" s="3" t="s">
        <v>2414</v>
      </c>
      <c r="C2203" s="3" t="s">
        <v>445</v>
      </c>
      <c r="D2203" s="3" t="s">
        <v>3495</v>
      </c>
      <c r="E2203" s="6" t="s">
        <v>292</v>
      </c>
      <c r="F2203" s="4">
        <v>42634.0</v>
      </c>
      <c r="G2203" s="6" t="s">
        <v>38</v>
      </c>
      <c r="H2203" s="6"/>
      <c r="I2203" s="6"/>
      <c r="J2203" s="4">
        <v>4.5338835E7</v>
      </c>
      <c r="K2203" s="4">
        <v>3.59306095E8</v>
      </c>
      <c r="L2203" s="6" t="s">
        <v>39</v>
      </c>
      <c r="M2203" s="3"/>
      <c r="N2203" s="6" t="s">
        <v>42</v>
      </c>
      <c r="O2203" s="3"/>
      <c r="P2203" s="3"/>
      <c r="Q2203" s="6" t="s">
        <v>39</v>
      </c>
      <c r="R2203" s="4"/>
      <c r="S2203" s="6" t="s">
        <v>42</v>
      </c>
      <c r="T2203" s="6" t="s">
        <v>43</v>
      </c>
      <c r="U2203" s="6">
        <v>0.0</v>
      </c>
      <c r="V2203" s="3" t="str">
        <f t="shared" si="2"/>
        <v>47.RD</v>
      </c>
      <c r="W2203" s="5" t="str">
        <f t="shared" ref="W2203:X2203" si="2203">UPPER(TRIM(H2203))</f>
        <v/>
      </c>
      <c r="X2203" s="5" t="str">
        <f t="shared" si="2203"/>
        <v/>
      </c>
      <c r="Y2203" s="5" t="str">
        <f t="array" ref="Y2203">IF(V2203&lt;&gt;"",IFERROR(INDEX(federal_program_name_lookup,MATCH(V2203,aln_lookup,0)),""),"")</f>
        <v/>
      </c>
    </row>
    <row r="2204" ht="15.75" customHeight="1">
      <c r="A2204" s="5" t="s">
        <v>3496</v>
      </c>
      <c r="B2204" s="3" t="s">
        <v>2414</v>
      </c>
      <c r="C2204" s="3" t="s">
        <v>445</v>
      </c>
      <c r="D2204" s="3" t="s">
        <v>3497</v>
      </c>
      <c r="E2204" s="6" t="s">
        <v>292</v>
      </c>
      <c r="F2204" s="4">
        <v>78217.0</v>
      </c>
      <c r="G2204" s="6" t="s">
        <v>38</v>
      </c>
      <c r="H2204" s="6"/>
      <c r="I2204" s="6"/>
      <c r="J2204" s="4">
        <v>4.5338835E7</v>
      </c>
      <c r="K2204" s="4">
        <v>3.59306095E8</v>
      </c>
      <c r="L2204" s="6" t="s">
        <v>39</v>
      </c>
      <c r="M2204" s="3"/>
      <c r="N2204" s="6" t="s">
        <v>42</v>
      </c>
      <c r="O2204" s="3"/>
      <c r="P2204" s="3"/>
      <c r="Q2204" s="6" t="s">
        <v>39</v>
      </c>
      <c r="R2204" s="4"/>
      <c r="S2204" s="6" t="s">
        <v>42</v>
      </c>
      <c r="T2204" s="6" t="s">
        <v>43</v>
      </c>
      <c r="U2204" s="6">
        <v>0.0</v>
      </c>
      <c r="V2204" s="3" t="str">
        <f t="shared" si="2"/>
        <v>47.RD</v>
      </c>
      <c r="W2204" s="5" t="str">
        <f t="shared" ref="W2204:X2204" si="2204">UPPER(TRIM(H2204))</f>
        <v/>
      </c>
      <c r="X2204" s="5" t="str">
        <f t="shared" si="2204"/>
        <v/>
      </c>
      <c r="Y2204" s="5" t="str">
        <f t="array" ref="Y2204">IF(V2204&lt;&gt;"",IFERROR(INDEX(federal_program_name_lookup,MATCH(V2204,aln_lookup,0)),""),"")</f>
        <v/>
      </c>
    </row>
    <row r="2205" ht="15.75" customHeight="1">
      <c r="A2205" s="5" t="s">
        <v>3498</v>
      </c>
      <c r="B2205" s="3" t="s">
        <v>2414</v>
      </c>
      <c r="C2205" s="3" t="s">
        <v>445</v>
      </c>
      <c r="D2205" s="3" t="s">
        <v>3499</v>
      </c>
      <c r="E2205" s="6" t="s">
        <v>292</v>
      </c>
      <c r="F2205" s="4">
        <v>27516.0</v>
      </c>
      <c r="G2205" s="6" t="s">
        <v>38</v>
      </c>
      <c r="H2205" s="6"/>
      <c r="I2205" s="6"/>
      <c r="J2205" s="4">
        <v>4.5338835E7</v>
      </c>
      <c r="K2205" s="4">
        <v>3.59306095E8</v>
      </c>
      <c r="L2205" s="6" t="s">
        <v>39</v>
      </c>
      <c r="M2205" s="3"/>
      <c r="N2205" s="6" t="s">
        <v>42</v>
      </c>
      <c r="O2205" s="3"/>
      <c r="P2205" s="3"/>
      <c r="Q2205" s="6" t="s">
        <v>39</v>
      </c>
      <c r="R2205" s="4"/>
      <c r="S2205" s="6" t="s">
        <v>42</v>
      </c>
      <c r="T2205" s="6" t="s">
        <v>43</v>
      </c>
      <c r="U2205" s="6">
        <v>0.0</v>
      </c>
      <c r="V2205" s="3" t="str">
        <f t="shared" si="2"/>
        <v>47.RD</v>
      </c>
      <c r="W2205" s="5" t="str">
        <f t="shared" ref="W2205:X2205" si="2205">UPPER(TRIM(H2205))</f>
        <v/>
      </c>
      <c r="X2205" s="5" t="str">
        <f t="shared" si="2205"/>
        <v/>
      </c>
      <c r="Y2205" s="5" t="str">
        <f t="array" ref="Y2205">IF(V2205&lt;&gt;"",IFERROR(INDEX(federal_program_name_lookup,MATCH(V2205,aln_lookup,0)),""),"")</f>
        <v/>
      </c>
    </row>
    <row r="2206" ht="15.75" customHeight="1">
      <c r="A2206" s="5" t="s">
        <v>3500</v>
      </c>
      <c r="B2206" s="3" t="s">
        <v>2414</v>
      </c>
      <c r="C2206" s="3" t="s">
        <v>445</v>
      </c>
      <c r="D2206" s="3" t="s">
        <v>3501</v>
      </c>
      <c r="E2206" s="6" t="s">
        <v>292</v>
      </c>
      <c r="F2206" s="4">
        <v>60564.0</v>
      </c>
      <c r="G2206" s="6" t="s">
        <v>38</v>
      </c>
      <c r="H2206" s="6"/>
      <c r="I2206" s="6"/>
      <c r="J2206" s="4">
        <v>4.5338835E7</v>
      </c>
      <c r="K2206" s="4">
        <v>3.59306095E8</v>
      </c>
      <c r="L2206" s="6" t="s">
        <v>39</v>
      </c>
      <c r="M2206" s="3"/>
      <c r="N2206" s="6" t="s">
        <v>42</v>
      </c>
      <c r="O2206" s="3"/>
      <c r="P2206" s="3"/>
      <c r="Q2206" s="6" t="s">
        <v>39</v>
      </c>
      <c r="R2206" s="4"/>
      <c r="S2206" s="6" t="s">
        <v>42</v>
      </c>
      <c r="T2206" s="6" t="s">
        <v>43</v>
      </c>
      <c r="U2206" s="6">
        <v>0.0</v>
      </c>
      <c r="V2206" s="3" t="str">
        <f t="shared" si="2"/>
        <v>47.RD</v>
      </c>
      <c r="W2206" s="5" t="str">
        <f t="shared" ref="W2206:X2206" si="2206">UPPER(TRIM(H2206))</f>
        <v/>
      </c>
      <c r="X2206" s="5" t="str">
        <f t="shared" si="2206"/>
        <v/>
      </c>
      <c r="Y2206" s="5" t="str">
        <f t="array" ref="Y2206">IF(V2206&lt;&gt;"",IFERROR(INDEX(federal_program_name_lookup,MATCH(V2206,aln_lookup,0)),""),"")</f>
        <v/>
      </c>
    </row>
    <row r="2207" ht="15.75" customHeight="1">
      <c r="A2207" s="5" t="s">
        <v>3502</v>
      </c>
      <c r="B2207" s="3" t="s">
        <v>2414</v>
      </c>
      <c r="C2207" s="3" t="s">
        <v>445</v>
      </c>
      <c r="D2207" s="3" t="s">
        <v>3503</v>
      </c>
      <c r="E2207" s="6" t="s">
        <v>292</v>
      </c>
      <c r="F2207" s="4">
        <v>4092.0</v>
      </c>
      <c r="G2207" s="6" t="s">
        <v>38</v>
      </c>
      <c r="H2207" s="6"/>
      <c r="I2207" s="6"/>
      <c r="J2207" s="4">
        <v>4.5338835E7</v>
      </c>
      <c r="K2207" s="4">
        <v>3.59306095E8</v>
      </c>
      <c r="L2207" s="6" t="s">
        <v>39</v>
      </c>
      <c r="M2207" s="3"/>
      <c r="N2207" s="6" t="s">
        <v>42</v>
      </c>
      <c r="O2207" s="3"/>
      <c r="P2207" s="3"/>
      <c r="Q2207" s="6" t="s">
        <v>39</v>
      </c>
      <c r="R2207" s="4"/>
      <c r="S2207" s="6" t="s">
        <v>42</v>
      </c>
      <c r="T2207" s="6" t="s">
        <v>43</v>
      </c>
      <c r="U2207" s="6">
        <v>0.0</v>
      </c>
      <c r="V2207" s="3" t="str">
        <f t="shared" si="2"/>
        <v>47.RD</v>
      </c>
      <c r="W2207" s="5" t="str">
        <f t="shared" ref="W2207:X2207" si="2207">UPPER(TRIM(H2207))</f>
        <v/>
      </c>
      <c r="X2207" s="5" t="str">
        <f t="shared" si="2207"/>
        <v/>
      </c>
      <c r="Y2207" s="5" t="str">
        <f t="array" ref="Y2207">IF(V2207&lt;&gt;"",IFERROR(INDEX(federal_program_name_lookup,MATCH(V2207,aln_lookup,0)),""),"")</f>
        <v/>
      </c>
    </row>
    <row r="2208" ht="15.75" customHeight="1">
      <c r="A2208" s="5" t="s">
        <v>3504</v>
      </c>
      <c r="B2208" s="3" t="s">
        <v>2414</v>
      </c>
      <c r="C2208" s="3" t="s">
        <v>445</v>
      </c>
      <c r="D2208" s="3" t="s">
        <v>3505</v>
      </c>
      <c r="E2208" s="6" t="s">
        <v>292</v>
      </c>
      <c r="F2208" s="4">
        <v>197319.0</v>
      </c>
      <c r="G2208" s="6" t="s">
        <v>38</v>
      </c>
      <c r="H2208" s="6"/>
      <c r="I2208" s="6"/>
      <c r="J2208" s="4">
        <v>4.5338835E7</v>
      </c>
      <c r="K2208" s="4">
        <v>3.59306095E8</v>
      </c>
      <c r="L2208" s="6" t="s">
        <v>39</v>
      </c>
      <c r="M2208" s="3"/>
      <c r="N2208" s="6" t="s">
        <v>42</v>
      </c>
      <c r="O2208" s="3"/>
      <c r="P2208" s="3"/>
      <c r="Q2208" s="6" t="s">
        <v>42</v>
      </c>
      <c r="R2208" s="4">
        <v>7025.0</v>
      </c>
      <c r="S2208" s="6" t="s">
        <v>42</v>
      </c>
      <c r="T2208" s="6" t="s">
        <v>43</v>
      </c>
      <c r="U2208" s="6">
        <v>0.0</v>
      </c>
      <c r="V2208" s="3" t="str">
        <f t="shared" si="2"/>
        <v>47.RD</v>
      </c>
      <c r="W2208" s="5" t="str">
        <f t="shared" ref="W2208:X2208" si="2208">UPPER(TRIM(H2208))</f>
        <v/>
      </c>
      <c r="X2208" s="5" t="str">
        <f t="shared" si="2208"/>
        <v/>
      </c>
      <c r="Y2208" s="5" t="str">
        <f t="array" ref="Y2208">IF(V2208&lt;&gt;"",IFERROR(INDEX(federal_program_name_lookup,MATCH(V2208,aln_lookup,0)),""),"")</f>
        <v/>
      </c>
    </row>
    <row r="2209" ht="15.75" customHeight="1">
      <c r="A2209" s="5" t="s">
        <v>3506</v>
      </c>
      <c r="B2209" s="3" t="s">
        <v>2414</v>
      </c>
      <c r="C2209" s="3" t="s">
        <v>445</v>
      </c>
      <c r="D2209" s="3" t="s">
        <v>3507</v>
      </c>
      <c r="E2209" s="6" t="s">
        <v>292</v>
      </c>
      <c r="F2209" s="4">
        <v>52735.0</v>
      </c>
      <c r="G2209" s="6" t="s">
        <v>38</v>
      </c>
      <c r="H2209" s="6"/>
      <c r="I2209" s="6"/>
      <c r="J2209" s="4">
        <v>4.5338835E7</v>
      </c>
      <c r="K2209" s="4">
        <v>3.59306095E8</v>
      </c>
      <c r="L2209" s="6" t="s">
        <v>39</v>
      </c>
      <c r="M2209" s="3"/>
      <c r="N2209" s="6" t="s">
        <v>42</v>
      </c>
      <c r="O2209" s="3"/>
      <c r="P2209" s="3"/>
      <c r="Q2209" s="6" t="s">
        <v>42</v>
      </c>
      <c r="R2209" s="4">
        <v>39407.0</v>
      </c>
      <c r="S2209" s="6" t="s">
        <v>42</v>
      </c>
      <c r="T2209" s="6" t="s">
        <v>43</v>
      </c>
      <c r="U2209" s="6">
        <v>0.0</v>
      </c>
      <c r="V2209" s="3" t="str">
        <f t="shared" si="2"/>
        <v>47.RD</v>
      </c>
      <c r="W2209" s="5" t="str">
        <f t="shared" ref="W2209:X2209" si="2209">UPPER(TRIM(H2209))</f>
        <v/>
      </c>
      <c r="X2209" s="5" t="str">
        <f t="shared" si="2209"/>
        <v/>
      </c>
      <c r="Y2209" s="5" t="str">
        <f t="array" ref="Y2209">IF(V2209&lt;&gt;"",IFERROR(INDEX(federal_program_name_lookup,MATCH(V2209,aln_lookup,0)),""),"")</f>
        <v/>
      </c>
    </row>
    <row r="2210" ht="15.75" customHeight="1">
      <c r="A2210" s="5" t="s">
        <v>3508</v>
      </c>
      <c r="B2210" s="3" t="s">
        <v>2414</v>
      </c>
      <c r="C2210" s="3" t="s">
        <v>445</v>
      </c>
      <c r="D2210" s="3" t="s">
        <v>3509</v>
      </c>
      <c r="E2210" s="6" t="s">
        <v>292</v>
      </c>
      <c r="F2210" s="4">
        <v>265498.0</v>
      </c>
      <c r="G2210" s="6" t="s">
        <v>38</v>
      </c>
      <c r="H2210" s="6"/>
      <c r="I2210" s="6"/>
      <c r="J2210" s="4">
        <v>4.5338835E7</v>
      </c>
      <c r="K2210" s="4">
        <v>3.59306095E8</v>
      </c>
      <c r="L2210" s="6" t="s">
        <v>39</v>
      </c>
      <c r="M2210" s="3"/>
      <c r="N2210" s="6" t="s">
        <v>42</v>
      </c>
      <c r="O2210" s="3"/>
      <c r="P2210" s="3"/>
      <c r="Q2210" s="6" t="s">
        <v>42</v>
      </c>
      <c r="R2210" s="4">
        <v>22671.0</v>
      </c>
      <c r="S2210" s="6" t="s">
        <v>42</v>
      </c>
      <c r="T2210" s="6" t="s">
        <v>43</v>
      </c>
      <c r="U2210" s="6">
        <v>0.0</v>
      </c>
      <c r="V2210" s="3" t="str">
        <f t="shared" si="2"/>
        <v>47.RD</v>
      </c>
      <c r="W2210" s="5" t="str">
        <f t="shared" ref="W2210:X2210" si="2210">UPPER(TRIM(H2210))</f>
        <v/>
      </c>
      <c r="X2210" s="5" t="str">
        <f t="shared" si="2210"/>
        <v/>
      </c>
      <c r="Y2210" s="5" t="str">
        <f t="array" ref="Y2210">IF(V2210&lt;&gt;"",IFERROR(INDEX(federal_program_name_lookup,MATCH(V2210,aln_lookup,0)),""),"")</f>
        <v/>
      </c>
    </row>
    <row r="2211" ht="15.75" customHeight="1">
      <c r="A2211" s="5" t="s">
        <v>3510</v>
      </c>
      <c r="B2211" s="3" t="s">
        <v>2414</v>
      </c>
      <c r="C2211" s="3" t="s">
        <v>445</v>
      </c>
      <c r="D2211" s="3" t="s">
        <v>3511</v>
      </c>
      <c r="E2211" s="6" t="s">
        <v>292</v>
      </c>
      <c r="F2211" s="4">
        <v>34364.0</v>
      </c>
      <c r="G2211" s="6" t="s">
        <v>38</v>
      </c>
      <c r="H2211" s="6"/>
      <c r="I2211" s="6"/>
      <c r="J2211" s="4">
        <v>4.5338835E7</v>
      </c>
      <c r="K2211" s="4">
        <v>3.59306095E8</v>
      </c>
      <c r="L2211" s="6" t="s">
        <v>39</v>
      </c>
      <c r="M2211" s="3"/>
      <c r="N2211" s="6" t="s">
        <v>42</v>
      </c>
      <c r="O2211" s="3"/>
      <c r="P2211" s="3"/>
      <c r="Q2211" s="6" t="s">
        <v>39</v>
      </c>
      <c r="R2211" s="4"/>
      <c r="S2211" s="6" t="s">
        <v>42</v>
      </c>
      <c r="T2211" s="6" t="s">
        <v>43</v>
      </c>
      <c r="U2211" s="6">
        <v>0.0</v>
      </c>
      <c r="V2211" s="3" t="str">
        <f t="shared" si="2"/>
        <v>47.RD</v>
      </c>
      <c r="W2211" s="5" t="str">
        <f t="shared" ref="W2211:X2211" si="2211">UPPER(TRIM(H2211))</f>
        <v/>
      </c>
      <c r="X2211" s="5" t="str">
        <f t="shared" si="2211"/>
        <v/>
      </c>
      <c r="Y2211" s="5" t="str">
        <f t="array" ref="Y2211">IF(V2211&lt;&gt;"",IFERROR(INDEX(federal_program_name_lookup,MATCH(V2211,aln_lookup,0)),""),"")</f>
        <v/>
      </c>
    </row>
    <row r="2212" ht="15.75" customHeight="1">
      <c r="A2212" s="5" t="s">
        <v>3512</v>
      </c>
      <c r="B2212" s="3" t="s">
        <v>2414</v>
      </c>
      <c r="C2212" s="3" t="s">
        <v>445</v>
      </c>
      <c r="D2212" s="3" t="s">
        <v>3513</v>
      </c>
      <c r="E2212" s="6" t="s">
        <v>292</v>
      </c>
      <c r="F2212" s="4">
        <v>64917.0</v>
      </c>
      <c r="G2212" s="6" t="s">
        <v>38</v>
      </c>
      <c r="H2212" s="6"/>
      <c r="I2212" s="6"/>
      <c r="J2212" s="4">
        <v>4.5338835E7</v>
      </c>
      <c r="K2212" s="4">
        <v>3.59306095E8</v>
      </c>
      <c r="L2212" s="6" t="s">
        <v>39</v>
      </c>
      <c r="M2212" s="3"/>
      <c r="N2212" s="6" t="s">
        <v>42</v>
      </c>
      <c r="O2212" s="3"/>
      <c r="P2212" s="3"/>
      <c r="Q2212" s="6" t="s">
        <v>39</v>
      </c>
      <c r="R2212" s="4"/>
      <c r="S2212" s="6" t="s">
        <v>42</v>
      </c>
      <c r="T2212" s="6" t="s">
        <v>43</v>
      </c>
      <c r="U2212" s="6">
        <v>0.0</v>
      </c>
      <c r="V2212" s="3" t="str">
        <f t="shared" si="2"/>
        <v>47.RD</v>
      </c>
      <c r="W2212" s="5" t="str">
        <f t="shared" ref="W2212:X2212" si="2212">UPPER(TRIM(H2212))</f>
        <v/>
      </c>
      <c r="X2212" s="5" t="str">
        <f t="shared" si="2212"/>
        <v/>
      </c>
      <c r="Y2212" s="5" t="str">
        <f t="array" ref="Y2212">IF(V2212&lt;&gt;"",IFERROR(INDEX(federal_program_name_lookup,MATCH(V2212,aln_lookup,0)),""),"")</f>
        <v/>
      </c>
    </row>
    <row r="2213" ht="15.75" customHeight="1">
      <c r="A2213" s="5" t="s">
        <v>3514</v>
      </c>
      <c r="B2213" s="3" t="s">
        <v>2414</v>
      </c>
      <c r="C2213" s="3" t="s">
        <v>3448</v>
      </c>
      <c r="D2213" s="3"/>
      <c r="E2213" s="6" t="s">
        <v>3449</v>
      </c>
      <c r="F2213" s="4">
        <v>81561.0</v>
      </c>
      <c r="G2213" s="6" t="s">
        <v>38</v>
      </c>
      <c r="H2213" s="6"/>
      <c r="I2213" s="6"/>
      <c r="J2213" s="4">
        <v>2096892.0</v>
      </c>
      <c r="K2213" s="4">
        <v>3.59306095E8</v>
      </c>
      <c r="L2213" s="6" t="s">
        <v>39</v>
      </c>
      <c r="M2213" s="3"/>
      <c r="N2213" s="6" t="s">
        <v>39</v>
      </c>
      <c r="O2213" s="3" t="s">
        <v>3515</v>
      </c>
      <c r="P2213" s="3" t="s">
        <v>3516</v>
      </c>
      <c r="Q2213" s="6" t="s">
        <v>39</v>
      </c>
      <c r="R2213" s="4"/>
      <c r="S2213" s="6" t="s">
        <v>42</v>
      </c>
      <c r="T2213" s="6" t="s">
        <v>43</v>
      </c>
      <c r="U2213" s="6">
        <v>0.0</v>
      </c>
      <c r="V2213" s="3" t="str">
        <f t="shared" si="2"/>
        <v>47.076</v>
      </c>
      <c r="W2213" s="5" t="str">
        <f t="shared" ref="W2213:X2213" si="2213">UPPER(TRIM(H2213))</f>
        <v/>
      </c>
      <c r="X2213" s="5" t="str">
        <f t="shared" si="2213"/>
        <v/>
      </c>
      <c r="Y2213" s="5" t="str">
        <f t="array" ref="Y2213">IF(V2213&lt;&gt;"",IFERROR(INDEX(federal_program_name_lookup,MATCH(V2213,aln_lookup,0)),""),"")</f>
        <v>EDUCATION AND HUMAN RESOURCES</v>
      </c>
    </row>
    <row r="2214" ht="15.75" customHeight="1">
      <c r="A2214" s="5" t="s">
        <v>3517</v>
      </c>
      <c r="B2214" s="3" t="s">
        <v>2414</v>
      </c>
      <c r="C2214" s="3" t="s">
        <v>445</v>
      </c>
      <c r="D2214" s="3" t="s">
        <v>3518</v>
      </c>
      <c r="E2214" s="6" t="s">
        <v>292</v>
      </c>
      <c r="F2214" s="4">
        <v>63048.0</v>
      </c>
      <c r="G2214" s="6" t="s">
        <v>38</v>
      </c>
      <c r="H2214" s="6"/>
      <c r="I2214" s="6"/>
      <c r="J2214" s="4">
        <v>4.5338835E7</v>
      </c>
      <c r="K2214" s="4">
        <v>3.59306095E8</v>
      </c>
      <c r="L2214" s="6" t="s">
        <v>39</v>
      </c>
      <c r="M2214" s="3"/>
      <c r="N2214" s="6" t="s">
        <v>42</v>
      </c>
      <c r="O2214" s="3"/>
      <c r="P2214" s="3"/>
      <c r="Q2214" s="6" t="s">
        <v>39</v>
      </c>
      <c r="R2214" s="4"/>
      <c r="S2214" s="6" t="s">
        <v>42</v>
      </c>
      <c r="T2214" s="6" t="s">
        <v>43</v>
      </c>
      <c r="U2214" s="6">
        <v>0.0</v>
      </c>
      <c r="V2214" s="3" t="str">
        <f t="shared" si="2"/>
        <v>47.RD</v>
      </c>
      <c r="W2214" s="5" t="str">
        <f t="shared" ref="W2214:X2214" si="2214">UPPER(TRIM(H2214))</f>
        <v/>
      </c>
      <c r="X2214" s="5" t="str">
        <f t="shared" si="2214"/>
        <v/>
      </c>
      <c r="Y2214" s="5" t="str">
        <f t="array" ref="Y2214">IF(V2214&lt;&gt;"",IFERROR(INDEX(federal_program_name_lookup,MATCH(V2214,aln_lookup,0)),""),"")</f>
        <v/>
      </c>
    </row>
    <row r="2215" ht="15.75" customHeight="1">
      <c r="A2215" s="5" t="s">
        <v>3519</v>
      </c>
      <c r="B2215" s="3" t="s">
        <v>2414</v>
      </c>
      <c r="C2215" s="3" t="s">
        <v>445</v>
      </c>
      <c r="D2215" s="3" t="s">
        <v>3090</v>
      </c>
      <c r="E2215" s="6" t="s">
        <v>292</v>
      </c>
      <c r="F2215" s="4">
        <v>36729.0</v>
      </c>
      <c r="G2215" s="6" t="s">
        <v>38</v>
      </c>
      <c r="H2215" s="6"/>
      <c r="I2215" s="6"/>
      <c r="J2215" s="4">
        <v>4.5338835E7</v>
      </c>
      <c r="K2215" s="4">
        <v>3.59306095E8</v>
      </c>
      <c r="L2215" s="6" t="s">
        <v>39</v>
      </c>
      <c r="M2215" s="3"/>
      <c r="N2215" s="6" t="s">
        <v>42</v>
      </c>
      <c r="O2215" s="3"/>
      <c r="P2215" s="3"/>
      <c r="Q2215" s="6" t="s">
        <v>39</v>
      </c>
      <c r="R2215" s="4"/>
      <c r="S2215" s="6" t="s">
        <v>42</v>
      </c>
      <c r="T2215" s="6" t="s">
        <v>43</v>
      </c>
      <c r="U2215" s="6">
        <v>0.0</v>
      </c>
      <c r="V2215" s="3" t="str">
        <f t="shared" si="2"/>
        <v>47.RD</v>
      </c>
      <c r="W2215" s="5" t="str">
        <f t="shared" ref="W2215:X2215" si="2215">UPPER(TRIM(H2215))</f>
        <v/>
      </c>
      <c r="X2215" s="5" t="str">
        <f t="shared" si="2215"/>
        <v/>
      </c>
      <c r="Y2215" s="5" t="str">
        <f t="array" ref="Y2215">IF(V2215&lt;&gt;"",IFERROR(INDEX(federal_program_name_lookup,MATCH(V2215,aln_lookup,0)),""),"")</f>
        <v/>
      </c>
    </row>
    <row r="2216" ht="15.75" customHeight="1">
      <c r="A2216" s="5" t="s">
        <v>3520</v>
      </c>
      <c r="B2216" s="3" t="s">
        <v>2414</v>
      </c>
      <c r="C2216" s="3" t="s">
        <v>445</v>
      </c>
      <c r="D2216" s="3" t="s">
        <v>3521</v>
      </c>
      <c r="E2216" s="6" t="s">
        <v>292</v>
      </c>
      <c r="F2216" s="4">
        <v>34322.0</v>
      </c>
      <c r="G2216" s="6" t="s">
        <v>38</v>
      </c>
      <c r="H2216" s="6"/>
      <c r="I2216" s="6"/>
      <c r="J2216" s="4">
        <v>4.5338835E7</v>
      </c>
      <c r="K2216" s="4">
        <v>3.59306095E8</v>
      </c>
      <c r="L2216" s="6" t="s">
        <v>39</v>
      </c>
      <c r="M2216" s="3"/>
      <c r="N2216" s="6" t="s">
        <v>42</v>
      </c>
      <c r="O2216" s="3"/>
      <c r="P2216" s="3"/>
      <c r="Q2216" s="6" t="s">
        <v>39</v>
      </c>
      <c r="R2216" s="4"/>
      <c r="S2216" s="6" t="s">
        <v>42</v>
      </c>
      <c r="T2216" s="6" t="s">
        <v>43</v>
      </c>
      <c r="U2216" s="6">
        <v>0.0</v>
      </c>
      <c r="V2216" s="3" t="str">
        <f t="shared" si="2"/>
        <v>47.RD</v>
      </c>
      <c r="W2216" s="5" t="str">
        <f t="shared" ref="W2216:X2216" si="2216">UPPER(TRIM(H2216))</f>
        <v/>
      </c>
      <c r="X2216" s="5" t="str">
        <f t="shared" si="2216"/>
        <v/>
      </c>
      <c r="Y2216" s="5" t="str">
        <f t="array" ref="Y2216">IF(V2216&lt;&gt;"",IFERROR(INDEX(federal_program_name_lookup,MATCH(V2216,aln_lookup,0)),""),"")</f>
        <v/>
      </c>
    </row>
    <row r="2217" ht="15.75" customHeight="1">
      <c r="A2217" s="5" t="s">
        <v>3522</v>
      </c>
      <c r="B2217" s="3" t="s">
        <v>2414</v>
      </c>
      <c r="C2217" s="3" t="s">
        <v>445</v>
      </c>
      <c r="D2217" s="3" t="s">
        <v>3523</v>
      </c>
      <c r="E2217" s="6" t="s">
        <v>292</v>
      </c>
      <c r="F2217" s="4">
        <v>64237.0</v>
      </c>
      <c r="G2217" s="6" t="s">
        <v>38</v>
      </c>
      <c r="H2217" s="6"/>
      <c r="I2217" s="6"/>
      <c r="J2217" s="4">
        <v>4.5338835E7</v>
      </c>
      <c r="K2217" s="4">
        <v>3.59306095E8</v>
      </c>
      <c r="L2217" s="6" t="s">
        <v>39</v>
      </c>
      <c r="M2217" s="3"/>
      <c r="N2217" s="6" t="s">
        <v>42</v>
      </c>
      <c r="O2217" s="3"/>
      <c r="P2217" s="3"/>
      <c r="Q2217" s="6" t="s">
        <v>39</v>
      </c>
      <c r="R2217" s="4"/>
      <c r="S2217" s="6" t="s">
        <v>42</v>
      </c>
      <c r="T2217" s="6" t="s">
        <v>43</v>
      </c>
      <c r="U2217" s="6">
        <v>0.0</v>
      </c>
      <c r="V2217" s="3" t="str">
        <f t="shared" si="2"/>
        <v>47.RD</v>
      </c>
      <c r="W2217" s="5" t="str">
        <f t="shared" ref="W2217:X2217" si="2217">UPPER(TRIM(H2217))</f>
        <v/>
      </c>
      <c r="X2217" s="5" t="str">
        <f t="shared" si="2217"/>
        <v/>
      </c>
      <c r="Y2217" s="5" t="str">
        <f t="array" ref="Y2217">IF(V2217&lt;&gt;"",IFERROR(INDEX(federal_program_name_lookup,MATCH(V2217,aln_lookup,0)),""),"")</f>
        <v/>
      </c>
    </row>
    <row r="2218" ht="15.75" customHeight="1">
      <c r="A2218" s="5" t="s">
        <v>3524</v>
      </c>
      <c r="B2218" s="3" t="s">
        <v>2414</v>
      </c>
      <c r="C2218" s="3" t="s">
        <v>445</v>
      </c>
      <c r="D2218" s="3" t="s">
        <v>3525</v>
      </c>
      <c r="E2218" s="6" t="s">
        <v>292</v>
      </c>
      <c r="F2218" s="4">
        <v>4956.0</v>
      </c>
      <c r="G2218" s="6" t="s">
        <v>38</v>
      </c>
      <c r="H2218" s="6"/>
      <c r="I2218" s="6"/>
      <c r="J2218" s="4">
        <v>4.5338835E7</v>
      </c>
      <c r="K2218" s="4">
        <v>3.59306095E8</v>
      </c>
      <c r="L2218" s="6" t="s">
        <v>39</v>
      </c>
      <c r="M2218" s="3"/>
      <c r="N2218" s="6" t="s">
        <v>42</v>
      </c>
      <c r="O2218" s="3"/>
      <c r="P2218" s="3"/>
      <c r="Q2218" s="6" t="s">
        <v>39</v>
      </c>
      <c r="R2218" s="4"/>
      <c r="S2218" s="6" t="s">
        <v>42</v>
      </c>
      <c r="T2218" s="6" t="s">
        <v>43</v>
      </c>
      <c r="U2218" s="6">
        <v>0.0</v>
      </c>
      <c r="V2218" s="3" t="str">
        <f t="shared" si="2"/>
        <v>47.RD</v>
      </c>
      <c r="W2218" s="5" t="str">
        <f t="shared" ref="W2218:X2218" si="2218">UPPER(TRIM(H2218))</f>
        <v/>
      </c>
      <c r="X2218" s="5" t="str">
        <f t="shared" si="2218"/>
        <v/>
      </c>
      <c r="Y2218" s="5" t="str">
        <f t="array" ref="Y2218">IF(V2218&lt;&gt;"",IFERROR(INDEX(federal_program_name_lookup,MATCH(V2218,aln_lookup,0)),""),"")</f>
        <v/>
      </c>
    </row>
    <row r="2219" ht="15.75" customHeight="1">
      <c r="A2219" s="5" t="s">
        <v>3526</v>
      </c>
      <c r="B2219" s="3" t="s">
        <v>2414</v>
      </c>
      <c r="C2219" s="3" t="s">
        <v>445</v>
      </c>
      <c r="D2219" s="3" t="s">
        <v>3527</v>
      </c>
      <c r="E2219" s="6" t="s">
        <v>292</v>
      </c>
      <c r="F2219" s="4">
        <v>79679.0</v>
      </c>
      <c r="G2219" s="6" t="s">
        <v>38</v>
      </c>
      <c r="H2219" s="6"/>
      <c r="I2219" s="6"/>
      <c r="J2219" s="4">
        <v>4.5338835E7</v>
      </c>
      <c r="K2219" s="4">
        <v>3.59306095E8</v>
      </c>
      <c r="L2219" s="6" t="s">
        <v>39</v>
      </c>
      <c r="M2219" s="3"/>
      <c r="N2219" s="6" t="s">
        <v>42</v>
      </c>
      <c r="O2219" s="3"/>
      <c r="P2219" s="3"/>
      <c r="Q2219" s="6" t="s">
        <v>39</v>
      </c>
      <c r="R2219" s="4"/>
      <c r="S2219" s="6" t="s">
        <v>42</v>
      </c>
      <c r="T2219" s="6" t="s">
        <v>43</v>
      </c>
      <c r="U2219" s="6">
        <v>0.0</v>
      </c>
      <c r="V2219" s="3" t="str">
        <f t="shared" si="2"/>
        <v>47.RD</v>
      </c>
      <c r="W2219" s="5" t="str">
        <f t="shared" ref="W2219:X2219" si="2219">UPPER(TRIM(H2219))</f>
        <v/>
      </c>
      <c r="X2219" s="5" t="str">
        <f t="shared" si="2219"/>
        <v/>
      </c>
      <c r="Y2219" s="5" t="str">
        <f t="array" ref="Y2219">IF(V2219&lt;&gt;"",IFERROR(INDEX(federal_program_name_lookup,MATCH(V2219,aln_lookup,0)),""),"")</f>
        <v/>
      </c>
    </row>
    <row r="2220" ht="15.75" customHeight="1">
      <c r="A2220" s="5" t="s">
        <v>3528</v>
      </c>
      <c r="B2220" s="3" t="s">
        <v>2414</v>
      </c>
      <c r="C2220" s="3" t="s">
        <v>445</v>
      </c>
      <c r="D2220" s="3" t="s">
        <v>3529</v>
      </c>
      <c r="E2220" s="6" t="s">
        <v>292</v>
      </c>
      <c r="F2220" s="4">
        <v>76722.0</v>
      </c>
      <c r="G2220" s="6" t="s">
        <v>38</v>
      </c>
      <c r="H2220" s="6"/>
      <c r="I2220" s="6"/>
      <c r="J2220" s="4">
        <v>4.5338835E7</v>
      </c>
      <c r="K2220" s="4">
        <v>3.59306095E8</v>
      </c>
      <c r="L2220" s="6" t="s">
        <v>39</v>
      </c>
      <c r="M2220" s="3"/>
      <c r="N2220" s="6" t="s">
        <v>42</v>
      </c>
      <c r="O2220" s="3"/>
      <c r="P2220" s="3"/>
      <c r="Q2220" s="6" t="s">
        <v>42</v>
      </c>
      <c r="R2220" s="4">
        <v>16123.0</v>
      </c>
      <c r="S2220" s="6" t="s">
        <v>42</v>
      </c>
      <c r="T2220" s="6" t="s">
        <v>43</v>
      </c>
      <c r="U2220" s="6">
        <v>0.0</v>
      </c>
      <c r="V2220" s="3" t="str">
        <f t="shared" si="2"/>
        <v>47.RD</v>
      </c>
      <c r="W2220" s="5" t="str">
        <f t="shared" ref="W2220:X2220" si="2220">UPPER(TRIM(H2220))</f>
        <v/>
      </c>
      <c r="X2220" s="5" t="str">
        <f t="shared" si="2220"/>
        <v/>
      </c>
      <c r="Y2220" s="5" t="str">
        <f t="array" ref="Y2220">IF(V2220&lt;&gt;"",IFERROR(INDEX(federal_program_name_lookup,MATCH(V2220,aln_lookup,0)),""),"")</f>
        <v/>
      </c>
    </row>
    <row r="2221" ht="15.75" customHeight="1">
      <c r="A2221" s="5" t="s">
        <v>3530</v>
      </c>
      <c r="B2221" s="3" t="s">
        <v>2414</v>
      </c>
      <c r="C2221" s="3" t="s">
        <v>445</v>
      </c>
      <c r="D2221" s="3" t="s">
        <v>3531</v>
      </c>
      <c r="E2221" s="6" t="s">
        <v>292</v>
      </c>
      <c r="F2221" s="4">
        <v>419186.0</v>
      </c>
      <c r="G2221" s="6" t="s">
        <v>38</v>
      </c>
      <c r="H2221" s="6"/>
      <c r="I2221" s="6"/>
      <c r="J2221" s="4">
        <v>4.5338835E7</v>
      </c>
      <c r="K2221" s="4">
        <v>3.59306095E8</v>
      </c>
      <c r="L2221" s="6" t="s">
        <v>39</v>
      </c>
      <c r="M2221" s="3"/>
      <c r="N2221" s="6" t="s">
        <v>42</v>
      </c>
      <c r="O2221" s="3"/>
      <c r="P2221" s="3"/>
      <c r="Q2221" s="6" t="s">
        <v>42</v>
      </c>
      <c r="R2221" s="4">
        <v>351037.0</v>
      </c>
      <c r="S2221" s="6" t="s">
        <v>42</v>
      </c>
      <c r="T2221" s="6" t="s">
        <v>43</v>
      </c>
      <c r="U2221" s="6">
        <v>0.0</v>
      </c>
      <c r="V2221" s="3" t="str">
        <f t="shared" si="2"/>
        <v>47.RD</v>
      </c>
      <c r="W2221" s="5" t="str">
        <f t="shared" ref="W2221:X2221" si="2221">UPPER(TRIM(H2221))</f>
        <v/>
      </c>
      <c r="X2221" s="5" t="str">
        <f t="shared" si="2221"/>
        <v/>
      </c>
      <c r="Y2221" s="5" t="str">
        <f t="array" ref="Y2221">IF(V2221&lt;&gt;"",IFERROR(INDEX(federal_program_name_lookup,MATCH(V2221,aln_lookup,0)),""),"")</f>
        <v/>
      </c>
    </row>
    <row r="2222" ht="15.75" customHeight="1">
      <c r="A2222" s="5" t="s">
        <v>3532</v>
      </c>
      <c r="B2222" s="3" t="s">
        <v>2414</v>
      </c>
      <c r="C2222" s="3" t="s">
        <v>445</v>
      </c>
      <c r="D2222" s="3" t="s">
        <v>3531</v>
      </c>
      <c r="E2222" s="6" t="s">
        <v>292</v>
      </c>
      <c r="F2222" s="4">
        <v>139786.0</v>
      </c>
      <c r="G2222" s="6" t="s">
        <v>38</v>
      </c>
      <c r="H2222" s="6"/>
      <c r="I2222" s="6"/>
      <c r="J2222" s="4">
        <v>4.5338835E7</v>
      </c>
      <c r="K2222" s="4">
        <v>3.59306095E8</v>
      </c>
      <c r="L2222" s="6" t="s">
        <v>39</v>
      </c>
      <c r="M2222" s="3"/>
      <c r="N2222" s="6" t="s">
        <v>42</v>
      </c>
      <c r="O2222" s="3"/>
      <c r="P2222" s="3"/>
      <c r="Q2222" s="6" t="s">
        <v>39</v>
      </c>
      <c r="R2222" s="4"/>
      <c r="S2222" s="6" t="s">
        <v>42</v>
      </c>
      <c r="T2222" s="6" t="s">
        <v>43</v>
      </c>
      <c r="U2222" s="6">
        <v>0.0</v>
      </c>
      <c r="V2222" s="3" t="str">
        <f t="shared" si="2"/>
        <v>47.RD</v>
      </c>
      <c r="W2222" s="5" t="str">
        <f t="shared" ref="W2222:X2222" si="2222">UPPER(TRIM(H2222))</f>
        <v/>
      </c>
      <c r="X2222" s="5" t="str">
        <f t="shared" si="2222"/>
        <v/>
      </c>
      <c r="Y2222" s="5" t="str">
        <f t="array" ref="Y2222">IF(V2222&lt;&gt;"",IFERROR(INDEX(federal_program_name_lookup,MATCH(V2222,aln_lookup,0)),""),"")</f>
        <v/>
      </c>
    </row>
    <row r="2223" ht="15.75" customHeight="1">
      <c r="A2223" s="5" t="s">
        <v>3533</v>
      </c>
      <c r="B2223" s="3" t="s">
        <v>2414</v>
      </c>
      <c r="C2223" s="3" t="s">
        <v>445</v>
      </c>
      <c r="D2223" s="3" t="s">
        <v>3534</v>
      </c>
      <c r="E2223" s="6" t="s">
        <v>292</v>
      </c>
      <c r="F2223" s="4">
        <v>140613.0</v>
      </c>
      <c r="G2223" s="6" t="s">
        <v>38</v>
      </c>
      <c r="H2223" s="6"/>
      <c r="I2223" s="6"/>
      <c r="J2223" s="4">
        <v>4.5338835E7</v>
      </c>
      <c r="K2223" s="4">
        <v>3.59306095E8</v>
      </c>
      <c r="L2223" s="6" t="s">
        <v>39</v>
      </c>
      <c r="M2223" s="3"/>
      <c r="N2223" s="6" t="s">
        <v>42</v>
      </c>
      <c r="O2223" s="3"/>
      <c r="P2223" s="3"/>
      <c r="Q2223" s="6" t="s">
        <v>39</v>
      </c>
      <c r="R2223" s="4"/>
      <c r="S2223" s="6" t="s">
        <v>42</v>
      </c>
      <c r="T2223" s="6" t="s">
        <v>43</v>
      </c>
      <c r="U2223" s="6">
        <v>0.0</v>
      </c>
      <c r="V2223" s="3" t="str">
        <f t="shared" si="2"/>
        <v>47.RD</v>
      </c>
      <c r="W2223" s="5" t="str">
        <f t="shared" ref="W2223:X2223" si="2223">UPPER(TRIM(H2223))</f>
        <v/>
      </c>
      <c r="X2223" s="5" t="str">
        <f t="shared" si="2223"/>
        <v/>
      </c>
      <c r="Y2223" s="5" t="str">
        <f t="array" ref="Y2223">IF(V2223&lt;&gt;"",IFERROR(INDEX(federal_program_name_lookup,MATCH(V2223,aln_lookup,0)),""),"")</f>
        <v/>
      </c>
    </row>
    <row r="2224" ht="15.75" customHeight="1">
      <c r="A2224" s="5" t="s">
        <v>3535</v>
      </c>
      <c r="B2224" s="3" t="s">
        <v>45</v>
      </c>
      <c r="C2224" s="3" t="s">
        <v>46</v>
      </c>
      <c r="D2224" s="3"/>
      <c r="E2224" s="6" t="s">
        <v>47</v>
      </c>
      <c r="F2224" s="4">
        <v>765.0</v>
      </c>
      <c r="G2224" s="6" t="s">
        <v>38</v>
      </c>
      <c r="H2224" s="6"/>
      <c r="I2224" s="6"/>
      <c r="J2224" s="4">
        <v>626225.0</v>
      </c>
      <c r="K2224" s="4">
        <v>3.59306095E8</v>
      </c>
      <c r="L2224" s="6" t="s">
        <v>39</v>
      </c>
      <c r="M2224" s="3"/>
      <c r="N2224" s="6" t="s">
        <v>39</v>
      </c>
      <c r="O2224" s="3" t="s">
        <v>48</v>
      </c>
      <c r="P2224" s="3" t="s">
        <v>3536</v>
      </c>
      <c r="Q2224" s="6" t="s">
        <v>39</v>
      </c>
      <c r="R2224" s="4"/>
      <c r="S2224" s="6" t="s">
        <v>42</v>
      </c>
      <c r="T2224" s="6" t="s">
        <v>43</v>
      </c>
      <c r="U2224" s="6">
        <v>0.0</v>
      </c>
      <c r="V2224" s="3" t="str">
        <f t="shared" si="2"/>
        <v>10.001</v>
      </c>
      <c r="W2224" s="5" t="str">
        <f t="shared" ref="W2224:X2224" si="2224">UPPER(TRIM(H2224))</f>
        <v/>
      </c>
      <c r="X2224" s="5" t="str">
        <f t="shared" si="2224"/>
        <v/>
      </c>
      <c r="Y2224" s="5" t="str">
        <f t="array" ref="Y2224">IF(V2224&lt;&gt;"",IFERROR(INDEX(federal_program_name_lookup,MATCH(V2224,aln_lookup,0)),""),"")</f>
        <v>AGRICULTURAL RESEARCH_BASIC AND APPLIED RESEARCH</v>
      </c>
    </row>
    <row r="2225" ht="15.75" customHeight="1">
      <c r="A2225" s="5" t="s">
        <v>3537</v>
      </c>
      <c r="B2225" s="3" t="s">
        <v>45</v>
      </c>
      <c r="C2225" s="3" t="s">
        <v>1514</v>
      </c>
      <c r="D2225" s="3"/>
      <c r="E2225" s="6" t="s">
        <v>1939</v>
      </c>
      <c r="F2225" s="4">
        <v>9700.0</v>
      </c>
      <c r="G2225" s="6" t="s">
        <v>38</v>
      </c>
      <c r="H2225" s="6"/>
      <c r="I2225" s="6"/>
      <c r="J2225" s="4">
        <v>207243.0</v>
      </c>
      <c r="K2225" s="4">
        <v>3.59306095E8</v>
      </c>
      <c r="L2225" s="6" t="s">
        <v>39</v>
      </c>
      <c r="M2225" s="3"/>
      <c r="N2225" s="6" t="s">
        <v>39</v>
      </c>
      <c r="O2225" s="3" t="s">
        <v>1940</v>
      </c>
      <c r="P2225" s="3" t="s">
        <v>3538</v>
      </c>
      <c r="Q2225" s="6" t="s">
        <v>39</v>
      </c>
      <c r="R2225" s="4"/>
      <c r="S2225" s="6" t="s">
        <v>42</v>
      </c>
      <c r="T2225" s="6" t="s">
        <v>43</v>
      </c>
      <c r="U2225" s="6">
        <v>0.0</v>
      </c>
      <c r="V2225" s="3" t="str">
        <f t="shared" si="2"/>
        <v>10.215</v>
      </c>
      <c r="W2225" s="5" t="str">
        <f t="shared" ref="W2225:X2225" si="2225">UPPER(TRIM(H2225))</f>
        <v/>
      </c>
      <c r="X2225" s="5" t="str">
        <f t="shared" si="2225"/>
        <v/>
      </c>
      <c r="Y2225" s="5" t="str">
        <f t="array" ref="Y2225">IF(V2225&lt;&gt;"",IFERROR(INDEX(federal_program_name_lookup,MATCH(V2225,aln_lookup,0)),""),"")</f>
        <v>SUSTAINABLE AGRICULTURE RESEARCH AND EDUCATION</v>
      </c>
    </row>
    <row r="2226" ht="15.75" customHeight="1">
      <c r="A2226" s="5" t="s">
        <v>3539</v>
      </c>
      <c r="B2226" s="3" t="s">
        <v>2414</v>
      </c>
      <c r="C2226" s="3" t="s">
        <v>3448</v>
      </c>
      <c r="D2226" s="3"/>
      <c r="E2226" s="6" t="s">
        <v>3449</v>
      </c>
      <c r="F2226" s="4">
        <v>14800.0</v>
      </c>
      <c r="G2226" s="6" t="s">
        <v>38</v>
      </c>
      <c r="H2226" s="6"/>
      <c r="I2226" s="6"/>
      <c r="J2226" s="4">
        <v>2096892.0</v>
      </c>
      <c r="K2226" s="4">
        <v>3.59306095E8</v>
      </c>
      <c r="L2226" s="6" t="s">
        <v>39</v>
      </c>
      <c r="M2226" s="3"/>
      <c r="N2226" s="6" t="s">
        <v>39</v>
      </c>
      <c r="O2226" s="3" t="s">
        <v>3540</v>
      </c>
      <c r="P2226" s="3" t="s">
        <v>3541</v>
      </c>
      <c r="Q2226" s="6" t="s">
        <v>39</v>
      </c>
      <c r="R2226" s="4"/>
      <c r="S2226" s="6" t="s">
        <v>42</v>
      </c>
      <c r="T2226" s="6" t="s">
        <v>43</v>
      </c>
      <c r="U2226" s="6">
        <v>0.0</v>
      </c>
      <c r="V2226" s="3" t="str">
        <f t="shared" si="2"/>
        <v>47.076</v>
      </c>
      <c r="W2226" s="5" t="str">
        <f t="shared" ref="W2226:X2226" si="2226">UPPER(TRIM(H2226))</f>
        <v/>
      </c>
      <c r="X2226" s="5" t="str">
        <f t="shared" si="2226"/>
        <v/>
      </c>
      <c r="Y2226" s="5" t="str">
        <f t="array" ref="Y2226">IF(V2226&lt;&gt;"",IFERROR(INDEX(federal_program_name_lookup,MATCH(V2226,aln_lookup,0)),""),"")</f>
        <v>EDUCATION AND HUMAN RESOURCES</v>
      </c>
    </row>
    <row r="2227" ht="15.75" customHeight="1">
      <c r="A2227" s="5" t="s">
        <v>3542</v>
      </c>
      <c r="B2227" s="3" t="s">
        <v>2414</v>
      </c>
      <c r="C2227" s="3" t="s">
        <v>445</v>
      </c>
      <c r="D2227" s="3" t="s">
        <v>3543</v>
      </c>
      <c r="E2227" s="6" t="s">
        <v>292</v>
      </c>
      <c r="F2227" s="4">
        <v>126525.0</v>
      </c>
      <c r="G2227" s="6" t="s">
        <v>38</v>
      </c>
      <c r="H2227" s="6"/>
      <c r="I2227" s="6"/>
      <c r="J2227" s="4">
        <v>4.5338835E7</v>
      </c>
      <c r="K2227" s="4">
        <v>3.59306095E8</v>
      </c>
      <c r="L2227" s="6" t="s">
        <v>39</v>
      </c>
      <c r="M2227" s="3"/>
      <c r="N2227" s="6" t="s">
        <v>42</v>
      </c>
      <c r="O2227" s="3"/>
      <c r="P2227" s="3"/>
      <c r="Q2227" s="6" t="s">
        <v>39</v>
      </c>
      <c r="R2227" s="4"/>
      <c r="S2227" s="6" t="s">
        <v>42</v>
      </c>
      <c r="T2227" s="6" t="s">
        <v>43</v>
      </c>
      <c r="U2227" s="6">
        <v>0.0</v>
      </c>
      <c r="V2227" s="3" t="str">
        <f t="shared" si="2"/>
        <v>47.RD</v>
      </c>
      <c r="W2227" s="5" t="str">
        <f t="shared" ref="W2227:X2227" si="2227">UPPER(TRIM(H2227))</f>
        <v/>
      </c>
      <c r="X2227" s="5" t="str">
        <f t="shared" si="2227"/>
        <v/>
      </c>
      <c r="Y2227" s="5" t="str">
        <f t="array" ref="Y2227">IF(V2227&lt;&gt;"",IFERROR(INDEX(federal_program_name_lookup,MATCH(V2227,aln_lookup,0)),""),"")</f>
        <v/>
      </c>
    </row>
    <row r="2228" ht="15.75" customHeight="1">
      <c r="A2228" s="5" t="s">
        <v>3544</v>
      </c>
      <c r="B2228" s="3" t="s">
        <v>2414</v>
      </c>
      <c r="C2228" s="3" t="s">
        <v>445</v>
      </c>
      <c r="D2228" s="3" t="s">
        <v>3545</v>
      </c>
      <c r="E2228" s="6" t="s">
        <v>292</v>
      </c>
      <c r="F2228" s="4">
        <v>1231.0</v>
      </c>
      <c r="G2228" s="6" t="s">
        <v>38</v>
      </c>
      <c r="H2228" s="6"/>
      <c r="I2228" s="6"/>
      <c r="J2228" s="4">
        <v>4.5338835E7</v>
      </c>
      <c r="K2228" s="4">
        <v>3.59306095E8</v>
      </c>
      <c r="L2228" s="6" t="s">
        <v>39</v>
      </c>
      <c r="M2228" s="3"/>
      <c r="N2228" s="6" t="s">
        <v>42</v>
      </c>
      <c r="O2228" s="3"/>
      <c r="P2228" s="3"/>
      <c r="Q2228" s="6" t="s">
        <v>39</v>
      </c>
      <c r="R2228" s="4"/>
      <c r="S2228" s="6" t="s">
        <v>42</v>
      </c>
      <c r="T2228" s="6" t="s">
        <v>43</v>
      </c>
      <c r="U2228" s="6">
        <v>0.0</v>
      </c>
      <c r="V2228" s="3" t="str">
        <f t="shared" si="2"/>
        <v>47.RD</v>
      </c>
      <c r="W2228" s="5" t="str">
        <f t="shared" ref="W2228:X2228" si="2228">UPPER(TRIM(H2228))</f>
        <v/>
      </c>
      <c r="X2228" s="5" t="str">
        <f t="shared" si="2228"/>
        <v/>
      </c>
      <c r="Y2228" s="5" t="str">
        <f t="array" ref="Y2228">IF(V2228&lt;&gt;"",IFERROR(INDEX(federal_program_name_lookup,MATCH(V2228,aln_lookup,0)),""),"")</f>
        <v/>
      </c>
    </row>
    <row r="2229" ht="15.75" customHeight="1">
      <c r="A2229" s="5" t="s">
        <v>3546</v>
      </c>
      <c r="B2229" s="3" t="s">
        <v>2414</v>
      </c>
      <c r="C2229" s="3" t="s">
        <v>445</v>
      </c>
      <c r="D2229" s="3" t="s">
        <v>3547</v>
      </c>
      <c r="E2229" s="6" t="s">
        <v>292</v>
      </c>
      <c r="F2229" s="4">
        <v>55360.0</v>
      </c>
      <c r="G2229" s="6" t="s">
        <v>38</v>
      </c>
      <c r="H2229" s="6"/>
      <c r="I2229" s="6"/>
      <c r="J2229" s="4">
        <v>4.5338835E7</v>
      </c>
      <c r="K2229" s="4">
        <v>3.59306095E8</v>
      </c>
      <c r="L2229" s="6" t="s">
        <v>39</v>
      </c>
      <c r="M2229" s="3"/>
      <c r="N2229" s="6" t="s">
        <v>42</v>
      </c>
      <c r="O2229" s="3"/>
      <c r="P2229" s="3"/>
      <c r="Q2229" s="6" t="s">
        <v>39</v>
      </c>
      <c r="R2229" s="4"/>
      <c r="S2229" s="6" t="s">
        <v>42</v>
      </c>
      <c r="T2229" s="6" t="s">
        <v>43</v>
      </c>
      <c r="U2229" s="6">
        <v>0.0</v>
      </c>
      <c r="V2229" s="3" t="str">
        <f t="shared" si="2"/>
        <v>47.RD</v>
      </c>
      <c r="W2229" s="5" t="str">
        <f t="shared" ref="W2229:X2229" si="2229">UPPER(TRIM(H2229))</f>
        <v/>
      </c>
      <c r="X2229" s="5" t="str">
        <f t="shared" si="2229"/>
        <v/>
      </c>
      <c r="Y2229" s="5" t="str">
        <f t="array" ref="Y2229">IF(V2229&lt;&gt;"",IFERROR(INDEX(federal_program_name_lookup,MATCH(V2229,aln_lookup,0)),""),"")</f>
        <v/>
      </c>
    </row>
    <row r="2230" ht="15.75" customHeight="1">
      <c r="A2230" s="5" t="s">
        <v>3548</v>
      </c>
      <c r="B2230" s="3" t="s">
        <v>2414</v>
      </c>
      <c r="C2230" s="3" t="s">
        <v>445</v>
      </c>
      <c r="D2230" s="3" t="s">
        <v>3549</v>
      </c>
      <c r="E2230" s="6" t="s">
        <v>292</v>
      </c>
      <c r="F2230" s="4">
        <v>202744.0</v>
      </c>
      <c r="G2230" s="6" t="s">
        <v>38</v>
      </c>
      <c r="H2230" s="6"/>
      <c r="I2230" s="6"/>
      <c r="J2230" s="4">
        <v>4.5338835E7</v>
      </c>
      <c r="K2230" s="4">
        <v>3.59306095E8</v>
      </c>
      <c r="L2230" s="6" t="s">
        <v>39</v>
      </c>
      <c r="M2230" s="3"/>
      <c r="N2230" s="6" t="s">
        <v>42</v>
      </c>
      <c r="O2230" s="3"/>
      <c r="P2230" s="3"/>
      <c r="Q2230" s="6" t="s">
        <v>39</v>
      </c>
      <c r="R2230" s="4"/>
      <c r="S2230" s="6" t="s">
        <v>42</v>
      </c>
      <c r="T2230" s="6" t="s">
        <v>43</v>
      </c>
      <c r="U2230" s="6">
        <v>0.0</v>
      </c>
      <c r="V2230" s="3" t="str">
        <f t="shared" si="2"/>
        <v>47.RD</v>
      </c>
      <c r="W2230" s="5" t="str">
        <f t="shared" ref="W2230:X2230" si="2230">UPPER(TRIM(H2230))</f>
        <v/>
      </c>
      <c r="X2230" s="5" t="str">
        <f t="shared" si="2230"/>
        <v/>
      </c>
      <c r="Y2230" s="5" t="str">
        <f t="array" ref="Y2230">IF(V2230&lt;&gt;"",IFERROR(INDEX(federal_program_name_lookup,MATCH(V2230,aln_lookup,0)),""),"")</f>
        <v/>
      </c>
    </row>
    <row r="2231" ht="15.75" customHeight="1">
      <c r="A2231" s="5" t="s">
        <v>3550</v>
      </c>
      <c r="B2231" s="3" t="s">
        <v>2414</v>
      </c>
      <c r="C2231" s="3" t="s">
        <v>445</v>
      </c>
      <c r="D2231" s="3" t="s">
        <v>3551</v>
      </c>
      <c r="E2231" s="6" t="s">
        <v>292</v>
      </c>
      <c r="F2231" s="4">
        <v>370896.0</v>
      </c>
      <c r="G2231" s="6" t="s">
        <v>38</v>
      </c>
      <c r="H2231" s="6"/>
      <c r="I2231" s="6"/>
      <c r="J2231" s="4">
        <v>4.5338835E7</v>
      </c>
      <c r="K2231" s="4">
        <v>3.59306095E8</v>
      </c>
      <c r="L2231" s="6" t="s">
        <v>39</v>
      </c>
      <c r="M2231" s="3"/>
      <c r="N2231" s="6" t="s">
        <v>42</v>
      </c>
      <c r="O2231" s="3"/>
      <c r="P2231" s="3"/>
      <c r="Q2231" s="6" t="s">
        <v>39</v>
      </c>
      <c r="R2231" s="4"/>
      <c r="S2231" s="6" t="s">
        <v>42</v>
      </c>
      <c r="T2231" s="6" t="s">
        <v>43</v>
      </c>
      <c r="U2231" s="6">
        <v>0.0</v>
      </c>
      <c r="V2231" s="3" t="str">
        <f t="shared" si="2"/>
        <v>47.RD</v>
      </c>
      <c r="W2231" s="5" t="str">
        <f t="shared" ref="W2231:X2231" si="2231">UPPER(TRIM(H2231))</f>
        <v/>
      </c>
      <c r="X2231" s="5" t="str">
        <f t="shared" si="2231"/>
        <v/>
      </c>
      <c r="Y2231" s="5" t="str">
        <f t="array" ref="Y2231">IF(V2231&lt;&gt;"",IFERROR(INDEX(federal_program_name_lookup,MATCH(V2231,aln_lookup,0)),""),"")</f>
        <v/>
      </c>
    </row>
    <row r="2232" ht="15.75" customHeight="1">
      <c r="A2232" s="5" t="s">
        <v>3552</v>
      </c>
      <c r="B2232" s="3" t="s">
        <v>2414</v>
      </c>
      <c r="C2232" s="3" t="s">
        <v>445</v>
      </c>
      <c r="D2232" s="3" t="s">
        <v>3553</v>
      </c>
      <c r="E2232" s="6" t="s">
        <v>292</v>
      </c>
      <c r="F2232" s="4">
        <v>28709.0</v>
      </c>
      <c r="G2232" s="6" t="s">
        <v>38</v>
      </c>
      <c r="H2232" s="6"/>
      <c r="I2232" s="6"/>
      <c r="J2232" s="4">
        <v>4.5338835E7</v>
      </c>
      <c r="K2232" s="4">
        <v>3.59306095E8</v>
      </c>
      <c r="L2232" s="6" t="s">
        <v>39</v>
      </c>
      <c r="M2232" s="3"/>
      <c r="N2232" s="6" t="s">
        <v>42</v>
      </c>
      <c r="O2232" s="3"/>
      <c r="P2232" s="3"/>
      <c r="Q2232" s="6" t="s">
        <v>39</v>
      </c>
      <c r="R2232" s="4"/>
      <c r="S2232" s="6" t="s">
        <v>42</v>
      </c>
      <c r="T2232" s="6" t="s">
        <v>43</v>
      </c>
      <c r="U2232" s="6">
        <v>0.0</v>
      </c>
      <c r="V2232" s="3" t="str">
        <f t="shared" si="2"/>
        <v>47.RD</v>
      </c>
      <c r="W2232" s="5" t="str">
        <f t="shared" ref="W2232:X2232" si="2232">UPPER(TRIM(H2232))</f>
        <v/>
      </c>
      <c r="X2232" s="5" t="str">
        <f t="shared" si="2232"/>
        <v/>
      </c>
      <c r="Y2232" s="5" t="str">
        <f t="array" ref="Y2232">IF(V2232&lt;&gt;"",IFERROR(INDEX(federal_program_name_lookup,MATCH(V2232,aln_lookup,0)),""),"")</f>
        <v/>
      </c>
    </row>
    <row r="2233" ht="15.75" customHeight="1">
      <c r="A2233" s="5" t="s">
        <v>3554</v>
      </c>
      <c r="B2233" s="3" t="s">
        <v>2414</v>
      </c>
      <c r="C2233" s="3" t="s">
        <v>445</v>
      </c>
      <c r="D2233" s="3" t="s">
        <v>3555</v>
      </c>
      <c r="E2233" s="6" t="s">
        <v>292</v>
      </c>
      <c r="F2233" s="4">
        <v>2362.0</v>
      </c>
      <c r="G2233" s="6" t="s">
        <v>38</v>
      </c>
      <c r="H2233" s="6"/>
      <c r="I2233" s="6"/>
      <c r="J2233" s="4">
        <v>4.5338835E7</v>
      </c>
      <c r="K2233" s="4">
        <v>3.59306095E8</v>
      </c>
      <c r="L2233" s="6" t="s">
        <v>39</v>
      </c>
      <c r="M2233" s="3"/>
      <c r="N2233" s="6" t="s">
        <v>42</v>
      </c>
      <c r="O2233" s="3"/>
      <c r="P2233" s="3"/>
      <c r="Q2233" s="6" t="s">
        <v>39</v>
      </c>
      <c r="R2233" s="4"/>
      <c r="S2233" s="6" t="s">
        <v>42</v>
      </c>
      <c r="T2233" s="6" t="s">
        <v>43</v>
      </c>
      <c r="U2233" s="6">
        <v>0.0</v>
      </c>
      <c r="V2233" s="3" t="str">
        <f t="shared" si="2"/>
        <v>47.RD</v>
      </c>
      <c r="W2233" s="5" t="str">
        <f t="shared" ref="W2233:X2233" si="2233">UPPER(TRIM(H2233))</f>
        <v/>
      </c>
      <c r="X2233" s="5" t="str">
        <f t="shared" si="2233"/>
        <v/>
      </c>
      <c r="Y2233" s="5" t="str">
        <f t="array" ref="Y2233">IF(V2233&lt;&gt;"",IFERROR(INDEX(federal_program_name_lookup,MATCH(V2233,aln_lookup,0)),""),"")</f>
        <v/>
      </c>
    </row>
    <row r="2234" ht="15.75" customHeight="1">
      <c r="A2234" s="5" t="s">
        <v>3556</v>
      </c>
      <c r="B2234" s="3" t="s">
        <v>2414</v>
      </c>
      <c r="C2234" s="3" t="s">
        <v>445</v>
      </c>
      <c r="D2234" s="3" t="s">
        <v>3557</v>
      </c>
      <c r="E2234" s="6" t="s">
        <v>292</v>
      </c>
      <c r="F2234" s="4">
        <v>149461.0</v>
      </c>
      <c r="G2234" s="6" t="s">
        <v>38</v>
      </c>
      <c r="H2234" s="6"/>
      <c r="I2234" s="6"/>
      <c r="J2234" s="4">
        <v>4.5338835E7</v>
      </c>
      <c r="K2234" s="4">
        <v>3.59306095E8</v>
      </c>
      <c r="L2234" s="6" t="s">
        <v>39</v>
      </c>
      <c r="M2234" s="3"/>
      <c r="N2234" s="6" t="s">
        <v>42</v>
      </c>
      <c r="O2234" s="3"/>
      <c r="P2234" s="3"/>
      <c r="Q2234" s="6" t="s">
        <v>39</v>
      </c>
      <c r="R2234" s="4"/>
      <c r="S2234" s="6" t="s">
        <v>42</v>
      </c>
      <c r="T2234" s="6" t="s">
        <v>43</v>
      </c>
      <c r="U2234" s="6">
        <v>0.0</v>
      </c>
      <c r="V2234" s="3" t="str">
        <f t="shared" si="2"/>
        <v>47.RD</v>
      </c>
      <c r="W2234" s="5" t="str">
        <f t="shared" ref="W2234:X2234" si="2234">UPPER(TRIM(H2234))</f>
        <v/>
      </c>
      <c r="X2234" s="5" t="str">
        <f t="shared" si="2234"/>
        <v/>
      </c>
      <c r="Y2234" s="5" t="str">
        <f t="array" ref="Y2234">IF(V2234&lt;&gt;"",IFERROR(INDEX(federal_program_name_lookup,MATCH(V2234,aln_lookup,0)),""),"")</f>
        <v/>
      </c>
    </row>
    <row r="2235" ht="15.75" customHeight="1">
      <c r="A2235" s="5" t="s">
        <v>3558</v>
      </c>
      <c r="B2235" s="3" t="s">
        <v>2414</v>
      </c>
      <c r="C2235" s="3" t="s">
        <v>445</v>
      </c>
      <c r="D2235" s="3" t="s">
        <v>3559</v>
      </c>
      <c r="E2235" s="6" t="s">
        <v>292</v>
      </c>
      <c r="F2235" s="4">
        <v>225150.0</v>
      </c>
      <c r="G2235" s="6" t="s">
        <v>38</v>
      </c>
      <c r="H2235" s="6"/>
      <c r="I2235" s="6"/>
      <c r="J2235" s="4">
        <v>4.5338835E7</v>
      </c>
      <c r="K2235" s="4">
        <v>3.59306095E8</v>
      </c>
      <c r="L2235" s="6" t="s">
        <v>39</v>
      </c>
      <c r="M2235" s="3"/>
      <c r="N2235" s="6" t="s">
        <v>42</v>
      </c>
      <c r="O2235" s="3"/>
      <c r="P2235" s="3"/>
      <c r="Q2235" s="6" t="s">
        <v>39</v>
      </c>
      <c r="R2235" s="4"/>
      <c r="S2235" s="6" t="s">
        <v>42</v>
      </c>
      <c r="T2235" s="6" t="s">
        <v>43</v>
      </c>
      <c r="U2235" s="6">
        <v>0.0</v>
      </c>
      <c r="V2235" s="3" t="str">
        <f t="shared" si="2"/>
        <v>47.RD</v>
      </c>
      <c r="W2235" s="5" t="str">
        <f t="shared" ref="W2235:X2235" si="2235">UPPER(TRIM(H2235))</f>
        <v/>
      </c>
      <c r="X2235" s="5" t="str">
        <f t="shared" si="2235"/>
        <v/>
      </c>
      <c r="Y2235" s="5" t="str">
        <f t="array" ref="Y2235">IF(V2235&lt;&gt;"",IFERROR(INDEX(federal_program_name_lookup,MATCH(V2235,aln_lookup,0)),""),"")</f>
        <v/>
      </c>
    </row>
    <row r="2236" ht="15.75" customHeight="1">
      <c r="A2236" s="5" t="s">
        <v>3560</v>
      </c>
      <c r="B2236" s="3" t="s">
        <v>2414</v>
      </c>
      <c r="C2236" s="3" t="s">
        <v>445</v>
      </c>
      <c r="D2236" s="3" t="s">
        <v>3561</v>
      </c>
      <c r="E2236" s="6" t="s">
        <v>292</v>
      </c>
      <c r="F2236" s="4">
        <v>60526.0</v>
      </c>
      <c r="G2236" s="6" t="s">
        <v>38</v>
      </c>
      <c r="H2236" s="6"/>
      <c r="I2236" s="6"/>
      <c r="J2236" s="4">
        <v>4.5338835E7</v>
      </c>
      <c r="K2236" s="4">
        <v>3.59306095E8</v>
      </c>
      <c r="L2236" s="6" t="s">
        <v>39</v>
      </c>
      <c r="M2236" s="3"/>
      <c r="N2236" s="6" t="s">
        <v>42</v>
      </c>
      <c r="O2236" s="3"/>
      <c r="P2236" s="3"/>
      <c r="Q2236" s="6" t="s">
        <v>39</v>
      </c>
      <c r="R2236" s="4"/>
      <c r="S2236" s="6" t="s">
        <v>42</v>
      </c>
      <c r="T2236" s="6" t="s">
        <v>43</v>
      </c>
      <c r="U2236" s="6">
        <v>0.0</v>
      </c>
      <c r="V2236" s="3" t="str">
        <f t="shared" si="2"/>
        <v>47.RD</v>
      </c>
      <c r="W2236" s="5" t="str">
        <f t="shared" ref="W2236:X2236" si="2236">UPPER(TRIM(H2236))</f>
        <v/>
      </c>
      <c r="X2236" s="5" t="str">
        <f t="shared" si="2236"/>
        <v/>
      </c>
      <c r="Y2236" s="5" t="str">
        <f t="array" ref="Y2236">IF(V2236&lt;&gt;"",IFERROR(INDEX(federal_program_name_lookup,MATCH(V2236,aln_lookup,0)),""),"")</f>
        <v/>
      </c>
    </row>
    <row r="2237" ht="15.75" customHeight="1">
      <c r="A2237" s="5" t="s">
        <v>3562</v>
      </c>
      <c r="B2237" s="3" t="s">
        <v>2414</v>
      </c>
      <c r="C2237" s="3" t="s">
        <v>3448</v>
      </c>
      <c r="D2237" s="3"/>
      <c r="E2237" s="6" t="s">
        <v>3449</v>
      </c>
      <c r="F2237" s="4">
        <v>150935.0</v>
      </c>
      <c r="G2237" s="6" t="s">
        <v>38</v>
      </c>
      <c r="H2237" s="6"/>
      <c r="I2237" s="6"/>
      <c r="J2237" s="4">
        <v>2096892.0</v>
      </c>
      <c r="K2237" s="4">
        <v>3.59306095E8</v>
      </c>
      <c r="L2237" s="6" t="s">
        <v>39</v>
      </c>
      <c r="M2237" s="3"/>
      <c r="N2237" s="6" t="s">
        <v>39</v>
      </c>
      <c r="O2237" s="3" t="s">
        <v>260</v>
      </c>
      <c r="P2237" s="3" t="s">
        <v>3563</v>
      </c>
      <c r="Q2237" s="6" t="s">
        <v>39</v>
      </c>
      <c r="R2237" s="4"/>
      <c r="S2237" s="6" t="s">
        <v>42</v>
      </c>
      <c r="T2237" s="6" t="s">
        <v>43</v>
      </c>
      <c r="U2237" s="6">
        <v>0.0</v>
      </c>
      <c r="V2237" s="3" t="str">
        <f t="shared" si="2"/>
        <v>47.076</v>
      </c>
      <c r="W2237" s="5" t="str">
        <f t="shared" ref="W2237:X2237" si="2237">UPPER(TRIM(H2237))</f>
        <v/>
      </c>
      <c r="X2237" s="5" t="str">
        <f t="shared" si="2237"/>
        <v/>
      </c>
      <c r="Y2237" s="5" t="str">
        <f t="array" ref="Y2237">IF(V2237&lt;&gt;"",IFERROR(INDEX(federal_program_name_lookup,MATCH(V2237,aln_lookup,0)),""),"")</f>
        <v>EDUCATION AND HUMAN RESOURCES</v>
      </c>
    </row>
    <row r="2238" ht="15.75" customHeight="1">
      <c r="A2238" s="5" t="s">
        <v>3564</v>
      </c>
      <c r="B2238" s="3" t="s">
        <v>2414</v>
      </c>
      <c r="C2238" s="3" t="s">
        <v>445</v>
      </c>
      <c r="D2238" s="3" t="s">
        <v>3565</v>
      </c>
      <c r="E2238" s="6" t="s">
        <v>292</v>
      </c>
      <c r="F2238" s="4">
        <v>72645.0</v>
      </c>
      <c r="G2238" s="6" t="s">
        <v>38</v>
      </c>
      <c r="H2238" s="6"/>
      <c r="I2238" s="6"/>
      <c r="J2238" s="4">
        <v>4.5338835E7</v>
      </c>
      <c r="K2238" s="4">
        <v>3.59306095E8</v>
      </c>
      <c r="L2238" s="6" t="s">
        <v>39</v>
      </c>
      <c r="M2238" s="3"/>
      <c r="N2238" s="6" t="s">
        <v>42</v>
      </c>
      <c r="O2238" s="3"/>
      <c r="P2238" s="3"/>
      <c r="Q2238" s="6" t="s">
        <v>39</v>
      </c>
      <c r="R2238" s="4"/>
      <c r="S2238" s="6" t="s">
        <v>42</v>
      </c>
      <c r="T2238" s="6" t="s">
        <v>43</v>
      </c>
      <c r="U2238" s="6">
        <v>0.0</v>
      </c>
      <c r="V2238" s="3" t="str">
        <f t="shared" si="2"/>
        <v>47.RD</v>
      </c>
      <c r="W2238" s="5" t="str">
        <f t="shared" ref="W2238:X2238" si="2238">UPPER(TRIM(H2238))</f>
        <v/>
      </c>
      <c r="X2238" s="5" t="str">
        <f t="shared" si="2238"/>
        <v/>
      </c>
      <c r="Y2238" s="5" t="str">
        <f t="array" ref="Y2238">IF(V2238&lt;&gt;"",IFERROR(INDEX(federal_program_name_lookup,MATCH(V2238,aln_lookup,0)),""),"")</f>
        <v/>
      </c>
    </row>
    <row r="2239" ht="15.75" customHeight="1">
      <c r="A2239" s="5" t="s">
        <v>3566</v>
      </c>
      <c r="B2239" s="3" t="s">
        <v>2414</v>
      </c>
      <c r="C2239" s="3" t="s">
        <v>445</v>
      </c>
      <c r="D2239" s="3" t="s">
        <v>3567</v>
      </c>
      <c r="E2239" s="6" t="s">
        <v>292</v>
      </c>
      <c r="F2239" s="4">
        <v>37842.0</v>
      </c>
      <c r="G2239" s="6" t="s">
        <v>38</v>
      </c>
      <c r="H2239" s="6"/>
      <c r="I2239" s="6"/>
      <c r="J2239" s="4">
        <v>4.5338835E7</v>
      </c>
      <c r="K2239" s="4">
        <v>3.59306095E8</v>
      </c>
      <c r="L2239" s="6" t="s">
        <v>39</v>
      </c>
      <c r="M2239" s="3"/>
      <c r="N2239" s="6" t="s">
        <v>42</v>
      </c>
      <c r="O2239" s="3"/>
      <c r="P2239" s="3"/>
      <c r="Q2239" s="6" t="s">
        <v>39</v>
      </c>
      <c r="R2239" s="4"/>
      <c r="S2239" s="6" t="s">
        <v>42</v>
      </c>
      <c r="T2239" s="6" t="s">
        <v>43</v>
      </c>
      <c r="U2239" s="6">
        <v>0.0</v>
      </c>
      <c r="V2239" s="3" t="str">
        <f t="shared" si="2"/>
        <v>47.RD</v>
      </c>
      <c r="W2239" s="5" t="str">
        <f t="shared" ref="W2239:X2239" si="2239">UPPER(TRIM(H2239))</f>
        <v/>
      </c>
      <c r="X2239" s="5" t="str">
        <f t="shared" si="2239"/>
        <v/>
      </c>
      <c r="Y2239" s="5" t="str">
        <f t="array" ref="Y2239">IF(V2239&lt;&gt;"",IFERROR(INDEX(federal_program_name_lookup,MATCH(V2239,aln_lookup,0)),""),"")</f>
        <v/>
      </c>
    </row>
    <row r="2240" ht="15.75" customHeight="1">
      <c r="A2240" s="5" t="s">
        <v>3568</v>
      </c>
      <c r="B2240" s="3" t="s">
        <v>2414</v>
      </c>
      <c r="C2240" s="3" t="s">
        <v>445</v>
      </c>
      <c r="D2240" s="3" t="s">
        <v>3569</v>
      </c>
      <c r="E2240" s="6" t="s">
        <v>292</v>
      </c>
      <c r="F2240" s="4">
        <v>19021.0</v>
      </c>
      <c r="G2240" s="6" t="s">
        <v>38</v>
      </c>
      <c r="H2240" s="6"/>
      <c r="I2240" s="6"/>
      <c r="J2240" s="4">
        <v>4.5338835E7</v>
      </c>
      <c r="K2240" s="4">
        <v>3.59306095E8</v>
      </c>
      <c r="L2240" s="6" t="s">
        <v>39</v>
      </c>
      <c r="M2240" s="3"/>
      <c r="N2240" s="6" t="s">
        <v>42</v>
      </c>
      <c r="O2240" s="3"/>
      <c r="P2240" s="3"/>
      <c r="Q2240" s="6" t="s">
        <v>39</v>
      </c>
      <c r="R2240" s="4"/>
      <c r="S2240" s="6" t="s">
        <v>42</v>
      </c>
      <c r="T2240" s="6" t="s">
        <v>43</v>
      </c>
      <c r="U2240" s="6">
        <v>0.0</v>
      </c>
      <c r="V2240" s="3" t="str">
        <f t="shared" si="2"/>
        <v>47.RD</v>
      </c>
      <c r="W2240" s="5" t="str">
        <f t="shared" ref="W2240:X2240" si="2240">UPPER(TRIM(H2240))</f>
        <v/>
      </c>
      <c r="X2240" s="5" t="str">
        <f t="shared" si="2240"/>
        <v/>
      </c>
      <c r="Y2240" s="5" t="str">
        <f t="array" ref="Y2240">IF(V2240&lt;&gt;"",IFERROR(INDEX(federal_program_name_lookup,MATCH(V2240,aln_lookup,0)),""),"")</f>
        <v/>
      </c>
    </row>
    <row r="2241" ht="15.75" customHeight="1">
      <c r="A2241" s="5" t="s">
        <v>3570</v>
      </c>
      <c r="B2241" s="3" t="s">
        <v>2414</v>
      </c>
      <c r="C2241" s="3" t="s">
        <v>445</v>
      </c>
      <c r="D2241" s="3" t="s">
        <v>3571</v>
      </c>
      <c r="E2241" s="6" t="s">
        <v>292</v>
      </c>
      <c r="F2241" s="4">
        <v>352211.0</v>
      </c>
      <c r="G2241" s="6" t="s">
        <v>38</v>
      </c>
      <c r="H2241" s="6"/>
      <c r="I2241" s="6"/>
      <c r="J2241" s="4">
        <v>4.5338835E7</v>
      </c>
      <c r="K2241" s="4">
        <v>3.59306095E8</v>
      </c>
      <c r="L2241" s="6" t="s">
        <v>39</v>
      </c>
      <c r="M2241" s="3"/>
      <c r="N2241" s="6" t="s">
        <v>42</v>
      </c>
      <c r="O2241" s="3"/>
      <c r="P2241" s="3"/>
      <c r="Q2241" s="6" t="s">
        <v>39</v>
      </c>
      <c r="R2241" s="4"/>
      <c r="S2241" s="6" t="s">
        <v>42</v>
      </c>
      <c r="T2241" s="6" t="s">
        <v>43</v>
      </c>
      <c r="U2241" s="6">
        <v>0.0</v>
      </c>
      <c r="V2241" s="3" t="str">
        <f t="shared" si="2"/>
        <v>47.RD</v>
      </c>
      <c r="W2241" s="5" t="str">
        <f t="shared" ref="W2241:X2241" si="2241">UPPER(TRIM(H2241))</f>
        <v/>
      </c>
      <c r="X2241" s="5" t="str">
        <f t="shared" si="2241"/>
        <v/>
      </c>
      <c r="Y2241" s="5" t="str">
        <f t="array" ref="Y2241">IF(V2241&lt;&gt;"",IFERROR(INDEX(federal_program_name_lookup,MATCH(V2241,aln_lookup,0)),""),"")</f>
        <v/>
      </c>
    </row>
    <row r="2242" ht="15.75" customHeight="1">
      <c r="A2242" s="5" t="s">
        <v>3572</v>
      </c>
      <c r="B2242" s="3" t="s">
        <v>2414</v>
      </c>
      <c r="C2242" s="3" t="s">
        <v>445</v>
      </c>
      <c r="D2242" s="3" t="s">
        <v>3573</v>
      </c>
      <c r="E2242" s="6" t="s">
        <v>292</v>
      </c>
      <c r="F2242" s="4">
        <v>326348.0</v>
      </c>
      <c r="G2242" s="6" t="s">
        <v>38</v>
      </c>
      <c r="H2242" s="6"/>
      <c r="I2242" s="6"/>
      <c r="J2242" s="4">
        <v>4.5338835E7</v>
      </c>
      <c r="K2242" s="4">
        <v>3.59306095E8</v>
      </c>
      <c r="L2242" s="6" t="s">
        <v>39</v>
      </c>
      <c r="M2242" s="3"/>
      <c r="N2242" s="6" t="s">
        <v>42</v>
      </c>
      <c r="O2242" s="3"/>
      <c r="P2242" s="3"/>
      <c r="Q2242" s="6" t="s">
        <v>42</v>
      </c>
      <c r="R2242" s="4">
        <v>238558.0</v>
      </c>
      <c r="S2242" s="6" t="s">
        <v>42</v>
      </c>
      <c r="T2242" s="6" t="s">
        <v>43</v>
      </c>
      <c r="U2242" s="6">
        <v>0.0</v>
      </c>
      <c r="V2242" s="3" t="str">
        <f t="shared" si="2"/>
        <v>47.RD</v>
      </c>
      <c r="W2242" s="5" t="str">
        <f t="shared" ref="W2242:X2242" si="2242">UPPER(TRIM(H2242))</f>
        <v/>
      </c>
      <c r="X2242" s="5" t="str">
        <f t="shared" si="2242"/>
        <v/>
      </c>
      <c r="Y2242" s="5" t="str">
        <f t="array" ref="Y2242">IF(V2242&lt;&gt;"",IFERROR(INDEX(federal_program_name_lookup,MATCH(V2242,aln_lookup,0)),""),"")</f>
        <v/>
      </c>
    </row>
    <row r="2243" ht="15.75" customHeight="1">
      <c r="A2243" s="5" t="s">
        <v>3574</v>
      </c>
      <c r="B2243" s="3" t="s">
        <v>2414</v>
      </c>
      <c r="C2243" s="3" t="s">
        <v>445</v>
      </c>
      <c r="D2243" s="3" t="s">
        <v>2843</v>
      </c>
      <c r="E2243" s="6" t="s">
        <v>292</v>
      </c>
      <c r="F2243" s="4">
        <v>-7211.0</v>
      </c>
      <c r="G2243" s="6" t="s">
        <v>38</v>
      </c>
      <c r="H2243" s="6"/>
      <c r="I2243" s="6"/>
      <c r="J2243" s="4">
        <v>4.5338835E7</v>
      </c>
      <c r="K2243" s="4">
        <v>3.59306095E8</v>
      </c>
      <c r="L2243" s="6" t="s">
        <v>39</v>
      </c>
      <c r="M2243" s="3"/>
      <c r="N2243" s="6" t="s">
        <v>42</v>
      </c>
      <c r="O2243" s="3"/>
      <c r="P2243" s="3"/>
      <c r="Q2243" s="6" t="s">
        <v>39</v>
      </c>
      <c r="R2243" s="4"/>
      <c r="S2243" s="6" t="s">
        <v>42</v>
      </c>
      <c r="T2243" s="6" t="s">
        <v>43</v>
      </c>
      <c r="U2243" s="6">
        <v>0.0</v>
      </c>
      <c r="V2243" s="3" t="str">
        <f t="shared" si="2"/>
        <v>47.RD</v>
      </c>
      <c r="W2243" s="5" t="str">
        <f t="shared" ref="W2243:X2243" si="2243">UPPER(TRIM(H2243))</f>
        <v/>
      </c>
      <c r="X2243" s="5" t="str">
        <f t="shared" si="2243"/>
        <v/>
      </c>
      <c r="Y2243" s="5" t="str">
        <f t="array" ref="Y2243">IF(V2243&lt;&gt;"",IFERROR(INDEX(federal_program_name_lookup,MATCH(V2243,aln_lookup,0)),""),"")</f>
        <v/>
      </c>
    </row>
    <row r="2244" ht="15.75" customHeight="1">
      <c r="A2244" s="5" t="s">
        <v>3575</v>
      </c>
      <c r="B2244" s="3" t="s">
        <v>2414</v>
      </c>
      <c r="C2244" s="3" t="s">
        <v>445</v>
      </c>
      <c r="D2244" s="3" t="s">
        <v>3576</v>
      </c>
      <c r="E2244" s="6" t="s">
        <v>292</v>
      </c>
      <c r="F2244" s="4">
        <v>58554.0</v>
      </c>
      <c r="G2244" s="6" t="s">
        <v>38</v>
      </c>
      <c r="H2244" s="6"/>
      <c r="I2244" s="6"/>
      <c r="J2244" s="4">
        <v>4.5338835E7</v>
      </c>
      <c r="K2244" s="4">
        <v>3.59306095E8</v>
      </c>
      <c r="L2244" s="6" t="s">
        <v>39</v>
      </c>
      <c r="M2244" s="3"/>
      <c r="N2244" s="6" t="s">
        <v>42</v>
      </c>
      <c r="O2244" s="3"/>
      <c r="P2244" s="3"/>
      <c r="Q2244" s="6" t="s">
        <v>39</v>
      </c>
      <c r="R2244" s="4"/>
      <c r="S2244" s="6" t="s">
        <v>42</v>
      </c>
      <c r="T2244" s="6" t="s">
        <v>43</v>
      </c>
      <c r="U2244" s="6">
        <v>0.0</v>
      </c>
      <c r="V2244" s="3" t="str">
        <f t="shared" si="2"/>
        <v>47.RD</v>
      </c>
      <c r="W2244" s="5" t="str">
        <f t="shared" ref="W2244:X2244" si="2244">UPPER(TRIM(H2244))</f>
        <v/>
      </c>
      <c r="X2244" s="5" t="str">
        <f t="shared" si="2244"/>
        <v/>
      </c>
      <c r="Y2244" s="5" t="str">
        <f t="array" ref="Y2244">IF(V2244&lt;&gt;"",IFERROR(INDEX(federal_program_name_lookup,MATCH(V2244,aln_lookup,0)),""),"")</f>
        <v/>
      </c>
    </row>
    <row r="2245" ht="15.75" customHeight="1">
      <c r="A2245" s="5" t="s">
        <v>3577</v>
      </c>
      <c r="B2245" s="3" t="s">
        <v>2414</v>
      </c>
      <c r="C2245" s="3" t="s">
        <v>445</v>
      </c>
      <c r="D2245" s="3" t="s">
        <v>3578</v>
      </c>
      <c r="E2245" s="6" t="s">
        <v>292</v>
      </c>
      <c r="F2245" s="4">
        <v>45476.0</v>
      </c>
      <c r="G2245" s="6" t="s">
        <v>38</v>
      </c>
      <c r="H2245" s="6"/>
      <c r="I2245" s="6"/>
      <c r="J2245" s="4">
        <v>4.5338835E7</v>
      </c>
      <c r="K2245" s="4">
        <v>3.59306095E8</v>
      </c>
      <c r="L2245" s="6" t="s">
        <v>39</v>
      </c>
      <c r="M2245" s="3"/>
      <c r="N2245" s="6" t="s">
        <v>42</v>
      </c>
      <c r="O2245" s="3"/>
      <c r="P2245" s="3"/>
      <c r="Q2245" s="6" t="s">
        <v>39</v>
      </c>
      <c r="R2245" s="4"/>
      <c r="S2245" s="6" t="s">
        <v>42</v>
      </c>
      <c r="T2245" s="6" t="s">
        <v>43</v>
      </c>
      <c r="U2245" s="6">
        <v>0.0</v>
      </c>
      <c r="V2245" s="3" t="str">
        <f t="shared" si="2"/>
        <v>47.RD</v>
      </c>
      <c r="W2245" s="5" t="str">
        <f t="shared" ref="W2245:X2245" si="2245">UPPER(TRIM(H2245))</f>
        <v/>
      </c>
      <c r="X2245" s="5" t="str">
        <f t="shared" si="2245"/>
        <v/>
      </c>
      <c r="Y2245" s="5" t="str">
        <f t="array" ref="Y2245">IF(V2245&lt;&gt;"",IFERROR(INDEX(federal_program_name_lookup,MATCH(V2245,aln_lookup,0)),""),"")</f>
        <v/>
      </c>
    </row>
    <row r="2246" ht="15.75" customHeight="1">
      <c r="A2246" s="5" t="s">
        <v>3579</v>
      </c>
      <c r="B2246" s="3" t="s">
        <v>2414</v>
      </c>
      <c r="C2246" s="3" t="s">
        <v>445</v>
      </c>
      <c r="D2246" s="3" t="s">
        <v>3578</v>
      </c>
      <c r="E2246" s="6" t="s">
        <v>292</v>
      </c>
      <c r="F2246" s="4">
        <v>114969.0</v>
      </c>
      <c r="G2246" s="6" t="s">
        <v>38</v>
      </c>
      <c r="H2246" s="6"/>
      <c r="I2246" s="6"/>
      <c r="J2246" s="4">
        <v>4.5338835E7</v>
      </c>
      <c r="K2246" s="4">
        <v>3.59306095E8</v>
      </c>
      <c r="L2246" s="6" t="s">
        <v>39</v>
      </c>
      <c r="M2246" s="3"/>
      <c r="N2246" s="6" t="s">
        <v>42</v>
      </c>
      <c r="O2246" s="3"/>
      <c r="P2246" s="3"/>
      <c r="Q2246" s="6" t="s">
        <v>39</v>
      </c>
      <c r="R2246" s="4"/>
      <c r="S2246" s="6" t="s">
        <v>42</v>
      </c>
      <c r="T2246" s="6" t="s">
        <v>43</v>
      </c>
      <c r="U2246" s="6">
        <v>0.0</v>
      </c>
      <c r="V2246" s="3" t="str">
        <f t="shared" si="2"/>
        <v>47.RD</v>
      </c>
      <c r="W2246" s="5" t="str">
        <f t="shared" ref="W2246:X2246" si="2246">UPPER(TRIM(H2246))</f>
        <v/>
      </c>
      <c r="X2246" s="5" t="str">
        <f t="shared" si="2246"/>
        <v/>
      </c>
      <c r="Y2246" s="5" t="str">
        <f t="array" ref="Y2246">IF(V2246&lt;&gt;"",IFERROR(INDEX(federal_program_name_lookup,MATCH(V2246,aln_lookup,0)),""),"")</f>
        <v/>
      </c>
    </row>
    <row r="2247" ht="15.75" customHeight="1">
      <c r="A2247" s="5" t="s">
        <v>3580</v>
      </c>
      <c r="B2247" s="3" t="s">
        <v>2414</v>
      </c>
      <c r="C2247" s="3" t="s">
        <v>445</v>
      </c>
      <c r="D2247" s="3" t="s">
        <v>3578</v>
      </c>
      <c r="E2247" s="6" t="s">
        <v>292</v>
      </c>
      <c r="F2247" s="4">
        <v>23517.0</v>
      </c>
      <c r="G2247" s="6" t="s">
        <v>38</v>
      </c>
      <c r="H2247" s="6"/>
      <c r="I2247" s="6"/>
      <c r="J2247" s="4">
        <v>4.5338835E7</v>
      </c>
      <c r="K2247" s="4">
        <v>3.59306095E8</v>
      </c>
      <c r="L2247" s="6" t="s">
        <v>39</v>
      </c>
      <c r="M2247" s="3"/>
      <c r="N2247" s="6" t="s">
        <v>42</v>
      </c>
      <c r="O2247" s="3"/>
      <c r="P2247" s="3"/>
      <c r="Q2247" s="6" t="s">
        <v>39</v>
      </c>
      <c r="R2247" s="4"/>
      <c r="S2247" s="6" t="s">
        <v>42</v>
      </c>
      <c r="T2247" s="6" t="s">
        <v>43</v>
      </c>
      <c r="U2247" s="6">
        <v>0.0</v>
      </c>
      <c r="V2247" s="3" t="str">
        <f t="shared" si="2"/>
        <v>47.RD</v>
      </c>
      <c r="W2247" s="5" t="str">
        <f t="shared" ref="W2247:X2247" si="2247">UPPER(TRIM(H2247))</f>
        <v/>
      </c>
      <c r="X2247" s="5" t="str">
        <f t="shared" si="2247"/>
        <v/>
      </c>
      <c r="Y2247" s="5" t="str">
        <f t="array" ref="Y2247">IF(V2247&lt;&gt;"",IFERROR(INDEX(federal_program_name_lookup,MATCH(V2247,aln_lookup,0)),""),"")</f>
        <v/>
      </c>
    </row>
    <row r="2248" ht="15.75" customHeight="1">
      <c r="A2248" s="5" t="s">
        <v>3581</v>
      </c>
      <c r="B2248" s="3" t="s">
        <v>2414</v>
      </c>
      <c r="C2248" s="3" t="s">
        <v>3582</v>
      </c>
      <c r="D2248" s="3"/>
      <c r="E2248" s="6" t="s">
        <v>3583</v>
      </c>
      <c r="F2248" s="4">
        <v>31468.0</v>
      </c>
      <c r="G2248" s="6" t="s">
        <v>38</v>
      </c>
      <c r="H2248" s="6"/>
      <c r="I2248" s="6"/>
      <c r="J2248" s="4">
        <v>31468.0</v>
      </c>
      <c r="K2248" s="4">
        <v>3.59306095E8</v>
      </c>
      <c r="L2248" s="6" t="s">
        <v>39</v>
      </c>
      <c r="M2248" s="3"/>
      <c r="N2248" s="6" t="s">
        <v>39</v>
      </c>
      <c r="O2248" s="3" t="s">
        <v>551</v>
      </c>
      <c r="P2248" s="3" t="s">
        <v>3584</v>
      </c>
      <c r="Q2248" s="6" t="s">
        <v>39</v>
      </c>
      <c r="R2248" s="4"/>
      <c r="S2248" s="6" t="s">
        <v>42</v>
      </c>
      <c r="T2248" s="6" t="s">
        <v>43</v>
      </c>
      <c r="U2248" s="6">
        <v>0.0</v>
      </c>
      <c r="V2248" s="3" t="str">
        <f t="shared" si="2"/>
        <v>47.078</v>
      </c>
      <c r="W2248" s="5" t="str">
        <f t="shared" ref="W2248:X2248" si="2248">UPPER(TRIM(H2248))</f>
        <v/>
      </c>
      <c r="X2248" s="5" t="str">
        <f t="shared" si="2248"/>
        <v/>
      </c>
      <c r="Y2248" s="5" t="str">
        <f t="array" ref="Y2248">IF(V2248&lt;&gt;"",IFERROR(INDEX(federal_program_name_lookup,MATCH(V2248,aln_lookup,0)),""),"")</f>
        <v>POLAR PROGRAMS</v>
      </c>
    </row>
    <row r="2249" ht="15.75" customHeight="1">
      <c r="A2249" s="5" t="s">
        <v>3585</v>
      </c>
      <c r="B2249" s="3" t="s">
        <v>2414</v>
      </c>
      <c r="C2249" s="3" t="s">
        <v>445</v>
      </c>
      <c r="D2249" s="3" t="s">
        <v>3011</v>
      </c>
      <c r="E2249" s="6" t="s">
        <v>292</v>
      </c>
      <c r="F2249" s="4">
        <v>58400.0</v>
      </c>
      <c r="G2249" s="6" t="s">
        <v>38</v>
      </c>
      <c r="H2249" s="6"/>
      <c r="I2249" s="6"/>
      <c r="J2249" s="4">
        <v>4.5338835E7</v>
      </c>
      <c r="K2249" s="4">
        <v>3.59306095E8</v>
      </c>
      <c r="L2249" s="6" t="s">
        <v>39</v>
      </c>
      <c r="M2249" s="3"/>
      <c r="N2249" s="6" t="s">
        <v>42</v>
      </c>
      <c r="O2249" s="3"/>
      <c r="P2249" s="3"/>
      <c r="Q2249" s="6" t="s">
        <v>42</v>
      </c>
      <c r="R2249" s="4">
        <v>11643.0</v>
      </c>
      <c r="S2249" s="6" t="s">
        <v>42</v>
      </c>
      <c r="T2249" s="6" t="s">
        <v>43</v>
      </c>
      <c r="U2249" s="6">
        <v>0.0</v>
      </c>
      <c r="V2249" s="3" t="str">
        <f t="shared" si="2"/>
        <v>47.RD</v>
      </c>
      <c r="W2249" s="5" t="str">
        <f t="shared" ref="W2249:X2249" si="2249">UPPER(TRIM(H2249))</f>
        <v/>
      </c>
      <c r="X2249" s="5" t="str">
        <f t="shared" si="2249"/>
        <v/>
      </c>
      <c r="Y2249" s="5" t="str">
        <f t="array" ref="Y2249">IF(V2249&lt;&gt;"",IFERROR(INDEX(federal_program_name_lookup,MATCH(V2249,aln_lookup,0)),""),"")</f>
        <v/>
      </c>
    </row>
    <row r="2250" ht="15.75" customHeight="1">
      <c r="A2250" s="5" t="s">
        <v>3586</v>
      </c>
      <c r="B2250" s="3" t="s">
        <v>2414</v>
      </c>
      <c r="C2250" s="3" t="s">
        <v>445</v>
      </c>
      <c r="D2250" s="3" t="s">
        <v>2907</v>
      </c>
      <c r="E2250" s="6" t="s">
        <v>292</v>
      </c>
      <c r="F2250" s="4">
        <v>265251.0</v>
      </c>
      <c r="G2250" s="6" t="s">
        <v>38</v>
      </c>
      <c r="H2250" s="6"/>
      <c r="I2250" s="6"/>
      <c r="J2250" s="4">
        <v>4.5338835E7</v>
      </c>
      <c r="K2250" s="4">
        <v>3.59306095E8</v>
      </c>
      <c r="L2250" s="6" t="s">
        <v>39</v>
      </c>
      <c r="M2250" s="3"/>
      <c r="N2250" s="6" t="s">
        <v>42</v>
      </c>
      <c r="O2250" s="3"/>
      <c r="P2250" s="3"/>
      <c r="Q2250" s="6" t="s">
        <v>39</v>
      </c>
      <c r="R2250" s="4"/>
      <c r="S2250" s="6" t="s">
        <v>42</v>
      </c>
      <c r="T2250" s="6" t="s">
        <v>43</v>
      </c>
      <c r="U2250" s="6">
        <v>0.0</v>
      </c>
      <c r="V2250" s="3" t="str">
        <f t="shared" si="2"/>
        <v>47.RD</v>
      </c>
      <c r="W2250" s="5" t="str">
        <f t="shared" ref="W2250:X2250" si="2250">UPPER(TRIM(H2250))</f>
        <v/>
      </c>
      <c r="X2250" s="5" t="str">
        <f t="shared" si="2250"/>
        <v/>
      </c>
      <c r="Y2250" s="5" t="str">
        <f t="array" ref="Y2250">IF(V2250&lt;&gt;"",IFERROR(INDEX(federal_program_name_lookup,MATCH(V2250,aln_lookup,0)),""),"")</f>
        <v/>
      </c>
    </row>
    <row r="2251" ht="15.75" customHeight="1">
      <c r="A2251" s="5" t="s">
        <v>3587</v>
      </c>
      <c r="B2251" s="3" t="s">
        <v>2414</v>
      </c>
      <c r="C2251" s="3" t="s">
        <v>445</v>
      </c>
      <c r="D2251" s="3" t="s">
        <v>3588</v>
      </c>
      <c r="E2251" s="6" t="s">
        <v>292</v>
      </c>
      <c r="F2251" s="4">
        <v>112749.0</v>
      </c>
      <c r="G2251" s="6" t="s">
        <v>38</v>
      </c>
      <c r="H2251" s="6"/>
      <c r="I2251" s="6"/>
      <c r="J2251" s="4">
        <v>4.5338835E7</v>
      </c>
      <c r="K2251" s="4">
        <v>3.59306095E8</v>
      </c>
      <c r="L2251" s="6" t="s">
        <v>39</v>
      </c>
      <c r="M2251" s="3"/>
      <c r="N2251" s="6" t="s">
        <v>42</v>
      </c>
      <c r="O2251" s="3"/>
      <c r="P2251" s="3"/>
      <c r="Q2251" s="6" t="s">
        <v>39</v>
      </c>
      <c r="R2251" s="4"/>
      <c r="S2251" s="6" t="s">
        <v>42</v>
      </c>
      <c r="T2251" s="6" t="s">
        <v>43</v>
      </c>
      <c r="U2251" s="6">
        <v>0.0</v>
      </c>
      <c r="V2251" s="3" t="str">
        <f t="shared" si="2"/>
        <v>47.RD</v>
      </c>
      <c r="W2251" s="5" t="str">
        <f t="shared" ref="W2251:X2251" si="2251">UPPER(TRIM(H2251))</f>
        <v/>
      </c>
      <c r="X2251" s="5" t="str">
        <f t="shared" si="2251"/>
        <v/>
      </c>
      <c r="Y2251" s="5" t="str">
        <f t="array" ref="Y2251">IF(V2251&lt;&gt;"",IFERROR(INDEX(federal_program_name_lookup,MATCH(V2251,aln_lookup,0)),""),"")</f>
        <v/>
      </c>
    </row>
    <row r="2252" ht="15.75" customHeight="1">
      <c r="A2252" s="5" t="s">
        <v>3589</v>
      </c>
      <c r="B2252" s="3" t="s">
        <v>2414</v>
      </c>
      <c r="C2252" s="3" t="s">
        <v>445</v>
      </c>
      <c r="D2252" s="3" t="s">
        <v>3588</v>
      </c>
      <c r="E2252" s="6" t="s">
        <v>292</v>
      </c>
      <c r="F2252" s="4">
        <v>48332.0</v>
      </c>
      <c r="G2252" s="6" t="s">
        <v>38</v>
      </c>
      <c r="H2252" s="6"/>
      <c r="I2252" s="6"/>
      <c r="J2252" s="4">
        <v>4.5338835E7</v>
      </c>
      <c r="K2252" s="4">
        <v>3.59306095E8</v>
      </c>
      <c r="L2252" s="6" t="s">
        <v>39</v>
      </c>
      <c r="M2252" s="3"/>
      <c r="N2252" s="6" t="s">
        <v>42</v>
      </c>
      <c r="O2252" s="3"/>
      <c r="P2252" s="3"/>
      <c r="Q2252" s="6" t="s">
        <v>39</v>
      </c>
      <c r="R2252" s="4"/>
      <c r="S2252" s="6" t="s">
        <v>42</v>
      </c>
      <c r="T2252" s="6" t="s">
        <v>43</v>
      </c>
      <c r="U2252" s="6">
        <v>0.0</v>
      </c>
      <c r="V2252" s="3" t="str">
        <f t="shared" si="2"/>
        <v>47.RD</v>
      </c>
      <c r="W2252" s="5" t="str">
        <f t="shared" ref="W2252:X2252" si="2252">UPPER(TRIM(H2252))</f>
        <v/>
      </c>
      <c r="X2252" s="5" t="str">
        <f t="shared" si="2252"/>
        <v/>
      </c>
      <c r="Y2252" s="5" t="str">
        <f t="array" ref="Y2252">IF(V2252&lt;&gt;"",IFERROR(INDEX(federal_program_name_lookup,MATCH(V2252,aln_lookup,0)),""),"")</f>
        <v/>
      </c>
    </row>
    <row r="2253" ht="15.75" customHeight="1">
      <c r="A2253" s="5" t="s">
        <v>3590</v>
      </c>
      <c r="B2253" s="3" t="s">
        <v>2414</v>
      </c>
      <c r="C2253" s="3" t="s">
        <v>445</v>
      </c>
      <c r="D2253" s="3" t="s">
        <v>3588</v>
      </c>
      <c r="E2253" s="6" t="s">
        <v>292</v>
      </c>
      <c r="F2253" s="4">
        <v>75182.0</v>
      </c>
      <c r="G2253" s="6" t="s">
        <v>38</v>
      </c>
      <c r="H2253" s="6"/>
      <c r="I2253" s="6"/>
      <c r="J2253" s="4">
        <v>4.5338835E7</v>
      </c>
      <c r="K2253" s="4">
        <v>3.59306095E8</v>
      </c>
      <c r="L2253" s="6" t="s">
        <v>39</v>
      </c>
      <c r="M2253" s="3"/>
      <c r="N2253" s="6" t="s">
        <v>42</v>
      </c>
      <c r="O2253" s="3"/>
      <c r="P2253" s="3"/>
      <c r="Q2253" s="6" t="s">
        <v>39</v>
      </c>
      <c r="R2253" s="4"/>
      <c r="S2253" s="6" t="s">
        <v>42</v>
      </c>
      <c r="T2253" s="6" t="s">
        <v>43</v>
      </c>
      <c r="U2253" s="6">
        <v>0.0</v>
      </c>
      <c r="V2253" s="3" t="str">
        <f t="shared" si="2"/>
        <v>47.RD</v>
      </c>
      <c r="W2253" s="5" t="str">
        <f t="shared" ref="W2253:X2253" si="2253">UPPER(TRIM(H2253))</f>
        <v/>
      </c>
      <c r="X2253" s="5" t="str">
        <f t="shared" si="2253"/>
        <v/>
      </c>
      <c r="Y2253" s="5" t="str">
        <f t="array" ref="Y2253">IF(V2253&lt;&gt;"",IFERROR(INDEX(federal_program_name_lookup,MATCH(V2253,aln_lookup,0)),""),"")</f>
        <v/>
      </c>
    </row>
    <row r="2254" ht="15.75" customHeight="1">
      <c r="A2254" s="5" t="s">
        <v>3591</v>
      </c>
      <c r="B2254" s="3" t="s">
        <v>2414</v>
      </c>
      <c r="C2254" s="3" t="s">
        <v>445</v>
      </c>
      <c r="D2254" s="3" t="s">
        <v>3592</v>
      </c>
      <c r="E2254" s="6" t="s">
        <v>292</v>
      </c>
      <c r="F2254" s="4">
        <v>63397.0</v>
      </c>
      <c r="G2254" s="6" t="s">
        <v>38</v>
      </c>
      <c r="H2254" s="6"/>
      <c r="I2254" s="6"/>
      <c r="J2254" s="4">
        <v>4.5338835E7</v>
      </c>
      <c r="K2254" s="4">
        <v>3.59306095E8</v>
      </c>
      <c r="L2254" s="6" t="s">
        <v>39</v>
      </c>
      <c r="M2254" s="3"/>
      <c r="N2254" s="6" t="s">
        <v>42</v>
      </c>
      <c r="O2254" s="3"/>
      <c r="P2254" s="3"/>
      <c r="Q2254" s="6" t="s">
        <v>39</v>
      </c>
      <c r="R2254" s="4"/>
      <c r="S2254" s="6" t="s">
        <v>42</v>
      </c>
      <c r="T2254" s="6" t="s">
        <v>43</v>
      </c>
      <c r="U2254" s="6">
        <v>0.0</v>
      </c>
      <c r="V2254" s="3" t="str">
        <f t="shared" si="2"/>
        <v>47.RD</v>
      </c>
      <c r="W2254" s="5" t="str">
        <f t="shared" ref="W2254:X2254" si="2254">UPPER(TRIM(H2254))</f>
        <v/>
      </c>
      <c r="X2254" s="5" t="str">
        <f t="shared" si="2254"/>
        <v/>
      </c>
      <c r="Y2254" s="5" t="str">
        <f t="array" ref="Y2254">IF(V2254&lt;&gt;"",IFERROR(INDEX(federal_program_name_lookup,MATCH(V2254,aln_lookup,0)),""),"")</f>
        <v/>
      </c>
    </row>
    <row r="2255" ht="15.75" customHeight="1">
      <c r="A2255" s="5" t="s">
        <v>3593</v>
      </c>
      <c r="B2255" s="3" t="s">
        <v>2414</v>
      </c>
      <c r="C2255" s="3" t="s">
        <v>445</v>
      </c>
      <c r="D2255" s="3" t="s">
        <v>3594</v>
      </c>
      <c r="E2255" s="6" t="s">
        <v>292</v>
      </c>
      <c r="F2255" s="4">
        <v>46864.0</v>
      </c>
      <c r="G2255" s="6" t="s">
        <v>38</v>
      </c>
      <c r="H2255" s="6"/>
      <c r="I2255" s="6"/>
      <c r="J2255" s="4">
        <v>4.5338835E7</v>
      </c>
      <c r="K2255" s="4">
        <v>3.59306095E8</v>
      </c>
      <c r="L2255" s="6" t="s">
        <v>39</v>
      </c>
      <c r="M2255" s="3"/>
      <c r="N2255" s="6" t="s">
        <v>42</v>
      </c>
      <c r="O2255" s="3"/>
      <c r="P2255" s="3"/>
      <c r="Q2255" s="6" t="s">
        <v>39</v>
      </c>
      <c r="R2255" s="4"/>
      <c r="S2255" s="6" t="s">
        <v>42</v>
      </c>
      <c r="T2255" s="6" t="s">
        <v>43</v>
      </c>
      <c r="U2255" s="6">
        <v>0.0</v>
      </c>
      <c r="V2255" s="3" t="str">
        <f t="shared" si="2"/>
        <v>47.RD</v>
      </c>
      <c r="W2255" s="5" t="str">
        <f t="shared" ref="W2255:X2255" si="2255">UPPER(TRIM(H2255))</f>
        <v/>
      </c>
      <c r="X2255" s="5" t="str">
        <f t="shared" si="2255"/>
        <v/>
      </c>
      <c r="Y2255" s="5" t="str">
        <f t="array" ref="Y2255">IF(V2255&lt;&gt;"",IFERROR(INDEX(federal_program_name_lookup,MATCH(V2255,aln_lookup,0)),""),"")</f>
        <v/>
      </c>
    </row>
    <row r="2256" ht="15.75" customHeight="1">
      <c r="A2256" s="5" t="s">
        <v>3595</v>
      </c>
      <c r="B2256" s="3" t="s">
        <v>2414</v>
      </c>
      <c r="C2256" s="3" t="s">
        <v>445</v>
      </c>
      <c r="D2256" s="3" t="s">
        <v>3596</v>
      </c>
      <c r="E2256" s="6" t="s">
        <v>292</v>
      </c>
      <c r="F2256" s="4">
        <v>5702.0</v>
      </c>
      <c r="G2256" s="6" t="s">
        <v>38</v>
      </c>
      <c r="H2256" s="6"/>
      <c r="I2256" s="6"/>
      <c r="J2256" s="4">
        <v>4.5338835E7</v>
      </c>
      <c r="K2256" s="4">
        <v>3.59306095E8</v>
      </c>
      <c r="L2256" s="6" t="s">
        <v>39</v>
      </c>
      <c r="M2256" s="3"/>
      <c r="N2256" s="6" t="s">
        <v>42</v>
      </c>
      <c r="O2256" s="3"/>
      <c r="P2256" s="3"/>
      <c r="Q2256" s="6" t="s">
        <v>39</v>
      </c>
      <c r="R2256" s="4"/>
      <c r="S2256" s="6" t="s">
        <v>42</v>
      </c>
      <c r="T2256" s="6" t="s">
        <v>43</v>
      </c>
      <c r="U2256" s="6">
        <v>0.0</v>
      </c>
      <c r="V2256" s="3" t="str">
        <f t="shared" si="2"/>
        <v>47.RD</v>
      </c>
      <c r="W2256" s="5" t="str">
        <f t="shared" ref="W2256:X2256" si="2256">UPPER(TRIM(H2256))</f>
        <v/>
      </c>
      <c r="X2256" s="5" t="str">
        <f t="shared" si="2256"/>
        <v/>
      </c>
      <c r="Y2256" s="5" t="str">
        <f t="array" ref="Y2256">IF(V2256&lt;&gt;"",IFERROR(INDEX(federal_program_name_lookup,MATCH(V2256,aln_lookup,0)),""),"")</f>
        <v/>
      </c>
    </row>
    <row r="2257" ht="15.75" customHeight="1">
      <c r="A2257" s="5" t="s">
        <v>3597</v>
      </c>
      <c r="B2257" s="3" t="s">
        <v>2414</v>
      </c>
      <c r="C2257" s="3" t="s">
        <v>445</v>
      </c>
      <c r="D2257" s="3" t="s">
        <v>3598</v>
      </c>
      <c r="E2257" s="6" t="s">
        <v>292</v>
      </c>
      <c r="F2257" s="4">
        <v>30951.0</v>
      </c>
      <c r="G2257" s="6" t="s">
        <v>38</v>
      </c>
      <c r="H2257" s="6"/>
      <c r="I2257" s="6"/>
      <c r="J2257" s="4">
        <v>4.5338835E7</v>
      </c>
      <c r="K2257" s="4">
        <v>3.59306095E8</v>
      </c>
      <c r="L2257" s="6" t="s">
        <v>39</v>
      </c>
      <c r="M2257" s="3"/>
      <c r="N2257" s="6" t="s">
        <v>42</v>
      </c>
      <c r="O2257" s="3"/>
      <c r="P2257" s="3"/>
      <c r="Q2257" s="6" t="s">
        <v>39</v>
      </c>
      <c r="R2257" s="4"/>
      <c r="S2257" s="6" t="s">
        <v>42</v>
      </c>
      <c r="T2257" s="6" t="s">
        <v>43</v>
      </c>
      <c r="U2257" s="6">
        <v>0.0</v>
      </c>
      <c r="V2257" s="3" t="str">
        <f t="shared" si="2"/>
        <v>47.RD</v>
      </c>
      <c r="W2257" s="5" t="str">
        <f t="shared" ref="W2257:X2257" si="2257">UPPER(TRIM(H2257))</f>
        <v/>
      </c>
      <c r="X2257" s="5" t="str">
        <f t="shared" si="2257"/>
        <v/>
      </c>
      <c r="Y2257" s="5" t="str">
        <f t="array" ref="Y2257">IF(V2257&lt;&gt;"",IFERROR(INDEX(federal_program_name_lookup,MATCH(V2257,aln_lookup,0)),""),"")</f>
        <v/>
      </c>
    </row>
    <row r="2258" ht="15.75" customHeight="1">
      <c r="A2258" s="5" t="s">
        <v>3599</v>
      </c>
      <c r="B2258" s="3" t="s">
        <v>2414</v>
      </c>
      <c r="C2258" s="3" t="s">
        <v>3600</v>
      </c>
      <c r="D2258" s="3"/>
      <c r="E2258" s="6" t="s">
        <v>3601</v>
      </c>
      <c r="F2258" s="4">
        <v>43738.0</v>
      </c>
      <c r="G2258" s="6" t="s">
        <v>38</v>
      </c>
      <c r="H2258" s="6"/>
      <c r="I2258" s="6"/>
      <c r="J2258" s="4">
        <v>331076.0</v>
      </c>
      <c r="K2258" s="4">
        <v>3.59306095E8</v>
      </c>
      <c r="L2258" s="6" t="s">
        <v>39</v>
      </c>
      <c r="M2258" s="3"/>
      <c r="N2258" s="6" t="s">
        <v>39</v>
      </c>
      <c r="O2258" s="3" t="s">
        <v>48</v>
      </c>
      <c r="P2258" s="3" t="s">
        <v>3602</v>
      </c>
      <c r="Q2258" s="6" t="s">
        <v>39</v>
      </c>
      <c r="R2258" s="4"/>
      <c r="S2258" s="6" t="s">
        <v>42</v>
      </c>
      <c r="T2258" s="6" t="s">
        <v>43</v>
      </c>
      <c r="U2258" s="6">
        <v>0.0</v>
      </c>
      <c r="V2258" s="3" t="str">
        <f t="shared" si="2"/>
        <v>47.079</v>
      </c>
      <c r="W2258" s="5" t="str">
        <f t="shared" ref="W2258:X2258" si="2258">UPPER(TRIM(H2258))</f>
        <v/>
      </c>
      <c r="X2258" s="5" t="str">
        <f t="shared" si="2258"/>
        <v/>
      </c>
      <c r="Y2258" s="5" t="str">
        <f t="array" ref="Y2258">IF(V2258&lt;&gt;"",IFERROR(INDEX(federal_program_name_lookup,MATCH(V2258,aln_lookup,0)),""),"")</f>
        <v>OFFICE OF INTERNATIONAL SCIENCE AND ENGINEERING</v>
      </c>
    </row>
    <row r="2259" ht="15.75" customHeight="1">
      <c r="A2259" s="5" t="s">
        <v>3603</v>
      </c>
      <c r="B2259" s="3" t="s">
        <v>2414</v>
      </c>
      <c r="C2259" s="3" t="s">
        <v>445</v>
      </c>
      <c r="D2259" s="3" t="s">
        <v>3604</v>
      </c>
      <c r="E2259" s="6" t="s">
        <v>292</v>
      </c>
      <c r="F2259" s="4">
        <v>59820.0</v>
      </c>
      <c r="G2259" s="6" t="s">
        <v>38</v>
      </c>
      <c r="H2259" s="6"/>
      <c r="I2259" s="6"/>
      <c r="J2259" s="4">
        <v>4.5338835E7</v>
      </c>
      <c r="K2259" s="4">
        <v>3.59306095E8</v>
      </c>
      <c r="L2259" s="6" t="s">
        <v>39</v>
      </c>
      <c r="M2259" s="3"/>
      <c r="N2259" s="6" t="s">
        <v>42</v>
      </c>
      <c r="O2259" s="3"/>
      <c r="P2259" s="3"/>
      <c r="Q2259" s="6" t="s">
        <v>39</v>
      </c>
      <c r="R2259" s="4"/>
      <c r="S2259" s="6" t="s">
        <v>42</v>
      </c>
      <c r="T2259" s="6" t="s">
        <v>43</v>
      </c>
      <c r="U2259" s="6">
        <v>0.0</v>
      </c>
      <c r="V2259" s="3" t="str">
        <f t="shared" si="2"/>
        <v>47.RD</v>
      </c>
      <c r="W2259" s="5" t="str">
        <f t="shared" ref="W2259:X2259" si="2259">UPPER(TRIM(H2259))</f>
        <v/>
      </c>
      <c r="X2259" s="5" t="str">
        <f t="shared" si="2259"/>
        <v/>
      </c>
      <c r="Y2259" s="5" t="str">
        <f t="array" ref="Y2259">IF(V2259&lt;&gt;"",IFERROR(INDEX(federal_program_name_lookup,MATCH(V2259,aln_lookup,0)),""),"")</f>
        <v/>
      </c>
    </row>
    <row r="2260" ht="15.75" customHeight="1">
      <c r="A2260" s="5" t="s">
        <v>3605</v>
      </c>
      <c r="B2260" s="3" t="s">
        <v>2414</v>
      </c>
      <c r="C2260" s="3" t="s">
        <v>445</v>
      </c>
      <c r="D2260" s="3" t="s">
        <v>3606</v>
      </c>
      <c r="E2260" s="6" t="s">
        <v>292</v>
      </c>
      <c r="F2260" s="4">
        <v>182865.0</v>
      </c>
      <c r="G2260" s="6" t="s">
        <v>38</v>
      </c>
      <c r="H2260" s="6"/>
      <c r="I2260" s="6"/>
      <c r="J2260" s="4">
        <v>4.5338835E7</v>
      </c>
      <c r="K2260" s="4">
        <v>3.59306095E8</v>
      </c>
      <c r="L2260" s="6" t="s">
        <v>39</v>
      </c>
      <c r="M2260" s="3"/>
      <c r="N2260" s="6" t="s">
        <v>42</v>
      </c>
      <c r="O2260" s="3"/>
      <c r="P2260" s="3"/>
      <c r="Q2260" s="6" t="s">
        <v>39</v>
      </c>
      <c r="R2260" s="4"/>
      <c r="S2260" s="6" t="s">
        <v>42</v>
      </c>
      <c r="T2260" s="6" t="s">
        <v>43</v>
      </c>
      <c r="U2260" s="6">
        <v>0.0</v>
      </c>
      <c r="V2260" s="3" t="str">
        <f t="shared" si="2"/>
        <v>47.RD</v>
      </c>
      <c r="W2260" s="5" t="str">
        <f t="shared" ref="W2260:X2260" si="2260">UPPER(TRIM(H2260))</f>
        <v/>
      </c>
      <c r="X2260" s="5" t="str">
        <f t="shared" si="2260"/>
        <v/>
      </c>
      <c r="Y2260" s="5" t="str">
        <f t="array" ref="Y2260">IF(V2260&lt;&gt;"",IFERROR(INDEX(federal_program_name_lookup,MATCH(V2260,aln_lookup,0)),""),"")</f>
        <v/>
      </c>
    </row>
    <row r="2261" ht="15.75" customHeight="1">
      <c r="A2261" s="5" t="s">
        <v>3607</v>
      </c>
      <c r="B2261" s="3" t="s">
        <v>2414</v>
      </c>
      <c r="C2261" s="3" t="s">
        <v>445</v>
      </c>
      <c r="D2261" s="3" t="s">
        <v>3608</v>
      </c>
      <c r="E2261" s="6" t="s">
        <v>292</v>
      </c>
      <c r="F2261" s="4">
        <v>31055.0</v>
      </c>
      <c r="G2261" s="6" t="s">
        <v>38</v>
      </c>
      <c r="H2261" s="6"/>
      <c r="I2261" s="6"/>
      <c r="J2261" s="4">
        <v>4.5338835E7</v>
      </c>
      <c r="K2261" s="4">
        <v>3.59306095E8</v>
      </c>
      <c r="L2261" s="6" t="s">
        <v>39</v>
      </c>
      <c r="M2261" s="3"/>
      <c r="N2261" s="6" t="s">
        <v>42</v>
      </c>
      <c r="O2261" s="3"/>
      <c r="P2261" s="3"/>
      <c r="Q2261" s="6" t="s">
        <v>39</v>
      </c>
      <c r="R2261" s="4"/>
      <c r="S2261" s="6" t="s">
        <v>42</v>
      </c>
      <c r="T2261" s="6" t="s">
        <v>43</v>
      </c>
      <c r="U2261" s="6">
        <v>0.0</v>
      </c>
      <c r="V2261" s="3" t="str">
        <f t="shared" si="2"/>
        <v>47.RD</v>
      </c>
      <c r="W2261" s="5" t="str">
        <f t="shared" ref="W2261:X2261" si="2261">UPPER(TRIM(H2261))</f>
        <v/>
      </c>
      <c r="X2261" s="5" t="str">
        <f t="shared" si="2261"/>
        <v/>
      </c>
      <c r="Y2261" s="5" t="str">
        <f t="array" ref="Y2261">IF(V2261&lt;&gt;"",IFERROR(INDEX(federal_program_name_lookup,MATCH(V2261,aln_lookup,0)),""),"")</f>
        <v/>
      </c>
    </row>
    <row r="2262" ht="15.75" customHeight="1">
      <c r="A2262" s="5" t="s">
        <v>3609</v>
      </c>
      <c r="B2262" s="3" t="s">
        <v>2414</v>
      </c>
      <c r="C2262" s="3" t="s">
        <v>445</v>
      </c>
      <c r="D2262" s="3" t="s">
        <v>3610</v>
      </c>
      <c r="E2262" s="6" t="s">
        <v>292</v>
      </c>
      <c r="F2262" s="4">
        <v>147291.0</v>
      </c>
      <c r="G2262" s="6" t="s">
        <v>38</v>
      </c>
      <c r="H2262" s="6"/>
      <c r="I2262" s="6"/>
      <c r="J2262" s="4">
        <v>4.5338835E7</v>
      </c>
      <c r="K2262" s="4">
        <v>3.59306095E8</v>
      </c>
      <c r="L2262" s="6" t="s">
        <v>39</v>
      </c>
      <c r="M2262" s="3"/>
      <c r="N2262" s="6" t="s">
        <v>42</v>
      </c>
      <c r="O2262" s="3"/>
      <c r="P2262" s="3"/>
      <c r="Q2262" s="6" t="s">
        <v>39</v>
      </c>
      <c r="R2262" s="4"/>
      <c r="S2262" s="6" t="s">
        <v>42</v>
      </c>
      <c r="T2262" s="6" t="s">
        <v>43</v>
      </c>
      <c r="U2262" s="6">
        <v>0.0</v>
      </c>
      <c r="V2262" s="3" t="str">
        <f t="shared" si="2"/>
        <v>47.RD</v>
      </c>
      <c r="W2262" s="5" t="str">
        <f t="shared" ref="W2262:X2262" si="2262">UPPER(TRIM(H2262))</f>
        <v/>
      </c>
      <c r="X2262" s="5" t="str">
        <f t="shared" si="2262"/>
        <v/>
      </c>
      <c r="Y2262" s="5" t="str">
        <f t="array" ref="Y2262">IF(V2262&lt;&gt;"",IFERROR(INDEX(federal_program_name_lookup,MATCH(V2262,aln_lookup,0)),""),"")</f>
        <v/>
      </c>
    </row>
    <row r="2263" ht="15.75" customHeight="1">
      <c r="A2263" s="5" t="s">
        <v>3611</v>
      </c>
      <c r="B2263" s="3" t="s">
        <v>2414</v>
      </c>
      <c r="C2263" s="3" t="s">
        <v>445</v>
      </c>
      <c r="D2263" s="3" t="s">
        <v>3612</v>
      </c>
      <c r="E2263" s="6" t="s">
        <v>292</v>
      </c>
      <c r="F2263" s="4">
        <v>101657.0</v>
      </c>
      <c r="G2263" s="6" t="s">
        <v>38</v>
      </c>
      <c r="H2263" s="6"/>
      <c r="I2263" s="6"/>
      <c r="J2263" s="4">
        <v>4.5338835E7</v>
      </c>
      <c r="K2263" s="4">
        <v>3.59306095E8</v>
      </c>
      <c r="L2263" s="6" t="s">
        <v>39</v>
      </c>
      <c r="M2263" s="3"/>
      <c r="N2263" s="6" t="s">
        <v>42</v>
      </c>
      <c r="O2263" s="3"/>
      <c r="P2263" s="3"/>
      <c r="Q2263" s="6" t="s">
        <v>39</v>
      </c>
      <c r="R2263" s="4"/>
      <c r="S2263" s="6" t="s">
        <v>42</v>
      </c>
      <c r="T2263" s="6" t="s">
        <v>43</v>
      </c>
      <c r="U2263" s="6">
        <v>0.0</v>
      </c>
      <c r="V2263" s="3" t="str">
        <f t="shared" si="2"/>
        <v>47.RD</v>
      </c>
      <c r="W2263" s="5" t="str">
        <f t="shared" ref="W2263:X2263" si="2263">UPPER(TRIM(H2263))</f>
        <v/>
      </c>
      <c r="X2263" s="5" t="str">
        <f t="shared" si="2263"/>
        <v/>
      </c>
      <c r="Y2263" s="5" t="str">
        <f t="array" ref="Y2263">IF(V2263&lt;&gt;"",IFERROR(INDEX(federal_program_name_lookup,MATCH(V2263,aln_lookup,0)),""),"")</f>
        <v/>
      </c>
    </row>
    <row r="2264" ht="15.75" customHeight="1">
      <c r="A2264" s="5" t="s">
        <v>3613</v>
      </c>
      <c r="B2264" s="3" t="s">
        <v>2414</v>
      </c>
      <c r="C2264" s="3" t="s">
        <v>445</v>
      </c>
      <c r="D2264" s="3" t="s">
        <v>3614</v>
      </c>
      <c r="E2264" s="6" t="s">
        <v>292</v>
      </c>
      <c r="F2264" s="4">
        <v>28658.0</v>
      </c>
      <c r="G2264" s="6" t="s">
        <v>38</v>
      </c>
      <c r="H2264" s="6"/>
      <c r="I2264" s="6"/>
      <c r="J2264" s="4">
        <v>4.5338835E7</v>
      </c>
      <c r="K2264" s="4">
        <v>3.59306095E8</v>
      </c>
      <c r="L2264" s="6" t="s">
        <v>39</v>
      </c>
      <c r="M2264" s="3"/>
      <c r="N2264" s="6" t="s">
        <v>42</v>
      </c>
      <c r="O2264" s="3"/>
      <c r="P2264" s="3"/>
      <c r="Q2264" s="6" t="s">
        <v>39</v>
      </c>
      <c r="R2264" s="4"/>
      <c r="S2264" s="6" t="s">
        <v>42</v>
      </c>
      <c r="T2264" s="6" t="s">
        <v>43</v>
      </c>
      <c r="U2264" s="6">
        <v>0.0</v>
      </c>
      <c r="V2264" s="3" t="str">
        <f t="shared" si="2"/>
        <v>47.RD</v>
      </c>
      <c r="W2264" s="5" t="str">
        <f t="shared" ref="W2264:X2264" si="2264">UPPER(TRIM(H2264))</f>
        <v/>
      </c>
      <c r="X2264" s="5" t="str">
        <f t="shared" si="2264"/>
        <v/>
      </c>
      <c r="Y2264" s="5" t="str">
        <f t="array" ref="Y2264">IF(V2264&lt;&gt;"",IFERROR(INDEX(federal_program_name_lookup,MATCH(V2264,aln_lookup,0)),""),"")</f>
        <v/>
      </c>
    </row>
    <row r="2265" ht="15.75" customHeight="1">
      <c r="A2265" s="5" t="s">
        <v>3615</v>
      </c>
      <c r="B2265" s="3" t="s">
        <v>2414</v>
      </c>
      <c r="C2265" s="3" t="s">
        <v>445</v>
      </c>
      <c r="D2265" s="3" t="s">
        <v>3616</v>
      </c>
      <c r="E2265" s="6" t="s">
        <v>292</v>
      </c>
      <c r="F2265" s="4">
        <v>221647.0</v>
      </c>
      <c r="G2265" s="6" t="s">
        <v>38</v>
      </c>
      <c r="H2265" s="6"/>
      <c r="I2265" s="6"/>
      <c r="J2265" s="4">
        <v>4.5338835E7</v>
      </c>
      <c r="K2265" s="4">
        <v>3.59306095E8</v>
      </c>
      <c r="L2265" s="6" t="s">
        <v>39</v>
      </c>
      <c r="M2265" s="3"/>
      <c r="N2265" s="6" t="s">
        <v>42</v>
      </c>
      <c r="O2265" s="3"/>
      <c r="P2265" s="3"/>
      <c r="Q2265" s="6" t="s">
        <v>39</v>
      </c>
      <c r="R2265" s="4"/>
      <c r="S2265" s="6" t="s">
        <v>42</v>
      </c>
      <c r="T2265" s="6" t="s">
        <v>43</v>
      </c>
      <c r="U2265" s="6">
        <v>0.0</v>
      </c>
      <c r="V2265" s="3" t="str">
        <f t="shared" si="2"/>
        <v>47.RD</v>
      </c>
      <c r="W2265" s="5" t="str">
        <f t="shared" ref="W2265:X2265" si="2265">UPPER(TRIM(H2265))</f>
        <v/>
      </c>
      <c r="X2265" s="5" t="str">
        <f t="shared" si="2265"/>
        <v/>
      </c>
      <c r="Y2265" s="5" t="str">
        <f t="array" ref="Y2265">IF(V2265&lt;&gt;"",IFERROR(INDEX(federal_program_name_lookup,MATCH(V2265,aln_lookup,0)),""),"")</f>
        <v/>
      </c>
    </row>
    <row r="2266" ht="15.75" customHeight="1">
      <c r="A2266" s="5" t="s">
        <v>3617</v>
      </c>
      <c r="B2266" s="3" t="s">
        <v>2414</v>
      </c>
      <c r="C2266" s="3" t="s">
        <v>445</v>
      </c>
      <c r="D2266" s="3" t="s">
        <v>3531</v>
      </c>
      <c r="E2266" s="6" t="s">
        <v>292</v>
      </c>
      <c r="F2266" s="4">
        <v>9989.0</v>
      </c>
      <c r="G2266" s="6" t="s">
        <v>38</v>
      </c>
      <c r="H2266" s="6"/>
      <c r="I2266" s="6"/>
      <c r="J2266" s="4">
        <v>4.5338835E7</v>
      </c>
      <c r="K2266" s="4">
        <v>3.59306095E8</v>
      </c>
      <c r="L2266" s="6" t="s">
        <v>39</v>
      </c>
      <c r="M2266" s="3"/>
      <c r="N2266" s="6" t="s">
        <v>42</v>
      </c>
      <c r="O2266" s="3"/>
      <c r="P2266" s="3"/>
      <c r="Q2266" s="6" t="s">
        <v>39</v>
      </c>
      <c r="R2266" s="4"/>
      <c r="S2266" s="6" t="s">
        <v>42</v>
      </c>
      <c r="T2266" s="6" t="s">
        <v>43</v>
      </c>
      <c r="U2266" s="6">
        <v>0.0</v>
      </c>
      <c r="V2266" s="3" t="str">
        <f t="shared" si="2"/>
        <v>47.RD</v>
      </c>
      <c r="W2266" s="5" t="str">
        <f t="shared" ref="W2266:X2266" si="2266">UPPER(TRIM(H2266))</f>
        <v/>
      </c>
      <c r="X2266" s="5" t="str">
        <f t="shared" si="2266"/>
        <v/>
      </c>
      <c r="Y2266" s="5" t="str">
        <f t="array" ref="Y2266">IF(V2266&lt;&gt;"",IFERROR(INDEX(federal_program_name_lookup,MATCH(V2266,aln_lookup,0)),""),"")</f>
        <v/>
      </c>
    </row>
    <row r="2267" ht="15.75" customHeight="1">
      <c r="A2267" s="5" t="s">
        <v>3618</v>
      </c>
      <c r="B2267" s="3" t="s">
        <v>2414</v>
      </c>
      <c r="C2267" s="3" t="s">
        <v>445</v>
      </c>
      <c r="D2267" s="3" t="s">
        <v>3469</v>
      </c>
      <c r="E2267" s="6" t="s">
        <v>292</v>
      </c>
      <c r="F2267" s="4">
        <v>14000.0</v>
      </c>
      <c r="G2267" s="6" t="s">
        <v>38</v>
      </c>
      <c r="H2267" s="6"/>
      <c r="I2267" s="6"/>
      <c r="J2267" s="4">
        <v>4.5338835E7</v>
      </c>
      <c r="K2267" s="4">
        <v>3.59306095E8</v>
      </c>
      <c r="L2267" s="6" t="s">
        <v>39</v>
      </c>
      <c r="M2267" s="3"/>
      <c r="N2267" s="6" t="s">
        <v>42</v>
      </c>
      <c r="O2267" s="3"/>
      <c r="P2267" s="3"/>
      <c r="Q2267" s="6" t="s">
        <v>39</v>
      </c>
      <c r="R2267" s="4"/>
      <c r="S2267" s="6" t="s">
        <v>42</v>
      </c>
      <c r="T2267" s="6" t="s">
        <v>43</v>
      </c>
      <c r="U2267" s="6">
        <v>0.0</v>
      </c>
      <c r="V2267" s="3" t="str">
        <f t="shared" si="2"/>
        <v>47.RD</v>
      </c>
      <c r="W2267" s="5" t="str">
        <f t="shared" ref="W2267:X2267" si="2267">UPPER(TRIM(H2267))</f>
        <v/>
      </c>
      <c r="X2267" s="5" t="str">
        <f t="shared" si="2267"/>
        <v/>
      </c>
      <c r="Y2267" s="5" t="str">
        <f t="array" ref="Y2267">IF(V2267&lt;&gt;"",IFERROR(INDEX(federal_program_name_lookup,MATCH(V2267,aln_lookup,0)),""),"")</f>
        <v/>
      </c>
    </row>
    <row r="2268" ht="15.75" customHeight="1">
      <c r="A2268" s="5" t="s">
        <v>3619</v>
      </c>
      <c r="B2268" s="3" t="s">
        <v>2414</v>
      </c>
      <c r="C2268" s="3" t="s">
        <v>445</v>
      </c>
      <c r="D2268" s="3" t="s">
        <v>3620</v>
      </c>
      <c r="E2268" s="6" t="s">
        <v>292</v>
      </c>
      <c r="F2268" s="4">
        <v>112431.0</v>
      </c>
      <c r="G2268" s="6" t="s">
        <v>38</v>
      </c>
      <c r="H2268" s="6"/>
      <c r="I2268" s="6"/>
      <c r="J2268" s="4">
        <v>4.5338835E7</v>
      </c>
      <c r="K2268" s="4">
        <v>3.59306095E8</v>
      </c>
      <c r="L2268" s="6" t="s">
        <v>39</v>
      </c>
      <c r="M2268" s="3"/>
      <c r="N2268" s="6" t="s">
        <v>42</v>
      </c>
      <c r="O2268" s="3"/>
      <c r="P2268" s="3"/>
      <c r="Q2268" s="6" t="s">
        <v>39</v>
      </c>
      <c r="R2268" s="4"/>
      <c r="S2268" s="6" t="s">
        <v>42</v>
      </c>
      <c r="T2268" s="6" t="s">
        <v>43</v>
      </c>
      <c r="U2268" s="6">
        <v>0.0</v>
      </c>
      <c r="V2268" s="3" t="str">
        <f t="shared" si="2"/>
        <v>47.RD</v>
      </c>
      <c r="W2268" s="5" t="str">
        <f t="shared" ref="W2268:X2268" si="2268">UPPER(TRIM(H2268))</f>
        <v/>
      </c>
      <c r="X2268" s="5" t="str">
        <f t="shared" si="2268"/>
        <v/>
      </c>
      <c r="Y2268" s="5" t="str">
        <f t="array" ref="Y2268">IF(V2268&lt;&gt;"",IFERROR(INDEX(federal_program_name_lookup,MATCH(V2268,aln_lookup,0)),""),"")</f>
        <v/>
      </c>
    </row>
    <row r="2269" ht="15.75" customHeight="1">
      <c r="A2269" s="5" t="s">
        <v>3621</v>
      </c>
      <c r="B2269" s="3" t="s">
        <v>2414</v>
      </c>
      <c r="C2269" s="3" t="s">
        <v>445</v>
      </c>
      <c r="D2269" s="3" t="s">
        <v>2984</v>
      </c>
      <c r="E2269" s="6" t="s">
        <v>292</v>
      </c>
      <c r="F2269" s="4">
        <v>43485.0</v>
      </c>
      <c r="G2269" s="6" t="s">
        <v>38</v>
      </c>
      <c r="H2269" s="6"/>
      <c r="I2269" s="6"/>
      <c r="J2269" s="4">
        <v>4.5338835E7</v>
      </c>
      <c r="K2269" s="4">
        <v>3.59306095E8</v>
      </c>
      <c r="L2269" s="6" t="s">
        <v>39</v>
      </c>
      <c r="M2269" s="3"/>
      <c r="N2269" s="6" t="s">
        <v>42</v>
      </c>
      <c r="O2269" s="3"/>
      <c r="P2269" s="3"/>
      <c r="Q2269" s="6" t="s">
        <v>39</v>
      </c>
      <c r="R2269" s="4"/>
      <c r="S2269" s="6" t="s">
        <v>42</v>
      </c>
      <c r="T2269" s="6" t="s">
        <v>43</v>
      </c>
      <c r="U2269" s="6">
        <v>0.0</v>
      </c>
      <c r="V2269" s="3" t="str">
        <f t="shared" si="2"/>
        <v>47.RD</v>
      </c>
      <c r="W2269" s="5" t="str">
        <f t="shared" ref="W2269:X2269" si="2269">UPPER(TRIM(H2269))</f>
        <v/>
      </c>
      <c r="X2269" s="5" t="str">
        <f t="shared" si="2269"/>
        <v/>
      </c>
      <c r="Y2269" s="5" t="str">
        <f t="array" ref="Y2269">IF(V2269&lt;&gt;"",IFERROR(INDEX(federal_program_name_lookup,MATCH(V2269,aln_lookup,0)),""),"")</f>
        <v/>
      </c>
    </row>
    <row r="2270" ht="15.75" customHeight="1">
      <c r="A2270" s="5" t="s">
        <v>3622</v>
      </c>
      <c r="B2270" s="3" t="s">
        <v>2414</v>
      </c>
      <c r="C2270" s="3" t="s">
        <v>3600</v>
      </c>
      <c r="D2270" s="3"/>
      <c r="E2270" s="6" t="s">
        <v>3601</v>
      </c>
      <c r="F2270" s="4">
        <v>92782.0</v>
      </c>
      <c r="G2270" s="6" t="s">
        <v>38</v>
      </c>
      <c r="H2270" s="6"/>
      <c r="I2270" s="6"/>
      <c r="J2270" s="4">
        <v>331076.0</v>
      </c>
      <c r="K2270" s="4">
        <v>3.59306095E8</v>
      </c>
      <c r="L2270" s="6" t="s">
        <v>39</v>
      </c>
      <c r="M2270" s="3"/>
      <c r="N2270" s="6" t="s">
        <v>39</v>
      </c>
      <c r="O2270" s="3" t="s">
        <v>48</v>
      </c>
      <c r="P2270" s="3" t="s">
        <v>3623</v>
      </c>
      <c r="Q2270" s="6" t="s">
        <v>39</v>
      </c>
      <c r="R2270" s="4"/>
      <c r="S2270" s="6" t="s">
        <v>42</v>
      </c>
      <c r="T2270" s="6" t="s">
        <v>43</v>
      </c>
      <c r="U2270" s="6">
        <v>0.0</v>
      </c>
      <c r="V2270" s="3" t="str">
        <f t="shared" si="2"/>
        <v>47.079</v>
      </c>
      <c r="W2270" s="5" t="str">
        <f t="shared" ref="W2270:X2270" si="2270">UPPER(TRIM(H2270))</f>
        <v/>
      </c>
      <c r="X2270" s="5" t="str">
        <f t="shared" si="2270"/>
        <v/>
      </c>
      <c r="Y2270" s="5" t="str">
        <f t="array" ref="Y2270">IF(V2270&lt;&gt;"",IFERROR(INDEX(federal_program_name_lookup,MATCH(V2270,aln_lookup,0)),""),"")</f>
        <v>OFFICE OF INTERNATIONAL SCIENCE AND ENGINEERING</v>
      </c>
    </row>
    <row r="2271" ht="15.75" customHeight="1">
      <c r="A2271" s="5" t="s">
        <v>3624</v>
      </c>
      <c r="B2271" s="3" t="s">
        <v>2414</v>
      </c>
      <c r="C2271" s="3" t="s">
        <v>445</v>
      </c>
      <c r="D2271" s="3" t="s">
        <v>3625</v>
      </c>
      <c r="E2271" s="6" t="s">
        <v>292</v>
      </c>
      <c r="F2271" s="4">
        <v>11388.0</v>
      </c>
      <c r="G2271" s="6" t="s">
        <v>38</v>
      </c>
      <c r="H2271" s="6"/>
      <c r="I2271" s="6"/>
      <c r="J2271" s="4">
        <v>4.5338835E7</v>
      </c>
      <c r="K2271" s="4">
        <v>3.59306095E8</v>
      </c>
      <c r="L2271" s="6" t="s">
        <v>39</v>
      </c>
      <c r="M2271" s="3"/>
      <c r="N2271" s="6" t="s">
        <v>42</v>
      </c>
      <c r="O2271" s="3"/>
      <c r="P2271" s="3"/>
      <c r="Q2271" s="6" t="s">
        <v>39</v>
      </c>
      <c r="R2271" s="4"/>
      <c r="S2271" s="6" t="s">
        <v>42</v>
      </c>
      <c r="T2271" s="6" t="s">
        <v>43</v>
      </c>
      <c r="U2271" s="6">
        <v>0.0</v>
      </c>
      <c r="V2271" s="3" t="str">
        <f t="shared" si="2"/>
        <v>47.RD</v>
      </c>
      <c r="W2271" s="5" t="str">
        <f t="shared" ref="W2271:X2271" si="2271">UPPER(TRIM(H2271))</f>
        <v/>
      </c>
      <c r="X2271" s="5" t="str">
        <f t="shared" si="2271"/>
        <v/>
      </c>
      <c r="Y2271" s="5" t="str">
        <f t="array" ref="Y2271">IF(V2271&lt;&gt;"",IFERROR(INDEX(federal_program_name_lookup,MATCH(V2271,aln_lookup,0)),""),"")</f>
        <v/>
      </c>
    </row>
    <row r="2272" ht="15.75" customHeight="1">
      <c r="A2272" s="5" t="s">
        <v>3626</v>
      </c>
      <c r="B2272" s="3" t="s">
        <v>2414</v>
      </c>
      <c r="C2272" s="3" t="s">
        <v>445</v>
      </c>
      <c r="D2272" s="3" t="s">
        <v>3627</v>
      </c>
      <c r="E2272" s="6" t="s">
        <v>292</v>
      </c>
      <c r="F2272" s="4">
        <v>197546.0</v>
      </c>
      <c r="G2272" s="6" t="s">
        <v>38</v>
      </c>
      <c r="H2272" s="6"/>
      <c r="I2272" s="6"/>
      <c r="J2272" s="4">
        <v>4.5338835E7</v>
      </c>
      <c r="K2272" s="4">
        <v>3.59306095E8</v>
      </c>
      <c r="L2272" s="6" t="s">
        <v>39</v>
      </c>
      <c r="M2272" s="3"/>
      <c r="N2272" s="6" t="s">
        <v>42</v>
      </c>
      <c r="O2272" s="3"/>
      <c r="P2272" s="3"/>
      <c r="Q2272" s="6" t="s">
        <v>39</v>
      </c>
      <c r="R2272" s="4"/>
      <c r="S2272" s="6" t="s">
        <v>42</v>
      </c>
      <c r="T2272" s="6" t="s">
        <v>43</v>
      </c>
      <c r="U2272" s="6">
        <v>0.0</v>
      </c>
      <c r="V2272" s="3" t="str">
        <f t="shared" si="2"/>
        <v>47.RD</v>
      </c>
      <c r="W2272" s="5" t="str">
        <f t="shared" ref="W2272:X2272" si="2272">UPPER(TRIM(H2272))</f>
        <v/>
      </c>
      <c r="X2272" s="5" t="str">
        <f t="shared" si="2272"/>
        <v/>
      </c>
      <c r="Y2272" s="5" t="str">
        <f t="array" ref="Y2272">IF(V2272&lt;&gt;"",IFERROR(INDEX(federal_program_name_lookup,MATCH(V2272,aln_lookup,0)),""),"")</f>
        <v/>
      </c>
    </row>
    <row r="2273" ht="15.75" customHeight="1">
      <c r="A2273" s="5" t="s">
        <v>3628</v>
      </c>
      <c r="B2273" s="3" t="s">
        <v>2414</v>
      </c>
      <c r="C2273" s="3" t="s">
        <v>445</v>
      </c>
      <c r="D2273" s="3" t="s">
        <v>3629</v>
      </c>
      <c r="E2273" s="6" t="s">
        <v>292</v>
      </c>
      <c r="F2273" s="4">
        <v>47776.0</v>
      </c>
      <c r="G2273" s="6" t="s">
        <v>38</v>
      </c>
      <c r="H2273" s="6"/>
      <c r="I2273" s="6"/>
      <c r="J2273" s="4">
        <v>4.5338835E7</v>
      </c>
      <c r="K2273" s="4">
        <v>3.59306095E8</v>
      </c>
      <c r="L2273" s="6" t="s">
        <v>39</v>
      </c>
      <c r="M2273" s="3"/>
      <c r="N2273" s="6" t="s">
        <v>42</v>
      </c>
      <c r="O2273" s="3"/>
      <c r="P2273" s="3"/>
      <c r="Q2273" s="6" t="s">
        <v>39</v>
      </c>
      <c r="R2273" s="4"/>
      <c r="S2273" s="6" t="s">
        <v>42</v>
      </c>
      <c r="T2273" s="6" t="s">
        <v>43</v>
      </c>
      <c r="U2273" s="6">
        <v>0.0</v>
      </c>
      <c r="V2273" s="3" t="str">
        <f t="shared" si="2"/>
        <v>47.RD</v>
      </c>
      <c r="W2273" s="5" t="str">
        <f t="shared" ref="W2273:X2273" si="2273">UPPER(TRIM(H2273))</f>
        <v/>
      </c>
      <c r="X2273" s="5" t="str">
        <f t="shared" si="2273"/>
        <v/>
      </c>
      <c r="Y2273" s="5" t="str">
        <f t="array" ref="Y2273">IF(V2273&lt;&gt;"",IFERROR(INDEX(federal_program_name_lookup,MATCH(V2273,aln_lookup,0)),""),"")</f>
        <v/>
      </c>
    </row>
    <row r="2274" ht="15.75" customHeight="1">
      <c r="A2274" s="5" t="s">
        <v>3630</v>
      </c>
      <c r="B2274" s="3" t="s">
        <v>2414</v>
      </c>
      <c r="C2274" s="3" t="s">
        <v>445</v>
      </c>
      <c r="D2274" s="3" t="s">
        <v>3629</v>
      </c>
      <c r="E2274" s="6" t="s">
        <v>292</v>
      </c>
      <c r="F2274" s="4">
        <v>10135.0</v>
      </c>
      <c r="G2274" s="6" t="s">
        <v>38</v>
      </c>
      <c r="H2274" s="6"/>
      <c r="I2274" s="6"/>
      <c r="J2274" s="4">
        <v>4.5338835E7</v>
      </c>
      <c r="K2274" s="4">
        <v>3.59306095E8</v>
      </c>
      <c r="L2274" s="6" t="s">
        <v>39</v>
      </c>
      <c r="M2274" s="3"/>
      <c r="N2274" s="6" t="s">
        <v>42</v>
      </c>
      <c r="O2274" s="3"/>
      <c r="P2274" s="3"/>
      <c r="Q2274" s="6" t="s">
        <v>39</v>
      </c>
      <c r="R2274" s="4"/>
      <c r="S2274" s="6" t="s">
        <v>42</v>
      </c>
      <c r="T2274" s="6" t="s">
        <v>43</v>
      </c>
      <c r="U2274" s="6">
        <v>0.0</v>
      </c>
      <c r="V2274" s="3" t="str">
        <f t="shared" si="2"/>
        <v>47.RD</v>
      </c>
      <c r="W2274" s="5" t="str">
        <f t="shared" ref="W2274:X2274" si="2274">UPPER(TRIM(H2274))</f>
        <v/>
      </c>
      <c r="X2274" s="5" t="str">
        <f t="shared" si="2274"/>
        <v/>
      </c>
      <c r="Y2274" s="5" t="str">
        <f t="array" ref="Y2274">IF(V2274&lt;&gt;"",IFERROR(INDEX(federal_program_name_lookup,MATCH(V2274,aln_lookup,0)),""),"")</f>
        <v/>
      </c>
    </row>
    <row r="2275" ht="15.75" customHeight="1">
      <c r="A2275" s="5" t="s">
        <v>3631</v>
      </c>
      <c r="B2275" s="3" t="s">
        <v>2414</v>
      </c>
      <c r="C2275" s="3" t="s">
        <v>445</v>
      </c>
      <c r="D2275" s="3" t="s">
        <v>3632</v>
      </c>
      <c r="E2275" s="6" t="s">
        <v>292</v>
      </c>
      <c r="F2275" s="4">
        <v>32506.0</v>
      </c>
      <c r="G2275" s="6" t="s">
        <v>38</v>
      </c>
      <c r="H2275" s="6"/>
      <c r="I2275" s="6"/>
      <c r="J2275" s="4">
        <v>4.5338835E7</v>
      </c>
      <c r="K2275" s="4">
        <v>3.59306095E8</v>
      </c>
      <c r="L2275" s="6" t="s">
        <v>39</v>
      </c>
      <c r="M2275" s="3"/>
      <c r="N2275" s="6" t="s">
        <v>42</v>
      </c>
      <c r="O2275" s="3"/>
      <c r="P2275" s="3"/>
      <c r="Q2275" s="6" t="s">
        <v>39</v>
      </c>
      <c r="R2275" s="4"/>
      <c r="S2275" s="6" t="s">
        <v>42</v>
      </c>
      <c r="T2275" s="6" t="s">
        <v>43</v>
      </c>
      <c r="U2275" s="6">
        <v>0.0</v>
      </c>
      <c r="V2275" s="3" t="str">
        <f t="shared" si="2"/>
        <v>47.RD</v>
      </c>
      <c r="W2275" s="5" t="str">
        <f t="shared" ref="W2275:X2275" si="2275">UPPER(TRIM(H2275))</f>
        <v/>
      </c>
      <c r="X2275" s="5" t="str">
        <f t="shared" si="2275"/>
        <v/>
      </c>
      <c r="Y2275" s="5" t="str">
        <f t="array" ref="Y2275">IF(V2275&lt;&gt;"",IFERROR(INDEX(federal_program_name_lookup,MATCH(V2275,aln_lookup,0)),""),"")</f>
        <v/>
      </c>
    </row>
    <row r="2276" ht="15.75" customHeight="1">
      <c r="A2276" s="5" t="s">
        <v>3633</v>
      </c>
      <c r="B2276" s="3" t="s">
        <v>2414</v>
      </c>
      <c r="C2276" s="3" t="s">
        <v>445</v>
      </c>
      <c r="D2276" s="3" t="s">
        <v>3634</v>
      </c>
      <c r="E2276" s="6" t="s">
        <v>292</v>
      </c>
      <c r="F2276" s="4">
        <v>41649.0</v>
      </c>
      <c r="G2276" s="6" t="s">
        <v>38</v>
      </c>
      <c r="H2276" s="6"/>
      <c r="I2276" s="6"/>
      <c r="J2276" s="4">
        <v>4.5338835E7</v>
      </c>
      <c r="K2276" s="4">
        <v>3.59306095E8</v>
      </c>
      <c r="L2276" s="6" t="s">
        <v>39</v>
      </c>
      <c r="M2276" s="3"/>
      <c r="N2276" s="6" t="s">
        <v>42</v>
      </c>
      <c r="O2276" s="3"/>
      <c r="P2276" s="3"/>
      <c r="Q2276" s="6" t="s">
        <v>39</v>
      </c>
      <c r="R2276" s="4"/>
      <c r="S2276" s="6" t="s">
        <v>42</v>
      </c>
      <c r="T2276" s="6" t="s">
        <v>43</v>
      </c>
      <c r="U2276" s="6">
        <v>0.0</v>
      </c>
      <c r="V2276" s="3" t="str">
        <f t="shared" si="2"/>
        <v>47.RD</v>
      </c>
      <c r="W2276" s="5" t="str">
        <f t="shared" ref="W2276:X2276" si="2276">UPPER(TRIM(H2276))</f>
        <v/>
      </c>
      <c r="X2276" s="5" t="str">
        <f t="shared" si="2276"/>
        <v/>
      </c>
      <c r="Y2276" s="5" t="str">
        <f t="array" ref="Y2276">IF(V2276&lt;&gt;"",IFERROR(INDEX(federal_program_name_lookup,MATCH(V2276,aln_lookup,0)),""),"")</f>
        <v/>
      </c>
    </row>
    <row r="2277" ht="15.75" customHeight="1">
      <c r="A2277" s="5" t="s">
        <v>3635</v>
      </c>
      <c r="B2277" s="3" t="s">
        <v>2414</v>
      </c>
      <c r="C2277" s="3" t="s">
        <v>445</v>
      </c>
      <c r="D2277" s="3" t="s">
        <v>3480</v>
      </c>
      <c r="E2277" s="6" t="s">
        <v>292</v>
      </c>
      <c r="F2277" s="4">
        <v>13802.0</v>
      </c>
      <c r="G2277" s="6" t="s">
        <v>38</v>
      </c>
      <c r="H2277" s="6"/>
      <c r="I2277" s="6"/>
      <c r="J2277" s="4">
        <v>4.5338835E7</v>
      </c>
      <c r="K2277" s="4">
        <v>3.59306095E8</v>
      </c>
      <c r="L2277" s="6" t="s">
        <v>39</v>
      </c>
      <c r="M2277" s="3"/>
      <c r="N2277" s="6" t="s">
        <v>42</v>
      </c>
      <c r="O2277" s="3"/>
      <c r="P2277" s="3"/>
      <c r="Q2277" s="6" t="s">
        <v>39</v>
      </c>
      <c r="R2277" s="4"/>
      <c r="S2277" s="6" t="s">
        <v>42</v>
      </c>
      <c r="T2277" s="6" t="s">
        <v>43</v>
      </c>
      <c r="U2277" s="6">
        <v>0.0</v>
      </c>
      <c r="V2277" s="3" t="str">
        <f t="shared" si="2"/>
        <v>47.RD</v>
      </c>
      <c r="W2277" s="5" t="str">
        <f t="shared" ref="W2277:X2277" si="2277">UPPER(TRIM(H2277))</f>
        <v/>
      </c>
      <c r="X2277" s="5" t="str">
        <f t="shared" si="2277"/>
        <v/>
      </c>
      <c r="Y2277" s="5" t="str">
        <f t="array" ref="Y2277">IF(V2277&lt;&gt;"",IFERROR(INDEX(federal_program_name_lookup,MATCH(V2277,aln_lookup,0)),""),"")</f>
        <v/>
      </c>
    </row>
    <row r="2278" ht="15.75" customHeight="1">
      <c r="A2278" s="5" t="s">
        <v>3636</v>
      </c>
      <c r="B2278" s="3" t="s">
        <v>2414</v>
      </c>
      <c r="C2278" s="3" t="s">
        <v>445</v>
      </c>
      <c r="D2278" s="3" t="s">
        <v>3637</v>
      </c>
      <c r="E2278" s="6" t="s">
        <v>292</v>
      </c>
      <c r="F2278" s="4">
        <v>72022.0</v>
      </c>
      <c r="G2278" s="6" t="s">
        <v>38</v>
      </c>
      <c r="H2278" s="6"/>
      <c r="I2278" s="6"/>
      <c r="J2278" s="4">
        <v>4.5338835E7</v>
      </c>
      <c r="K2278" s="4">
        <v>3.59306095E8</v>
      </c>
      <c r="L2278" s="6" t="s">
        <v>39</v>
      </c>
      <c r="M2278" s="3"/>
      <c r="N2278" s="6" t="s">
        <v>42</v>
      </c>
      <c r="O2278" s="3"/>
      <c r="P2278" s="3"/>
      <c r="Q2278" s="6" t="s">
        <v>39</v>
      </c>
      <c r="R2278" s="4"/>
      <c r="S2278" s="6" t="s">
        <v>42</v>
      </c>
      <c r="T2278" s="6" t="s">
        <v>43</v>
      </c>
      <c r="U2278" s="6">
        <v>0.0</v>
      </c>
      <c r="V2278" s="3" t="str">
        <f t="shared" si="2"/>
        <v>47.RD</v>
      </c>
      <c r="W2278" s="5" t="str">
        <f t="shared" ref="W2278:X2278" si="2278">UPPER(TRIM(H2278))</f>
        <v/>
      </c>
      <c r="X2278" s="5" t="str">
        <f t="shared" si="2278"/>
        <v/>
      </c>
      <c r="Y2278" s="5" t="str">
        <f t="array" ref="Y2278">IF(V2278&lt;&gt;"",IFERROR(INDEX(federal_program_name_lookup,MATCH(V2278,aln_lookup,0)),""),"")</f>
        <v/>
      </c>
    </row>
    <row r="2279" ht="15.75" customHeight="1">
      <c r="A2279" s="5" t="s">
        <v>3638</v>
      </c>
      <c r="B2279" s="3" t="s">
        <v>2414</v>
      </c>
      <c r="C2279" s="3" t="s">
        <v>445</v>
      </c>
      <c r="D2279" s="3" t="s">
        <v>3639</v>
      </c>
      <c r="E2279" s="6" t="s">
        <v>292</v>
      </c>
      <c r="F2279" s="4">
        <v>47044.0</v>
      </c>
      <c r="G2279" s="6" t="s">
        <v>38</v>
      </c>
      <c r="H2279" s="6"/>
      <c r="I2279" s="6"/>
      <c r="J2279" s="4">
        <v>4.5338835E7</v>
      </c>
      <c r="K2279" s="4">
        <v>3.59306095E8</v>
      </c>
      <c r="L2279" s="6" t="s">
        <v>39</v>
      </c>
      <c r="M2279" s="3"/>
      <c r="N2279" s="6" t="s">
        <v>42</v>
      </c>
      <c r="O2279" s="3"/>
      <c r="P2279" s="3"/>
      <c r="Q2279" s="6" t="s">
        <v>39</v>
      </c>
      <c r="R2279" s="4"/>
      <c r="S2279" s="6" t="s">
        <v>42</v>
      </c>
      <c r="T2279" s="6" t="s">
        <v>43</v>
      </c>
      <c r="U2279" s="6">
        <v>0.0</v>
      </c>
      <c r="V2279" s="3" t="str">
        <f t="shared" si="2"/>
        <v>47.RD</v>
      </c>
      <c r="W2279" s="5" t="str">
        <f t="shared" ref="W2279:X2279" si="2279">UPPER(TRIM(H2279))</f>
        <v/>
      </c>
      <c r="X2279" s="5" t="str">
        <f t="shared" si="2279"/>
        <v/>
      </c>
      <c r="Y2279" s="5" t="str">
        <f t="array" ref="Y2279">IF(V2279&lt;&gt;"",IFERROR(INDEX(federal_program_name_lookup,MATCH(V2279,aln_lookup,0)),""),"")</f>
        <v/>
      </c>
    </row>
    <row r="2280" ht="15.75" customHeight="1">
      <c r="A2280" s="5" t="s">
        <v>3640</v>
      </c>
      <c r="B2280" s="3" t="s">
        <v>2414</v>
      </c>
      <c r="C2280" s="3" t="s">
        <v>445</v>
      </c>
      <c r="D2280" s="3" t="s">
        <v>3641</v>
      </c>
      <c r="E2280" s="6" t="s">
        <v>292</v>
      </c>
      <c r="F2280" s="4">
        <v>62459.0</v>
      </c>
      <c r="G2280" s="6" t="s">
        <v>38</v>
      </c>
      <c r="H2280" s="6"/>
      <c r="I2280" s="6"/>
      <c r="J2280" s="4">
        <v>4.5338835E7</v>
      </c>
      <c r="K2280" s="4">
        <v>3.59306095E8</v>
      </c>
      <c r="L2280" s="6" t="s">
        <v>39</v>
      </c>
      <c r="M2280" s="3"/>
      <c r="N2280" s="6" t="s">
        <v>42</v>
      </c>
      <c r="O2280" s="3"/>
      <c r="P2280" s="3"/>
      <c r="Q2280" s="6" t="s">
        <v>39</v>
      </c>
      <c r="R2280" s="4"/>
      <c r="S2280" s="6" t="s">
        <v>42</v>
      </c>
      <c r="T2280" s="6" t="s">
        <v>43</v>
      </c>
      <c r="U2280" s="6">
        <v>0.0</v>
      </c>
      <c r="V2280" s="3" t="str">
        <f t="shared" si="2"/>
        <v>47.RD</v>
      </c>
      <c r="W2280" s="5" t="str">
        <f t="shared" ref="W2280:X2280" si="2280">UPPER(TRIM(H2280))</f>
        <v/>
      </c>
      <c r="X2280" s="5" t="str">
        <f t="shared" si="2280"/>
        <v/>
      </c>
      <c r="Y2280" s="5" t="str">
        <f t="array" ref="Y2280">IF(V2280&lt;&gt;"",IFERROR(INDEX(federal_program_name_lookup,MATCH(V2280,aln_lookup,0)),""),"")</f>
        <v/>
      </c>
    </row>
    <row r="2281" ht="15.75" customHeight="1">
      <c r="A2281" s="5" t="s">
        <v>3642</v>
      </c>
      <c r="B2281" s="3" t="s">
        <v>2414</v>
      </c>
      <c r="C2281" s="3" t="s">
        <v>3600</v>
      </c>
      <c r="D2281" s="3"/>
      <c r="E2281" s="6" t="s">
        <v>3601</v>
      </c>
      <c r="F2281" s="4">
        <v>194556.0</v>
      </c>
      <c r="G2281" s="6" t="s">
        <v>38</v>
      </c>
      <c r="H2281" s="6"/>
      <c r="I2281" s="6"/>
      <c r="J2281" s="4">
        <v>331076.0</v>
      </c>
      <c r="K2281" s="4">
        <v>3.59306095E8</v>
      </c>
      <c r="L2281" s="6" t="s">
        <v>39</v>
      </c>
      <c r="M2281" s="3"/>
      <c r="N2281" s="6" t="s">
        <v>39</v>
      </c>
      <c r="O2281" s="3" t="s">
        <v>3643</v>
      </c>
      <c r="P2281" s="3" t="s">
        <v>3644</v>
      </c>
      <c r="Q2281" s="6" t="s">
        <v>39</v>
      </c>
      <c r="R2281" s="4"/>
      <c r="S2281" s="6" t="s">
        <v>42</v>
      </c>
      <c r="T2281" s="6" t="s">
        <v>43</v>
      </c>
      <c r="U2281" s="6">
        <v>0.0</v>
      </c>
      <c r="V2281" s="3" t="str">
        <f t="shared" si="2"/>
        <v>47.079</v>
      </c>
      <c r="W2281" s="5" t="str">
        <f t="shared" ref="W2281:X2281" si="2281">UPPER(TRIM(H2281))</f>
        <v/>
      </c>
      <c r="X2281" s="5" t="str">
        <f t="shared" si="2281"/>
        <v/>
      </c>
      <c r="Y2281" s="5" t="str">
        <f t="array" ref="Y2281">IF(V2281&lt;&gt;"",IFERROR(INDEX(federal_program_name_lookup,MATCH(V2281,aln_lookup,0)),""),"")</f>
        <v>OFFICE OF INTERNATIONAL SCIENCE AND ENGINEERING</v>
      </c>
    </row>
    <row r="2282" ht="15.75" customHeight="1">
      <c r="A2282" s="5" t="s">
        <v>3645</v>
      </c>
      <c r="B2282" s="3" t="s">
        <v>2414</v>
      </c>
      <c r="C2282" s="3" t="s">
        <v>445</v>
      </c>
      <c r="D2282" s="3" t="s">
        <v>3646</v>
      </c>
      <c r="E2282" s="6" t="s">
        <v>292</v>
      </c>
      <c r="F2282" s="4">
        <v>71389.0</v>
      </c>
      <c r="G2282" s="6" t="s">
        <v>38</v>
      </c>
      <c r="H2282" s="6"/>
      <c r="I2282" s="6"/>
      <c r="J2282" s="4">
        <v>4.5338835E7</v>
      </c>
      <c r="K2282" s="4">
        <v>3.59306095E8</v>
      </c>
      <c r="L2282" s="6" t="s">
        <v>39</v>
      </c>
      <c r="M2282" s="3"/>
      <c r="N2282" s="6" t="s">
        <v>42</v>
      </c>
      <c r="O2282" s="3"/>
      <c r="P2282" s="3"/>
      <c r="Q2282" s="6" t="s">
        <v>39</v>
      </c>
      <c r="R2282" s="4"/>
      <c r="S2282" s="6" t="s">
        <v>42</v>
      </c>
      <c r="T2282" s="6" t="s">
        <v>43</v>
      </c>
      <c r="U2282" s="6">
        <v>0.0</v>
      </c>
      <c r="V2282" s="3" t="str">
        <f t="shared" si="2"/>
        <v>47.RD</v>
      </c>
      <c r="W2282" s="5" t="str">
        <f t="shared" ref="W2282:X2282" si="2282">UPPER(TRIM(H2282))</f>
        <v/>
      </c>
      <c r="X2282" s="5" t="str">
        <f t="shared" si="2282"/>
        <v/>
      </c>
      <c r="Y2282" s="5" t="str">
        <f t="array" ref="Y2282">IF(V2282&lt;&gt;"",IFERROR(INDEX(federal_program_name_lookup,MATCH(V2282,aln_lookup,0)),""),"")</f>
        <v/>
      </c>
    </row>
    <row r="2283" ht="15.75" customHeight="1">
      <c r="A2283" s="5" t="s">
        <v>3647</v>
      </c>
      <c r="B2283" s="3" t="s">
        <v>2414</v>
      </c>
      <c r="C2283" s="3" t="s">
        <v>445</v>
      </c>
      <c r="D2283" s="3" t="s">
        <v>3648</v>
      </c>
      <c r="E2283" s="6" t="s">
        <v>292</v>
      </c>
      <c r="F2283" s="4">
        <v>623.0</v>
      </c>
      <c r="G2283" s="6" t="s">
        <v>38</v>
      </c>
      <c r="H2283" s="6"/>
      <c r="I2283" s="6"/>
      <c r="J2283" s="4">
        <v>4.5338835E7</v>
      </c>
      <c r="K2283" s="4">
        <v>3.59306095E8</v>
      </c>
      <c r="L2283" s="6" t="s">
        <v>39</v>
      </c>
      <c r="M2283" s="3"/>
      <c r="N2283" s="6" t="s">
        <v>42</v>
      </c>
      <c r="O2283" s="3"/>
      <c r="P2283" s="3"/>
      <c r="Q2283" s="6" t="s">
        <v>39</v>
      </c>
      <c r="R2283" s="4"/>
      <c r="S2283" s="6" t="s">
        <v>42</v>
      </c>
      <c r="T2283" s="6" t="s">
        <v>43</v>
      </c>
      <c r="U2283" s="6">
        <v>0.0</v>
      </c>
      <c r="V2283" s="3" t="str">
        <f t="shared" si="2"/>
        <v>47.RD</v>
      </c>
      <c r="W2283" s="5" t="str">
        <f t="shared" ref="W2283:X2283" si="2283">UPPER(TRIM(H2283))</f>
        <v/>
      </c>
      <c r="X2283" s="5" t="str">
        <f t="shared" si="2283"/>
        <v/>
      </c>
      <c r="Y2283" s="5" t="str">
        <f t="array" ref="Y2283">IF(V2283&lt;&gt;"",IFERROR(INDEX(federal_program_name_lookup,MATCH(V2283,aln_lookup,0)),""),"")</f>
        <v/>
      </c>
    </row>
    <row r="2284" ht="15.75" customHeight="1">
      <c r="A2284" s="5" t="s">
        <v>3649</v>
      </c>
      <c r="B2284" s="3" t="s">
        <v>2414</v>
      </c>
      <c r="C2284" s="3" t="s">
        <v>445</v>
      </c>
      <c r="D2284" s="3" t="s">
        <v>3650</v>
      </c>
      <c r="E2284" s="6" t="s">
        <v>292</v>
      </c>
      <c r="F2284" s="4">
        <v>56933.0</v>
      </c>
      <c r="G2284" s="6" t="s">
        <v>38</v>
      </c>
      <c r="H2284" s="6"/>
      <c r="I2284" s="6"/>
      <c r="J2284" s="4">
        <v>4.5338835E7</v>
      </c>
      <c r="K2284" s="4">
        <v>3.59306095E8</v>
      </c>
      <c r="L2284" s="6" t="s">
        <v>39</v>
      </c>
      <c r="M2284" s="3"/>
      <c r="N2284" s="6" t="s">
        <v>42</v>
      </c>
      <c r="O2284" s="3"/>
      <c r="P2284" s="3"/>
      <c r="Q2284" s="6" t="s">
        <v>39</v>
      </c>
      <c r="R2284" s="4"/>
      <c r="S2284" s="6" t="s">
        <v>42</v>
      </c>
      <c r="T2284" s="6" t="s">
        <v>43</v>
      </c>
      <c r="U2284" s="6">
        <v>0.0</v>
      </c>
      <c r="V2284" s="3" t="str">
        <f t="shared" si="2"/>
        <v>47.RD</v>
      </c>
      <c r="W2284" s="5" t="str">
        <f t="shared" ref="W2284:X2284" si="2284">UPPER(TRIM(H2284))</f>
        <v/>
      </c>
      <c r="X2284" s="5" t="str">
        <f t="shared" si="2284"/>
        <v/>
      </c>
      <c r="Y2284" s="5" t="str">
        <f t="array" ref="Y2284">IF(V2284&lt;&gt;"",IFERROR(INDEX(federal_program_name_lookup,MATCH(V2284,aln_lookup,0)),""),"")</f>
        <v/>
      </c>
    </row>
    <row r="2285" ht="15.75" customHeight="1">
      <c r="A2285" s="5" t="s">
        <v>3651</v>
      </c>
      <c r="B2285" s="3" t="s">
        <v>2414</v>
      </c>
      <c r="C2285" s="3" t="s">
        <v>445</v>
      </c>
      <c r="D2285" s="3" t="s">
        <v>3652</v>
      </c>
      <c r="E2285" s="6" t="s">
        <v>292</v>
      </c>
      <c r="F2285" s="4">
        <v>9742.0</v>
      </c>
      <c r="G2285" s="6" t="s">
        <v>38</v>
      </c>
      <c r="H2285" s="6"/>
      <c r="I2285" s="6"/>
      <c r="J2285" s="4">
        <v>4.5338835E7</v>
      </c>
      <c r="K2285" s="4">
        <v>3.59306095E8</v>
      </c>
      <c r="L2285" s="6" t="s">
        <v>39</v>
      </c>
      <c r="M2285" s="3"/>
      <c r="N2285" s="6" t="s">
        <v>42</v>
      </c>
      <c r="O2285" s="3"/>
      <c r="P2285" s="3"/>
      <c r="Q2285" s="6" t="s">
        <v>39</v>
      </c>
      <c r="R2285" s="4"/>
      <c r="S2285" s="6" t="s">
        <v>42</v>
      </c>
      <c r="T2285" s="6" t="s">
        <v>43</v>
      </c>
      <c r="U2285" s="6">
        <v>0.0</v>
      </c>
      <c r="V2285" s="3" t="str">
        <f t="shared" si="2"/>
        <v>47.RD</v>
      </c>
      <c r="W2285" s="5" t="str">
        <f t="shared" ref="W2285:X2285" si="2285">UPPER(TRIM(H2285))</f>
        <v/>
      </c>
      <c r="X2285" s="5" t="str">
        <f t="shared" si="2285"/>
        <v/>
      </c>
      <c r="Y2285" s="5" t="str">
        <f t="array" ref="Y2285">IF(V2285&lt;&gt;"",IFERROR(INDEX(federal_program_name_lookup,MATCH(V2285,aln_lookup,0)),""),"")</f>
        <v/>
      </c>
    </row>
    <row r="2286" ht="15.75" customHeight="1">
      <c r="A2286" s="5" t="s">
        <v>3653</v>
      </c>
      <c r="B2286" s="3" t="s">
        <v>2414</v>
      </c>
      <c r="C2286" s="3" t="s">
        <v>445</v>
      </c>
      <c r="D2286" s="3" t="s">
        <v>3654</v>
      </c>
      <c r="E2286" s="6" t="s">
        <v>292</v>
      </c>
      <c r="F2286" s="4">
        <v>40740.0</v>
      </c>
      <c r="G2286" s="6" t="s">
        <v>38</v>
      </c>
      <c r="H2286" s="6"/>
      <c r="I2286" s="6"/>
      <c r="J2286" s="4">
        <v>4.5338835E7</v>
      </c>
      <c r="K2286" s="4">
        <v>3.59306095E8</v>
      </c>
      <c r="L2286" s="6" t="s">
        <v>39</v>
      </c>
      <c r="M2286" s="3"/>
      <c r="N2286" s="6" t="s">
        <v>42</v>
      </c>
      <c r="O2286" s="3"/>
      <c r="P2286" s="3"/>
      <c r="Q2286" s="6" t="s">
        <v>39</v>
      </c>
      <c r="R2286" s="4"/>
      <c r="S2286" s="6" t="s">
        <v>42</v>
      </c>
      <c r="T2286" s="6" t="s">
        <v>43</v>
      </c>
      <c r="U2286" s="6">
        <v>0.0</v>
      </c>
      <c r="V2286" s="3" t="str">
        <f t="shared" si="2"/>
        <v>47.RD</v>
      </c>
      <c r="W2286" s="5" t="str">
        <f t="shared" ref="W2286:X2286" si="2286">UPPER(TRIM(H2286))</f>
        <v/>
      </c>
      <c r="X2286" s="5" t="str">
        <f t="shared" si="2286"/>
        <v/>
      </c>
      <c r="Y2286" s="5" t="str">
        <f t="array" ref="Y2286">IF(V2286&lt;&gt;"",IFERROR(INDEX(federal_program_name_lookup,MATCH(V2286,aln_lookup,0)),""),"")</f>
        <v/>
      </c>
    </row>
    <row r="2287" ht="15.75" customHeight="1">
      <c r="A2287" s="5" t="s">
        <v>3655</v>
      </c>
      <c r="B2287" s="3" t="s">
        <v>2414</v>
      </c>
      <c r="C2287" s="3" t="s">
        <v>445</v>
      </c>
      <c r="D2287" s="3" t="s">
        <v>3656</v>
      </c>
      <c r="E2287" s="6" t="s">
        <v>292</v>
      </c>
      <c r="F2287" s="4">
        <v>74622.0</v>
      </c>
      <c r="G2287" s="6" t="s">
        <v>38</v>
      </c>
      <c r="H2287" s="6"/>
      <c r="I2287" s="6"/>
      <c r="J2287" s="4">
        <v>4.5338835E7</v>
      </c>
      <c r="K2287" s="4">
        <v>3.59306095E8</v>
      </c>
      <c r="L2287" s="6" t="s">
        <v>39</v>
      </c>
      <c r="M2287" s="3"/>
      <c r="N2287" s="6" t="s">
        <v>42</v>
      </c>
      <c r="O2287" s="3"/>
      <c r="P2287" s="3"/>
      <c r="Q2287" s="6" t="s">
        <v>39</v>
      </c>
      <c r="R2287" s="4"/>
      <c r="S2287" s="6" t="s">
        <v>42</v>
      </c>
      <c r="T2287" s="6" t="s">
        <v>43</v>
      </c>
      <c r="U2287" s="6">
        <v>0.0</v>
      </c>
      <c r="V2287" s="3" t="str">
        <f t="shared" si="2"/>
        <v>47.RD</v>
      </c>
      <c r="W2287" s="5" t="str">
        <f t="shared" ref="W2287:X2287" si="2287">UPPER(TRIM(H2287))</f>
        <v/>
      </c>
      <c r="X2287" s="5" t="str">
        <f t="shared" si="2287"/>
        <v/>
      </c>
      <c r="Y2287" s="5" t="str">
        <f t="array" ref="Y2287">IF(V2287&lt;&gt;"",IFERROR(INDEX(federal_program_name_lookup,MATCH(V2287,aln_lookup,0)),""),"")</f>
        <v/>
      </c>
    </row>
    <row r="2288" ht="15.75" customHeight="1">
      <c r="A2288" s="5" t="s">
        <v>3657</v>
      </c>
      <c r="B2288" s="3" t="s">
        <v>2414</v>
      </c>
      <c r="C2288" s="3" t="s">
        <v>445</v>
      </c>
      <c r="D2288" s="3" t="s">
        <v>3658</v>
      </c>
      <c r="E2288" s="6" t="s">
        <v>292</v>
      </c>
      <c r="F2288" s="4">
        <v>10850.0</v>
      </c>
      <c r="G2288" s="6" t="s">
        <v>38</v>
      </c>
      <c r="H2288" s="6"/>
      <c r="I2288" s="6"/>
      <c r="J2288" s="4">
        <v>4.5338835E7</v>
      </c>
      <c r="K2288" s="4">
        <v>3.59306095E8</v>
      </c>
      <c r="L2288" s="6" t="s">
        <v>39</v>
      </c>
      <c r="M2288" s="3"/>
      <c r="N2288" s="6" t="s">
        <v>42</v>
      </c>
      <c r="O2288" s="3"/>
      <c r="P2288" s="3"/>
      <c r="Q2288" s="6" t="s">
        <v>39</v>
      </c>
      <c r="R2288" s="4"/>
      <c r="S2288" s="6" t="s">
        <v>42</v>
      </c>
      <c r="T2288" s="6" t="s">
        <v>43</v>
      </c>
      <c r="U2288" s="6">
        <v>0.0</v>
      </c>
      <c r="V2288" s="3" t="str">
        <f t="shared" si="2"/>
        <v>47.RD</v>
      </c>
      <c r="W2288" s="5" t="str">
        <f t="shared" ref="W2288:X2288" si="2288">UPPER(TRIM(H2288))</f>
        <v/>
      </c>
      <c r="X2288" s="5" t="str">
        <f t="shared" si="2288"/>
        <v/>
      </c>
      <c r="Y2288" s="5" t="str">
        <f t="array" ref="Y2288">IF(V2288&lt;&gt;"",IFERROR(INDEX(federal_program_name_lookup,MATCH(V2288,aln_lookup,0)),""),"")</f>
        <v/>
      </c>
    </row>
    <row r="2289" ht="15.75" customHeight="1">
      <c r="A2289" s="5" t="s">
        <v>3659</v>
      </c>
      <c r="B2289" s="3" t="s">
        <v>2414</v>
      </c>
      <c r="C2289" s="3" t="s">
        <v>445</v>
      </c>
      <c r="D2289" s="3" t="s">
        <v>3660</v>
      </c>
      <c r="E2289" s="6" t="s">
        <v>292</v>
      </c>
      <c r="F2289" s="4">
        <v>30802.0</v>
      </c>
      <c r="G2289" s="6" t="s">
        <v>38</v>
      </c>
      <c r="H2289" s="6"/>
      <c r="I2289" s="6"/>
      <c r="J2289" s="4">
        <v>4.5338835E7</v>
      </c>
      <c r="K2289" s="4">
        <v>3.59306095E8</v>
      </c>
      <c r="L2289" s="6" t="s">
        <v>39</v>
      </c>
      <c r="M2289" s="3"/>
      <c r="N2289" s="6" t="s">
        <v>42</v>
      </c>
      <c r="O2289" s="3"/>
      <c r="P2289" s="3"/>
      <c r="Q2289" s="6" t="s">
        <v>39</v>
      </c>
      <c r="R2289" s="4"/>
      <c r="S2289" s="6" t="s">
        <v>42</v>
      </c>
      <c r="T2289" s="6" t="s">
        <v>43</v>
      </c>
      <c r="U2289" s="6">
        <v>0.0</v>
      </c>
      <c r="V2289" s="3" t="str">
        <f t="shared" si="2"/>
        <v>47.RD</v>
      </c>
      <c r="W2289" s="5" t="str">
        <f t="shared" ref="W2289:X2289" si="2289">UPPER(TRIM(H2289))</f>
        <v/>
      </c>
      <c r="X2289" s="5" t="str">
        <f t="shared" si="2289"/>
        <v/>
      </c>
      <c r="Y2289" s="5" t="str">
        <f t="array" ref="Y2289">IF(V2289&lt;&gt;"",IFERROR(INDEX(federal_program_name_lookup,MATCH(V2289,aln_lookup,0)),""),"")</f>
        <v/>
      </c>
    </row>
    <row r="2290" ht="15.75" customHeight="1">
      <c r="A2290" s="5" t="s">
        <v>3661</v>
      </c>
      <c r="B2290" s="3" t="s">
        <v>2414</v>
      </c>
      <c r="C2290" s="3" t="s">
        <v>445</v>
      </c>
      <c r="D2290" s="3" t="s">
        <v>3662</v>
      </c>
      <c r="E2290" s="6" t="s">
        <v>292</v>
      </c>
      <c r="F2290" s="4">
        <v>124.0</v>
      </c>
      <c r="G2290" s="6" t="s">
        <v>38</v>
      </c>
      <c r="H2290" s="6"/>
      <c r="I2290" s="6"/>
      <c r="J2290" s="4">
        <v>4.5338835E7</v>
      </c>
      <c r="K2290" s="4">
        <v>3.59306095E8</v>
      </c>
      <c r="L2290" s="6" t="s">
        <v>39</v>
      </c>
      <c r="M2290" s="3"/>
      <c r="N2290" s="6" t="s">
        <v>42</v>
      </c>
      <c r="O2290" s="3"/>
      <c r="P2290" s="3"/>
      <c r="Q2290" s="6" t="s">
        <v>39</v>
      </c>
      <c r="R2290" s="4"/>
      <c r="S2290" s="6" t="s">
        <v>42</v>
      </c>
      <c r="T2290" s="6" t="s">
        <v>43</v>
      </c>
      <c r="U2290" s="6">
        <v>0.0</v>
      </c>
      <c r="V2290" s="3" t="str">
        <f t="shared" si="2"/>
        <v>47.RD</v>
      </c>
      <c r="W2290" s="5" t="str">
        <f t="shared" ref="W2290:X2290" si="2290">UPPER(TRIM(H2290))</f>
        <v/>
      </c>
      <c r="X2290" s="5" t="str">
        <f t="shared" si="2290"/>
        <v/>
      </c>
      <c r="Y2290" s="5" t="str">
        <f t="array" ref="Y2290">IF(V2290&lt;&gt;"",IFERROR(INDEX(federal_program_name_lookup,MATCH(V2290,aln_lookup,0)),""),"")</f>
        <v/>
      </c>
    </row>
    <row r="2291" ht="15.75" customHeight="1">
      <c r="A2291" s="5" t="s">
        <v>3663</v>
      </c>
      <c r="B2291" s="3" t="s">
        <v>2414</v>
      </c>
      <c r="C2291" s="3" t="s">
        <v>445</v>
      </c>
      <c r="D2291" s="3" t="s">
        <v>3664</v>
      </c>
      <c r="E2291" s="6" t="s">
        <v>292</v>
      </c>
      <c r="F2291" s="4">
        <v>43220.0</v>
      </c>
      <c r="G2291" s="6" t="s">
        <v>38</v>
      </c>
      <c r="H2291" s="6"/>
      <c r="I2291" s="6"/>
      <c r="J2291" s="4">
        <v>4.5338835E7</v>
      </c>
      <c r="K2291" s="4">
        <v>3.59306095E8</v>
      </c>
      <c r="L2291" s="6" t="s">
        <v>39</v>
      </c>
      <c r="M2291" s="3"/>
      <c r="N2291" s="6" t="s">
        <v>42</v>
      </c>
      <c r="O2291" s="3"/>
      <c r="P2291" s="3"/>
      <c r="Q2291" s="6" t="s">
        <v>39</v>
      </c>
      <c r="R2291" s="4"/>
      <c r="S2291" s="6" t="s">
        <v>42</v>
      </c>
      <c r="T2291" s="6" t="s">
        <v>43</v>
      </c>
      <c r="U2291" s="6">
        <v>0.0</v>
      </c>
      <c r="V2291" s="3" t="str">
        <f t="shared" si="2"/>
        <v>47.RD</v>
      </c>
      <c r="W2291" s="5" t="str">
        <f t="shared" ref="W2291:X2291" si="2291">UPPER(TRIM(H2291))</f>
        <v/>
      </c>
      <c r="X2291" s="5" t="str">
        <f t="shared" si="2291"/>
        <v/>
      </c>
      <c r="Y2291" s="5" t="str">
        <f t="array" ref="Y2291">IF(V2291&lt;&gt;"",IFERROR(INDEX(federal_program_name_lookup,MATCH(V2291,aln_lookup,0)),""),"")</f>
        <v/>
      </c>
    </row>
    <row r="2292" ht="15.75" customHeight="1">
      <c r="A2292" s="5" t="s">
        <v>3665</v>
      </c>
      <c r="B2292" s="3" t="s">
        <v>2414</v>
      </c>
      <c r="C2292" s="3" t="s">
        <v>3666</v>
      </c>
      <c r="D2292" s="3"/>
      <c r="E2292" s="6" t="s">
        <v>3667</v>
      </c>
      <c r="F2292" s="4">
        <v>147439.0</v>
      </c>
      <c r="G2292" s="6" t="s">
        <v>38</v>
      </c>
      <c r="H2292" s="6"/>
      <c r="I2292" s="6"/>
      <c r="J2292" s="4">
        <v>359805.0</v>
      </c>
      <c r="K2292" s="4">
        <v>3.59306095E8</v>
      </c>
      <c r="L2292" s="6" t="s">
        <v>39</v>
      </c>
      <c r="M2292" s="3"/>
      <c r="N2292" s="6" t="s">
        <v>39</v>
      </c>
      <c r="O2292" s="3" t="s">
        <v>674</v>
      </c>
      <c r="P2292" s="3" t="s">
        <v>3668</v>
      </c>
      <c r="Q2292" s="6" t="s">
        <v>39</v>
      </c>
      <c r="R2292" s="4"/>
      <c r="S2292" s="6" t="s">
        <v>42</v>
      </c>
      <c r="T2292" s="6" t="s">
        <v>43</v>
      </c>
      <c r="U2292" s="6">
        <v>0.0</v>
      </c>
      <c r="V2292" s="3" t="str">
        <f t="shared" si="2"/>
        <v>47.083</v>
      </c>
      <c r="W2292" s="5" t="str">
        <f t="shared" ref="W2292:X2292" si="2292">UPPER(TRIM(H2292))</f>
        <v/>
      </c>
      <c r="X2292" s="5" t="str">
        <f t="shared" si="2292"/>
        <v/>
      </c>
      <c r="Y2292" s="5" t="str">
        <f t="array" ref="Y2292">IF(V2292&lt;&gt;"",IFERROR(INDEX(federal_program_name_lookup,MATCH(V2292,aln_lookup,0)),""),"")</f>
        <v>INTEGRATIVE ACTIVITIES</v>
      </c>
    </row>
    <row r="2293" ht="15.75" customHeight="1">
      <c r="A2293" s="5" t="s">
        <v>3669</v>
      </c>
      <c r="B2293" s="3" t="s">
        <v>2414</v>
      </c>
      <c r="C2293" s="3" t="s">
        <v>445</v>
      </c>
      <c r="D2293" s="3" t="s">
        <v>3670</v>
      </c>
      <c r="E2293" s="6" t="s">
        <v>292</v>
      </c>
      <c r="F2293" s="4">
        <v>6540.0</v>
      </c>
      <c r="G2293" s="6" t="s">
        <v>38</v>
      </c>
      <c r="H2293" s="6"/>
      <c r="I2293" s="6"/>
      <c r="J2293" s="4">
        <v>4.5338835E7</v>
      </c>
      <c r="K2293" s="4">
        <v>3.59306095E8</v>
      </c>
      <c r="L2293" s="6" t="s">
        <v>39</v>
      </c>
      <c r="M2293" s="3"/>
      <c r="N2293" s="6" t="s">
        <v>42</v>
      </c>
      <c r="O2293" s="3"/>
      <c r="P2293" s="3"/>
      <c r="Q2293" s="6" t="s">
        <v>39</v>
      </c>
      <c r="R2293" s="4"/>
      <c r="S2293" s="6" t="s">
        <v>42</v>
      </c>
      <c r="T2293" s="6" t="s">
        <v>43</v>
      </c>
      <c r="U2293" s="6">
        <v>0.0</v>
      </c>
      <c r="V2293" s="3" t="str">
        <f t="shared" si="2"/>
        <v>47.RD</v>
      </c>
      <c r="W2293" s="5" t="str">
        <f t="shared" ref="W2293:X2293" si="2293">UPPER(TRIM(H2293))</f>
        <v/>
      </c>
      <c r="X2293" s="5" t="str">
        <f t="shared" si="2293"/>
        <v/>
      </c>
      <c r="Y2293" s="5" t="str">
        <f t="array" ref="Y2293">IF(V2293&lt;&gt;"",IFERROR(INDEX(federal_program_name_lookup,MATCH(V2293,aln_lookup,0)),""),"")</f>
        <v/>
      </c>
    </row>
    <row r="2294" ht="15.75" customHeight="1">
      <c r="A2294" s="5" t="s">
        <v>3671</v>
      </c>
      <c r="B2294" s="3" t="s">
        <v>2414</v>
      </c>
      <c r="C2294" s="3" t="s">
        <v>445</v>
      </c>
      <c r="D2294" s="3" t="s">
        <v>3672</v>
      </c>
      <c r="E2294" s="6" t="s">
        <v>292</v>
      </c>
      <c r="F2294" s="4">
        <v>805619.0</v>
      </c>
      <c r="G2294" s="6" t="s">
        <v>38</v>
      </c>
      <c r="H2294" s="6"/>
      <c r="I2294" s="6"/>
      <c r="J2294" s="4">
        <v>4.5338835E7</v>
      </c>
      <c r="K2294" s="4">
        <v>3.59306095E8</v>
      </c>
      <c r="L2294" s="6" t="s">
        <v>39</v>
      </c>
      <c r="M2294" s="3"/>
      <c r="N2294" s="6" t="s">
        <v>42</v>
      </c>
      <c r="O2294" s="3"/>
      <c r="P2294" s="3"/>
      <c r="Q2294" s="6" t="s">
        <v>42</v>
      </c>
      <c r="R2294" s="4">
        <v>589015.0</v>
      </c>
      <c r="S2294" s="6" t="s">
        <v>42</v>
      </c>
      <c r="T2294" s="6" t="s">
        <v>43</v>
      </c>
      <c r="U2294" s="6">
        <v>0.0</v>
      </c>
      <c r="V2294" s="3" t="str">
        <f t="shared" si="2"/>
        <v>47.RD</v>
      </c>
      <c r="W2294" s="5" t="str">
        <f t="shared" ref="W2294:X2294" si="2294">UPPER(TRIM(H2294))</f>
        <v/>
      </c>
      <c r="X2294" s="5" t="str">
        <f t="shared" si="2294"/>
        <v/>
      </c>
      <c r="Y2294" s="5" t="str">
        <f t="array" ref="Y2294">IF(V2294&lt;&gt;"",IFERROR(INDEX(federal_program_name_lookup,MATCH(V2294,aln_lookup,0)),""),"")</f>
        <v/>
      </c>
    </row>
    <row r="2295" ht="15.75" customHeight="1">
      <c r="A2295" s="5" t="s">
        <v>3673</v>
      </c>
      <c r="B2295" s="3" t="s">
        <v>2414</v>
      </c>
      <c r="C2295" s="3" t="s">
        <v>445</v>
      </c>
      <c r="D2295" s="3" t="s">
        <v>3674</v>
      </c>
      <c r="E2295" s="6" t="s">
        <v>292</v>
      </c>
      <c r="F2295" s="4">
        <v>176402.0</v>
      </c>
      <c r="G2295" s="6" t="s">
        <v>38</v>
      </c>
      <c r="H2295" s="6"/>
      <c r="I2295" s="6"/>
      <c r="J2295" s="4">
        <v>4.5338835E7</v>
      </c>
      <c r="K2295" s="4">
        <v>3.59306095E8</v>
      </c>
      <c r="L2295" s="6" t="s">
        <v>39</v>
      </c>
      <c r="M2295" s="3"/>
      <c r="N2295" s="6" t="s">
        <v>42</v>
      </c>
      <c r="O2295" s="3"/>
      <c r="P2295" s="3"/>
      <c r="Q2295" s="6" t="s">
        <v>39</v>
      </c>
      <c r="R2295" s="4"/>
      <c r="S2295" s="6" t="s">
        <v>42</v>
      </c>
      <c r="T2295" s="6" t="s">
        <v>43</v>
      </c>
      <c r="U2295" s="6">
        <v>0.0</v>
      </c>
      <c r="V2295" s="3" t="str">
        <f t="shared" si="2"/>
        <v>47.RD</v>
      </c>
      <c r="W2295" s="5" t="str">
        <f t="shared" ref="W2295:X2295" si="2295">UPPER(TRIM(H2295))</f>
        <v/>
      </c>
      <c r="X2295" s="5" t="str">
        <f t="shared" si="2295"/>
        <v/>
      </c>
      <c r="Y2295" s="5" t="str">
        <f t="array" ref="Y2295">IF(V2295&lt;&gt;"",IFERROR(INDEX(federal_program_name_lookup,MATCH(V2295,aln_lookup,0)),""),"")</f>
        <v/>
      </c>
    </row>
    <row r="2296" ht="15.75" customHeight="1">
      <c r="A2296" s="5" t="s">
        <v>3675</v>
      </c>
      <c r="B2296" s="3" t="s">
        <v>2414</v>
      </c>
      <c r="C2296" s="3" t="s">
        <v>445</v>
      </c>
      <c r="D2296" s="3" t="s">
        <v>3248</v>
      </c>
      <c r="E2296" s="6" t="s">
        <v>292</v>
      </c>
      <c r="F2296" s="4">
        <v>122081.0</v>
      </c>
      <c r="G2296" s="6" t="s">
        <v>38</v>
      </c>
      <c r="H2296" s="6"/>
      <c r="I2296" s="6"/>
      <c r="J2296" s="4">
        <v>4.5338835E7</v>
      </c>
      <c r="K2296" s="4">
        <v>3.59306095E8</v>
      </c>
      <c r="L2296" s="6" t="s">
        <v>39</v>
      </c>
      <c r="M2296" s="3"/>
      <c r="N2296" s="6" t="s">
        <v>42</v>
      </c>
      <c r="O2296" s="3"/>
      <c r="P2296" s="3"/>
      <c r="Q2296" s="6" t="s">
        <v>39</v>
      </c>
      <c r="R2296" s="4"/>
      <c r="S2296" s="6" t="s">
        <v>42</v>
      </c>
      <c r="T2296" s="6" t="s">
        <v>43</v>
      </c>
      <c r="U2296" s="6">
        <v>0.0</v>
      </c>
      <c r="V2296" s="3" t="str">
        <f t="shared" si="2"/>
        <v>47.RD</v>
      </c>
      <c r="W2296" s="5" t="str">
        <f t="shared" ref="W2296:X2296" si="2296">UPPER(TRIM(H2296))</f>
        <v/>
      </c>
      <c r="X2296" s="5" t="str">
        <f t="shared" si="2296"/>
        <v/>
      </c>
      <c r="Y2296" s="5" t="str">
        <f t="array" ref="Y2296">IF(V2296&lt;&gt;"",IFERROR(INDEX(federal_program_name_lookup,MATCH(V2296,aln_lookup,0)),""),"")</f>
        <v/>
      </c>
    </row>
    <row r="2297" ht="15.75" customHeight="1">
      <c r="A2297" s="5" t="s">
        <v>3676</v>
      </c>
      <c r="B2297" s="3" t="s">
        <v>2414</v>
      </c>
      <c r="C2297" s="3" t="s">
        <v>445</v>
      </c>
      <c r="D2297" s="3" t="s">
        <v>3677</v>
      </c>
      <c r="E2297" s="6" t="s">
        <v>292</v>
      </c>
      <c r="F2297" s="4">
        <v>51207.0</v>
      </c>
      <c r="G2297" s="6" t="s">
        <v>38</v>
      </c>
      <c r="H2297" s="6"/>
      <c r="I2297" s="6"/>
      <c r="J2297" s="4">
        <v>4.5338835E7</v>
      </c>
      <c r="K2297" s="4">
        <v>3.59306095E8</v>
      </c>
      <c r="L2297" s="6" t="s">
        <v>39</v>
      </c>
      <c r="M2297" s="3"/>
      <c r="N2297" s="6" t="s">
        <v>42</v>
      </c>
      <c r="O2297" s="3"/>
      <c r="P2297" s="3"/>
      <c r="Q2297" s="6" t="s">
        <v>39</v>
      </c>
      <c r="R2297" s="4"/>
      <c r="S2297" s="6" t="s">
        <v>42</v>
      </c>
      <c r="T2297" s="6" t="s">
        <v>43</v>
      </c>
      <c r="U2297" s="6">
        <v>0.0</v>
      </c>
      <c r="V2297" s="3" t="str">
        <f t="shared" si="2"/>
        <v>47.RD</v>
      </c>
      <c r="W2297" s="5" t="str">
        <f t="shared" ref="W2297:X2297" si="2297">UPPER(TRIM(H2297))</f>
        <v/>
      </c>
      <c r="X2297" s="5" t="str">
        <f t="shared" si="2297"/>
        <v/>
      </c>
      <c r="Y2297" s="5" t="str">
        <f t="array" ref="Y2297">IF(V2297&lt;&gt;"",IFERROR(INDEX(federal_program_name_lookup,MATCH(V2297,aln_lookup,0)),""),"")</f>
        <v/>
      </c>
    </row>
    <row r="2298" ht="15.75" customHeight="1">
      <c r="A2298" s="5" t="s">
        <v>3678</v>
      </c>
      <c r="B2298" s="3" t="s">
        <v>2414</v>
      </c>
      <c r="C2298" s="3" t="s">
        <v>445</v>
      </c>
      <c r="D2298" s="3" t="s">
        <v>3679</v>
      </c>
      <c r="E2298" s="6" t="s">
        <v>292</v>
      </c>
      <c r="F2298" s="4">
        <v>23536.0</v>
      </c>
      <c r="G2298" s="6" t="s">
        <v>38</v>
      </c>
      <c r="H2298" s="6"/>
      <c r="I2298" s="6"/>
      <c r="J2298" s="4">
        <v>4.5338835E7</v>
      </c>
      <c r="K2298" s="4">
        <v>3.59306095E8</v>
      </c>
      <c r="L2298" s="6" t="s">
        <v>39</v>
      </c>
      <c r="M2298" s="3"/>
      <c r="N2298" s="6" t="s">
        <v>42</v>
      </c>
      <c r="O2298" s="3"/>
      <c r="P2298" s="3"/>
      <c r="Q2298" s="6" t="s">
        <v>39</v>
      </c>
      <c r="R2298" s="4"/>
      <c r="S2298" s="6" t="s">
        <v>42</v>
      </c>
      <c r="T2298" s="6" t="s">
        <v>43</v>
      </c>
      <c r="U2298" s="6">
        <v>0.0</v>
      </c>
      <c r="V2298" s="3" t="str">
        <f t="shared" si="2"/>
        <v>47.RD</v>
      </c>
      <c r="W2298" s="5" t="str">
        <f t="shared" ref="W2298:X2298" si="2298">UPPER(TRIM(H2298))</f>
        <v/>
      </c>
      <c r="X2298" s="5" t="str">
        <f t="shared" si="2298"/>
        <v/>
      </c>
      <c r="Y2298" s="5" t="str">
        <f t="array" ref="Y2298">IF(V2298&lt;&gt;"",IFERROR(INDEX(federal_program_name_lookup,MATCH(V2298,aln_lookup,0)),""),"")</f>
        <v/>
      </c>
    </row>
    <row r="2299" ht="15.75" customHeight="1">
      <c r="A2299" s="5" t="s">
        <v>3680</v>
      </c>
      <c r="B2299" s="3" t="s">
        <v>2414</v>
      </c>
      <c r="C2299" s="3" t="s">
        <v>445</v>
      </c>
      <c r="D2299" s="3" t="s">
        <v>3681</v>
      </c>
      <c r="E2299" s="6" t="s">
        <v>292</v>
      </c>
      <c r="F2299" s="4">
        <v>16285.0</v>
      </c>
      <c r="G2299" s="6" t="s">
        <v>38</v>
      </c>
      <c r="H2299" s="6"/>
      <c r="I2299" s="6"/>
      <c r="J2299" s="4">
        <v>4.5338835E7</v>
      </c>
      <c r="K2299" s="4">
        <v>3.59306095E8</v>
      </c>
      <c r="L2299" s="6" t="s">
        <v>39</v>
      </c>
      <c r="M2299" s="3"/>
      <c r="N2299" s="6" t="s">
        <v>42</v>
      </c>
      <c r="O2299" s="3"/>
      <c r="P2299" s="3"/>
      <c r="Q2299" s="6" t="s">
        <v>39</v>
      </c>
      <c r="R2299" s="4"/>
      <c r="S2299" s="6" t="s">
        <v>42</v>
      </c>
      <c r="T2299" s="6" t="s">
        <v>43</v>
      </c>
      <c r="U2299" s="6">
        <v>0.0</v>
      </c>
      <c r="V2299" s="3" t="str">
        <f t="shared" si="2"/>
        <v>47.RD</v>
      </c>
      <c r="W2299" s="5" t="str">
        <f t="shared" ref="W2299:X2299" si="2299">UPPER(TRIM(H2299))</f>
        <v/>
      </c>
      <c r="X2299" s="5" t="str">
        <f t="shared" si="2299"/>
        <v/>
      </c>
      <c r="Y2299" s="5" t="str">
        <f t="array" ref="Y2299">IF(V2299&lt;&gt;"",IFERROR(INDEX(federal_program_name_lookup,MATCH(V2299,aln_lookup,0)),""),"")</f>
        <v/>
      </c>
    </row>
    <row r="2300" ht="15.75" customHeight="1">
      <c r="A2300" s="5" t="s">
        <v>3682</v>
      </c>
      <c r="B2300" s="3" t="s">
        <v>2414</v>
      </c>
      <c r="C2300" s="3" t="s">
        <v>445</v>
      </c>
      <c r="D2300" s="3" t="s">
        <v>3683</v>
      </c>
      <c r="E2300" s="6" t="s">
        <v>292</v>
      </c>
      <c r="F2300" s="4">
        <v>37747.0</v>
      </c>
      <c r="G2300" s="6" t="s">
        <v>38</v>
      </c>
      <c r="H2300" s="6"/>
      <c r="I2300" s="6"/>
      <c r="J2300" s="4">
        <v>4.5338835E7</v>
      </c>
      <c r="K2300" s="4">
        <v>3.59306095E8</v>
      </c>
      <c r="L2300" s="6" t="s">
        <v>39</v>
      </c>
      <c r="M2300" s="3"/>
      <c r="N2300" s="6" t="s">
        <v>42</v>
      </c>
      <c r="O2300" s="3"/>
      <c r="P2300" s="3"/>
      <c r="Q2300" s="6" t="s">
        <v>39</v>
      </c>
      <c r="R2300" s="4"/>
      <c r="S2300" s="6" t="s">
        <v>42</v>
      </c>
      <c r="T2300" s="6" t="s">
        <v>43</v>
      </c>
      <c r="U2300" s="6">
        <v>0.0</v>
      </c>
      <c r="V2300" s="3" t="str">
        <f t="shared" si="2"/>
        <v>47.RD</v>
      </c>
      <c r="W2300" s="5" t="str">
        <f t="shared" ref="W2300:X2300" si="2300">UPPER(TRIM(H2300))</f>
        <v/>
      </c>
      <c r="X2300" s="5" t="str">
        <f t="shared" si="2300"/>
        <v/>
      </c>
      <c r="Y2300" s="5" t="str">
        <f t="array" ref="Y2300">IF(V2300&lt;&gt;"",IFERROR(INDEX(federal_program_name_lookup,MATCH(V2300,aln_lookup,0)),""),"")</f>
        <v/>
      </c>
    </row>
    <row r="2301" ht="15.75" customHeight="1">
      <c r="A2301" s="5" t="s">
        <v>3684</v>
      </c>
      <c r="B2301" s="3" t="s">
        <v>2414</v>
      </c>
      <c r="C2301" s="3" t="s">
        <v>445</v>
      </c>
      <c r="D2301" s="3" t="s">
        <v>3217</v>
      </c>
      <c r="E2301" s="6" t="s">
        <v>292</v>
      </c>
      <c r="F2301" s="4">
        <v>6500.0</v>
      </c>
      <c r="G2301" s="6" t="s">
        <v>38</v>
      </c>
      <c r="H2301" s="6"/>
      <c r="I2301" s="6"/>
      <c r="J2301" s="4">
        <v>4.5338835E7</v>
      </c>
      <c r="K2301" s="4">
        <v>3.59306095E8</v>
      </c>
      <c r="L2301" s="6" t="s">
        <v>39</v>
      </c>
      <c r="M2301" s="3"/>
      <c r="N2301" s="6" t="s">
        <v>42</v>
      </c>
      <c r="O2301" s="3"/>
      <c r="P2301" s="3"/>
      <c r="Q2301" s="6" t="s">
        <v>39</v>
      </c>
      <c r="R2301" s="4"/>
      <c r="S2301" s="6" t="s">
        <v>42</v>
      </c>
      <c r="T2301" s="6" t="s">
        <v>43</v>
      </c>
      <c r="U2301" s="6">
        <v>0.0</v>
      </c>
      <c r="V2301" s="3" t="str">
        <f t="shared" si="2"/>
        <v>47.RD</v>
      </c>
      <c r="W2301" s="5" t="str">
        <f t="shared" ref="W2301:X2301" si="2301">UPPER(TRIM(H2301))</f>
        <v/>
      </c>
      <c r="X2301" s="5" t="str">
        <f t="shared" si="2301"/>
        <v/>
      </c>
      <c r="Y2301" s="5" t="str">
        <f t="array" ref="Y2301">IF(V2301&lt;&gt;"",IFERROR(INDEX(federal_program_name_lookup,MATCH(V2301,aln_lookup,0)),""),"")</f>
        <v/>
      </c>
    </row>
    <row r="2302" ht="15.75" customHeight="1">
      <c r="A2302" s="5" t="s">
        <v>3685</v>
      </c>
      <c r="B2302" s="3" t="s">
        <v>2414</v>
      </c>
      <c r="C2302" s="3" t="s">
        <v>445</v>
      </c>
      <c r="D2302" s="3" t="s">
        <v>3686</v>
      </c>
      <c r="E2302" s="6" t="s">
        <v>292</v>
      </c>
      <c r="F2302" s="4">
        <v>39860.0</v>
      </c>
      <c r="G2302" s="6" t="s">
        <v>38</v>
      </c>
      <c r="H2302" s="6"/>
      <c r="I2302" s="6"/>
      <c r="J2302" s="4">
        <v>4.5338835E7</v>
      </c>
      <c r="K2302" s="4">
        <v>3.59306095E8</v>
      </c>
      <c r="L2302" s="6" t="s">
        <v>39</v>
      </c>
      <c r="M2302" s="3"/>
      <c r="N2302" s="6" t="s">
        <v>42</v>
      </c>
      <c r="O2302" s="3"/>
      <c r="P2302" s="3"/>
      <c r="Q2302" s="6" t="s">
        <v>39</v>
      </c>
      <c r="R2302" s="4"/>
      <c r="S2302" s="6" t="s">
        <v>42</v>
      </c>
      <c r="T2302" s="6" t="s">
        <v>43</v>
      </c>
      <c r="U2302" s="6">
        <v>0.0</v>
      </c>
      <c r="V2302" s="3" t="str">
        <f t="shared" si="2"/>
        <v>47.RD</v>
      </c>
      <c r="W2302" s="5" t="str">
        <f t="shared" ref="W2302:X2302" si="2302">UPPER(TRIM(H2302))</f>
        <v/>
      </c>
      <c r="X2302" s="5" t="str">
        <f t="shared" si="2302"/>
        <v/>
      </c>
      <c r="Y2302" s="5" t="str">
        <f t="array" ref="Y2302">IF(V2302&lt;&gt;"",IFERROR(INDEX(federal_program_name_lookup,MATCH(V2302,aln_lookup,0)),""),"")</f>
        <v/>
      </c>
    </row>
    <row r="2303" ht="15.75" customHeight="1">
      <c r="A2303" s="5" t="s">
        <v>3687</v>
      </c>
      <c r="B2303" s="3" t="s">
        <v>2414</v>
      </c>
      <c r="C2303" s="3" t="s">
        <v>3666</v>
      </c>
      <c r="D2303" s="3"/>
      <c r="E2303" s="6" t="s">
        <v>3667</v>
      </c>
      <c r="F2303" s="4">
        <v>100335.0</v>
      </c>
      <c r="G2303" s="6" t="s">
        <v>38</v>
      </c>
      <c r="H2303" s="6"/>
      <c r="I2303" s="6"/>
      <c r="J2303" s="4">
        <v>359805.0</v>
      </c>
      <c r="K2303" s="4">
        <v>3.59306095E8</v>
      </c>
      <c r="L2303" s="6" t="s">
        <v>39</v>
      </c>
      <c r="M2303" s="3"/>
      <c r="N2303" s="6" t="s">
        <v>39</v>
      </c>
      <c r="O2303" s="3" t="s">
        <v>815</v>
      </c>
      <c r="P2303" s="3" t="s">
        <v>3688</v>
      </c>
      <c r="Q2303" s="6" t="s">
        <v>39</v>
      </c>
      <c r="R2303" s="4"/>
      <c r="S2303" s="6" t="s">
        <v>42</v>
      </c>
      <c r="T2303" s="6" t="s">
        <v>43</v>
      </c>
      <c r="U2303" s="6">
        <v>0.0</v>
      </c>
      <c r="V2303" s="3" t="str">
        <f t="shared" si="2"/>
        <v>47.083</v>
      </c>
      <c r="W2303" s="5" t="str">
        <f t="shared" ref="W2303:X2303" si="2303">UPPER(TRIM(H2303))</f>
        <v/>
      </c>
      <c r="X2303" s="5" t="str">
        <f t="shared" si="2303"/>
        <v/>
      </c>
      <c r="Y2303" s="5" t="str">
        <f t="array" ref="Y2303">IF(V2303&lt;&gt;"",IFERROR(INDEX(federal_program_name_lookup,MATCH(V2303,aln_lookup,0)),""),"")</f>
        <v>INTEGRATIVE ACTIVITIES</v>
      </c>
    </row>
    <row r="2304" ht="15.75" customHeight="1">
      <c r="A2304" s="5" t="s">
        <v>3689</v>
      </c>
      <c r="B2304" s="3" t="s">
        <v>2414</v>
      </c>
      <c r="C2304" s="3" t="s">
        <v>445</v>
      </c>
      <c r="D2304" s="3" t="s">
        <v>3690</v>
      </c>
      <c r="E2304" s="6" t="s">
        <v>292</v>
      </c>
      <c r="F2304" s="4">
        <v>158290.0</v>
      </c>
      <c r="G2304" s="6" t="s">
        <v>38</v>
      </c>
      <c r="H2304" s="6"/>
      <c r="I2304" s="6"/>
      <c r="J2304" s="4">
        <v>4.5338835E7</v>
      </c>
      <c r="K2304" s="4">
        <v>3.59306095E8</v>
      </c>
      <c r="L2304" s="6" t="s">
        <v>39</v>
      </c>
      <c r="M2304" s="3"/>
      <c r="N2304" s="6" t="s">
        <v>42</v>
      </c>
      <c r="O2304" s="3"/>
      <c r="P2304" s="3"/>
      <c r="Q2304" s="6" t="s">
        <v>42</v>
      </c>
      <c r="R2304" s="4">
        <v>76782.0</v>
      </c>
      <c r="S2304" s="6" t="s">
        <v>42</v>
      </c>
      <c r="T2304" s="6" t="s">
        <v>43</v>
      </c>
      <c r="U2304" s="6">
        <v>0.0</v>
      </c>
      <c r="V2304" s="3" t="str">
        <f t="shared" si="2"/>
        <v>47.RD</v>
      </c>
      <c r="W2304" s="5" t="str">
        <f t="shared" ref="W2304:X2304" si="2304">UPPER(TRIM(H2304))</f>
        <v/>
      </c>
      <c r="X2304" s="5" t="str">
        <f t="shared" si="2304"/>
        <v/>
      </c>
      <c r="Y2304" s="5" t="str">
        <f t="array" ref="Y2304">IF(V2304&lt;&gt;"",IFERROR(INDEX(federal_program_name_lookup,MATCH(V2304,aln_lookup,0)),""),"")</f>
        <v/>
      </c>
    </row>
    <row r="2305" ht="15.75" customHeight="1">
      <c r="A2305" s="5" t="s">
        <v>3691</v>
      </c>
      <c r="B2305" s="3" t="s">
        <v>2414</v>
      </c>
      <c r="C2305" s="3" t="s">
        <v>445</v>
      </c>
      <c r="D2305" s="3" t="s">
        <v>3692</v>
      </c>
      <c r="E2305" s="6" t="s">
        <v>292</v>
      </c>
      <c r="F2305" s="4">
        <v>58665.0</v>
      </c>
      <c r="G2305" s="6" t="s">
        <v>38</v>
      </c>
      <c r="H2305" s="6"/>
      <c r="I2305" s="6"/>
      <c r="J2305" s="4">
        <v>4.5338835E7</v>
      </c>
      <c r="K2305" s="4">
        <v>3.59306095E8</v>
      </c>
      <c r="L2305" s="6" t="s">
        <v>39</v>
      </c>
      <c r="M2305" s="3"/>
      <c r="N2305" s="6" t="s">
        <v>42</v>
      </c>
      <c r="O2305" s="3"/>
      <c r="P2305" s="3"/>
      <c r="Q2305" s="6" t="s">
        <v>39</v>
      </c>
      <c r="R2305" s="4"/>
      <c r="S2305" s="6" t="s">
        <v>42</v>
      </c>
      <c r="T2305" s="6" t="s">
        <v>43</v>
      </c>
      <c r="U2305" s="6">
        <v>0.0</v>
      </c>
      <c r="V2305" s="3" t="str">
        <f t="shared" si="2"/>
        <v>47.RD</v>
      </c>
      <c r="W2305" s="5" t="str">
        <f t="shared" ref="W2305:X2305" si="2305">UPPER(TRIM(H2305))</f>
        <v/>
      </c>
      <c r="X2305" s="5" t="str">
        <f t="shared" si="2305"/>
        <v/>
      </c>
      <c r="Y2305" s="5" t="str">
        <f t="array" ref="Y2305">IF(V2305&lt;&gt;"",IFERROR(INDEX(federal_program_name_lookup,MATCH(V2305,aln_lookup,0)),""),"")</f>
        <v/>
      </c>
    </row>
    <row r="2306" ht="15.75" customHeight="1">
      <c r="A2306" s="5" t="s">
        <v>3693</v>
      </c>
      <c r="B2306" s="3" t="s">
        <v>2414</v>
      </c>
      <c r="C2306" s="3" t="s">
        <v>445</v>
      </c>
      <c r="D2306" s="3" t="s">
        <v>3694</v>
      </c>
      <c r="E2306" s="6" t="s">
        <v>292</v>
      </c>
      <c r="F2306" s="4">
        <v>111204.0</v>
      </c>
      <c r="G2306" s="6" t="s">
        <v>38</v>
      </c>
      <c r="H2306" s="6"/>
      <c r="I2306" s="6"/>
      <c r="J2306" s="4">
        <v>4.5338835E7</v>
      </c>
      <c r="K2306" s="4">
        <v>3.59306095E8</v>
      </c>
      <c r="L2306" s="6" t="s">
        <v>39</v>
      </c>
      <c r="M2306" s="3"/>
      <c r="N2306" s="6" t="s">
        <v>42</v>
      </c>
      <c r="O2306" s="3"/>
      <c r="P2306" s="3"/>
      <c r="Q2306" s="6" t="s">
        <v>39</v>
      </c>
      <c r="R2306" s="4"/>
      <c r="S2306" s="6" t="s">
        <v>42</v>
      </c>
      <c r="T2306" s="6" t="s">
        <v>43</v>
      </c>
      <c r="U2306" s="6">
        <v>0.0</v>
      </c>
      <c r="V2306" s="3" t="str">
        <f t="shared" si="2"/>
        <v>47.RD</v>
      </c>
      <c r="W2306" s="5" t="str">
        <f t="shared" ref="W2306:X2306" si="2306">UPPER(TRIM(H2306))</f>
        <v/>
      </c>
      <c r="X2306" s="5" t="str">
        <f t="shared" si="2306"/>
        <v/>
      </c>
      <c r="Y2306" s="5" t="str">
        <f t="array" ref="Y2306">IF(V2306&lt;&gt;"",IFERROR(INDEX(federal_program_name_lookup,MATCH(V2306,aln_lookup,0)),""),"")</f>
        <v/>
      </c>
    </row>
    <row r="2307" ht="15.75" customHeight="1">
      <c r="A2307" s="5" t="s">
        <v>3695</v>
      </c>
      <c r="B2307" s="3" t="s">
        <v>2414</v>
      </c>
      <c r="C2307" s="3" t="s">
        <v>445</v>
      </c>
      <c r="D2307" s="3" t="s">
        <v>3696</v>
      </c>
      <c r="E2307" s="6" t="s">
        <v>292</v>
      </c>
      <c r="F2307" s="4">
        <v>114770.0</v>
      </c>
      <c r="G2307" s="6" t="s">
        <v>38</v>
      </c>
      <c r="H2307" s="6"/>
      <c r="I2307" s="6"/>
      <c r="J2307" s="4">
        <v>4.5338835E7</v>
      </c>
      <c r="K2307" s="4">
        <v>3.59306095E8</v>
      </c>
      <c r="L2307" s="6" t="s">
        <v>39</v>
      </c>
      <c r="M2307" s="3"/>
      <c r="N2307" s="6" t="s">
        <v>42</v>
      </c>
      <c r="O2307" s="3"/>
      <c r="P2307" s="3"/>
      <c r="Q2307" s="6" t="s">
        <v>39</v>
      </c>
      <c r="R2307" s="4"/>
      <c r="S2307" s="6" t="s">
        <v>42</v>
      </c>
      <c r="T2307" s="6" t="s">
        <v>43</v>
      </c>
      <c r="U2307" s="6">
        <v>0.0</v>
      </c>
      <c r="V2307" s="3" t="str">
        <f t="shared" si="2"/>
        <v>47.RD</v>
      </c>
      <c r="W2307" s="5" t="str">
        <f t="shared" ref="W2307:X2307" si="2307">UPPER(TRIM(H2307))</f>
        <v/>
      </c>
      <c r="X2307" s="5" t="str">
        <f t="shared" si="2307"/>
        <v/>
      </c>
      <c r="Y2307" s="5" t="str">
        <f t="array" ref="Y2307">IF(V2307&lt;&gt;"",IFERROR(INDEX(federal_program_name_lookup,MATCH(V2307,aln_lookup,0)),""),"")</f>
        <v/>
      </c>
    </row>
    <row r="2308" ht="15.75" customHeight="1">
      <c r="A2308" s="5" t="s">
        <v>3697</v>
      </c>
      <c r="B2308" s="3" t="s">
        <v>2414</v>
      </c>
      <c r="C2308" s="3" t="s">
        <v>445</v>
      </c>
      <c r="D2308" s="3" t="s">
        <v>3698</v>
      </c>
      <c r="E2308" s="6" t="s">
        <v>292</v>
      </c>
      <c r="F2308" s="4">
        <v>168195.0</v>
      </c>
      <c r="G2308" s="6" t="s">
        <v>38</v>
      </c>
      <c r="H2308" s="6"/>
      <c r="I2308" s="6"/>
      <c r="J2308" s="4">
        <v>4.5338835E7</v>
      </c>
      <c r="K2308" s="4">
        <v>3.59306095E8</v>
      </c>
      <c r="L2308" s="6" t="s">
        <v>39</v>
      </c>
      <c r="M2308" s="3"/>
      <c r="N2308" s="6" t="s">
        <v>42</v>
      </c>
      <c r="O2308" s="3"/>
      <c r="P2308" s="3"/>
      <c r="Q2308" s="6" t="s">
        <v>39</v>
      </c>
      <c r="R2308" s="4"/>
      <c r="S2308" s="6" t="s">
        <v>42</v>
      </c>
      <c r="T2308" s="6" t="s">
        <v>43</v>
      </c>
      <c r="U2308" s="6">
        <v>0.0</v>
      </c>
      <c r="V2308" s="3" t="str">
        <f t="shared" si="2"/>
        <v>47.RD</v>
      </c>
      <c r="W2308" s="5" t="str">
        <f t="shared" ref="W2308:X2308" si="2308">UPPER(TRIM(H2308))</f>
        <v/>
      </c>
      <c r="X2308" s="5" t="str">
        <f t="shared" si="2308"/>
        <v/>
      </c>
      <c r="Y2308" s="5" t="str">
        <f t="array" ref="Y2308">IF(V2308&lt;&gt;"",IFERROR(INDEX(federal_program_name_lookup,MATCH(V2308,aln_lookup,0)),""),"")</f>
        <v/>
      </c>
    </row>
    <row r="2309" ht="15.75" customHeight="1">
      <c r="A2309" s="5" t="s">
        <v>3699</v>
      </c>
      <c r="B2309" s="3" t="s">
        <v>2414</v>
      </c>
      <c r="C2309" s="3" t="s">
        <v>445</v>
      </c>
      <c r="D2309" s="3" t="s">
        <v>3700</v>
      </c>
      <c r="E2309" s="6" t="s">
        <v>292</v>
      </c>
      <c r="F2309" s="4">
        <v>67720.0</v>
      </c>
      <c r="G2309" s="6" t="s">
        <v>38</v>
      </c>
      <c r="H2309" s="6"/>
      <c r="I2309" s="6"/>
      <c r="J2309" s="4">
        <v>4.5338835E7</v>
      </c>
      <c r="K2309" s="4">
        <v>3.59306095E8</v>
      </c>
      <c r="L2309" s="6" t="s">
        <v>39</v>
      </c>
      <c r="M2309" s="3"/>
      <c r="N2309" s="6" t="s">
        <v>42</v>
      </c>
      <c r="O2309" s="3"/>
      <c r="P2309" s="3"/>
      <c r="Q2309" s="6" t="s">
        <v>39</v>
      </c>
      <c r="R2309" s="4"/>
      <c r="S2309" s="6" t="s">
        <v>42</v>
      </c>
      <c r="T2309" s="6" t="s">
        <v>43</v>
      </c>
      <c r="U2309" s="6">
        <v>0.0</v>
      </c>
      <c r="V2309" s="3" t="str">
        <f t="shared" si="2"/>
        <v>47.RD</v>
      </c>
      <c r="W2309" s="5" t="str">
        <f t="shared" ref="W2309:X2309" si="2309">UPPER(TRIM(H2309))</f>
        <v/>
      </c>
      <c r="X2309" s="5" t="str">
        <f t="shared" si="2309"/>
        <v/>
      </c>
      <c r="Y2309" s="5" t="str">
        <f t="array" ref="Y2309">IF(V2309&lt;&gt;"",IFERROR(INDEX(federal_program_name_lookup,MATCH(V2309,aln_lookup,0)),""),"")</f>
        <v/>
      </c>
    </row>
    <row r="2310" ht="15.75" customHeight="1">
      <c r="A2310" s="5" t="s">
        <v>3701</v>
      </c>
      <c r="B2310" s="3" t="s">
        <v>2414</v>
      </c>
      <c r="C2310" s="3" t="s">
        <v>445</v>
      </c>
      <c r="D2310" s="3" t="s">
        <v>3702</v>
      </c>
      <c r="E2310" s="6" t="s">
        <v>292</v>
      </c>
      <c r="F2310" s="4">
        <v>79747.0</v>
      </c>
      <c r="G2310" s="6" t="s">
        <v>38</v>
      </c>
      <c r="H2310" s="6"/>
      <c r="I2310" s="6"/>
      <c r="J2310" s="4">
        <v>4.5338835E7</v>
      </c>
      <c r="K2310" s="4">
        <v>3.59306095E8</v>
      </c>
      <c r="L2310" s="6" t="s">
        <v>39</v>
      </c>
      <c r="M2310" s="3"/>
      <c r="N2310" s="6" t="s">
        <v>42</v>
      </c>
      <c r="O2310" s="3"/>
      <c r="P2310" s="3"/>
      <c r="Q2310" s="6" t="s">
        <v>39</v>
      </c>
      <c r="R2310" s="4"/>
      <c r="S2310" s="6" t="s">
        <v>42</v>
      </c>
      <c r="T2310" s="6" t="s">
        <v>43</v>
      </c>
      <c r="U2310" s="6">
        <v>0.0</v>
      </c>
      <c r="V2310" s="3" t="str">
        <f t="shared" si="2"/>
        <v>47.RD</v>
      </c>
      <c r="W2310" s="5" t="str">
        <f t="shared" ref="W2310:X2310" si="2310">UPPER(TRIM(H2310))</f>
        <v/>
      </c>
      <c r="X2310" s="5" t="str">
        <f t="shared" si="2310"/>
        <v/>
      </c>
      <c r="Y2310" s="5" t="str">
        <f t="array" ref="Y2310">IF(V2310&lt;&gt;"",IFERROR(INDEX(federal_program_name_lookup,MATCH(V2310,aln_lookup,0)),""),"")</f>
        <v/>
      </c>
    </row>
    <row r="2311" ht="15.75" customHeight="1">
      <c r="A2311" s="5" t="s">
        <v>3703</v>
      </c>
      <c r="B2311" s="3" t="s">
        <v>2414</v>
      </c>
      <c r="C2311" s="3" t="s">
        <v>445</v>
      </c>
      <c r="D2311" s="3" t="s">
        <v>3704</v>
      </c>
      <c r="E2311" s="6" t="s">
        <v>292</v>
      </c>
      <c r="F2311" s="4">
        <v>20929.0</v>
      </c>
      <c r="G2311" s="6" t="s">
        <v>38</v>
      </c>
      <c r="H2311" s="6"/>
      <c r="I2311" s="6"/>
      <c r="J2311" s="4">
        <v>4.5338835E7</v>
      </c>
      <c r="K2311" s="4">
        <v>3.59306095E8</v>
      </c>
      <c r="L2311" s="6" t="s">
        <v>39</v>
      </c>
      <c r="M2311" s="3"/>
      <c r="N2311" s="6" t="s">
        <v>42</v>
      </c>
      <c r="O2311" s="3"/>
      <c r="P2311" s="3"/>
      <c r="Q2311" s="6" t="s">
        <v>39</v>
      </c>
      <c r="R2311" s="4"/>
      <c r="S2311" s="6" t="s">
        <v>42</v>
      </c>
      <c r="T2311" s="6" t="s">
        <v>43</v>
      </c>
      <c r="U2311" s="6">
        <v>0.0</v>
      </c>
      <c r="V2311" s="3" t="str">
        <f t="shared" si="2"/>
        <v>47.RD</v>
      </c>
      <c r="W2311" s="5" t="str">
        <f t="shared" ref="W2311:X2311" si="2311">UPPER(TRIM(H2311))</f>
        <v/>
      </c>
      <c r="X2311" s="5" t="str">
        <f t="shared" si="2311"/>
        <v/>
      </c>
      <c r="Y2311" s="5" t="str">
        <f t="array" ref="Y2311">IF(V2311&lt;&gt;"",IFERROR(INDEX(federal_program_name_lookup,MATCH(V2311,aln_lookup,0)),""),"")</f>
        <v/>
      </c>
    </row>
    <row r="2312" ht="15.75" customHeight="1">
      <c r="A2312" s="5" t="s">
        <v>3705</v>
      </c>
      <c r="B2312" s="3" t="s">
        <v>2414</v>
      </c>
      <c r="C2312" s="3" t="s">
        <v>445</v>
      </c>
      <c r="D2312" s="3" t="s">
        <v>3706</v>
      </c>
      <c r="E2312" s="6" t="s">
        <v>292</v>
      </c>
      <c r="F2312" s="4">
        <v>7739.0</v>
      </c>
      <c r="G2312" s="6" t="s">
        <v>38</v>
      </c>
      <c r="H2312" s="6"/>
      <c r="I2312" s="6"/>
      <c r="J2312" s="4">
        <v>4.5338835E7</v>
      </c>
      <c r="K2312" s="4">
        <v>3.59306095E8</v>
      </c>
      <c r="L2312" s="6" t="s">
        <v>39</v>
      </c>
      <c r="M2312" s="3"/>
      <c r="N2312" s="6" t="s">
        <v>42</v>
      </c>
      <c r="O2312" s="3"/>
      <c r="P2312" s="3"/>
      <c r="Q2312" s="6" t="s">
        <v>39</v>
      </c>
      <c r="R2312" s="4"/>
      <c r="S2312" s="6" t="s">
        <v>42</v>
      </c>
      <c r="T2312" s="6" t="s">
        <v>43</v>
      </c>
      <c r="U2312" s="6">
        <v>0.0</v>
      </c>
      <c r="V2312" s="3" t="str">
        <f t="shared" si="2"/>
        <v>47.RD</v>
      </c>
      <c r="W2312" s="5" t="str">
        <f t="shared" ref="W2312:X2312" si="2312">UPPER(TRIM(H2312))</f>
        <v/>
      </c>
      <c r="X2312" s="5" t="str">
        <f t="shared" si="2312"/>
        <v/>
      </c>
      <c r="Y2312" s="5" t="str">
        <f t="array" ref="Y2312">IF(V2312&lt;&gt;"",IFERROR(INDEX(federal_program_name_lookup,MATCH(V2312,aln_lookup,0)),""),"")</f>
        <v/>
      </c>
    </row>
    <row r="2313" ht="15.75" customHeight="1">
      <c r="A2313" s="5" t="s">
        <v>3707</v>
      </c>
      <c r="B2313" s="3" t="s">
        <v>2414</v>
      </c>
      <c r="C2313" s="3" t="s">
        <v>445</v>
      </c>
      <c r="D2313" s="3" t="s">
        <v>3708</v>
      </c>
      <c r="E2313" s="6" t="s">
        <v>292</v>
      </c>
      <c r="F2313" s="4">
        <v>191089.0</v>
      </c>
      <c r="G2313" s="6" t="s">
        <v>38</v>
      </c>
      <c r="H2313" s="6"/>
      <c r="I2313" s="6"/>
      <c r="J2313" s="4">
        <v>4.5338835E7</v>
      </c>
      <c r="K2313" s="4">
        <v>3.59306095E8</v>
      </c>
      <c r="L2313" s="6" t="s">
        <v>39</v>
      </c>
      <c r="M2313" s="3"/>
      <c r="N2313" s="6" t="s">
        <v>42</v>
      </c>
      <c r="O2313" s="3"/>
      <c r="P2313" s="3"/>
      <c r="Q2313" s="6" t="s">
        <v>39</v>
      </c>
      <c r="R2313" s="4"/>
      <c r="S2313" s="6" t="s">
        <v>42</v>
      </c>
      <c r="T2313" s="6" t="s">
        <v>43</v>
      </c>
      <c r="U2313" s="6">
        <v>0.0</v>
      </c>
      <c r="V2313" s="3" t="str">
        <f t="shared" si="2"/>
        <v>47.RD</v>
      </c>
      <c r="W2313" s="5" t="str">
        <f t="shared" ref="W2313:X2313" si="2313">UPPER(TRIM(H2313))</f>
        <v/>
      </c>
      <c r="X2313" s="5" t="str">
        <f t="shared" si="2313"/>
        <v/>
      </c>
      <c r="Y2313" s="5" t="str">
        <f t="array" ref="Y2313">IF(V2313&lt;&gt;"",IFERROR(INDEX(federal_program_name_lookup,MATCH(V2313,aln_lookup,0)),""),"")</f>
        <v/>
      </c>
    </row>
    <row r="2314" ht="15.75" customHeight="1">
      <c r="A2314" s="5" t="s">
        <v>3709</v>
      </c>
      <c r="B2314" s="3" t="s">
        <v>2414</v>
      </c>
      <c r="C2314" s="3" t="s">
        <v>445</v>
      </c>
      <c r="D2314" s="3" t="s">
        <v>3710</v>
      </c>
      <c r="E2314" s="6" t="s">
        <v>292</v>
      </c>
      <c r="F2314" s="4">
        <v>83.0</v>
      </c>
      <c r="G2314" s="6" t="s">
        <v>38</v>
      </c>
      <c r="H2314" s="6"/>
      <c r="I2314" s="6"/>
      <c r="J2314" s="4">
        <v>4.5338835E7</v>
      </c>
      <c r="K2314" s="4">
        <v>3.59306095E8</v>
      </c>
      <c r="L2314" s="6" t="s">
        <v>39</v>
      </c>
      <c r="M2314" s="3"/>
      <c r="N2314" s="6" t="s">
        <v>39</v>
      </c>
      <c r="O2314" s="3" t="s">
        <v>3711</v>
      </c>
      <c r="P2314" s="3" t="s">
        <v>3710</v>
      </c>
      <c r="Q2314" s="6" t="s">
        <v>39</v>
      </c>
      <c r="R2314" s="4"/>
      <c r="S2314" s="6" t="s">
        <v>42</v>
      </c>
      <c r="T2314" s="6" t="s">
        <v>43</v>
      </c>
      <c r="U2314" s="6">
        <v>0.0</v>
      </c>
      <c r="V2314" s="3" t="str">
        <f t="shared" si="2"/>
        <v>47.RD</v>
      </c>
      <c r="W2314" s="5" t="str">
        <f t="shared" ref="W2314:X2314" si="2314">UPPER(TRIM(H2314))</f>
        <v/>
      </c>
      <c r="X2314" s="5" t="str">
        <f t="shared" si="2314"/>
        <v/>
      </c>
      <c r="Y2314" s="5" t="str">
        <f t="array" ref="Y2314">IF(V2314&lt;&gt;"",IFERROR(INDEX(federal_program_name_lookup,MATCH(V2314,aln_lookup,0)),""),"")</f>
        <v/>
      </c>
    </row>
    <row r="2315" ht="15.75" customHeight="1">
      <c r="A2315" s="5" t="s">
        <v>3712</v>
      </c>
      <c r="B2315" s="3" t="s">
        <v>2414</v>
      </c>
      <c r="C2315" s="3" t="s">
        <v>445</v>
      </c>
      <c r="D2315" s="3" t="s">
        <v>3713</v>
      </c>
      <c r="E2315" s="6" t="s">
        <v>292</v>
      </c>
      <c r="F2315" s="4">
        <v>244912.0</v>
      </c>
      <c r="G2315" s="6" t="s">
        <v>38</v>
      </c>
      <c r="H2315" s="6"/>
      <c r="I2315" s="6"/>
      <c r="J2315" s="4">
        <v>4.5338835E7</v>
      </c>
      <c r="K2315" s="4">
        <v>3.59306095E8</v>
      </c>
      <c r="L2315" s="6" t="s">
        <v>39</v>
      </c>
      <c r="M2315" s="3"/>
      <c r="N2315" s="6" t="s">
        <v>42</v>
      </c>
      <c r="O2315" s="3"/>
      <c r="P2315" s="3"/>
      <c r="Q2315" s="6" t="s">
        <v>39</v>
      </c>
      <c r="R2315" s="4"/>
      <c r="S2315" s="6" t="s">
        <v>42</v>
      </c>
      <c r="T2315" s="6" t="s">
        <v>43</v>
      </c>
      <c r="U2315" s="6">
        <v>0.0</v>
      </c>
      <c r="V2315" s="3" t="str">
        <f t="shared" si="2"/>
        <v>47.RD</v>
      </c>
      <c r="W2315" s="5" t="str">
        <f t="shared" ref="W2315:X2315" si="2315">UPPER(TRIM(H2315))</f>
        <v/>
      </c>
      <c r="X2315" s="5" t="str">
        <f t="shared" si="2315"/>
        <v/>
      </c>
      <c r="Y2315" s="5" t="str">
        <f t="array" ref="Y2315">IF(V2315&lt;&gt;"",IFERROR(INDEX(federal_program_name_lookup,MATCH(V2315,aln_lookup,0)),""),"")</f>
        <v/>
      </c>
    </row>
    <row r="2316" ht="15.75" customHeight="1">
      <c r="A2316" s="5" t="s">
        <v>3714</v>
      </c>
      <c r="B2316" s="3" t="s">
        <v>2414</v>
      </c>
      <c r="C2316" s="3" t="s">
        <v>445</v>
      </c>
      <c r="D2316" s="3" t="s">
        <v>3715</v>
      </c>
      <c r="E2316" s="6" t="s">
        <v>292</v>
      </c>
      <c r="F2316" s="4">
        <v>34728.0</v>
      </c>
      <c r="G2316" s="6" t="s">
        <v>38</v>
      </c>
      <c r="H2316" s="6"/>
      <c r="I2316" s="6"/>
      <c r="J2316" s="4">
        <v>4.5338835E7</v>
      </c>
      <c r="K2316" s="4">
        <v>3.59306095E8</v>
      </c>
      <c r="L2316" s="6" t="s">
        <v>39</v>
      </c>
      <c r="M2316" s="3"/>
      <c r="N2316" s="6" t="s">
        <v>42</v>
      </c>
      <c r="O2316" s="3"/>
      <c r="P2316" s="3"/>
      <c r="Q2316" s="6" t="s">
        <v>39</v>
      </c>
      <c r="R2316" s="4"/>
      <c r="S2316" s="6" t="s">
        <v>42</v>
      </c>
      <c r="T2316" s="6" t="s">
        <v>43</v>
      </c>
      <c r="U2316" s="6">
        <v>0.0</v>
      </c>
      <c r="V2316" s="3" t="str">
        <f t="shared" si="2"/>
        <v>47.RD</v>
      </c>
      <c r="W2316" s="5" t="str">
        <f t="shared" ref="W2316:X2316" si="2316">UPPER(TRIM(H2316))</f>
        <v/>
      </c>
      <c r="X2316" s="5" t="str">
        <f t="shared" si="2316"/>
        <v/>
      </c>
      <c r="Y2316" s="5" t="str">
        <f t="array" ref="Y2316">IF(V2316&lt;&gt;"",IFERROR(INDEX(federal_program_name_lookup,MATCH(V2316,aln_lookup,0)),""),"")</f>
        <v/>
      </c>
    </row>
    <row r="2317" ht="15.75" customHeight="1">
      <c r="A2317" s="5" t="s">
        <v>3716</v>
      </c>
      <c r="B2317" s="3" t="s">
        <v>2414</v>
      </c>
      <c r="C2317" s="3" t="s">
        <v>445</v>
      </c>
      <c r="D2317" s="3" t="s">
        <v>3717</v>
      </c>
      <c r="E2317" s="6" t="s">
        <v>292</v>
      </c>
      <c r="F2317" s="4">
        <v>9492.0</v>
      </c>
      <c r="G2317" s="6" t="s">
        <v>38</v>
      </c>
      <c r="H2317" s="6"/>
      <c r="I2317" s="6"/>
      <c r="J2317" s="4">
        <v>4.5338835E7</v>
      </c>
      <c r="K2317" s="4">
        <v>3.59306095E8</v>
      </c>
      <c r="L2317" s="6" t="s">
        <v>39</v>
      </c>
      <c r="M2317" s="3"/>
      <c r="N2317" s="6" t="s">
        <v>42</v>
      </c>
      <c r="O2317" s="3"/>
      <c r="P2317" s="3"/>
      <c r="Q2317" s="6" t="s">
        <v>39</v>
      </c>
      <c r="R2317" s="4"/>
      <c r="S2317" s="6" t="s">
        <v>42</v>
      </c>
      <c r="T2317" s="6" t="s">
        <v>43</v>
      </c>
      <c r="U2317" s="6">
        <v>0.0</v>
      </c>
      <c r="V2317" s="3" t="str">
        <f t="shared" si="2"/>
        <v>47.RD</v>
      </c>
      <c r="W2317" s="5" t="str">
        <f t="shared" ref="W2317:X2317" si="2317">UPPER(TRIM(H2317))</f>
        <v/>
      </c>
      <c r="X2317" s="5" t="str">
        <f t="shared" si="2317"/>
        <v/>
      </c>
      <c r="Y2317" s="5" t="str">
        <f t="array" ref="Y2317">IF(V2317&lt;&gt;"",IFERROR(INDEX(federal_program_name_lookup,MATCH(V2317,aln_lookup,0)),""),"")</f>
        <v/>
      </c>
    </row>
    <row r="2318" ht="15.75" customHeight="1">
      <c r="A2318" s="5" t="s">
        <v>3718</v>
      </c>
      <c r="B2318" s="3" t="s">
        <v>2414</v>
      </c>
      <c r="C2318" s="3" t="s">
        <v>445</v>
      </c>
      <c r="D2318" s="3" t="s">
        <v>3717</v>
      </c>
      <c r="E2318" s="6" t="s">
        <v>292</v>
      </c>
      <c r="F2318" s="4">
        <v>66492.0</v>
      </c>
      <c r="G2318" s="6" t="s">
        <v>38</v>
      </c>
      <c r="H2318" s="6"/>
      <c r="I2318" s="6"/>
      <c r="J2318" s="4">
        <v>4.5338835E7</v>
      </c>
      <c r="K2318" s="4">
        <v>3.59306095E8</v>
      </c>
      <c r="L2318" s="6" t="s">
        <v>39</v>
      </c>
      <c r="M2318" s="3"/>
      <c r="N2318" s="6" t="s">
        <v>42</v>
      </c>
      <c r="O2318" s="3"/>
      <c r="P2318" s="3"/>
      <c r="Q2318" s="6" t="s">
        <v>39</v>
      </c>
      <c r="R2318" s="4"/>
      <c r="S2318" s="6" t="s">
        <v>42</v>
      </c>
      <c r="T2318" s="6" t="s">
        <v>43</v>
      </c>
      <c r="U2318" s="6">
        <v>0.0</v>
      </c>
      <c r="V2318" s="3" t="str">
        <f t="shared" si="2"/>
        <v>47.RD</v>
      </c>
      <c r="W2318" s="5" t="str">
        <f t="shared" ref="W2318:X2318" si="2318">UPPER(TRIM(H2318))</f>
        <v/>
      </c>
      <c r="X2318" s="5" t="str">
        <f t="shared" si="2318"/>
        <v/>
      </c>
      <c r="Y2318" s="5" t="str">
        <f t="array" ref="Y2318">IF(V2318&lt;&gt;"",IFERROR(INDEX(federal_program_name_lookup,MATCH(V2318,aln_lookup,0)),""),"")</f>
        <v/>
      </c>
    </row>
    <row r="2319" ht="15.75" customHeight="1">
      <c r="A2319" s="5" t="s">
        <v>3719</v>
      </c>
      <c r="B2319" s="3" t="s">
        <v>2414</v>
      </c>
      <c r="C2319" s="3" t="s">
        <v>445</v>
      </c>
      <c r="D2319" s="3" t="s">
        <v>3720</v>
      </c>
      <c r="E2319" s="6" t="s">
        <v>292</v>
      </c>
      <c r="F2319" s="4">
        <v>33105.0</v>
      </c>
      <c r="G2319" s="6" t="s">
        <v>38</v>
      </c>
      <c r="H2319" s="6"/>
      <c r="I2319" s="6"/>
      <c r="J2319" s="4">
        <v>4.5338835E7</v>
      </c>
      <c r="K2319" s="4">
        <v>3.59306095E8</v>
      </c>
      <c r="L2319" s="6" t="s">
        <v>39</v>
      </c>
      <c r="M2319" s="3"/>
      <c r="N2319" s="6" t="s">
        <v>42</v>
      </c>
      <c r="O2319" s="3"/>
      <c r="P2319" s="3"/>
      <c r="Q2319" s="6" t="s">
        <v>39</v>
      </c>
      <c r="R2319" s="4"/>
      <c r="S2319" s="6" t="s">
        <v>42</v>
      </c>
      <c r="T2319" s="6" t="s">
        <v>43</v>
      </c>
      <c r="U2319" s="6">
        <v>0.0</v>
      </c>
      <c r="V2319" s="3" t="str">
        <f t="shared" si="2"/>
        <v>47.RD</v>
      </c>
      <c r="W2319" s="5" t="str">
        <f t="shared" ref="W2319:X2319" si="2319">UPPER(TRIM(H2319))</f>
        <v/>
      </c>
      <c r="X2319" s="5" t="str">
        <f t="shared" si="2319"/>
        <v/>
      </c>
      <c r="Y2319" s="5" t="str">
        <f t="array" ref="Y2319">IF(V2319&lt;&gt;"",IFERROR(INDEX(federal_program_name_lookup,MATCH(V2319,aln_lookup,0)),""),"")</f>
        <v/>
      </c>
    </row>
    <row r="2320" ht="15.75" customHeight="1">
      <c r="A2320" s="5" t="s">
        <v>3721</v>
      </c>
      <c r="B2320" s="3" t="s">
        <v>2414</v>
      </c>
      <c r="C2320" s="3" t="s">
        <v>445</v>
      </c>
      <c r="D2320" s="3" t="s">
        <v>3722</v>
      </c>
      <c r="E2320" s="6" t="s">
        <v>292</v>
      </c>
      <c r="F2320" s="4">
        <v>90262.0</v>
      </c>
      <c r="G2320" s="6" t="s">
        <v>38</v>
      </c>
      <c r="H2320" s="6"/>
      <c r="I2320" s="6"/>
      <c r="J2320" s="4">
        <v>4.5338835E7</v>
      </c>
      <c r="K2320" s="4">
        <v>3.59306095E8</v>
      </c>
      <c r="L2320" s="6" t="s">
        <v>39</v>
      </c>
      <c r="M2320" s="3"/>
      <c r="N2320" s="6" t="s">
        <v>42</v>
      </c>
      <c r="O2320" s="3"/>
      <c r="P2320" s="3"/>
      <c r="Q2320" s="6" t="s">
        <v>39</v>
      </c>
      <c r="R2320" s="4"/>
      <c r="S2320" s="6" t="s">
        <v>42</v>
      </c>
      <c r="T2320" s="6" t="s">
        <v>43</v>
      </c>
      <c r="U2320" s="6">
        <v>0.0</v>
      </c>
      <c r="V2320" s="3" t="str">
        <f t="shared" si="2"/>
        <v>47.RD</v>
      </c>
      <c r="W2320" s="5" t="str">
        <f t="shared" ref="W2320:X2320" si="2320">UPPER(TRIM(H2320))</f>
        <v/>
      </c>
      <c r="X2320" s="5" t="str">
        <f t="shared" si="2320"/>
        <v/>
      </c>
      <c r="Y2320" s="5" t="str">
        <f t="array" ref="Y2320">IF(V2320&lt;&gt;"",IFERROR(INDEX(federal_program_name_lookup,MATCH(V2320,aln_lookup,0)),""),"")</f>
        <v/>
      </c>
    </row>
    <row r="2321" ht="15.75" customHeight="1">
      <c r="A2321" s="5" t="s">
        <v>3723</v>
      </c>
      <c r="B2321" s="3" t="s">
        <v>2414</v>
      </c>
      <c r="C2321" s="3" t="s">
        <v>445</v>
      </c>
      <c r="D2321" s="3" t="s">
        <v>3724</v>
      </c>
      <c r="E2321" s="6" t="s">
        <v>292</v>
      </c>
      <c r="F2321" s="4">
        <v>81761.0</v>
      </c>
      <c r="G2321" s="6" t="s">
        <v>38</v>
      </c>
      <c r="H2321" s="6"/>
      <c r="I2321" s="6"/>
      <c r="J2321" s="4">
        <v>4.5338835E7</v>
      </c>
      <c r="K2321" s="4">
        <v>3.59306095E8</v>
      </c>
      <c r="L2321" s="6" t="s">
        <v>39</v>
      </c>
      <c r="M2321" s="3"/>
      <c r="N2321" s="6" t="s">
        <v>42</v>
      </c>
      <c r="O2321" s="3"/>
      <c r="P2321" s="3"/>
      <c r="Q2321" s="6" t="s">
        <v>39</v>
      </c>
      <c r="R2321" s="4"/>
      <c r="S2321" s="6" t="s">
        <v>42</v>
      </c>
      <c r="T2321" s="6" t="s">
        <v>43</v>
      </c>
      <c r="U2321" s="6">
        <v>0.0</v>
      </c>
      <c r="V2321" s="3" t="str">
        <f t="shared" si="2"/>
        <v>47.RD</v>
      </c>
      <c r="W2321" s="5" t="str">
        <f t="shared" ref="W2321:X2321" si="2321">UPPER(TRIM(H2321))</f>
        <v/>
      </c>
      <c r="X2321" s="5" t="str">
        <f t="shared" si="2321"/>
        <v/>
      </c>
      <c r="Y2321" s="5" t="str">
        <f t="array" ref="Y2321">IF(V2321&lt;&gt;"",IFERROR(INDEX(federal_program_name_lookup,MATCH(V2321,aln_lookup,0)),""),"")</f>
        <v/>
      </c>
    </row>
    <row r="2322" ht="15.75" customHeight="1">
      <c r="A2322" s="5" t="s">
        <v>3725</v>
      </c>
      <c r="B2322" s="3" t="s">
        <v>2414</v>
      </c>
      <c r="C2322" s="3" t="s">
        <v>445</v>
      </c>
      <c r="D2322" s="3" t="s">
        <v>3726</v>
      </c>
      <c r="E2322" s="6" t="s">
        <v>292</v>
      </c>
      <c r="F2322" s="4">
        <v>123285.0</v>
      </c>
      <c r="G2322" s="6" t="s">
        <v>38</v>
      </c>
      <c r="H2322" s="6"/>
      <c r="I2322" s="6"/>
      <c r="J2322" s="4">
        <v>4.5338835E7</v>
      </c>
      <c r="K2322" s="4">
        <v>3.59306095E8</v>
      </c>
      <c r="L2322" s="6" t="s">
        <v>39</v>
      </c>
      <c r="M2322" s="3"/>
      <c r="N2322" s="6" t="s">
        <v>42</v>
      </c>
      <c r="O2322" s="3"/>
      <c r="P2322" s="3"/>
      <c r="Q2322" s="6" t="s">
        <v>39</v>
      </c>
      <c r="R2322" s="4"/>
      <c r="S2322" s="6" t="s">
        <v>42</v>
      </c>
      <c r="T2322" s="6" t="s">
        <v>43</v>
      </c>
      <c r="U2322" s="6">
        <v>0.0</v>
      </c>
      <c r="V2322" s="3" t="str">
        <f t="shared" si="2"/>
        <v>47.RD</v>
      </c>
      <c r="W2322" s="5" t="str">
        <f t="shared" ref="W2322:X2322" si="2322">UPPER(TRIM(H2322))</f>
        <v/>
      </c>
      <c r="X2322" s="5" t="str">
        <f t="shared" si="2322"/>
        <v/>
      </c>
      <c r="Y2322" s="5" t="str">
        <f t="array" ref="Y2322">IF(V2322&lt;&gt;"",IFERROR(INDEX(federal_program_name_lookup,MATCH(V2322,aln_lookup,0)),""),"")</f>
        <v/>
      </c>
    </row>
    <row r="2323" ht="15.75" customHeight="1">
      <c r="A2323" s="5" t="s">
        <v>3727</v>
      </c>
      <c r="B2323" s="3" t="s">
        <v>2414</v>
      </c>
      <c r="C2323" s="3" t="s">
        <v>445</v>
      </c>
      <c r="D2323" s="3" t="s">
        <v>3728</v>
      </c>
      <c r="E2323" s="6" t="s">
        <v>292</v>
      </c>
      <c r="F2323" s="4">
        <v>376400.0</v>
      </c>
      <c r="G2323" s="6" t="s">
        <v>38</v>
      </c>
      <c r="H2323" s="6"/>
      <c r="I2323" s="6"/>
      <c r="J2323" s="4">
        <v>4.5338835E7</v>
      </c>
      <c r="K2323" s="4">
        <v>3.59306095E8</v>
      </c>
      <c r="L2323" s="6" t="s">
        <v>39</v>
      </c>
      <c r="M2323" s="3"/>
      <c r="N2323" s="6" t="s">
        <v>42</v>
      </c>
      <c r="O2323" s="3"/>
      <c r="P2323" s="3"/>
      <c r="Q2323" s="6" t="s">
        <v>39</v>
      </c>
      <c r="R2323" s="4"/>
      <c r="S2323" s="6" t="s">
        <v>42</v>
      </c>
      <c r="T2323" s="6" t="s">
        <v>43</v>
      </c>
      <c r="U2323" s="6">
        <v>0.0</v>
      </c>
      <c r="V2323" s="3" t="str">
        <f t="shared" si="2"/>
        <v>47.RD</v>
      </c>
      <c r="W2323" s="5" t="str">
        <f t="shared" ref="W2323:X2323" si="2323">UPPER(TRIM(H2323))</f>
        <v/>
      </c>
      <c r="X2323" s="5" t="str">
        <f t="shared" si="2323"/>
        <v/>
      </c>
      <c r="Y2323" s="5" t="str">
        <f t="array" ref="Y2323">IF(V2323&lt;&gt;"",IFERROR(INDEX(federal_program_name_lookup,MATCH(V2323,aln_lookup,0)),""),"")</f>
        <v/>
      </c>
    </row>
    <row r="2324" ht="15.75" customHeight="1">
      <c r="A2324" s="5" t="s">
        <v>3729</v>
      </c>
      <c r="B2324" s="3" t="s">
        <v>2414</v>
      </c>
      <c r="C2324" s="3" t="s">
        <v>445</v>
      </c>
      <c r="D2324" s="3" t="s">
        <v>3730</v>
      </c>
      <c r="E2324" s="6" t="s">
        <v>292</v>
      </c>
      <c r="F2324" s="4">
        <v>171401.0</v>
      </c>
      <c r="G2324" s="6" t="s">
        <v>38</v>
      </c>
      <c r="H2324" s="6"/>
      <c r="I2324" s="6"/>
      <c r="J2324" s="4">
        <v>4.5338835E7</v>
      </c>
      <c r="K2324" s="4">
        <v>3.59306095E8</v>
      </c>
      <c r="L2324" s="6" t="s">
        <v>39</v>
      </c>
      <c r="M2324" s="3"/>
      <c r="N2324" s="6" t="s">
        <v>42</v>
      </c>
      <c r="O2324" s="3"/>
      <c r="P2324" s="3"/>
      <c r="Q2324" s="6" t="s">
        <v>39</v>
      </c>
      <c r="R2324" s="4"/>
      <c r="S2324" s="6" t="s">
        <v>42</v>
      </c>
      <c r="T2324" s="6" t="s">
        <v>43</v>
      </c>
      <c r="U2324" s="6">
        <v>0.0</v>
      </c>
      <c r="V2324" s="3" t="str">
        <f t="shared" si="2"/>
        <v>47.RD</v>
      </c>
      <c r="W2324" s="5" t="str">
        <f t="shared" ref="W2324:X2324" si="2324">UPPER(TRIM(H2324))</f>
        <v/>
      </c>
      <c r="X2324" s="5" t="str">
        <f t="shared" si="2324"/>
        <v/>
      </c>
      <c r="Y2324" s="5" t="str">
        <f t="array" ref="Y2324">IF(V2324&lt;&gt;"",IFERROR(INDEX(federal_program_name_lookup,MATCH(V2324,aln_lookup,0)),""),"")</f>
        <v/>
      </c>
    </row>
    <row r="2325" ht="15.75" customHeight="1">
      <c r="A2325" s="5" t="s">
        <v>3731</v>
      </c>
      <c r="B2325" s="3" t="s">
        <v>2414</v>
      </c>
      <c r="C2325" s="3" t="s">
        <v>445</v>
      </c>
      <c r="D2325" s="3" t="s">
        <v>3732</v>
      </c>
      <c r="E2325" s="6" t="s">
        <v>292</v>
      </c>
      <c r="F2325" s="4">
        <v>107530.0</v>
      </c>
      <c r="G2325" s="6" t="s">
        <v>38</v>
      </c>
      <c r="H2325" s="6"/>
      <c r="I2325" s="6"/>
      <c r="J2325" s="4">
        <v>4.5338835E7</v>
      </c>
      <c r="K2325" s="4">
        <v>3.59306095E8</v>
      </c>
      <c r="L2325" s="6" t="s">
        <v>39</v>
      </c>
      <c r="M2325" s="3"/>
      <c r="N2325" s="6" t="s">
        <v>39</v>
      </c>
      <c r="O2325" s="3" t="s">
        <v>3711</v>
      </c>
      <c r="P2325" s="3" t="s">
        <v>3732</v>
      </c>
      <c r="Q2325" s="6" t="s">
        <v>39</v>
      </c>
      <c r="R2325" s="4"/>
      <c r="S2325" s="6" t="s">
        <v>42</v>
      </c>
      <c r="T2325" s="6" t="s">
        <v>43</v>
      </c>
      <c r="U2325" s="6">
        <v>0.0</v>
      </c>
      <c r="V2325" s="3" t="str">
        <f t="shared" si="2"/>
        <v>47.RD</v>
      </c>
      <c r="W2325" s="5" t="str">
        <f t="shared" ref="W2325:X2325" si="2325">UPPER(TRIM(H2325))</f>
        <v/>
      </c>
      <c r="X2325" s="5" t="str">
        <f t="shared" si="2325"/>
        <v/>
      </c>
      <c r="Y2325" s="5" t="str">
        <f t="array" ref="Y2325">IF(V2325&lt;&gt;"",IFERROR(INDEX(federal_program_name_lookup,MATCH(V2325,aln_lookup,0)),""),"")</f>
        <v/>
      </c>
    </row>
    <row r="2326" ht="15.75" customHeight="1">
      <c r="A2326" s="5" t="s">
        <v>3733</v>
      </c>
      <c r="B2326" s="3" t="s">
        <v>2414</v>
      </c>
      <c r="C2326" s="3" t="s">
        <v>445</v>
      </c>
      <c r="D2326" s="3" t="s">
        <v>3734</v>
      </c>
      <c r="E2326" s="6" t="s">
        <v>292</v>
      </c>
      <c r="F2326" s="4">
        <v>49209.0</v>
      </c>
      <c r="G2326" s="6" t="s">
        <v>38</v>
      </c>
      <c r="H2326" s="6"/>
      <c r="I2326" s="6"/>
      <c r="J2326" s="4">
        <v>4.5338835E7</v>
      </c>
      <c r="K2326" s="4">
        <v>3.59306095E8</v>
      </c>
      <c r="L2326" s="6" t="s">
        <v>39</v>
      </c>
      <c r="M2326" s="3"/>
      <c r="N2326" s="6" t="s">
        <v>42</v>
      </c>
      <c r="O2326" s="3"/>
      <c r="P2326" s="3"/>
      <c r="Q2326" s="6" t="s">
        <v>39</v>
      </c>
      <c r="R2326" s="4"/>
      <c r="S2326" s="6" t="s">
        <v>42</v>
      </c>
      <c r="T2326" s="6" t="s">
        <v>43</v>
      </c>
      <c r="U2326" s="6">
        <v>0.0</v>
      </c>
      <c r="V2326" s="3" t="str">
        <f t="shared" si="2"/>
        <v>47.RD</v>
      </c>
      <c r="W2326" s="5" t="str">
        <f t="shared" ref="W2326:X2326" si="2326">UPPER(TRIM(H2326))</f>
        <v/>
      </c>
      <c r="X2326" s="5" t="str">
        <f t="shared" si="2326"/>
        <v/>
      </c>
      <c r="Y2326" s="5" t="str">
        <f t="array" ref="Y2326">IF(V2326&lt;&gt;"",IFERROR(INDEX(federal_program_name_lookup,MATCH(V2326,aln_lookup,0)),""),"")</f>
        <v/>
      </c>
    </row>
    <row r="2327" ht="15.75" customHeight="1">
      <c r="A2327" s="5" t="s">
        <v>3735</v>
      </c>
      <c r="B2327" s="3" t="s">
        <v>2414</v>
      </c>
      <c r="C2327" s="3" t="s">
        <v>445</v>
      </c>
      <c r="D2327" s="3" t="s">
        <v>3736</v>
      </c>
      <c r="E2327" s="6" t="s">
        <v>292</v>
      </c>
      <c r="F2327" s="4">
        <v>93621.0</v>
      </c>
      <c r="G2327" s="6" t="s">
        <v>38</v>
      </c>
      <c r="H2327" s="6"/>
      <c r="I2327" s="6"/>
      <c r="J2327" s="4">
        <v>4.5338835E7</v>
      </c>
      <c r="K2327" s="4">
        <v>3.59306095E8</v>
      </c>
      <c r="L2327" s="6" t="s">
        <v>39</v>
      </c>
      <c r="M2327" s="3"/>
      <c r="N2327" s="6" t="s">
        <v>42</v>
      </c>
      <c r="O2327" s="3"/>
      <c r="P2327" s="3"/>
      <c r="Q2327" s="6" t="s">
        <v>39</v>
      </c>
      <c r="R2327" s="4"/>
      <c r="S2327" s="6" t="s">
        <v>42</v>
      </c>
      <c r="T2327" s="6" t="s">
        <v>43</v>
      </c>
      <c r="U2327" s="6">
        <v>0.0</v>
      </c>
      <c r="V2327" s="3" t="str">
        <f t="shared" si="2"/>
        <v>47.RD</v>
      </c>
      <c r="W2327" s="5" t="str">
        <f t="shared" ref="W2327:X2327" si="2327">UPPER(TRIM(H2327))</f>
        <v/>
      </c>
      <c r="X2327" s="5" t="str">
        <f t="shared" si="2327"/>
        <v/>
      </c>
      <c r="Y2327" s="5" t="str">
        <f t="array" ref="Y2327">IF(V2327&lt;&gt;"",IFERROR(INDEX(federal_program_name_lookup,MATCH(V2327,aln_lookup,0)),""),"")</f>
        <v/>
      </c>
    </row>
    <row r="2328" ht="15.75" customHeight="1">
      <c r="A2328" s="5" t="s">
        <v>3737</v>
      </c>
      <c r="B2328" s="3" t="s">
        <v>2414</v>
      </c>
      <c r="C2328" s="3" t="s">
        <v>445</v>
      </c>
      <c r="D2328" s="3" t="s">
        <v>3738</v>
      </c>
      <c r="E2328" s="6" t="s">
        <v>292</v>
      </c>
      <c r="F2328" s="4">
        <v>15540.0</v>
      </c>
      <c r="G2328" s="6" t="s">
        <v>38</v>
      </c>
      <c r="H2328" s="6"/>
      <c r="I2328" s="6"/>
      <c r="J2328" s="4">
        <v>4.5338835E7</v>
      </c>
      <c r="K2328" s="4">
        <v>3.59306095E8</v>
      </c>
      <c r="L2328" s="6" t="s">
        <v>39</v>
      </c>
      <c r="M2328" s="3"/>
      <c r="N2328" s="6" t="s">
        <v>42</v>
      </c>
      <c r="O2328" s="3"/>
      <c r="P2328" s="3"/>
      <c r="Q2328" s="6" t="s">
        <v>39</v>
      </c>
      <c r="R2328" s="4"/>
      <c r="S2328" s="6" t="s">
        <v>42</v>
      </c>
      <c r="T2328" s="6" t="s">
        <v>43</v>
      </c>
      <c r="U2328" s="6">
        <v>0.0</v>
      </c>
      <c r="V2328" s="3" t="str">
        <f t="shared" si="2"/>
        <v>47.RD</v>
      </c>
      <c r="W2328" s="5" t="str">
        <f t="shared" ref="W2328:X2328" si="2328">UPPER(TRIM(H2328))</f>
        <v/>
      </c>
      <c r="X2328" s="5" t="str">
        <f t="shared" si="2328"/>
        <v/>
      </c>
      <c r="Y2328" s="5" t="str">
        <f t="array" ref="Y2328">IF(V2328&lt;&gt;"",IFERROR(INDEX(federal_program_name_lookup,MATCH(V2328,aln_lookup,0)),""),"")</f>
        <v/>
      </c>
    </row>
    <row r="2329" ht="15.75" customHeight="1">
      <c r="A2329" s="5" t="s">
        <v>3739</v>
      </c>
      <c r="B2329" s="3" t="s">
        <v>2414</v>
      </c>
      <c r="C2329" s="3" t="s">
        <v>445</v>
      </c>
      <c r="D2329" s="3" t="s">
        <v>3480</v>
      </c>
      <c r="E2329" s="6" t="s">
        <v>292</v>
      </c>
      <c r="F2329" s="4">
        <v>39568.0</v>
      </c>
      <c r="G2329" s="6" t="s">
        <v>38</v>
      </c>
      <c r="H2329" s="6"/>
      <c r="I2329" s="6"/>
      <c r="J2329" s="4">
        <v>4.5338835E7</v>
      </c>
      <c r="K2329" s="4">
        <v>3.59306095E8</v>
      </c>
      <c r="L2329" s="6" t="s">
        <v>39</v>
      </c>
      <c r="M2329" s="3"/>
      <c r="N2329" s="6" t="s">
        <v>42</v>
      </c>
      <c r="O2329" s="3"/>
      <c r="P2329" s="3"/>
      <c r="Q2329" s="6" t="s">
        <v>39</v>
      </c>
      <c r="R2329" s="4"/>
      <c r="S2329" s="6" t="s">
        <v>42</v>
      </c>
      <c r="T2329" s="6" t="s">
        <v>43</v>
      </c>
      <c r="U2329" s="6">
        <v>0.0</v>
      </c>
      <c r="V2329" s="3" t="str">
        <f t="shared" si="2"/>
        <v>47.RD</v>
      </c>
      <c r="W2329" s="5" t="str">
        <f t="shared" ref="W2329:X2329" si="2329">UPPER(TRIM(H2329))</f>
        <v/>
      </c>
      <c r="X2329" s="5" t="str">
        <f t="shared" si="2329"/>
        <v/>
      </c>
      <c r="Y2329" s="5" t="str">
        <f t="array" ref="Y2329">IF(V2329&lt;&gt;"",IFERROR(INDEX(federal_program_name_lookup,MATCH(V2329,aln_lookup,0)),""),"")</f>
        <v/>
      </c>
    </row>
    <row r="2330" ht="15.75" customHeight="1">
      <c r="A2330" s="5" t="s">
        <v>3740</v>
      </c>
      <c r="B2330" s="3" t="s">
        <v>2414</v>
      </c>
      <c r="C2330" s="3" t="s">
        <v>445</v>
      </c>
      <c r="D2330" s="3" t="s">
        <v>3741</v>
      </c>
      <c r="E2330" s="6" t="s">
        <v>292</v>
      </c>
      <c r="F2330" s="4">
        <v>40790.0</v>
      </c>
      <c r="G2330" s="6" t="s">
        <v>38</v>
      </c>
      <c r="H2330" s="6"/>
      <c r="I2330" s="6"/>
      <c r="J2330" s="4">
        <v>4.5338835E7</v>
      </c>
      <c r="K2330" s="4">
        <v>3.59306095E8</v>
      </c>
      <c r="L2330" s="6" t="s">
        <v>39</v>
      </c>
      <c r="M2330" s="3"/>
      <c r="N2330" s="6" t="s">
        <v>42</v>
      </c>
      <c r="O2330" s="3"/>
      <c r="P2330" s="3"/>
      <c r="Q2330" s="6" t="s">
        <v>39</v>
      </c>
      <c r="R2330" s="4"/>
      <c r="S2330" s="6" t="s">
        <v>42</v>
      </c>
      <c r="T2330" s="6" t="s">
        <v>43</v>
      </c>
      <c r="U2330" s="6">
        <v>0.0</v>
      </c>
      <c r="V2330" s="3" t="str">
        <f t="shared" si="2"/>
        <v>47.RD</v>
      </c>
      <c r="W2330" s="5" t="str">
        <f t="shared" ref="W2330:X2330" si="2330">UPPER(TRIM(H2330))</f>
        <v/>
      </c>
      <c r="X2330" s="5" t="str">
        <f t="shared" si="2330"/>
        <v/>
      </c>
      <c r="Y2330" s="5" t="str">
        <f t="array" ref="Y2330">IF(V2330&lt;&gt;"",IFERROR(INDEX(federal_program_name_lookup,MATCH(V2330,aln_lookup,0)),""),"")</f>
        <v/>
      </c>
    </row>
    <row r="2331" ht="15.75" customHeight="1">
      <c r="A2331" s="5" t="s">
        <v>3742</v>
      </c>
      <c r="B2331" s="3" t="s">
        <v>2414</v>
      </c>
      <c r="C2331" s="3" t="s">
        <v>445</v>
      </c>
      <c r="D2331" s="3" t="s">
        <v>3743</v>
      </c>
      <c r="E2331" s="6" t="s">
        <v>292</v>
      </c>
      <c r="F2331" s="4">
        <v>1334.0</v>
      </c>
      <c r="G2331" s="6" t="s">
        <v>38</v>
      </c>
      <c r="H2331" s="6"/>
      <c r="I2331" s="6"/>
      <c r="J2331" s="4">
        <v>4.5338835E7</v>
      </c>
      <c r="K2331" s="4">
        <v>3.59306095E8</v>
      </c>
      <c r="L2331" s="6" t="s">
        <v>39</v>
      </c>
      <c r="M2331" s="3"/>
      <c r="N2331" s="6" t="s">
        <v>42</v>
      </c>
      <c r="O2331" s="3"/>
      <c r="P2331" s="3"/>
      <c r="Q2331" s="6" t="s">
        <v>39</v>
      </c>
      <c r="R2331" s="4"/>
      <c r="S2331" s="6" t="s">
        <v>42</v>
      </c>
      <c r="T2331" s="6" t="s">
        <v>43</v>
      </c>
      <c r="U2331" s="6">
        <v>0.0</v>
      </c>
      <c r="V2331" s="3" t="str">
        <f t="shared" si="2"/>
        <v>47.RD</v>
      </c>
      <c r="W2331" s="5" t="str">
        <f t="shared" ref="W2331:X2331" si="2331">UPPER(TRIM(H2331))</f>
        <v/>
      </c>
      <c r="X2331" s="5" t="str">
        <f t="shared" si="2331"/>
        <v/>
      </c>
      <c r="Y2331" s="5" t="str">
        <f t="array" ref="Y2331">IF(V2331&lt;&gt;"",IFERROR(INDEX(federal_program_name_lookup,MATCH(V2331,aln_lookup,0)),""),"")</f>
        <v/>
      </c>
    </row>
    <row r="2332" ht="15.75" customHeight="1">
      <c r="A2332" s="5" t="s">
        <v>3744</v>
      </c>
      <c r="B2332" s="3" t="s">
        <v>2414</v>
      </c>
      <c r="C2332" s="3" t="s">
        <v>445</v>
      </c>
      <c r="D2332" s="3" t="s">
        <v>3745</v>
      </c>
      <c r="E2332" s="6" t="s">
        <v>292</v>
      </c>
      <c r="F2332" s="4">
        <v>517.0</v>
      </c>
      <c r="G2332" s="6" t="s">
        <v>38</v>
      </c>
      <c r="H2332" s="6"/>
      <c r="I2332" s="6"/>
      <c r="J2332" s="4">
        <v>4.5338835E7</v>
      </c>
      <c r="K2332" s="4">
        <v>3.59306095E8</v>
      </c>
      <c r="L2332" s="6" t="s">
        <v>39</v>
      </c>
      <c r="M2332" s="3"/>
      <c r="N2332" s="6" t="s">
        <v>42</v>
      </c>
      <c r="O2332" s="3"/>
      <c r="P2332" s="3"/>
      <c r="Q2332" s="6" t="s">
        <v>39</v>
      </c>
      <c r="R2332" s="4"/>
      <c r="S2332" s="6" t="s">
        <v>42</v>
      </c>
      <c r="T2332" s="6" t="s">
        <v>43</v>
      </c>
      <c r="U2332" s="6">
        <v>0.0</v>
      </c>
      <c r="V2332" s="3" t="str">
        <f t="shared" si="2"/>
        <v>47.RD</v>
      </c>
      <c r="W2332" s="5" t="str">
        <f t="shared" ref="W2332:X2332" si="2332">UPPER(TRIM(H2332))</f>
        <v/>
      </c>
      <c r="X2332" s="5" t="str">
        <f t="shared" si="2332"/>
        <v/>
      </c>
      <c r="Y2332" s="5" t="str">
        <f t="array" ref="Y2332">IF(V2332&lt;&gt;"",IFERROR(INDEX(federal_program_name_lookup,MATCH(V2332,aln_lookup,0)),""),"")</f>
        <v/>
      </c>
    </row>
    <row r="2333" ht="15.75" customHeight="1">
      <c r="A2333" s="5" t="s">
        <v>3746</v>
      </c>
      <c r="B2333" s="3" t="s">
        <v>2414</v>
      </c>
      <c r="C2333" s="3" t="s">
        <v>445</v>
      </c>
      <c r="D2333" s="3" t="s">
        <v>3747</v>
      </c>
      <c r="E2333" s="6" t="s">
        <v>292</v>
      </c>
      <c r="F2333" s="4">
        <v>5082.0</v>
      </c>
      <c r="G2333" s="6" t="s">
        <v>38</v>
      </c>
      <c r="H2333" s="6"/>
      <c r="I2333" s="6"/>
      <c r="J2333" s="4">
        <v>4.5338835E7</v>
      </c>
      <c r="K2333" s="4">
        <v>3.59306095E8</v>
      </c>
      <c r="L2333" s="6" t="s">
        <v>39</v>
      </c>
      <c r="M2333" s="3"/>
      <c r="N2333" s="6" t="s">
        <v>42</v>
      </c>
      <c r="O2333" s="3"/>
      <c r="P2333" s="3"/>
      <c r="Q2333" s="6" t="s">
        <v>39</v>
      </c>
      <c r="R2333" s="4"/>
      <c r="S2333" s="6" t="s">
        <v>42</v>
      </c>
      <c r="T2333" s="6" t="s">
        <v>43</v>
      </c>
      <c r="U2333" s="6">
        <v>0.0</v>
      </c>
      <c r="V2333" s="3" t="str">
        <f t="shared" si="2"/>
        <v>47.RD</v>
      </c>
      <c r="W2333" s="5" t="str">
        <f t="shared" ref="W2333:X2333" si="2333">UPPER(TRIM(H2333))</f>
        <v/>
      </c>
      <c r="X2333" s="5" t="str">
        <f t="shared" si="2333"/>
        <v/>
      </c>
      <c r="Y2333" s="5" t="str">
        <f t="array" ref="Y2333">IF(V2333&lt;&gt;"",IFERROR(INDEX(federal_program_name_lookup,MATCH(V2333,aln_lookup,0)),""),"")</f>
        <v/>
      </c>
    </row>
    <row r="2334" ht="15.75" customHeight="1">
      <c r="A2334" s="5" t="s">
        <v>3748</v>
      </c>
      <c r="B2334" s="3" t="s">
        <v>2414</v>
      </c>
      <c r="C2334" s="3" t="s">
        <v>445</v>
      </c>
      <c r="D2334" s="3" t="s">
        <v>3749</v>
      </c>
      <c r="E2334" s="6" t="s">
        <v>292</v>
      </c>
      <c r="F2334" s="4">
        <v>132892.0</v>
      </c>
      <c r="G2334" s="6" t="s">
        <v>38</v>
      </c>
      <c r="H2334" s="6"/>
      <c r="I2334" s="6"/>
      <c r="J2334" s="4">
        <v>4.5338835E7</v>
      </c>
      <c r="K2334" s="4">
        <v>3.59306095E8</v>
      </c>
      <c r="L2334" s="6" t="s">
        <v>39</v>
      </c>
      <c r="M2334" s="3"/>
      <c r="N2334" s="6" t="s">
        <v>42</v>
      </c>
      <c r="O2334" s="3"/>
      <c r="P2334" s="3"/>
      <c r="Q2334" s="6" t="s">
        <v>42</v>
      </c>
      <c r="R2334" s="4">
        <v>28803.0</v>
      </c>
      <c r="S2334" s="6" t="s">
        <v>42</v>
      </c>
      <c r="T2334" s="6" t="s">
        <v>43</v>
      </c>
      <c r="U2334" s="6">
        <v>0.0</v>
      </c>
      <c r="V2334" s="3" t="str">
        <f t="shared" si="2"/>
        <v>47.RD</v>
      </c>
      <c r="W2334" s="5" t="str">
        <f t="shared" ref="W2334:X2334" si="2334">UPPER(TRIM(H2334))</f>
        <v/>
      </c>
      <c r="X2334" s="5" t="str">
        <f t="shared" si="2334"/>
        <v/>
      </c>
      <c r="Y2334" s="5" t="str">
        <f t="array" ref="Y2334">IF(V2334&lt;&gt;"",IFERROR(INDEX(federal_program_name_lookup,MATCH(V2334,aln_lookup,0)),""),"")</f>
        <v/>
      </c>
    </row>
    <row r="2335" ht="15.75" customHeight="1">
      <c r="A2335" s="5" t="s">
        <v>3750</v>
      </c>
      <c r="B2335" s="3" t="s">
        <v>2414</v>
      </c>
      <c r="C2335" s="3" t="s">
        <v>445</v>
      </c>
      <c r="D2335" s="3" t="s">
        <v>3751</v>
      </c>
      <c r="E2335" s="6" t="s">
        <v>292</v>
      </c>
      <c r="F2335" s="4">
        <v>37423.0</v>
      </c>
      <c r="G2335" s="6" t="s">
        <v>38</v>
      </c>
      <c r="H2335" s="6"/>
      <c r="I2335" s="6"/>
      <c r="J2335" s="4">
        <v>4.5338835E7</v>
      </c>
      <c r="K2335" s="4">
        <v>3.59306095E8</v>
      </c>
      <c r="L2335" s="6" t="s">
        <v>39</v>
      </c>
      <c r="M2335" s="3"/>
      <c r="N2335" s="6" t="s">
        <v>42</v>
      </c>
      <c r="O2335" s="3"/>
      <c r="P2335" s="3"/>
      <c r="Q2335" s="6" t="s">
        <v>39</v>
      </c>
      <c r="R2335" s="4"/>
      <c r="S2335" s="6" t="s">
        <v>42</v>
      </c>
      <c r="T2335" s="6" t="s">
        <v>43</v>
      </c>
      <c r="U2335" s="6">
        <v>0.0</v>
      </c>
      <c r="V2335" s="3" t="str">
        <f t="shared" si="2"/>
        <v>47.RD</v>
      </c>
      <c r="W2335" s="5" t="str">
        <f t="shared" ref="W2335:X2335" si="2335">UPPER(TRIM(H2335))</f>
        <v/>
      </c>
      <c r="X2335" s="5" t="str">
        <f t="shared" si="2335"/>
        <v/>
      </c>
      <c r="Y2335" s="5" t="str">
        <f t="array" ref="Y2335">IF(V2335&lt;&gt;"",IFERROR(INDEX(federal_program_name_lookup,MATCH(V2335,aln_lookup,0)),""),"")</f>
        <v/>
      </c>
    </row>
    <row r="2336" ht="15.75" customHeight="1">
      <c r="A2336" s="5" t="s">
        <v>3752</v>
      </c>
      <c r="B2336" s="3" t="s">
        <v>2414</v>
      </c>
      <c r="C2336" s="3" t="s">
        <v>445</v>
      </c>
      <c r="D2336" s="3" t="s">
        <v>3753</v>
      </c>
      <c r="E2336" s="6" t="s">
        <v>292</v>
      </c>
      <c r="F2336" s="4">
        <v>80981.0</v>
      </c>
      <c r="G2336" s="6" t="s">
        <v>38</v>
      </c>
      <c r="H2336" s="6"/>
      <c r="I2336" s="6"/>
      <c r="J2336" s="4">
        <v>4.5338835E7</v>
      </c>
      <c r="K2336" s="4">
        <v>3.59306095E8</v>
      </c>
      <c r="L2336" s="6" t="s">
        <v>39</v>
      </c>
      <c r="M2336" s="3"/>
      <c r="N2336" s="6" t="s">
        <v>42</v>
      </c>
      <c r="O2336" s="3"/>
      <c r="P2336" s="3"/>
      <c r="Q2336" s="6" t="s">
        <v>39</v>
      </c>
      <c r="R2336" s="4"/>
      <c r="S2336" s="6" t="s">
        <v>42</v>
      </c>
      <c r="T2336" s="6" t="s">
        <v>43</v>
      </c>
      <c r="U2336" s="6">
        <v>0.0</v>
      </c>
      <c r="V2336" s="3" t="str">
        <f t="shared" si="2"/>
        <v>47.RD</v>
      </c>
      <c r="W2336" s="5" t="str">
        <f t="shared" ref="W2336:X2336" si="2336">UPPER(TRIM(H2336))</f>
        <v/>
      </c>
      <c r="X2336" s="5" t="str">
        <f t="shared" si="2336"/>
        <v/>
      </c>
      <c r="Y2336" s="5" t="str">
        <f t="array" ref="Y2336">IF(V2336&lt;&gt;"",IFERROR(INDEX(federal_program_name_lookup,MATCH(V2336,aln_lookup,0)),""),"")</f>
        <v/>
      </c>
    </row>
    <row r="2337" ht="15.75" customHeight="1">
      <c r="A2337" s="5" t="s">
        <v>3754</v>
      </c>
      <c r="B2337" s="3" t="s">
        <v>45</v>
      </c>
      <c r="C2337" s="3" t="s">
        <v>1514</v>
      </c>
      <c r="D2337" s="3"/>
      <c r="E2337" s="6" t="s">
        <v>1939</v>
      </c>
      <c r="F2337" s="4">
        <v>7707.0</v>
      </c>
      <c r="G2337" s="6" t="s">
        <v>38</v>
      </c>
      <c r="H2337" s="6"/>
      <c r="I2337" s="6"/>
      <c r="J2337" s="4">
        <v>207243.0</v>
      </c>
      <c r="K2337" s="4">
        <v>3.59306095E8</v>
      </c>
      <c r="L2337" s="6" t="s">
        <v>39</v>
      </c>
      <c r="M2337" s="3"/>
      <c r="N2337" s="6" t="s">
        <v>39</v>
      </c>
      <c r="O2337" s="3" t="s">
        <v>1940</v>
      </c>
      <c r="P2337" s="3" t="s">
        <v>3755</v>
      </c>
      <c r="Q2337" s="6" t="s">
        <v>39</v>
      </c>
      <c r="R2337" s="4"/>
      <c r="S2337" s="6" t="s">
        <v>42</v>
      </c>
      <c r="T2337" s="6" t="s">
        <v>43</v>
      </c>
      <c r="U2337" s="6">
        <v>0.0</v>
      </c>
      <c r="V2337" s="3" t="str">
        <f t="shared" si="2"/>
        <v>10.215</v>
      </c>
      <c r="W2337" s="5" t="str">
        <f t="shared" ref="W2337:X2337" si="2337">UPPER(TRIM(H2337))</f>
        <v/>
      </c>
      <c r="X2337" s="5" t="str">
        <f t="shared" si="2337"/>
        <v/>
      </c>
      <c r="Y2337" s="5" t="str">
        <f t="array" ref="Y2337">IF(V2337&lt;&gt;"",IFERROR(INDEX(federal_program_name_lookup,MATCH(V2337,aln_lookup,0)),""),"")</f>
        <v>SUSTAINABLE AGRICULTURE RESEARCH AND EDUCATION</v>
      </c>
    </row>
    <row r="2338" ht="15.75" customHeight="1">
      <c r="A2338" s="5" t="s">
        <v>3756</v>
      </c>
      <c r="B2338" s="3" t="s">
        <v>2414</v>
      </c>
      <c r="C2338" s="3" t="s">
        <v>445</v>
      </c>
      <c r="D2338" s="3" t="s">
        <v>3757</v>
      </c>
      <c r="E2338" s="6" t="s">
        <v>292</v>
      </c>
      <c r="F2338" s="4">
        <v>11214.0</v>
      </c>
      <c r="G2338" s="6" t="s">
        <v>38</v>
      </c>
      <c r="H2338" s="6"/>
      <c r="I2338" s="6"/>
      <c r="J2338" s="4">
        <v>4.5338835E7</v>
      </c>
      <c r="K2338" s="4">
        <v>3.59306095E8</v>
      </c>
      <c r="L2338" s="6" t="s">
        <v>39</v>
      </c>
      <c r="M2338" s="3"/>
      <c r="N2338" s="6" t="s">
        <v>39</v>
      </c>
      <c r="O2338" s="3" t="s">
        <v>3711</v>
      </c>
      <c r="P2338" s="3" t="s">
        <v>3757</v>
      </c>
      <c r="Q2338" s="6" t="s">
        <v>39</v>
      </c>
      <c r="R2338" s="4"/>
      <c r="S2338" s="6" t="s">
        <v>42</v>
      </c>
      <c r="T2338" s="6" t="s">
        <v>43</v>
      </c>
      <c r="U2338" s="6">
        <v>0.0</v>
      </c>
      <c r="V2338" s="3" t="str">
        <f t="shared" si="2"/>
        <v>47.RD</v>
      </c>
      <c r="W2338" s="5" t="str">
        <f t="shared" ref="W2338:X2338" si="2338">UPPER(TRIM(H2338))</f>
        <v/>
      </c>
      <c r="X2338" s="5" t="str">
        <f t="shared" si="2338"/>
        <v/>
      </c>
      <c r="Y2338" s="5" t="str">
        <f t="array" ref="Y2338">IF(V2338&lt;&gt;"",IFERROR(INDEX(federal_program_name_lookup,MATCH(V2338,aln_lookup,0)),""),"")</f>
        <v/>
      </c>
    </row>
    <row r="2339" ht="15.75" customHeight="1">
      <c r="A2339" s="5" t="s">
        <v>3758</v>
      </c>
      <c r="B2339" s="3" t="s">
        <v>2414</v>
      </c>
      <c r="C2339" s="3" t="s">
        <v>445</v>
      </c>
      <c r="D2339" s="3" t="s">
        <v>3759</v>
      </c>
      <c r="E2339" s="6" t="s">
        <v>292</v>
      </c>
      <c r="F2339" s="4">
        <v>57830.0</v>
      </c>
      <c r="G2339" s="6" t="s">
        <v>38</v>
      </c>
      <c r="H2339" s="6"/>
      <c r="I2339" s="6"/>
      <c r="J2339" s="4">
        <v>4.5338835E7</v>
      </c>
      <c r="K2339" s="4">
        <v>3.59306095E8</v>
      </c>
      <c r="L2339" s="6" t="s">
        <v>39</v>
      </c>
      <c r="M2339" s="3"/>
      <c r="N2339" s="6" t="s">
        <v>42</v>
      </c>
      <c r="O2339" s="3"/>
      <c r="P2339" s="3"/>
      <c r="Q2339" s="6" t="s">
        <v>39</v>
      </c>
      <c r="R2339" s="4"/>
      <c r="S2339" s="6" t="s">
        <v>42</v>
      </c>
      <c r="T2339" s="6" t="s">
        <v>43</v>
      </c>
      <c r="U2339" s="6">
        <v>0.0</v>
      </c>
      <c r="V2339" s="3" t="str">
        <f t="shared" si="2"/>
        <v>47.RD</v>
      </c>
      <c r="W2339" s="5" t="str">
        <f t="shared" ref="W2339:X2339" si="2339">UPPER(TRIM(H2339))</f>
        <v/>
      </c>
      <c r="X2339" s="5" t="str">
        <f t="shared" si="2339"/>
        <v/>
      </c>
      <c r="Y2339" s="5" t="str">
        <f t="array" ref="Y2339">IF(V2339&lt;&gt;"",IFERROR(INDEX(federal_program_name_lookup,MATCH(V2339,aln_lookup,0)),""),"")</f>
        <v/>
      </c>
    </row>
    <row r="2340" ht="15.75" customHeight="1">
      <c r="A2340" s="5" t="s">
        <v>3760</v>
      </c>
      <c r="B2340" s="3" t="s">
        <v>2414</v>
      </c>
      <c r="C2340" s="3" t="s">
        <v>445</v>
      </c>
      <c r="D2340" s="3" t="s">
        <v>3761</v>
      </c>
      <c r="E2340" s="6" t="s">
        <v>292</v>
      </c>
      <c r="F2340" s="4">
        <v>17256.0</v>
      </c>
      <c r="G2340" s="6" t="s">
        <v>38</v>
      </c>
      <c r="H2340" s="6"/>
      <c r="I2340" s="6"/>
      <c r="J2340" s="4">
        <v>4.5338835E7</v>
      </c>
      <c r="K2340" s="4">
        <v>3.59306095E8</v>
      </c>
      <c r="L2340" s="6" t="s">
        <v>39</v>
      </c>
      <c r="M2340" s="3"/>
      <c r="N2340" s="6" t="s">
        <v>42</v>
      </c>
      <c r="O2340" s="3"/>
      <c r="P2340" s="3"/>
      <c r="Q2340" s="6" t="s">
        <v>39</v>
      </c>
      <c r="R2340" s="4"/>
      <c r="S2340" s="6" t="s">
        <v>42</v>
      </c>
      <c r="T2340" s="6" t="s">
        <v>43</v>
      </c>
      <c r="U2340" s="6">
        <v>0.0</v>
      </c>
      <c r="V2340" s="3" t="str">
        <f t="shared" si="2"/>
        <v>47.RD</v>
      </c>
      <c r="W2340" s="5" t="str">
        <f t="shared" ref="W2340:X2340" si="2340">UPPER(TRIM(H2340))</f>
        <v/>
      </c>
      <c r="X2340" s="5" t="str">
        <f t="shared" si="2340"/>
        <v/>
      </c>
      <c r="Y2340" s="5" t="str">
        <f t="array" ref="Y2340">IF(V2340&lt;&gt;"",IFERROR(INDEX(federal_program_name_lookup,MATCH(V2340,aln_lookup,0)),""),"")</f>
        <v/>
      </c>
    </row>
    <row r="2341" ht="15.75" customHeight="1">
      <c r="A2341" s="5" t="s">
        <v>3762</v>
      </c>
      <c r="B2341" s="3" t="s">
        <v>2414</v>
      </c>
      <c r="C2341" s="3" t="s">
        <v>445</v>
      </c>
      <c r="D2341" s="3" t="s">
        <v>3763</v>
      </c>
      <c r="E2341" s="6" t="s">
        <v>292</v>
      </c>
      <c r="F2341" s="4">
        <v>51193.0</v>
      </c>
      <c r="G2341" s="6" t="s">
        <v>38</v>
      </c>
      <c r="H2341" s="6"/>
      <c r="I2341" s="6"/>
      <c r="J2341" s="4">
        <v>4.5338835E7</v>
      </c>
      <c r="K2341" s="4">
        <v>3.59306095E8</v>
      </c>
      <c r="L2341" s="6" t="s">
        <v>39</v>
      </c>
      <c r="M2341" s="3"/>
      <c r="N2341" s="6" t="s">
        <v>42</v>
      </c>
      <c r="O2341" s="3"/>
      <c r="P2341" s="3"/>
      <c r="Q2341" s="6" t="s">
        <v>39</v>
      </c>
      <c r="R2341" s="4"/>
      <c r="S2341" s="6" t="s">
        <v>42</v>
      </c>
      <c r="T2341" s="6" t="s">
        <v>43</v>
      </c>
      <c r="U2341" s="6">
        <v>0.0</v>
      </c>
      <c r="V2341" s="3" t="str">
        <f t="shared" si="2"/>
        <v>47.RD</v>
      </c>
      <c r="W2341" s="5" t="str">
        <f t="shared" ref="W2341:X2341" si="2341">UPPER(TRIM(H2341))</f>
        <v/>
      </c>
      <c r="X2341" s="5" t="str">
        <f t="shared" si="2341"/>
        <v/>
      </c>
      <c r="Y2341" s="5" t="str">
        <f t="array" ref="Y2341">IF(V2341&lt;&gt;"",IFERROR(INDEX(federal_program_name_lookup,MATCH(V2341,aln_lookup,0)),""),"")</f>
        <v/>
      </c>
    </row>
    <row r="2342" ht="15.75" customHeight="1">
      <c r="A2342" s="5" t="s">
        <v>3764</v>
      </c>
      <c r="B2342" s="3" t="s">
        <v>2414</v>
      </c>
      <c r="C2342" s="3" t="s">
        <v>445</v>
      </c>
      <c r="D2342" s="3" t="s">
        <v>3765</v>
      </c>
      <c r="E2342" s="6" t="s">
        <v>292</v>
      </c>
      <c r="F2342" s="4">
        <v>81146.0</v>
      </c>
      <c r="G2342" s="6" t="s">
        <v>38</v>
      </c>
      <c r="H2342" s="6"/>
      <c r="I2342" s="6"/>
      <c r="J2342" s="4">
        <v>4.5338835E7</v>
      </c>
      <c r="K2342" s="4">
        <v>3.59306095E8</v>
      </c>
      <c r="L2342" s="6" t="s">
        <v>39</v>
      </c>
      <c r="M2342" s="3"/>
      <c r="N2342" s="6" t="s">
        <v>42</v>
      </c>
      <c r="O2342" s="3"/>
      <c r="P2342" s="3"/>
      <c r="Q2342" s="6" t="s">
        <v>39</v>
      </c>
      <c r="R2342" s="4"/>
      <c r="S2342" s="6" t="s">
        <v>42</v>
      </c>
      <c r="T2342" s="6" t="s">
        <v>43</v>
      </c>
      <c r="U2342" s="6">
        <v>0.0</v>
      </c>
      <c r="V2342" s="3" t="str">
        <f t="shared" si="2"/>
        <v>47.RD</v>
      </c>
      <c r="W2342" s="5" t="str">
        <f t="shared" ref="W2342:X2342" si="2342">UPPER(TRIM(H2342))</f>
        <v/>
      </c>
      <c r="X2342" s="5" t="str">
        <f t="shared" si="2342"/>
        <v/>
      </c>
      <c r="Y2342" s="5" t="str">
        <f t="array" ref="Y2342">IF(V2342&lt;&gt;"",IFERROR(INDEX(federal_program_name_lookup,MATCH(V2342,aln_lookup,0)),""),"")</f>
        <v/>
      </c>
    </row>
    <row r="2343" ht="15.75" customHeight="1">
      <c r="A2343" s="5" t="s">
        <v>3766</v>
      </c>
      <c r="B2343" s="3" t="s">
        <v>2414</v>
      </c>
      <c r="C2343" s="3" t="s">
        <v>445</v>
      </c>
      <c r="D2343" s="3" t="s">
        <v>3767</v>
      </c>
      <c r="E2343" s="6" t="s">
        <v>292</v>
      </c>
      <c r="F2343" s="4">
        <v>60545.0</v>
      </c>
      <c r="G2343" s="6" t="s">
        <v>38</v>
      </c>
      <c r="H2343" s="6"/>
      <c r="I2343" s="6"/>
      <c r="J2343" s="4">
        <v>4.5338835E7</v>
      </c>
      <c r="K2343" s="4">
        <v>3.59306095E8</v>
      </c>
      <c r="L2343" s="6" t="s">
        <v>39</v>
      </c>
      <c r="M2343" s="3"/>
      <c r="N2343" s="6" t="s">
        <v>42</v>
      </c>
      <c r="O2343" s="3"/>
      <c r="P2343" s="3"/>
      <c r="Q2343" s="6" t="s">
        <v>39</v>
      </c>
      <c r="R2343" s="4"/>
      <c r="S2343" s="6" t="s">
        <v>42</v>
      </c>
      <c r="T2343" s="6" t="s">
        <v>43</v>
      </c>
      <c r="U2343" s="6">
        <v>0.0</v>
      </c>
      <c r="V2343" s="3" t="str">
        <f t="shared" si="2"/>
        <v>47.RD</v>
      </c>
      <c r="W2343" s="5" t="str">
        <f t="shared" ref="W2343:X2343" si="2343">UPPER(TRIM(H2343))</f>
        <v/>
      </c>
      <c r="X2343" s="5" t="str">
        <f t="shared" si="2343"/>
        <v/>
      </c>
      <c r="Y2343" s="5" t="str">
        <f t="array" ref="Y2343">IF(V2343&lt;&gt;"",IFERROR(INDEX(federal_program_name_lookup,MATCH(V2343,aln_lookup,0)),""),"")</f>
        <v/>
      </c>
    </row>
    <row r="2344" ht="15.75" customHeight="1">
      <c r="A2344" s="5" t="s">
        <v>3768</v>
      </c>
      <c r="B2344" s="3" t="s">
        <v>2414</v>
      </c>
      <c r="C2344" s="3" t="s">
        <v>445</v>
      </c>
      <c r="D2344" s="3" t="s">
        <v>3769</v>
      </c>
      <c r="E2344" s="6" t="s">
        <v>292</v>
      </c>
      <c r="F2344" s="4">
        <v>16163.0</v>
      </c>
      <c r="G2344" s="6" t="s">
        <v>38</v>
      </c>
      <c r="H2344" s="6"/>
      <c r="I2344" s="6"/>
      <c r="J2344" s="4">
        <v>4.5338835E7</v>
      </c>
      <c r="K2344" s="4">
        <v>3.59306095E8</v>
      </c>
      <c r="L2344" s="6" t="s">
        <v>39</v>
      </c>
      <c r="M2344" s="3"/>
      <c r="N2344" s="6" t="s">
        <v>42</v>
      </c>
      <c r="O2344" s="3"/>
      <c r="P2344" s="3"/>
      <c r="Q2344" s="6" t="s">
        <v>39</v>
      </c>
      <c r="R2344" s="4"/>
      <c r="S2344" s="6" t="s">
        <v>42</v>
      </c>
      <c r="T2344" s="6" t="s">
        <v>43</v>
      </c>
      <c r="U2344" s="6">
        <v>0.0</v>
      </c>
      <c r="V2344" s="3" t="str">
        <f t="shared" si="2"/>
        <v>47.RD</v>
      </c>
      <c r="W2344" s="5" t="str">
        <f t="shared" ref="W2344:X2344" si="2344">UPPER(TRIM(H2344))</f>
        <v/>
      </c>
      <c r="X2344" s="5" t="str">
        <f t="shared" si="2344"/>
        <v/>
      </c>
      <c r="Y2344" s="5" t="str">
        <f t="array" ref="Y2344">IF(V2344&lt;&gt;"",IFERROR(INDEX(federal_program_name_lookup,MATCH(V2344,aln_lookup,0)),""),"")</f>
        <v/>
      </c>
    </row>
    <row r="2345" ht="15.75" customHeight="1">
      <c r="A2345" s="5" t="s">
        <v>3770</v>
      </c>
      <c r="B2345" s="3" t="s">
        <v>2414</v>
      </c>
      <c r="C2345" s="3" t="s">
        <v>445</v>
      </c>
      <c r="D2345" s="3" t="s">
        <v>3771</v>
      </c>
      <c r="E2345" s="6" t="s">
        <v>292</v>
      </c>
      <c r="F2345" s="4">
        <v>61233.0</v>
      </c>
      <c r="G2345" s="6" t="s">
        <v>38</v>
      </c>
      <c r="H2345" s="6"/>
      <c r="I2345" s="6"/>
      <c r="J2345" s="4">
        <v>4.5338835E7</v>
      </c>
      <c r="K2345" s="4">
        <v>3.59306095E8</v>
      </c>
      <c r="L2345" s="6" t="s">
        <v>39</v>
      </c>
      <c r="M2345" s="3"/>
      <c r="N2345" s="6" t="s">
        <v>42</v>
      </c>
      <c r="O2345" s="3"/>
      <c r="P2345" s="3"/>
      <c r="Q2345" s="6" t="s">
        <v>39</v>
      </c>
      <c r="R2345" s="4"/>
      <c r="S2345" s="6" t="s">
        <v>42</v>
      </c>
      <c r="T2345" s="6" t="s">
        <v>43</v>
      </c>
      <c r="U2345" s="6">
        <v>0.0</v>
      </c>
      <c r="V2345" s="3" t="str">
        <f t="shared" si="2"/>
        <v>47.RD</v>
      </c>
      <c r="W2345" s="5" t="str">
        <f t="shared" ref="W2345:X2345" si="2345">UPPER(TRIM(H2345))</f>
        <v/>
      </c>
      <c r="X2345" s="5" t="str">
        <f t="shared" si="2345"/>
        <v/>
      </c>
      <c r="Y2345" s="5" t="str">
        <f t="array" ref="Y2345">IF(V2345&lt;&gt;"",IFERROR(INDEX(federal_program_name_lookup,MATCH(V2345,aln_lookup,0)),""),"")</f>
        <v/>
      </c>
    </row>
    <row r="2346" ht="15.75" customHeight="1">
      <c r="A2346" s="5" t="s">
        <v>3772</v>
      </c>
      <c r="B2346" s="3" t="s">
        <v>2414</v>
      </c>
      <c r="C2346" s="3" t="s">
        <v>445</v>
      </c>
      <c r="D2346" s="3" t="s">
        <v>3773</v>
      </c>
      <c r="E2346" s="6" t="s">
        <v>292</v>
      </c>
      <c r="F2346" s="4">
        <v>408980.0</v>
      </c>
      <c r="G2346" s="6" t="s">
        <v>38</v>
      </c>
      <c r="H2346" s="6"/>
      <c r="I2346" s="6"/>
      <c r="J2346" s="4">
        <v>4.5338835E7</v>
      </c>
      <c r="K2346" s="4">
        <v>3.59306095E8</v>
      </c>
      <c r="L2346" s="6" t="s">
        <v>39</v>
      </c>
      <c r="M2346" s="3"/>
      <c r="N2346" s="6" t="s">
        <v>42</v>
      </c>
      <c r="O2346" s="3"/>
      <c r="P2346" s="3"/>
      <c r="Q2346" s="6" t="s">
        <v>42</v>
      </c>
      <c r="R2346" s="4">
        <v>245556.0</v>
      </c>
      <c r="S2346" s="6" t="s">
        <v>42</v>
      </c>
      <c r="T2346" s="6" t="s">
        <v>43</v>
      </c>
      <c r="U2346" s="6">
        <v>0.0</v>
      </c>
      <c r="V2346" s="3" t="str">
        <f t="shared" si="2"/>
        <v>47.RD</v>
      </c>
      <c r="W2346" s="5" t="str">
        <f t="shared" ref="W2346:X2346" si="2346">UPPER(TRIM(H2346))</f>
        <v/>
      </c>
      <c r="X2346" s="5" t="str">
        <f t="shared" si="2346"/>
        <v/>
      </c>
      <c r="Y2346" s="5" t="str">
        <f t="array" ref="Y2346">IF(V2346&lt;&gt;"",IFERROR(INDEX(federal_program_name_lookup,MATCH(V2346,aln_lookup,0)),""),"")</f>
        <v/>
      </c>
    </row>
    <row r="2347" ht="15.75" customHeight="1">
      <c r="A2347" s="5" t="s">
        <v>3774</v>
      </c>
      <c r="B2347" s="3" t="s">
        <v>2414</v>
      </c>
      <c r="C2347" s="3" t="s">
        <v>445</v>
      </c>
      <c r="D2347" s="3" t="s">
        <v>3773</v>
      </c>
      <c r="E2347" s="6" t="s">
        <v>292</v>
      </c>
      <c r="F2347" s="4">
        <v>150412.0</v>
      </c>
      <c r="G2347" s="6" t="s">
        <v>38</v>
      </c>
      <c r="H2347" s="6"/>
      <c r="I2347" s="6"/>
      <c r="J2347" s="4">
        <v>4.5338835E7</v>
      </c>
      <c r="K2347" s="4">
        <v>3.59306095E8</v>
      </c>
      <c r="L2347" s="6" t="s">
        <v>39</v>
      </c>
      <c r="M2347" s="3"/>
      <c r="N2347" s="6" t="s">
        <v>42</v>
      </c>
      <c r="O2347" s="3"/>
      <c r="P2347" s="3"/>
      <c r="Q2347" s="6" t="s">
        <v>39</v>
      </c>
      <c r="R2347" s="4"/>
      <c r="S2347" s="6" t="s">
        <v>42</v>
      </c>
      <c r="T2347" s="6" t="s">
        <v>43</v>
      </c>
      <c r="U2347" s="6">
        <v>0.0</v>
      </c>
      <c r="V2347" s="3" t="str">
        <f t="shared" si="2"/>
        <v>47.RD</v>
      </c>
      <c r="W2347" s="5" t="str">
        <f t="shared" ref="W2347:X2347" si="2347">UPPER(TRIM(H2347))</f>
        <v/>
      </c>
      <c r="X2347" s="5" t="str">
        <f t="shared" si="2347"/>
        <v/>
      </c>
      <c r="Y2347" s="5" t="str">
        <f t="array" ref="Y2347">IF(V2347&lt;&gt;"",IFERROR(INDEX(federal_program_name_lookup,MATCH(V2347,aln_lookup,0)),""),"")</f>
        <v/>
      </c>
    </row>
    <row r="2348" ht="15.75" customHeight="1">
      <c r="A2348" s="5" t="s">
        <v>3775</v>
      </c>
      <c r="B2348" s="3" t="s">
        <v>2414</v>
      </c>
      <c r="C2348" s="3" t="s">
        <v>445</v>
      </c>
      <c r="D2348" s="3" t="s">
        <v>3776</v>
      </c>
      <c r="E2348" s="6" t="s">
        <v>292</v>
      </c>
      <c r="F2348" s="4">
        <v>35550.0</v>
      </c>
      <c r="G2348" s="6" t="s">
        <v>38</v>
      </c>
      <c r="H2348" s="6"/>
      <c r="I2348" s="6"/>
      <c r="J2348" s="4">
        <v>4.5338835E7</v>
      </c>
      <c r="K2348" s="4">
        <v>3.59306095E8</v>
      </c>
      <c r="L2348" s="6" t="s">
        <v>39</v>
      </c>
      <c r="M2348" s="3"/>
      <c r="N2348" s="6" t="s">
        <v>39</v>
      </c>
      <c r="O2348" s="3" t="s">
        <v>3711</v>
      </c>
      <c r="P2348" s="3" t="s">
        <v>3776</v>
      </c>
      <c r="Q2348" s="6" t="s">
        <v>39</v>
      </c>
      <c r="R2348" s="4"/>
      <c r="S2348" s="6" t="s">
        <v>42</v>
      </c>
      <c r="T2348" s="6" t="s">
        <v>43</v>
      </c>
      <c r="U2348" s="6">
        <v>0.0</v>
      </c>
      <c r="V2348" s="3" t="str">
        <f t="shared" si="2"/>
        <v>47.RD</v>
      </c>
      <c r="W2348" s="5" t="str">
        <f t="shared" ref="W2348:X2348" si="2348">UPPER(TRIM(H2348))</f>
        <v/>
      </c>
      <c r="X2348" s="5" t="str">
        <f t="shared" si="2348"/>
        <v/>
      </c>
      <c r="Y2348" s="5" t="str">
        <f t="array" ref="Y2348">IF(V2348&lt;&gt;"",IFERROR(INDEX(federal_program_name_lookup,MATCH(V2348,aln_lookup,0)),""),"")</f>
        <v/>
      </c>
    </row>
    <row r="2349" ht="15.75" customHeight="1">
      <c r="A2349" s="5" t="s">
        <v>3777</v>
      </c>
      <c r="B2349" s="3" t="s">
        <v>2414</v>
      </c>
      <c r="C2349" s="3" t="s">
        <v>445</v>
      </c>
      <c r="D2349" s="3" t="s">
        <v>3773</v>
      </c>
      <c r="E2349" s="6" t="s">
        <v>292</v>
      </c>
      <c r="F2349" s="4">
        <v>29674.0</v>
      </c>
      <c r="G2349" s="6" t="s">
        <v>38</v>
      </c>
      <c r="H2349" s="6"/>
      <c r="I2349" s="6"/>
      <c r="J2349" s="4">
        <v>4.5338835E7</v>
      </c>
      <c r="K2349" s="4">
        <v>3.59306095E8</v>
      </c>
      <c r="L2349" s="6" t="s">
        <v>39</v>
      </c>
      <c r="M2349" s="3"/>
      <c r="N2349" s="6" t="s">
        <v>42</v>
      </c>
      <c r="O2349" s="3"/>
      <c r="P2349" s="3"/>
      <c r="Q2349" s="6" t="s">
        <v>39</v>
      </c>
      <c r="R2349" s="4"/>
      <c r="S2349" s="6" t="s">
        <v>42</v>
      </c>
      <c r="T2349" s="6" t="s">
        <v>43</v>
      </c>
      <c r="U2349" s="6">
        <v>0.0</v>
      </c>
      <c r="V2349" s="3" t="str">
        <f t="shared" si="2"/>
        <v>47.RD</v>
      </c>
      <c r="W2349" s="5" t="str">
        <f t="shared" ref="W2349:X2349" si="2349">UPPER(TRIM(H2349))</f>
        <v/>
      </c>
      <c r="X2349" s="5" t="str">
        <f t="shared" si="2349"/>
        <v/>
      </c>
      <c r="Y2349" s="5" t="str">
        <f t="array" ref="Y2349">IF(V2349&lt;&gt;"",IFERROR(INDEX(federal_program_name_lookup,MATCH(V2349,aln_lookup,0)),""),"")</f>
        <v/>
      </c>
    </row>
    <row r="2350" ht="15.75" customHeight="1">
      <c r="A2350" s="5" t="s">
        <v>3778</v>
      </c>
      <c r="B2350" s="3" t="s">
        <v>2414</v>
      </c>
      <c r="C2350" s="3" t="s">
        <v>445</v>
      </c>
      <c r="D2350" s="3" t="s">
        <v>3773</v>
      </c>
      <c r="E2350" s="6" t="s">
        <v>292</v>
      </c>
      <c r="F2350" s="4">
        <v>11918.0</v>
      </c>
      <c r="G2350" s="6" t="s">
        <v>38</v>
      </c>
      <c r="H2350" s="6"/>
      <c r="I2350" s="6"/>
      <c r="J2350" s="4">
        <v>4.5338835E7</v>
      </c>
      <c r="K2350" s="4">
        <v>3.59306095E8</v>
      </c>
      <c r="L2350" s="6" t="s">
        <v>39</v>
      </c>
      <c r="M2350" s="3"/>
      <c r="N2350" s="6" t="s">
        <v>42</v>
      </c>
      <c r="O2350" s="3"/>
      <c r="P2350" s="3"/>
      <c r="Q2350" s="6" t="s">
        <v>39</v>
      </c>
      <c r="R2350" s="4"/>
      <c r="S2350" s="6" t="s">
        <v>42</v>
      </c>
      <c r="T2350" s="6" t="s">
        <v>43</v>
      </c>
      <c r="U2350" s="6">
        <v>0.0</v>
      </c>
      <c r="V2350" s="3" t="str">
        <f t="shared" si="2"/>
        <v>47.RD</v>
      </c>
      <c r="W2350" s="5" t="str">
        <f t="shared" ref="W2350:X2350" si="2350">UPPER(TRIM(H2350))</f>
        <v/>
      </c>
      <c r="X2350" s="5" t="str">
        <f t="shared" si="2350"/>
        <v/>
      </c>
      <c r="Y2350" s="5" t="str">
        <f t="array" ref="Y2350">IF(V2350&lt;&gt;"",IFERROR(INDEX(federal_program_name_lookup,MATCH(V2350,aln_lookup,0)),""),"")</f>
        <v/>
      </c>
    </row>
    <row r="2351" ht="15.75" customHeight="1">
      <c r="A2351" s="5" t="s">
        <v>3779</v>
      </c>
      <c r="B2351" s="3" t="s">
        <v>2414</v>
      </c>
      <c r="C2351" s="3" t="s">
        <v>445</v>
      </c>
      <c r="D2351" s="3" t="s">
        <v>3780</v>
      </c>
      <c r="E2351" s="6" t="s">
        <v>292</v>
      </c>
      <c r="F2351" s="4">
        <v>60944.0</v>
      </c>
      <c r="G2351" s="6" t="s">
        <v>38</v>
      </c>
      <c r="H2351" s="6"/>
      <c r="I2351" s="6"/>
      <c r="J2351" s="4">
        <v>4.5338835E7</v>
      </c>
      <c r="K2351" s="4">
        <v>3.59306095E8</v>
      </c>
      <c r="L2351" s="6" t="s">
        <v>39</v>
      </c>
      <c r="M2351" s="3"/>
      <c r="N2351" s="6" t="s">
        <v>42</v>
      </c>
      <c r="O2351" s="3"/>
      <c r="P2351" s="3"/>
      <c r="Q2351" s="6" t="s">
        <v>39</v>
      </c>
      <c r="R2351" s="4"/>
      <c r="S2351" s="6" t="s">
        <v>42</v>
      </c>
      <c r="T2351" s="6" t="s">
        <v>43</v>
      </c>
      <c r="U2351" s="6">
        <v>0.0</v>
      </c>
      <c r="V2351" s="3" t="str">
        <f t="shared" si="2"/>
        <v>47.RD</v>
      </c>
      <c r="W2351" s="5" t="str">
        <f t="shared" ref="W2351:X2351" si="2351">UPPER(TRIM(H2351))</f>
        <v/>
      </c>
      <c r="X2351" s="5" t="str">
        <f t="shared" si="2351"/>
        <v/>
      </c>
      <c r="Y2351" s="5" t="str">
        <f t="array" ref="Y2351">IF(V2351&lt;&gt;"",IFERROR(INDEX(federal_program_name_lookup,MATCH(V2351,aln_lookup,0)),""),"")</f>
        <v/>
      </c>
    </row>
    <row r="2352" ht="15.75" customHeight="1">
      <c r="A2352" s="5" t="s">
        <v>3781</v>
      </c>
      <c r="B2352" s="3" t="s">
        <v>2414</v>
      </c>
      <c r="C2352" s="3" t="s">
        <v>445</v>
      </c>
      <c r="D2352" s="3" t="s">
        <v>3588</v>
      </c>
      <c r="E2352" s="6" t="s">
        <v>292</v>
      </c>
      <c r="F2352" s="4">
        <v>5059.0</v>
      </c>
      <c r="G2352" s="6" t="s">
        <v>38</v>
      </c>
      <c r="H2352" s="6"/>
      <c r="I2352" s="6"/>
      <c r="J2352" s="4">
        <v>4.5338835E7</v>
      </c>
      <c r="K2352" s="4">
        <v>3.59306095E8</v>
      </c>
      <c r="L2352" s="6" t="s">
        <v>39</v>
      </c>
      <c r="M2352" s="3"/>
      <c r="N2352" s="6" t="s">
        <v>42</v>
      </c>
      <c r="O2352" s="3"/>
      <c r="P2352" s="3"/>
      <c r="Q2352" s="6" t="s">
        <v>39</v>
      </c>
      <c r="R2352" s="4"/>
      <c r="S2352" s="6" t="s">
        <v>42</v>
      </c>
      <c r="T2352" s="6" t="s">
        <v>43</v>
      </c>
      <c r="U2352" s="6">
        <v>0.0</v>
      </c>
      <c r="V2352" s="3" t="str">
        <f t="shared" si="2"/>
        <v>47.RD</v>
      </c>
      <c r="W2352" s="5" t="str">
        <f t="shared" ref="W2352:X2352" si="2352">UPPER(TRIM(H2352))</f>
        <v/>
      </c>
      <c r="X2352" s="5" t="str">
        <f t="shared" si="2352"/>
        <v/>
      </c>
      <c r="Y2352" s="5" t="str">
        <f t="array" ref="Y2352">IF(V2352&lt;&gt;"",IFERROR(INDEX(federal_program_name_lookup,MATCH(V2352,aln_lookup,0)),""),"")</f>
        <v/>
      </c>
    </row>
    <row r="2353" ht="15.75" customHeight="1">
      <c r="A2353" s="5" t="s">
        <v>3782</v>
      </c>
      <c r="B2353" s="3" t="s">
        <v>2414</v>
      </c>
      <c r="C2353" s="3" t="s">
        <v>445</v>
      </c>
      <c r="D2353" s="3" t="s">
        <v>3783</v>
      </c>
      <c r="E2353" s="6" t="s">
        <v>292</v>
      </c>
      <c r="F2353" s="4">
        <v>11321.0</v>
      </c>
      <c r="G2353" s="6" t="s">
        <v>38</v>
      </c>
      <c r="H2353" s="6"/>
      <c r="I2353" s="6"/>
      <c r="J2353" s="4">
        <v>4.5338835E7</v>
      </c>
      <c r="K2353" s="4">
        <v>3.59306095E8</v>
      </c>
      <c r="L2353" s="6" t="s">
        <v>39</v>
      </c>
      <c r="M2353" s="3"/>
      <c r="N2353" s="6" t="s">
        <v>42</v>
      </c>
      <c r="O2353" s="3"/>
      <c r="P2353" s="3"/>
      <c r="Q2353" s="6" t="s">
        <v>39</v>
      </c>
      <c r="R2353" s="4"/>
      <c r="S2353" s="6" t="s">
        <v>42</v>
      </c>
      <c r="T2353" s="6" t="s">
        <v>43</v>
      </c>
      <c r="U2353" s="6">
        <v>0.0</v>
      </c>
      <c r="V2353" s="3" t="str">
        <f t="shared" si="2"/>
        <v>47.RD</v>
      </c>
      <c r="W2353" s="5" t="str">
        <f t="shared" ref="W2353:X2353" si="2353">UPPER(TRIM(H2353))</f>
        <v/>
      </c>
      <c r="X2353" s="5" t="str">
        <f t="shared" si="2353"/>
        <v/>
      </c>
      <c r="Y2353" s="5" t="str">
        <f t="array" ref="Y2353">IF(V2353&lt;&gt;"",IFERROR(INDEX(federal_program_name_lookup,MATCH(V2353,aln_lookup,0)),""),"")</f>
        <v/>
      </c>
    </row>
    <row r="2354" ht="15.75" customHeight="1">
      <c r="A2354" s="5" t="s">
        <v>3784</v>
      </c>
      <c r="B2354" s="3" t="s">
        <v>2414</v>
      </c>
      <c r="C2354" s="3" t="s">
        <v>445</v>
      </c>
      <c r="D2354" s="3" t="s">
        <v>3785</v>
      </c>
      <c r="E2354" s="6" t="s">
        <v>292</v>
      </c>
      <c r="F2354" s="4">
        <v>33849.0</v>
      </c>
      <c r="G2354" s="6" t="s">
        <v>38</v>
      </c>
      <c r="H2354" s="6"/>
      <c r="I2354" s="6"/>
      <c r="J2354" s="4">
        <v>4.5338835E7</v>
      </c>
      <c r="K2354" s="4">
        <v>3.59306095E8</v>
      </c>
      <c r="L2354" s="6" t="s">
        <v>39</v>
      </c>
      <c r="M2354" s="3"/>
      <c r="N2354" s="6" t="s">
        <v>42</v>
      </c>
      <c r="O2354" s="3"/>
      <c r="P2354" s="3"/>
      <c r="Q2354" s="6" t="s">
        <v>39</v>
      </c>
      <c r="R2354" s="4"/>
      <c r="S2354" s="6" t="s">
        <v>42</v>
      </c>
      <c r="T2354" s="6" t="s">
        <v>43</v>
      </c>
      <c r="U2354" s="6">
        <v>0.0</v>
      </c>
      <c r="V2354" s="3" t="str">
        <f t="shared" si="2"/>
        <v>47.RD</v>
      </c>
      <c r="W2354" s="5" t="str">
        <f t="shared" ref="W2354:X2354" si="2354">UPPER(TRIM(H2354))</f>
        <v/>
      </c>
      <c r="X2354" s="5" t="str">
        <f t="shared" si="2354"/>
        <v/>
      </c>
      <c r="Y2354" s="5" t="str">
        <f t="array" ref="Y2354">IF(V2354&lt;&gt;"",IFERROR(INDEX(federal_program_name_lookup,MATCH(V2354,aln_lookup,0)),""),"")</f>
        <v/>
      </c>
    </row>
    <row r="2355" ht="15.75" customHeight="1">
      <c r="A2355" s="5" t="s">
        <v>3786</v>
      </c>
      <c r="B2355" s="3" t="s">
        <v>2414</v>
      </c>
      <c r="C2355" s="3" t="s">
        <v>445</v>
      </c>
      <c r="D2355" s="3" t="s">
        <v>3787</v>
      </c>
      <c r="E2355" s="6" t="s">
        <v>292</v>
      </c>
      <c r="F2355" s="4">
        <v>4611.0</v>
      </c>
      <c r="G2355" s="6" t="s">
        <v>38</v>
      </c>
      <c r="H2355" s="6"/>
      <c r="I2355" s="6"/>
      <c r="J2355" s="4">
        <v>4.5338835E7</v>
      </c>
      <c r="K2355" s="4">
        <v>3.59306095E8</v>
      </c>
      <c r="L2355" s="6" t="s">
        <v>39</v>
      </c>
      <c r="M2355" s="3"/>
      <c r="N2355" s="6" t="s">
        <v>42</v>
      </c>
      <c r="O2355" s="3"/>
      <c r="P2355" s="3"/>
      <c r="Q2355" s="6" t="s">
        <v>39</v>
      </c>
      <c r="R2355" s="4"/>
      <c r="S2355" s="6" t="s">
        <v>42</v>
      </c>
      <c r="T2355" s="6" t="s">
        <v>43</v>
      </c>
      <c r="U2355" s="6">
        <v>0.0</v>
      </c>
      <c r="V2355" s="3" t="str">
        <f t="shared" si="2"/>
        <v>47.RD</v>
      </c>
      <c r="W2355" s="5" t="str">
        <f t="shared" ref="W2355:X2355" si="2355">UPPER(TRIM(H2355))</f>
        <v/>
      </c>
      <c r="X2355" s="5" t="str">
        <f t="shared" si="2355"/>
        <v/>
      </c>
      <c r="Y2355" s="5" t="str">
        <f t="array" ref="Y2355">IF(V2355&lt;&gt;"",IFERROR(INDEX(federal_program_name_lookup,MATCH(V2355,aln_lookup,0)),""),"")</f>
        <v/>
      </c>
    </row>
    <row r="2356" ht="15.75" customHeight="1">
      <c r="A2356" s="5" t="s">
        <v>3788</v>
      </c>
      <c r="B2356" s="3" t="s">
        <v>2414</v>
      </c>
      <c r="C2356" s="3" t="s">
        <v>445</v>
      </c>
      <c r="D2356" s="3" t="s">
        <v>3789</v>
      </c>
      <c r="E2356" s="6" t="s">
        <v>292</v>
      </c>
      <c r="F2356" s="4">
        <v>34935.0</v>
      </c>
      <c r="G2356" s="6" t="s">
        <v>38</v>
      </c>
      <c r="H2356" s="6"/>
      <c r="I2356" s="6"/>
      <c r="J2356" s="4">
        <v>4.5338835E7</v>
      </c>
      <c r="K2356" s="4">
        <v>3.59306095E8</v>
      </c>
      <c r="L2356" s="6" t="s">
        <v>39</v>
      </c>
      <c r="M2356" s="3"/>
      <c r="N2356" s="6" t="s">
        <v>42</v>
      </c>
      <c r="O2356" s="3"/>
      <c r="P2356" s="3"/>
      <c r="Q2356" s="6" t="s">
        <v>39</v>
      </c>
      <c r="R2356" s="4"/>
      <c r="S2356" s="6" t="s">
        <v>42</v>
      </c>
      <c r="T2356" s="6" t="s">
        <v>43</v>
      </c>
      <c r="U2356" s="6">
        <v>0.0</v>
      </c>
      <c r="V2356" s="3" t="str">
        <f t="shared" si="2"/>
        <v>47.RD</v>
      </c>
      <c r="W2356" s="5" t="str">
        <f t="shared" ref="W2356:X2356" si="2356">UPPER(TRIM(H2356))</f>
        <v/>
      </c>
      <c r="X2356" s="5" t="str">
        <f t="shared" si="2356"/>
        <v/>
      </c>
      <c r="Y2356" s="5" t="str">
        <f t="array" ref="Y2356">IF(V2356&lt;&gt;"",IFERROR(INDEX(federal_program_name_lookup,MATCH(V2356,aln_lookup,0)),""),"")</f>
        <v/>
      </c>
    </row>
    <row r="2357" ht="15.75" customHeight="1">
      <c r="A2357" s="5" t="s">
        <v>3790</v>
      </c>
      <c r="B2357" s="3" t="s">
        <v>2414</v>
      </c>
      <c r="C2357" s="3" t="s">
        <v>445</v>
      </c>
      <c r="D2357" s="3" t="s">
        <v>3791</v>
      </c>
      <c r="E2357" s="6" t="s">
        <v>292</v>
      </c>
      <c r="F2357" s="4">
        <v>554499.0</v>
      </c>
      <c r="G2357" s="6" t="s">
        <v>38</v>
      </c>
      <c r="H2357" s="6"/>
      <c r="I2357" s="6"/>
      <c r="J2357" s="4">
        <v>4.5338835E7</v>
      </c>
      <c r="K2357" s="4">
        <v>3.59306095E8</v>
      </c>
      <c r="L2357" s="6" t="s">
        <v>39</v>
      </c>
      <c r="M2357" s="3"/>
      <c r="N2357" s="6" t="s">
        <v>42</v>
      </c>
      <c r="O2357" s="3"/>
      <c r="P2357" s="3"/>
      <c r="Q2357" s="6" t="s">
        <v>39</v>
      </c>
      <c r="R2357" s="4"/>
      <c r="S2357" s="6" t="s">
        <v>42</v>
      </c>
      <c r="T2357" s="6" t="s">
        <v>43</v>
      </c>
      <c r="U2357" s="6">
        <v>0.0</v>
      </c>
      <c r="V2357" s="3" t="str">
        <f t="shared" si="2"/>
        <v>47.RD</v>
      </c>
      <c r="W2357" s="5" t="str">
        <f t="shared" ref="W2357:X2357" si="2357">UPPER(TRIM(H2357))</f>
        <v/>
      </c>
      <c r="X2357" s="5" t="str">
        <f t="shared" si="2357"/>
        <v/>
      </c>
      <c r="Y2357" s="5" t="str">
        <f t="array" ref="Y2357">IF(V2357&lt;&gt;"",IFERROR(INDEX(federal_program_name_lookup,MATCH(V2357,aln_lookup,0)),""),"")</f>
        <v/>
      </c>
    </row>
    <row r="2358" ht="15.75" customHeight="1">
      <c r="A2358" s="5" t="s">
        <v>3792</v>
      </c>
      <c r="B2358" s="3" t="s">
        <v>2414</v>
      </c>
      <c r="C2358" s="3" t="s">
        <v>445</v>
      </c>
      <c r="D2358" s="3" t="s">
        <v>3793</v>
      </c>
      <c r="E2358" s="6" t="s">
        <v>292</v>
      </c>
      <c r="F2358" s="4">
        <v>28843.0</v>
      </c>
      <c r="G2358" s="6" t="s">
        <v>38</v>
      </c>
      <c r="H2358" s="6"/>
      <c r="I2358" s="6"/>
      <c r="J2358" s="4">
        <v>4.5338835E7</v>
      </c>
      <c r="K2358" s="4">
        <v>3.59306095E8</v>
      </c>
      <c r="L2358" s="6" t="s">
        <v>39</v>
      </c>
      <c r="M2358" s="3"/>
      <c r="N2358" s="6" t="s">
        <v>42</v>
      </c>
      <c r="O2358" s="3"/>
      <c r="P2358" s="3"/>
      <c r="Q2358" s="6" t="s">
        <v>39</v>
      </c>
      <c r="R2358" s="4"/>
      <c r="S2358" s="6" t="s">
        <v>42</v>
      </c>
      <c r="T2358" s="6" t="s">
        <v>43</v>
      </c>
      <c r="U2358" s="6">
        <v>0.0</v>
      </c>
      <c r="V2358" s="3" t="str">
        <f t="shared" si="2"/>
        <v>47.RD</v>
      </c>
      <c r="W2358" s="5" t="str">
        <f t="shared" ref="W2358:X2358" si="2358">UPPER(TRIM(H2358))</f>
        <v/>
      </c>
      <c r="X2358" s="5" t="str">
        <f t="shared" si="2358"/>
        <v/>
      </c>
      <c r="Y2358" s="5" t="str">
        <f t="array" ref="Y2358">IF(V2358&lt;&gt;"",IFERROR(INDEX(federal_program_name_lookup,MATCH(V2358,aln_lookup,0)),""),"")</f>
        <v/>
      </c>
    </row>
    <row r="2359" ht="15.75" customHeight="1">
      <c r="A2359" s="5" t="s">
        <v>3794</v>
      </c>
      <c r="B2359" s="3" t="s">
        <v>2414</v>
      </c>
      <c r="C2359" s="3" t="s">
        <v>445</v>
      </c>
      <c r="D2359" s="3" t="s">
        <v>3795</v>
      </c>
      <c r="E2359" s="6" t="s">
        <v>292</v>
      </c>
      <c r="F2359" s="4">
        <v>110657.0</v>
      </c>
      <c r="G2359" s="6" t="s">
        <v>38</v>
      </c>
      <c r="H2359" s="6"/>
      <c r="I2359" s="6"/>
      <c r="J2359" s="4">
        <v>4.5338835E7</v>
      </c>
      <c r="K2359" s="4">
        <v>3.59306095E8</v>
      </c>
      <c r="L2359" s="6" t="s">
        <v>39</v>
      </c>
      <c r="M2359" s="3"/>
      <c r="N2359" s="6" t="s">
        <v>39</v>
      </c>
      <c r="O2359" s="3" t="s">
        <v>3711</v>
      </c>
      <c r="P2359" s="3" t="s">
        <v>3795</v>
      </c>
      <c r="Q2359" s="6" t="s">
        <v>39</v>
      </c>
      <c r="R2359" s="4"/>
      <c r="S2359" s="6" t="s">
        <v>42</v>
      </c>
      <c r="T2359" s="6" t="s">
        <v>43</v>
      </c>
      <c r="U2359" s="6">
        <v>0.0</v>
      </c>
      <c r="V2359" s="3" t="str">
        <f t="shared" si="2"/>
        <v>47.RD</v>
      </c>
      <c r="W2359" s="5" t="str">
        <f t="shared" ref="W2359:X2359" si="2359">UPPER(TRIM(H2359))</f>
        <v/>
      </c>
      <c r="X2359" s="5" t="str">
        <f t="shared" si="2359"/>
        <v/>
      </c>
      <c r="Y2359" s="5" t="str">
        <f t="array" ref="Y2359">IF(V2359&lt;&gt;"",IFERROR(INDEX(federal_program_name_lookup,MATCH(V2359,aln_lookup,0)),""),"")</f>
        <v/>
      </c>
    </row>
    <row r="2360" ht="15.75" customHeight="1">
      <c r="A2360" s="5" t="s">
        <v>3796</v>
      </c>
      <c r="B2360" s="3" t="s">
        <v>2414</v>
      </c>
      <c r="C2360" s="3" t="s">
        <v>445</v>
      </c>
      <c r="D2360" s="3" t="s">
        <v>3797</v>
      </c>
      <c r="E2360" s="6" t="s">
        <v>292</v>
      </c>
      <c r="F2360" s="4">
        <v>134323.0</v>
      </c>
      <c r="G2360" s="6" t="s">
        <v>38</v>
      </c>
      <c r="H2360" s="6"/>
      <c r="I2360" s="6"/>
      <c r="J2360" s="4">
        <v>4.5338835E7</v>
      </c>
      <c r="K2360" s="4">
        <v>3.59306095E8</v>
      </c>
      <c r="L2360" s="6" t="s">
        <v>39</v>
      </c>
      <c r="M2360" s="3"/>
      <c r="N2360" s="6" t="s">
        <v>42</v>
      </c>
      <c r="O2360" s="3"/>
      <c r="P2360" s="3"/>
      <c r="Q2360" s="6" t="s">
        <v>39</v>
      </c>
      <c r="R2360" s="4"/>
      <c r="S2360" s="6" t="s">
        <v>42</v>
      </c>
      <c r="T2360" s="6" t="s">
        <v>43</v>
      </c>
      <c r="U2360" s="6">
        <v>0.0</v>
      </c>
      <c r="V2360" s="3" t="str">
        <f t="shared" si="2"/>
        <v>47.RD</v>
      </c>
      <c r="W2360" s="5" t="str">
        <f t="shared" ref="W2360:X2360" si="2360">UPPER(TRIM(H2360))</f>
        <v/>
      </c>
      <c r="X2360" s="5" t="str">
        <f t="shared" si="2360"/>
        <v/>
      </c>
      <c r="Y2360" s="5" t="str">
        <f t="array" ref="Y2360">IF(V2360&lt;&gt;"",IFERROR(INDEX(federal_program_name_lookup,MATCH(V2360,aln_lookup,0)),""),"")</f>
        <v/>
      </c>
    </row>
    <row r="2361" ht="15.75" customHeight="1">
      <c r="A2361" s="5" t="s">
        <v>3798</v>
      </c>
      <c r="B2361" s="3" t="s">
        <v>2414</v>
      </c>
      <c r="C2361" s="3" t="s">
        <v>445</v>
      </c>
      <c r="D2361" s="3" t="s">
        <v>3797</v>
      </c>
      <c r="E2361" s="6" t="s">
        <v>292</v>
      </c>
      <c r="F2361" s="4">
        <v>33632.0</v>
      </c>
      <c r="G2361" s="6" t="s">
        <v>38</v>
      </c>
      <c r="H2361" s="6"/>
      <c r="I2361" s="6"/>
      <c r="J2361" s="4">
        <v>4.5338835E7</v>
      </c>
      <c r="K2361" s="4">
        <v>3.59306095E8</v>
      </c>
      <c r="L2361" s="6" t="s">
        <v>39</v>
      </c>
      <c r="M2361" s="3"/>
      <c r="N2361" s="6" t="s">
        <v>42</v>
      </c>
      <c r="O2361" s="3"/>
      <c r="P2361" s="3"/>
      <c r="Q2361" s="6" t="s">
        <v>39</v>
      </c>
      <c r="R2361" s="4"/>
      <c r="S2361" s="6" t="s">
        <v>42</v>
      </c>
      <c r="T2361" s="6" t="s">
        <v>43</v>
      </c>
      <c r="U2361" s="6">
        <v>0.0</v>
      </c>
      <c r="V2361" s="3" t="str">
        <f t="shared" si="2"/>
        <v>47.RD</v>
      </c>
      <c r="W2361" s="5" t="str">
        <f t="shared" ref="W2361:X2361" si="2361">UPPER(TRIM(H2361))</f>
        <v/>
      </c>
      <c r="X2361" s="5" t="str">
        <f t="shared" si="2361"/>
        <v/>
      </c>
      <c r="Y2361" s="5" t="str">
        <f t="array" ref="Y2361">IF(V2361&lt;&gt;"",IFERROR(INDEX(federal_program_name_lookup,MATCH(V2361,aln_lookup,0)),""),"")</f>
        <v/>
      </c>
    </row>
    <row r="2362" ht="15.75" customHeight="1">
      <c r="A2362" s="5" t="s">
        <v>3799</v>
      </c>
      <c r="B2362" s="3" t="s">
        <v>2414</v>
      </c>
      <c r="C2362" s="3" t="s">
        <v>445</v>
      </c>
      <c r="D2362" s="3" t="s">
        <v>3800</v>
      </c>
      <c r="E2362" s="6" t="s">
        <v>292</v>
      </c>
      <c r="F2362" s="4">
        <v>75.0</v>
      </c>
      <c r="G2362" s="6" t="s">
        <v>38</v>
      </c>
      <c r="H2362" s="6"/>
      <c r="I2362" s="6"/>
      <c r="J2362" s="4">
        <v>4.5338835E7</v>
      </c>
      <c r="K2362" s="4">
        <v>3.59306095E8</v>
      </c>
      <c r="L2362" s="6" t="s">
        <v>39</v>
      </c>
      <c r="M2362" s="3"/>
      <c r="N2362" s="6" t="s">
        <v>42</v>
      </c>
      <c r="O2362" s="3"/>
      <c r="P2362" s="3"/>
      <c r="Q2362" s="6" t="s">
        <v>39</v>
      </c>
      <c r="R2362" s="4"/>
      <c r="S2362" s="6" t="s">
        <v>42</v>
      </c>
      <c r="T2362" s="6" t="s">
        <v>43</v>
      </c>
      <c r="U2362" s="6">
        <v>0.0</v>
      </c>
      <c r="V2362" s="3" t="str">
        <f t="shared" si="2"/>
        <v>47.RD</v>
      </c>
      <c r="W2362" s="5" t="str">
        <f t="shared" ref="W2362:X2362" si="2362">UPPER(TRIM(H2362))</f>
        <v/>
      </c>
      <c r="X2362" s="5" t="str">
        <f t="shared" si="2362"/>
        <v/>
      </c>
      <c r="Y2362" s="5" t="str">
        <f t="array" ref="Y2362">IF(V2362&lt;&gt;"",IFERROR(INDEX(federal_program_name_lookup,MATCH(V2362,aln_lookup,0)),""),"")</f>
        <v/>
      </c>
    </row>
    <row r="2363" ht="15.75" customHeight="1">
      <c r="A2363" s="5" t="s">
        <v>3801</v>
      </c>
      <c r="B2363" s="3" t="s">
        <v>2414</v>
      </c>
      <c r="C2363" s="3" t="s">
        <v>445</v>
      </c>
      <c r="D2363" s="3" t="s">
        <v>3800</v>
      </c>
      <c r="E2363" s="6" t="s">
        <v>292</v>
      </c>
      <c r="F2363" s="4">
        <v>17273.0</v>
      </c>
      <c r="G2363" s="6" t="s">
        <v>38</v>
      </c>
      <c r="H2363" s="6"/>
      <c r="I2363" s="6"/>
      <c r="J2363" s="4">
        <v>4.5338835E7</v>
      </c>
      <c r="K2363" s="4">
        <v>3.59306095E8</v>
      </c>
      <c r="L2363" s="6" t="s">
        <v>39</v>
      </c>
      <c r="M2363" s="3"/>
      <c r="N2363" s="6" t="s">
        <v>42</v>
      </c>
      <c r="O2363" s="3"/>
      <c r="P2363" s="3"/>
      <c r="Q2363" s="6" t="s">
        <v>39</v>
      </c>
      <c r="R2363" s="4"/>
      <c r="S2363" s="6" t="s">
        <v>42</v>
      </c>
      <c r="T2363" s="6" t="s">
        <v>43</v>
      </c>
      <c r="U2363" s="6">
        <v>0.0</v>
      </c>
      <c r="V2363" s="3" t="str">
        <f t="shared" si="2"/>
        <v>47.RD</v>
      </c>
      <c r="W2363" s="5" t="str">
        <f t="shared" ref="W2363:X2363" si="2363">UPPER(TRIM(H2363))</f>
        <v/>
      </c>
      <c r="X2363" s="5" t="str">
        <f t="shared" si="2363"/>
        <v/>
      </c>
      <c r="Y2363" s="5" t="str">
        <f t="array" ref="Y2363">IF(V2363&lt;&gt;"",IFERROR(INDEX(federal_program_name_lookup,MATCH(V2363,aln_lookup,0)),""),"")</f>
        <v/>
      </c>
    </row>
    <row r="2364" ht="15.75" customHeight="1">
      <c r="A2364" s="5" t="s">
        <v>3802</v>
      </c>
      <c r="B2364" s="3" t="s">
        <v>2414</v>
      </c>
      <c r="C2364" s="3" t="s">
        <v>445</v>
      </c>
      <c r="D2364" s="3" t="s">
        <v>3803</v>
      </c>
      <c r="E2364" s="6" t="s">
        <v>292</v>
      </c>
      <c r="F2364" s="4">
        <v>499966.0</v>
      </c>
      <c r="G2364" s="6" t="s">
        <v>38</v>
      </c>
      <c r="H2364" s="6"/>
      <c r="I2364" s="6"/>
      <c r="J2364" s="4">
        <v>4.5338835E7</v>
      </c>
      <c r="K2364" s="4">
        <v>3.59306095E8</v>
      </c>
      <c r="L2364" s="6" t="s">
        <v>39</v>
      </c>
      <c r="M2364" s="3"/>
      <c r="N2364" s="6" t="s">
        <v>42</v>
      </c>
      <c r="O2364" s="3"/>
      <c r="P2364" s="3"/>
      <c r="Q2364" s="6" t="s">
        <v>39</v>
      </c>
      <c r="R2364" s="4"/>
      <c r="S2364" s="6" t="s">
        <v>42</v>
      </c>
      <c r="T2364" s="6" t="s">
        <v>43</v>
      </c>
      <c r="U2364" s="6">
        <v>0.0</v>
      </c>
      <c r="V2364" s="3" t="str">
        <f t="shared" si="2"/>
        <v>47.RD</v>
      </c>
      <c r="W2364" s="5" t="str">
        <f t="shared" ref="W2364:X2364" si="2364">UPPER(TRIM(H2364))</f>
        <v/>
      </c>
      <c r="X2364" s="5" t="str">
        <f t="shared" si="2364"/>
        <v/>
      </c>
      <c r="Y2364" s="5" t="str">
        <f t="array" ref="Y2364">IF(V2364&lt;&gt;"",IFERROR(INDEX(federal_program_name_lookup,MATCH(V2364,aln_lookup,0)),""),"")</f>
        <v/>
      </c>
    </row>
    <row r="2365" ht="15.75" customHeight="1">
      <c r="A2365" s="5" t="s">
        <v>3804</v>
      </c>
      <c r="B2365" s="3" t="s">
        <v>2414</v>
      </c>
      <c r="C2365" s="3" t="s">
        <v>445</v>
      </c>
      <c r="D2365" s="3" t="s">
        <v>3805</v>
      </c>
      <c r="E2365" s="6" t="s">
        <v>292</v>
      </c>
      <c r="F2365" s="4">
        <v>462396.0</v>
      </c>
      <c r="G2365" s="6" t="s">
        <v>38</v>
      </c>
      <c r="H2365" s="6"/>
      <c r="I2365" s="6"/>
      <c r="J2365" s="4">
        <v>4.5338835E7</v>
      </c>
      <c r="K2365" s="4">
        <v>3.59306095E8</v>
      </c>
      <c r="L2365" s="6" t="s">
        <v>39</v>
      </c>
      <c r="M2365" s="3"/>
      <c r="N2365" s="6" t="s">
        <v>42</v>
      </c>
      <c r="O2365" s="3"/>
      <c r="P2365" s="3"/>
      <c r="Q2365" s="6" t="s">
        <v>42</v>
      </c>
      <c r="R2365" s="4">
        <v>125658.0</v>
      </c>
      <c r="S2365" s="6" t="s">
        <v>42</v>
      </c>
      <c r="T2365" s="6" t="s">
        <v>43</v>
      </c>
      <c r="U2365" s="6">
        <v>0.0</v>
      </c>
      <c r="V2365" s="3" t="str">
        <f t="shared" si="2"/>
        <v>47.RD</v>
      </c>
      <c r="W2365" s="5" t="str">
        <f t="shared" ref="W2365:X2365" si="2365">UPPER(TRIM(H2365))</f>
        <v/>
      </c>
      <c r="X2365" s="5" t="str">
        <f t="shared" si="2365"/>
        <v/>
      </c>
      <c r="Y2365" s="5" t="str">
        <f t="array" ref="Y2365">IF(V2365&lt;&gt;"",IFERROR(INDEX(federal_program_name_lookup,MATCH(V2365,aln_lookup,0)),""),"")</f>
        <v/>
      </c>
    </row>
    <row r="2366" ht="15.75" customHeight="1">
      <c r="A2366" s="5" t="s">
        <v>3806</v>
      </c>
      <c r="B2366" s="3" t="s">
        <v>2414</v>
      </c>
      <c r="C2366" s="3" t="s">
        <v>445</v>
      </c>
      <c r="D2366" s="3" t="s">
        <v>3807</v>
      </c>
      <c r="E2366" s="6" t="s">
        <v>292</v>
      </c>
      <c r="F2366" s="4">
        <v>16199.0</v>
      </c>
      <c r="G2366" s="6" t="s">
        <v>38</v>
      </c>
      <c r="H2366" s="6"/>
      <c r="I2366" s="6"/>
      <c r="J2366" s="4">
        <v>4.5338835E7</v>
      </c>
      <c r="K2366" s="4">
        <v>3.59306095E8</v>
      </c>
      <c r="L2366" s="6" t="s">
        <v>39</v>
      </c>
      <c r="M2366" s="3"/>
      <c r="N2366" s="6" t="s">
        <v>42</v>
      </c>
      <c r="O2366" s="3"/>
      <c r="P2366" s="3"/>
      <c r="Q2366" s="6" t="s">
        <v>39</v>
      </c>
      <c r="R2366" s="4"/>
      <c r="S2366" s="6" t="s">
        <v>42</v>
      </c>
      <c r="T2366" s="6" t="s">
        <v>43</v>
      </c>
      <c r="U2366" s="6">
        <v>0.0</v>
      </c>
      <c r="V2366" s="3" t="str">
        <f t="shared" si="2"/>
        <v>47.RD</v>
      </c>
      <c r="W2366" s="5" t="str">
        <f t="shared" ref="W2366:X2366" si="2366">UPPER(TRIM(H2366))</f>
        <v/>
      </c>
      <c r="X2366" s="5" t="str">
        <f t="shared" si="2366"/>
        <v/>
      </c>
      <c r="Y2366" s="5" t="str">
        <f t="array" ref="Y2366">IF(V2366&lt;&gt;"",IFERROR(INDEX(federal_program_name_lookup,MATCH(V2366,aln_lookup,0)),""),"")</f>
        <v/>
      </c>
    </row>
    <row r="2367" ht="15.75" customHeight="1">
      <c r="A2367" s="5" t="s">
        <v>3808</v>
      </c>
      <c r="B2367" s="3" t="s">
        <v>2414</v>
      </c>
      <c r="C2367" s="3" t="s">
        <v>445</v>
      </c>
      <c r="D2367" s="3" t="s">
        <v>3809</v>
      </c>
      <c r="E2367" s="6" t="s">
        <v>292</v>
      </c>
      <c r="F2367" s="4">
        <v>24602.0</v>
      </c>
      <c r="G2367" s="6" t="s">
        <v>38</v>
      </c>
      <c r="H2367" s="6"/>
      <c r="I2367" s="6"/>
      <c r="J2367" s="4">
        <v>4.5338835E7</v>
      </c>
      <c r="K2367" s="4">
        <v>3.59306095E8</v>
      </c>
      <c r="L2367" s="6" t="s">
        <v>39</v>
      </c>
      <c r="M2367" s="3"/>
      <c r="N2367" s="6" t="s">
        <v>42</v>
      </c>
      <c r="O2367" s="3"/>
      <c r="P2367" s="3"/>
      <c r="Q2367" s="6" t="s">
        <v>39</v>
      </c>
      <c r="R2367" s="4"/>
      <c r="S2367" s="6" t="s">
        <v>42</v>
      </c>
      <c r="T2367" s="6" t="s">
        <v>43</v>
      </c>
      <c r="U2367" s="6">
        <v>0.0</v>
      </c>
      <c r="V2367" s="3" t="str">
        <f t="shared" si="2"/>
        <v>47.RD</v>
      </c>
      <c r="W2367" s="5" t="str">
        <f t="shared" ref="W2367:X2367" si="2367">UPPER(TRIM(H2367))</f>
        <v/>
      </c>
      <c r="X2367" s="5" t="str">
        <f t="shared" si="2367"/>
        <v/>
      </c>
      <c r="Y2367" s="5" t="str">
        <f t="array" ref="Y2367">IF(V2367&lt;&gt;"",IFERROR(INDEX(federal_program_name_lookup,MATCH(V2367,aln_lookup,0)),""),"")</f>
        <v/>
      </c>
    </row>
    <row r="2368" ht="15.75" customHeight="1">
      <c r="A2368" s="5" t="s">
        <v>3810</v>
      </c>
      <c r="B2368" s="3" t="s">
        <v>2414</v>
      </c>
      <c r="C2368" s="3" t="s">
        <v>445</v>
      </c>
      <c r="D2368" s="3" t="s">
        <v>3811</v>
      </c>
      <c r="E2368" s="6" t="s">
        <v>292</v>
      </c>
      <c r="F2368" s="4">
        <v>39966.0</v>
      </c>
      <c r="G2368" s="6" t="s">
        <v>38</v>
      </c>
      <c r="H2368" s="6"/>
      <c r="I2368" s="6"/>
      <c r="J2368" s="4">
        <v>4.5338835E7</v>
      </c>
      <c r="K2368" s="4">
        <v>3.59306095E8</v>
      </c>
      <c r="L2368" s="6" t="s">
        <v>39</v>
      </c>
      <c r="M2368" s="3"/>
      <c r="N2368" s="6" t="s">
        <v>42</v>
      </c>
      <c r="O2368" s="3"/>
      <c r="P2368" s="3"/>
      <c r="Q2368" s="6" t="s">
        <v>42</v>
      </c>
      <c r="R2368" s="4">
        <v>6264.0</v>
      </c>
      <c r="S2368" s="6" t="s">
        <v>42</v>
      </c>
      <c r="T2368" s="6" t="s">
        <v>43</v>
      </c>
      <c r="U2368" s="6">
        <v>0.0</v>
      </c>
      <c r="V2368" s="3" t="str">
        <f t="shared" si="2"/>
        <v>47.RD</v>
      </c>
      <c r="W2368" s="5" t="str">
        <f t="shared" ref="W2368:X2368" si="2368">UPPER(TRIM(H2368))</f>
        <v/>
      </c>
      <c r="X2368" s="5" t="str">
        <f t="shared" si="2368"/>
        <v/>
      </c>
      <c r="Y2368" s="5" t="str">
        <f t="array" ref="Y2368">IF(V2368&lt;&gt;"",IFERROR(INDEX(federal_program_name_lookup,MATCH(V2368,aln_lookup,0)),""),"")</f>
        <v/>
      </c>
    </row>
    <row r="2369" ht="15.75" customHeight="1">
      <c r="A2369" s="5" t="s">
        <v>3812</v>
      </c>
      <c r="B2369" s="3" t="s">
        <v>2414</v>
      </c>
      <c r="C2369" s="3" t="s">
        <v>445</v>
      </c>
      <c r="D2369" s="3" t="s">
        <v>3813</v>
      </c>
      <c r="E2369" s="6" t="s">
        <v>292</v>
      </c>
      <c r="F2369" s="4">
        <v>314.0</v>
      </c>
      <c r="G2369" s="6" t="s">
        <v>38</v>
      </c>
      <c r="H2369" s="6"/>
      <c r="I2369" s="6"/>
      <c r="J2369" s="4">
        <v>4.5338835E7</v>
      </c>
      <c r="K2369" s="4">
        <v>3.59306095E8</v>
      </c>
      <c r="L2369" s="6" t="s">
        <v>39</v>
      </c>
      <c r="M2369" s="3"/>
      <c r="N2369" s="6" t="s">
        <v>42</v>
      </c>
      <c r="O2369" s="3"/>
      <c r="P2369" s="3"/>
      <c r="Q2369" s="6" t="s">
        <v>39</v>
      </c>
      <c r="R2369" s="4"/>
      <c r="S2369" s="6" t="s">
        <v>42</v>
      </c>
      <c r="T2369" s="6" t="s">
        <v>43</v>
      </c>
      <c r="U2369" s="6">
        <v>0.0</v>
      </c>
      <c r="V2369" s="3" t="str">
        <f t="shared" si="2"/>
        <v>47.RD</v>
      </c>
      <c r="W2369" s="5" t="str">
        <f t="shared" ref="W2369:X2369" si="2369">UPPER(TRIM(H2369))</f>
        <v/>
      </c>
      <c r="X2369" s="5" t="str">
        <f t="shared" si="2369"/>
        <v/>
      </c>
      <c r="Y2369" s="5" t="str">
        <f t="array" ref="Y2369">IF(V2369&lt;&gt;"",IFERROR(INDEX(federal_program_name_lookup,MATCH(V2369,aln_lookup,0)),""),"")</f>
        <v/>
      </c>
    </row>
    <row r="2370" ht="15.75" customHeight="1">
      <c r="A2370" s="5" t="s">
        <v>3814</v>
      </c>
      <c r="B2370" s="3" t="s">
        <v>2414</v>
      </c>
      <c r="C2370" s="3" t="s">
        <v>445</v>
      </c>
      <c r="D2370" s="3" t="s">
        <v>3815</v>
      </c>
      <c r="E2370" s="6" t="s">
        <v>292</v>
      </c>
      <c r="F2370" s="4">
        <v>14430.0</v>
      </c>
      <c r="G2370" s="6" t="s">
        <v>38</v>
      </c>
      <c r="H2370" s="6"/>
      <c r="I2370" s="6"/>
      <c r="J2370" s="4">
        <v>4.5338835E7</v>
      </c>
      <c r="K2370" s="4">
        <v>3.59306095E8</v>
      </c>
      <c r="L2370" s="6" t="s">
        <v>39</v>
      </c>
      <c r="M2370" s="3"/>
      <c r="N2370" s="6" t="s">
        <v>39</v>
      </c>
      <c r="O2370" s="3" t="s">
        <v>3816</v>
      </c>
      <c r="P2370" s="3" t="s">
        <v>3815</v>
      </c>
      <c r="Q2370" s="6" t="s">
        <v>39</v>
      </c>
      <c r="R2370" s="4"/>
      <c r="S2370" s="6" t="s">
        <v>42</v>
      </c>
      <c r="T2370" s="6" t="s">
        <v>43</v>
      </c>
      <c r="U2370" s="6">
        <v>0.0</v>
      </c>
      <c r="V2370" s="3" t="str">
        <f t="shared" si="2"/>
        <v>47.RD</v>
      </c>
      <c r="W2370" s="5" t="str">
        <f t="shared" ref="W2370:X2370" si="2370">UPPER(TRIM(H2370))</f>
        <v/>
      </c>
      <c r="X2370" s="5" t="str">
        <f t="shared" si="2370"/>
        <v/>
      </c>
      <c r="Y2370" s="5" t="str">
        <f t="array" ref="Y2370">IF(V2370&lt;&gt;"",IFERROR(INDEX(federal_program_name_lookup,MATCH(V2370,aln_lookup,0)),""),"")</f>
        <v/>
      </c>
    </row>
    <row r="2371" ht="15.75" customHeight="1">
      <c r="A2371" s="5" t="s">
        <v>3817</v>
      </c>
      <c r="B2371" s="3" t="s">
        <v>2414</v>
      </c>
      <c r="C2371" s="3" t="s">
        <v>445</v>
      </c>
      <c r="D2371" s="3" t="s">
        <v>3818</v>
      </c>
      <c r="E2371" s="6" t="s">
        <v>292</v>
      </c>
      <c r="F2371" s="4">
        <v>108170.0</v>
      </c>
      <c r="G2371" s="6" t="s">
        <v>38</v>
      </c>
      <c r="H2371" s="6"/>
      <c r="I2371" s="6"/>
      <c r="J2371" s="4">
        <v>4.5338835E7</v>
      </c>
      <c r="K2371" s="4">
        <v>3.59306095E8</v>
      </c>
      <c r="L2371" s="6" t="s">
        <v>39</v>
      </c>
      <c r="M2371" s="3"/>
      <c r="N2371" s="6" t="s">
        <v>42</v>
      </c>
      <c r="O2371" s="3"/>
      <c r="P2371" s="3"/>
      <c r="Q2371" s="6" t="s">
        <v>39</v>
      </c>
      <c r="R2371" s="4"/>
      <c r="S2371" s="6" t="s">
        <v>42</v>
      </c>
      <c r="T2371" s="6" t="s">
        <v>43</v>
      </c>
      <c r="U2371" s="6">
        <v>0.0</v>
      </c>
      <c r="V2371" s="3" t="str">
        <f t="shared" si="2"/>
        <v>47.RD</v>
      </c>
      <c r="W2371" s="5" t="str">
        <f t="shared" ref="W2371:X2371" si="2371">UPPER(TRIM(H2371))</f>
        <v/>
      </c>
      <c r="X2371" s="5" t="str">
        <f t="shared" si="2371"/>
        <v/>
      </c>
      <c r="Y2371" s="5" t="str">
        <f t="array" ref="Y2371">IF(V2371&lt;&gt;"",IFERROR(INDEX(federal_program_name_lookup,MATCH(V2371,aln_lookup,0)),""),"")</f>
        <v/>
      </c>
    </row>
    <row r="2372" ht="15.75" customHeight="1">
      <c r="A2372" s="5" t="s">
        <v>3819</v>
      </c>
      <c r="B2372" s="3" t="s">
        <v>2414</v>
      </c>
      <c r="C2372" s="3" t="s">
        <v>445</v>
      </c>
      <c r="D2372" s="3" t="s">
        <v>3820</v>
      </c>
      <c r="E2372" s="6" t="s">
        <v>292</v>
      </c>
      <c r="F2372" s="4">
        <v>22697.0</v>
      </c>
      <c r="G2372" s="6" t="s">
        <v>38</v>
      </c>
      <c r="H2372" s="6"/>
      <c r="I2372" s="6"/>
      <c r="J2372" s="4">
        <v>4.5338835E7</v>
      </c>
      <c r="K2372" s="4">
        <v>3.59306095E8</v>
      </c>
      <c r="L2372" s="6" t="s">
        <v>39</v>
      </c>
      <c r="M2372" s="3"/>
      <c r="N2372" s="6" t="s">
        <v>42</v>
      </c>
      <c r="O2372" s="3"/>
      <c r="P2372" s="3"/>
      <c r="Q2372" s="6" t="s">
        <v>39</v>
      </c>
      <c r="R2372" s="4"/>
      <c r="S2372" s="6" t="s">
        <v>42</v>
      </c>
      <c r="T2372" s="6" t="s">
        <v>43</v>
      </c>
      <c r="U2372" s="6">
        <v>0.0</v>
      </c>
      <c r="V2372" s="3" t="str">
        <f t="shared" si="2"/>
        <v>47.RD</v>
      </c>
      <c r="W2372" s="5" t="str">
        <f t="shared" ref="W2372:X2372" si="2372">UPPER(TRIM(H2372))</f>
        <v/>
      </c>
      <c r="X2372" s="5" t="str">
        <f t="shared" si="2372"/>
        <v/>
      </c>
      <c r="Y2372" s="5" t="str">
        <f t="array" ref="Y2372">IF(V2372&lt;&gt;"",IFERROR(INDEX(federal_program_name_lookup,MATCH(V2372,aln_lookup,0)),""),"")</f>
        <v/>
      </c>
    </row>
    <row r="2373" ht="15.75" customHeight="1">
      <c r="A2373" s="5" t="s">
        <v>3821</v>
      </c>
      <c r="B2373" s="3" t="s">
        <v>2414</v>
      </c>
      <c r="C2373" s="3" t="s">
        <v>445</v>
      </c>
      <c r="D2373" s="3" t="s">
        <v>3822</v>
      </c>
      <c r="E2373" s="6" t="s">
        <v>292</v>
      </c>
      <c r="F2373" s="4">
        <v>2630.0</v>
      </c>
      <c r="G2373" s="6" t="s">
        <v>38</v>
      </c>
      <c r="H2373" s="6"/>
      <c r="I2373" s="6"/>
      <c r="J2373" s="4">
        <v>4.5338835E7</v>
      </c>
      <c r="K2373" s="4">
        <v>3.59306095E8</v>
      </c>
      <c r="L2373" s="6" t="s">
        <v>39</v>
      </c>
      <c r="M2373" s="3"/>
      <c r="N2373" s="6" t="s">
        <v>42</v>
      </c>
      <c r="O2373" s="3"/>
      <c r="P2373" s="3"/>
      <c r="Q2373" s="6" t="s">
        <v>39</v>
      </c>
      <c r="R2373" s="4"/>
      <c r="S2373" s="6" t="s">
        <v>42</v>
      </c>
      <c r="T2373" s="6" t="s">
        <v>43</v>
      </c>
      <c r="U2373" s="6">
        <v>0.0</v>
      </c>
      <c r="V2373" s="3" t="str">
        <f t="shared" si="2"/>
        <v>47.RD</v>
      </c>
      <c r="W2373" s="5" t="str">
        <f t="shared" ref="W2373:X2373" si="2373">UPPER(TRIM(H2373))</f>
        <v/>
      </c>
      <c r="X2373" s="5" t="str">
        <f t="shared" si="2373"/>
        <v/>
      </c>
      <c r="Y2373" s="5" t="str">
        <f t="array" ref="Y2373">IF(V2373&lt;&gt;"",IFERROR(INDEX(federal_program_name_lookup,MATCH(V2373,aln_lookup,0)),""),"")</f>
        <v/>
      </c>
    </row>
    <row r="2374" ht="15.75" customHeight="1">
      <c r="A2374" s="5" t="s">
        <v>3823</v>
      </c>
      <c r="B2374" s="3" t="s">
        <v>2414</v>
      </c>
      <c r="C2374" s="3" t="s">
        <v>445</v>
      </c>
      <c r="D2374" s="3" t="s">
        <v>3824</v>
      </c>
      <c r="E2374" s="6" t="s">
        <v>292</v>
      </c>
      <c r="F2374" s="4">
        <v>42450.0</v>
      </c>
      <c r="G2374" s="6" t="s">
        <v>38</v>
      </c>
      <c r="H2374" s="6"/>
      <c r="I2374" s="6"/>
      <c r="J2374" s="4">
        <v>4.5338835E7</v>
      </c>
      <c r="K2374" s="4">
        <v>3.59306095E8</v>
      </c>
      <c r="L2374" s="6" t="s">
        <v>39</v>
      </c>
      <c r="M2374" s="3"/>
      <c r="N2374" s="6" t="s">
        <v>42</v>
      </c>
      <c r="O2374" s="3"/>
      <c r="P2374" s="3"/>
      <c r="Q2374" s="6" t="s">
        <v>39</v>
      </c>
      <c r="R2374" s="4"/>
      <c r="S2374" s="6" t="s">
        <v>42</v>
      </c>
      <c r="T2374" s="6" t="s">
        <v>43</v>
      </c>
      <c r="U2374" s="6">
        <v>0.0</v>
      </c>
      <c r="V2374" s="3" t="str">
        <f t="shared" si="2"/>
        <v>47.RD</v>
      </c>
      <c r="W2374" s="5" t="str">
        <f t="shared" ref="W2374:X2374" si="2374">UPPER(TRIM(H2374))</f>
        <v/>
      </c>
      <c r="X2374" s="5" t="str">
        <f t="shared" si="2374"/>
        <v/>
      </c>
      <c r="Y2374" s="5" t="str">
        <f t="array" ref="Y2374">IF(V2374&lt;&gt;"",IFERROR(INDEX(federal_program_name_lookup,MATCH(V2374,aln_lookup,0)),""),"")</f>
        <v/>
      </c>
    </row>
    <row r="2375" ht="15.75" customHeight="1">
      <c r="A2375" s="5" t="s">
        <v>3825</v>
      </c>
      <c r="B2375" s="3" t="s">
        <v>2414</v>
      </c>
      <c r="C2375" s="3" t="s">
        <v>445</v>
      </c>
      <c r="D2375" s="3" t="s">
        <v>3826</v>
      </c>
      <c r="E2375" s="6" t="s">
        <v>292</v>
      </c>
      <c r="F2375" s="4">
        <v>1570.0</v>
      </c>
      <c r="G2375" s="6" t="s">
        <v>38</v>
      </c>
      <c r="H2375" s="6"/>
      <c r="I2375" s="6"/>
      <c r="J2375" s="4">
        <v>4.5338835E7</v>
      </c>
      <c r="K2375" s="4">
        <v>3.59306095E8</v>
      </c>
      <c r="L2375" s="6" t="s">
        <v>39</v>
      </c>
      <c r="M2375" s="3"/>
      <c r="N2375" s="6" t="s">
        <v>42</v>
      </c>
      <c r="O2375" s="3"/>
      <c r="P2375" s="3"/>
      <c r="Q2375" s="6" t="s">
        <v>39</v>
      </c>
      <c r="R2375" s="4"/>
      <c r="S2375" s="6" t="s">
        <v>42</v>
      </c>
      <c r="T2375" s="6" t="s">
        <v>43</v>
      </c>
      <c r="U2375" s="6">
        <v>0.0</v>
      </c>
      <c r="V2375" s="3" t="str">
        <f t="shared" si="2"/>
        <v>47.RD</v>
      </c>
      <c r="W2375" s="5" t="str">
        <f t="shared" ref="W2375:X2375" si="2375">UPPER(TRIM(H2375))</f>
        <v/>
      </c>
      <c r="X2375" s="5" t="str">
        <f t="shared" si="2375"/>
        <v/>
      </c>
      <c r="Y2375" s="5" t="str">
        <f t="array" ref="Y2375">IF(V2375&lt;&gt;"",IFERROR(INDEX(federal_program_name_lookup,MATCH(V2375,aln_lookup,0)),""),"")</f>
        <v/>
      </c>
    </row>
    <row r="2376" ht="15.75" customHeight="1">
      <c r="A2376" s="5" t="s">
        <v>3827</v>
      </c>
      <c r="B2376" s="3" t="s">
        <v>2414</v>
      </c>
      <c r="C2376" s="3" t="s">
        <v>445</v>
      </c>
      <c r="D2376" s="3" t="s">
        <v>3828</v>
      </c>
      <c r="E2376" s="6" t="s">
        <v>292</v>
      </c>
      <c r="F2376" s="4">
        <v>30997.0</v>
      </c>
      <c r="G2376" s="6" t="s">
        <v>38</v>
      </c>
      <c r="H2376" s="6"/>
      <c r="I2376" s="6"/>
      <c r="J2376" s="4">
        <v>4.5338835E7</v>
      </c>
      <c r="K2376" s="4">
        <v>3.59306095E8</v>
      </c>
      <c r="L2376" s="6" t="s">
        <v>39</v>
      </c>
      <c r="M2376" s="3"/>
      <c r="N2376" s="6" t="s">
        <v>42</v>
      </c>
      <c r="O2376" s="3"/>
      <c r="P2376" s="3"/>
      <c r="Q2376" s="6" t="s">
        <v>39</v>
      </c>
      <c r="R2376" s="4"/>
      <c r="S2376" s="6" t="s">
        <v>42</v>
      </c>
      <c r="T2376" s="6" t="s">
        <v>43</v>
      </c>
      <c r="U2376" s="6">
        <v>0.0</v>
      </c>
      <c r="V2376" s="3" t="str">
        <f t="shared" si="2"/>
        <v>47.RD</v>
      </c>
      <c r="W2376" s="5" t="str">
        <f t="shared" ref="W2376:X2376" si="2376">UPPER(TRIM(H2376))</f>
        <v/>
      </c>
      <c r="X2376" s="5" t="str">
        <f t="shared" si="2376"/>
        <v/>
      </c>
      <c r="Y2376" s="5" t="str">
        <f t="array" ref="Y2376">IF(V2376&lt;&gt;"",IFERROR(INDEX(federal_program_name_lookup,MATCH(V2376,aln_lookup,0)),""),"")</f>
        <v/>
      </c>
    </row>
    <row r="2377" ht="15.75" customHeight="1">
      <c r="A2377" s="5" t="s">
        <v>3829</v>
      </c>
      <c r="B2377" s="3" t="s">
        <v>2414</v>
      </c>
      <c r="C2377" s="3" t="s">
        <v>445</v>
      </c>
      <c r="D2377" s="3" t="s">
        <v>3830</v>
      </c>
      <c r="E2377" s="6" t="s">
        <v>292</v>
      </c>
      <c r="F2377" s="4">
        <v>49118.0</v>
      </c>
      <c r="G2377" s="6" t="s">
        <v>38</v>
      </c>
      <c r="H2377" s="6"/>
      <c r="I2377" s="6"/>
      <c r="J2377" s="4">
        <v>4.5338835E7</v>
      </c>
      <c r="K2377" s="4">
        <v>3.59306095E8</v>
      </c>
      <c r="L2377" s="6" t="s">
        <v>39</v>
      </c>
      <c r="M2377" s="3"/>
      <c r="N2377" s="6" t="s">
        <v>42</v>
      </c>
      <c r="O2377" s="3"/>
      <c r="P2377" s="3"/>
      <c r="Q2377" s="6" t="s">
        <v>39</v>
      </c>
      <c r="R2377" s="4"/>
      <c r="S2377" s="6" t="s">
        <v>42</v>
      </c>
      <c r="T2377" s="6" t="s">
        <v>43</v>
      </c>
      <c r="U2377" s="6">
        <v>0.0</v>
      </c>
      <c r="V2377" s="3" t="str">
        <f t="shared" si="2"/>
        <v>47.RD</v>
      </c>
      <c r="W2377" s="5" t="str">
        <f t="shared" ref="W2377:X2377" si="2377">UPPER(TRIM(H2377))</f>
        <v/>
      </c>
      <c r="X2377" s="5" t="str">
        <f t="shared" si="2377"/>
        <v/>
      </c>
      <c r="Y2377" s="5" t="str">
        <f t="array" ref="Y2377">IF(V2377&lt;&gt;"",IFERROR(INDEX(federal_program_name_lookup,MATCH(V2377,aln_lookup,0)),""),"")</f>
        <v/>
      </c>
    </row>
    <row r="2378" ht="15.75" customHeight="1">
      <c r="A2378" s="5" t="s">
        <v>3831</v>
      </c>
      <c r="B2378" s="3" t="s">
        <v>2414</v>
      </c>
      <c r="C2378" s="3" t="s">
        <v>445</v>
      </c>
      <c r="D2378" s="3" t="s">
        <v>3832</v>
      </c>
      <c r="E2378" s="6" t="s">
        <v>292</v>
      </c>
      <c r="F2378" s="4">
        <v>30377.0</v>
      </c>
      <c r="G2378" s="6" t="s">
        <v>38</v>
      </c>
      <c r="H2378" s="6"/>
      <c r="I2378" s="6"/>
      <c r="J2378" s="4">
        <v>4.5338835E7</v>
      </c>
      <c r="K2378" s="4">
        <v>3.59306095E8</v>
      </c>
      <c r="L2378" s="6" t="s">
        <v>39</v>
      </c>
      <c r="M2378" s="3"/>
      <c r="N2378" s="6" t="s">
        <v>42</v>
      </c>
      <c r="O2378" s="3"/>
      <c r="P2378" s="3"/>
      <c r="Q2378" s="6" t="s">
        <v>39</v>
      </c>
      <c r="R2378" s="4"/>
      <c r="S2378" s="6" t="s">
        <v>42</v>
      </c>
      <c r="T2378" s="6" t="s">
        <v>43</v>
      </c>
      <c r="U2378" s="6">
        <v>0.0</v>
      </c>
      <c r="V2378" s="3" t="str">
        <f t="shared" si="2"/>
        <v>47.RD</v>
      </c>
      <c r="W2378" s="5" t="str">
        <f t="shared" ref="W2378:X2378" si="2378">UPPER(TRIM(H2378))</f>
        <v/>
      </c>
      <c r="X2378" s="5" t="str">
        <f t="shared" si="2378"/>
        <v/>
      </c>
      <c r="Y2378" s="5" t="str">
        <f t="array" ref="Y2378">IF(V2378&lt;&gt;"",IFERROR(INDEX(federal_program_name_lookup,MATCH(V2378,aln_lookup,0)),""),"")</f>
        <v/>
      </c>
    </row>
    <row r="2379" ht="15.75" customHeight="1">
      <c r="A2379" s="5" t="s">
        <v>3833</v>
      </c>
      <c r="B2379" s="3" t="s">
        <v>2414</v>
      </c>
      <c r="C2379" s="3" t="s">
        <v>445</v>
      </c>
      <c r="D2379" s="3" t="s">
        <v>3834</v>
      </c>
      <c r="E2379" s="6" t="s">
        <v>292</v>
      </c>
      <c r="F2379" s="4">
        <v>82815.0</v>
      </c>
      <c r="G2379" s="6" t="s">
        <v>38</v>
      </c>
      <c r="H2379" s="6"/>
      <c r="I2379" s="6"/>
      <c r="J2379" s="4">
        <v>4.5338835E7</v>
      </c>
      <c r="K2379" s="4">
        <v>3.59306095E8</v>
      </c>
      <c r="L2379" s="6" t="s">
        <v>39</v>
      </c>
      <c r="M2379" s="3"/>
      <c r="N2379" s="6" t="s">
        <v>42</v>
      </c>
      <c r="O2379" s="3"/>
      <c r="P2379" s="3"/>
      <c r="Q2379" s="6" t="s">
        <v>39</v>
      </c>
      <c r="R2379" s="4"/>
      <c r="S2379" s="6" t="s">
        <v>42</v>
      </c>
      <c r="T2379" s="6" t="s">
        <v>43</v>
      </c>
      <c r="U2379" s="6">
        <v>0.0</v>
      </c>
      <c r="V2379" s="3" t="str">
        <f t="shared" si="2"/>
        <v>47.RD</v>
      </c>
      <c r="W2379" s="5" t="str">
        <f t="shared" ref="W2379:X2379" si="2379">UPPER(TRIM(H2379))</f>
        <v/>
      </c>
      <c r="X2379" s="5" t="str">
        <f t="shared" si="2379"/>
        <v/>
      </c>
      <c r="Y2379" s="5" t="str">
        <f t="array" ref="Y2379">IF(V2379&lt;&gt;"",IFERROR(INDEX(federal_program_name_lookup,MATCH(V2379,aln_lookup,0)),""),"")</f>
        <v/>
      </c>
    </row>
    <row r="2380" ht="15.75" customHeight="1">
      <c r="A2380" s="5" t="s">
        <v>3835</v>
      </c>
      <c r="B2380" s="3" t="s">
        <v>2414</v>
      </c>
      <c r="C2380" s="3" t="s">
        <v>445</v>
      </c>
      <c r="D2380" s="3" t="s">
        <v>3836</v>
      </c>
      <c r="E2380" s="6" t="s">
        <v>292</v>
      </c>
      <c r="F2380" s="4">
        <v>3983.0</v>
      </c>
      <c r="G2380" s="6" t="s">
        <v>38</v>
      </c>
      <c r="H2380" s="6"/>
      <c r="I2380" s="6"/>
      <c r="J2380" s="4">
        <v>4.5338835E7</v>
      </c>
      <c r="K2380" s="4">
        <v>3.59306095E8</v>
      </c>
      <c r="L2380" s="6" t="s">
        <v>39</v>
      </c>
      <c r="M2380" s="3"/>
      <c r="N2380" s="6" t="s">
        <v>42</v>
      </c>
      <c r="O2380" s="3"/>
      <c r="P2380" s="3"/>
      <c r="Q2380" s="6" t="s">
        <v>39</v>
      </c>
      <c r="R2380" s="4"/>
      <c r="S2380" s="6" t="s">
        <v>42</v>
      </c>
      <c r="T2380" s="6" t="s">
        <v>43</v>
      </c>
      <c r="U2380" s="6">
        <v>0.0</v>
      </c>
      <c r="V2380" s="3" t="str">
        <f t="shared" si="2"/>
        <v>47.RD</v>
      </c>
      <c r="W2380" s="5" t="str">
        <f t="shared" ref="W2380:X2380" si="2380">UPPER(TRIM(H2380))</f>
        <v/>
      </c>
      <c r="X2380" s="5" t="str">
        <f t="shared" si="2380"/>
        <v/>
      </c>
      <c r="Y2380" s="5" t="str">
        <f t="array" ref="Y2380">IF(V2380&lt;&gt;"",IFERROR(INDEX(federal_program_name_lookup,MATCH(V2380,aln_lookup,0)),""),"")</f>
        <v/>
      </c>
    </row>
    <row r="2381" ht="15.75" customHeight="1">
      <c r="A2381" s="5" t="s">
        <v>3837</v>
      </c>
      <c r="B2381" s="3" t="s">
        <v>3838</v>
      </c>
      <c r="C2381" s="3" t="s">
        <v>445</v>
      </c>
      <c r="D2381" s="3" t="s">
        <v>3839</v>
      </c>
      <c r="E2381" s="6" t="s">
        <v>292</v>
      </c>
      <c r="F2381" s="4">
        <v>38569.0</v>
      </c>
      <c r="G2381" s="6" t="s">
        <v>38</v>
      </c>
      <c r="H2381" s="6"/>
      <c r="I2381" s="6"/>
      <c r="J2381" s="4">
        <v>1092535.0</v>
      </c>
      <c r="K2381" s="4">
        <v>3.59306095E8</v>
      </c>
      <c r="L2381" s="6" t="s">
        <v>39</v>
      </c>
      <c r="M2381" s="3"/>
      <c r="N2381" s="6" t="s">
        <v>39</v>
      </c>
      <c r="O2381" s="3" t="s">
        <v>3840</v>
      </c>
      <c r="P2381" s="3" t="s">
        <v>3839</v>
      </c>
      <c r="Q2381" s="6" t="s">
        <v>39</v>
      </c>
      <c r="R2381" s="4"/>
      <c r="S2381" s="6" t="s">
        <v>42</v>
      </c>
      <c r="T2381" s="6" t="s">
        <v>43</v>
      </c>
      <c r="U2381" s="6">
        <v>0.0</v>
      </c>
      <c r="V2381" s="3" t="str">
        <f t="shared" si="2"/>
        <v>64.RD</v>
      </c>
      <c r="W2381" s="5" t="str">
        <f t="shared" ref="W2381:X2381" si="2381">UPPER(TRIM(H2381))</f>
        <v/>
      </c>
      <c r="X2381" s="5" t="str">
        <f t="shared" si="2381"/>
        <v/>
      </c>
      <c r="Y2381" s="5" t="str">
        <f t="array" ref="Y2381">IF(V2381&lt;&gt;"",IFERROR(INDEX(federal_program_name_lookup,MATCH(V2381,aln_lookup,0)),""),"")</f>
        <v/>
      </c>
    </row>
    <row r="2382" ht="15.75" customHeight="1">
      <c r="A2382" s="5" t="s">
        <v>3841</v>
      </c>
      <c r="B2382" s="3" t="s">
        <v>2414</v>
      </c>
      <c r="C2382" s="3" t="s">
        <v>445</v>
      </c>
      <c r="D2382" s="3" t="s">
        <v>3842</v>
      </c>
      <c r="E2382" s="6" t="s">
        <v>292</v>
      </c>
      <c r="F2382" s="4">
        <v>17673.0</v>
      </c>
      <c r="G2382" s="6" t="s">
        <v>38</v>
      </c>
      <c r="H2382" s="6"/>
      <c r="I2382" s="6"/>
      <c r="J2382" s="4">
        <v>4.5338835E7</v>
      </c>
      <c r="K2382" s="4">
        <v>3.59306095E8</v>
      </c>
      <c r="L2382" s="6" t="s">
        <v>39</v>
      </c>
      <c r="M2382" s="3"/>
      <c r="N2382" s="6" t="s">
        <v>42</v>
      </c>
      <c r="O2382" s="3"/>
      <c r="P2382" s="3"/>
      <c r="Q2382" s="6" t="s">
        <v>39</v>
      </c>
      <c r="R2382" s="4"/>
      <c r="S2382" s="6" t="s">
        <v>42</v>
      </c>
      <c r="T2382" s="6" t="s">
        <v>43</v>
      </c>
      <c r="U2382" s="6">
        <v>0.0</v>
      </c>
      <c r="V2382" s="3" t="str">
        <f t="shared" si="2"/>
        <v>47.RD</v>
      </c>
      <c r="W2382" s="5" t="str">
        <f t="shared" ref="W2382:X2382" si="2382">UPPER(TRIM(H2382))</f>
        <v/>
      </c>
      <c r="X2382" s="5" t="str">
        <f t="shared" si="2382"/>
        <v/>
      </c>
      <c r="Y2382" s="5" t="str">
        <f t="array" ref="Y2382">IF(V2382&lt;&gt;"",IFERROR(INDEX(federal_program_name_lookup,MATCH(V2382,aln_lookup,0)),""),"")</f>
        <v/>
      </c>
    </row>
    <row r="2383" ht="15.75" customHeight="1">
      <c r="A2383" s="5" t="s">
        <v>3843</v>
      </c>
      <c r="B2383" s="3" t="s">
        <v>2414</v>
      </c>
      <c r="C2383" s="3" t="s">
        <v>445</v>
      </c>
      <c r="D2383" s="3" t="s">
        <v>3844</v>
      </c>
      <c r="E2383" s="6" t="s">
        <v>292</v>
      </c>
      <c r="F2383" s="4">
        <v>36806.0</v>
      </c>
      <c r="G2383" s="6" t="s">
        <v>38</v>
      </c>
      <c r="H2383" s="6"/>
      <c r="I2383" s="6"/>
      <c r="J2383" s="4">
        <v>4.5338835E7</v>
      </c>
      <c r="K2383" s="4">
        <v>3.59306095E8</v>
      </c>
      <c r="L2383" s="6" t="s">
        <v>39</v>
      </c>
      <c r="M2383" s="3"/>
      <c r="N2383" s="6" t="s">
        <v>42</v>
      </c>
      <c r="O2383" s="3"/>
      <c r="P2383" s="3"/>
      <c r="Q2383" s="6" t="s">
        <v>39</v>
      </c>
      <c r="R2383" s="4"/>
      <c r="S2383" s="6" t="s">
        <v>42</v>
      </c>
      <c r="T2383" s="6" t="s">
        <v>43</v>
      </c>
      <c r="U2383" s="6">
        <v>0.0</v>
      </c>
      <c r="V2383" s="3" t="str">
        <f t="shared" si="2"/>
        <v>47.RD</v>
      </c>
      <c r="W2383" s="5" t="str">
        <f t="shared" ref="W2383:X2383" si="2383">UPPER(TRIM(H2383))</f>
        <v/>
      </c>
      <c r="X2383" s="5" t="str">
        <f t="shared" si="2383"/>
        <v/>
      </c>
      <c r="Y2383" s="5" t="str">
        <f t="array" ref="Y2383">IF(V2383&lt;&gt;"",IFERROR(INDEX(federal_program_name_lookup,MATCH(V2383,aln_lookup,0)),""),"")</f>
        <v/>
      </c>
    </row>
    <row r="2384" ht="15.75" customHeight="1">
      <c r="A2384" s="5" t="s">
        <v>3845</v>
      </c>
      <c r="B2384" s="3" t="s">
        <v>2414</v>
      </c>
      <c r="C2384" s="3" t="s">
        <v>445</v>
      </c>
      <c r="D2384" s="3" t="s">
        <v>3793</v>
      </c>
      <c r="E2384" s="6" t="s">
        <v>292</v>
      </c>
      <c r="F2384" s="4">
        <v>19615.0</v>
      </c>
      <c r="G2384" s="6" t="s">
        <v>38</v>
      </c>
      <c r="H2384" s="6"/>
      <c r="I2384" s="6"/>
      <c r="J2384" s="4">
        <v>4.5338835E7</v>
      </c>
      <c r="K2384" s="4">
        <v>3.59306095E8</v>
      </c>
      <c r="L2384" s="6" t="s">
        <v>39</v>
      </c>
      <c r="M2384" s="3"/>
      <c r="N2384" s="6" t="s">
        <v>42</v>
      </c>
      <c r="O2384" s="3"/>
      <c r="P2384" s="3"/>
      <c r="Q2384" s="6" t="s">
        <v>39</v>
      </c>
      <c r="R2384" s="4"/>
      <c r="S2384" s="6" t="s">
        <v>42</v>
      </c>
      <c r="T2384" s="6" t="s">
        <v>43</v>
      </c>
      <c r="U2384" s="6">
        <v>0.0</v>
      </c>
      <c r="V2384" s="3" t="str">
        <f t="shared" si="2"/>
        <v>47.RD</v>
      </c>
      <c r="W2384" s="5" t="str">
        <f t="shared" ref="W2384:X2384" si="2384">UPPER(TRIM(H2384))</f>
        <v/>
      </c>
      <c r="X2384" s="5" t="str">
        <f t="shared" si="2384"/>
        <v/>
      </c>
      <c r="Y2384" s="5" t="str">
        <f t="array" ref="Y2384">IF(V2384&lt;&gt;"",IFERROR(INDEX(federal_program_name_lookup,MATCH(V2384,aln_lookup,0)),""),"")</f>
        <v/>
      </c>
    </row>
    <row r="2385" ht="15.75" customHeight="1">
      <c r="A2385" s="5" t="s">
        <v>3846</v>
      </c>
      <c r="B2385" s="3" t="s">
        <v>2414</v>
      </c>
      <c r="C2385" s="3" t="s">
        <v>445</v>
      </c>
      <c r="D2385" s="3" t="s">
        <v>3793</v>
      </c>
      <c r="E2385" s="6" t="s">
        <v>292</v>
      </c>
      <c r="F2385" s="4">
        <v>4275.0</v>
      </c>
      <c r="G2385" s="6" t="s">
        <v>38</v>
      </c>
      <c r="H2385" s="6"/>
      <c r="I2385" s="6"/>
      <c r="J2385" s="4">
        <v>4.5338835E7</v>
      </c>
      <c r="K2385" s="4">
        <v>3.59306095E8</v>
      </c>
      <c r="L2385" s="6" t="s">
        <v>39</v>
      </c>
      <c r="M2385" s="3"/>
      <c r="N2385" s="6" t="s">
        <v>42</v>
      </c>
      <c r="O2385" s="3"/>
      <c r="P2385" s="3"/>
      <c r="Q2385" s="6" t="s">
        <v>39</v>
      </c>
      <c r="R2385" s="4"/>
      <c r="S2385" s="6" t="s">
        <v>42</v>
      </c>
      <c r="T2385" s="6" t="s">
        <v>43</v>
      </c>
      <c r="U2385" s="6">
        <v>0.0</v>
      </c>
      <c r="V2385" s="3" t="str">
        <f t="shared" si="2"/>
        <v>47.RD</v>
      </c>
      <c r="W2385" s="5" t="str">
        <f t="shared" ref="W2385:X2385" si="2385">UPPER(TRIM(H2385))</f>
        <v/>
      </c>
      <c r="X2385" s="5" t="str">
        <f t="shared" si="2385"/>
        <v/>
      </c>
      <c r="Y2385" s="5" t="str">
        <f t="array" ref="Y2385">IF(V2385&lt;&gt;"",IFERROR(INDEX(federal_program_name_lookup,MATCH(V2385,aln_lookup,0)),""),"")</f>
        <v/>
      </c>
    </row>
    <row r="2386" ht="15.75" customHeight="1">
      <c r="A2386" s="5" t="s">
        <v>3847</v>
      </c>
      <c r="B2386" s="3" t="s">
        <v>2414</v>
      </c>
      <c r="C2386" s="3" t="s">
        <v>445</v>
      </c>
      <c r="D2386" s="3" t="s">
        <v>3848</v>
      </c>
      <c r="E2386" s="6" t="s">
        <v>292</v>
      </c>
      <c r="F2386" s="4">
        <v>57021.0</v>
      </c>
      <c r="G2386" s="6" t="s">
        <v>38</v>
      </c>
      <c r="H2386" s="6"/>
      <c r="I2386" s="6"/>
      <c r="J2386" s="4">
        <v>4.5338835E7</v>
      </c>
      <c r="K2386" s="4">
        <v>3.59306095E8</v>
      </c>
      <c r="L2386" s="6" t="s">
        <v>39</v>
      </c>
      <c r="M2386" s="3"/>
      <c r="N2386" s="6" t="s">
        <v>42</v>
      </c>
      <c r="O2386" s="3"/>
      <c r="P2386" s="3"/>
      <c r="Q2386" s="6" t="s">
        <v>39</v>
      </c>
      <c r="R2386" s="4"/>
      <c r="S2386" s="6" t="s">
        <v>42</v>
      </c>
      <c r="T2386" s="6" t="s">
        <v>43</v>
      </c>
      <c r="U2386" s="6">
        <v>0.0</v>
      </c>
      <c r="V2386" s="3" t="str">
        <f t="shared" si="2"/>
        <v>47.RD</v>
      </c>
      <c r="W2386" s="5" t="str">
        <f t="shared" ref="W2386:X2386" si="2386">UPPER(TRIM(H2386))</f>
        <v/>
      </c>
      <c r="X2386" s="5" t="str">
        <f t="shared" si="2386"/>
        <v/>
      </c>
      <c r="Y2386" s="5" t="str">
        <f t="array" ref="Y2386">IF(V2386&lt;&gt;"",IFERROR(INDEX(federal_program_name_lookup,MATCH(V2386,aln_lookup,0)),""),"")</f>
        <v/>
      </c>
    </row>
    <row r="2387" ht="15.75" customHeight="1">
      <c r="A2387" s="5" t="s">
        <v>3849</v>
      </c>
      <c r="B2387" s="3" t="s">
        <v>2414</v>
      </c>
      <c r="C2387" s="3" t="s">
        <v>445</v>
      </c>
      <c r="D2387" s="3" t="s">
        <v>3850</v>
      </c>
      <c r="E2387" s="6" t="s">
        <v>292</v>
      </c>
      <c r="F2387" s="4">
        <v>2495.0</v>
      </c>
      <c r="G2387" s="6" t="s">
        <v>38</v>
      </c>
      <c r="H2387" s="6"/>
      <c r="I2387" s="6"/>
      <c r="J2387" s="4">
        <v>4.5338835E7</v>
      </c>
      <c r="K2387" s="4">
        <v>3.59306095E8</v>
      </c>
      <c r="L2387" s="6" t="s">
        <v>39</v>
      </c>
      <c r="M2387" s="3"/>
      <c r="N2387" s="6" t="s">
        <v>42</v>
      </c>
      <c r="O2387" s="3"/>
      <c r="P2387" s="3"/>
      <c r="Q2387" s="6" t="s">
        <v>39</v>
      </c>
      <c r="R2387" s="4"/>
      <c r="S2387" s="6" t="s">
        <v>42</v>
      </c>
      <c r="T2387" s="6" t="s">
        <v>43</v>
      </c>
      <c r="U2387" s="6">
        <v>0.0</v>
      </c>
      <c r="V2387" s="3" t="str">
        <f t="shared" si="2"/>
        <v>47.RD</v>
      </c>
      <c r="W2387" s="5" t="str">
        <f t="shared" ref="W2387:X2387" si="2387">UPPER(TRIM(H2387))</f>
        <v/>
      </c>
      <c r="X2387" s="5" t="str">
        <f t="shared" si="2387"/>
        <v/>
      </c>
      <c r="Y2387" s="5" t="str">
        <f t="array" ref="Y2387">IF(V2387&lt;&gt;"",IFERROR(INDEX(federal_program_name_lookup,MATCH(V2387,aln_lookup,0)),""),"")</f>
        <v/>
      </c>
    </row>
    <row r="2388" ht="15.75" customHeight="1">
      <c r="A2388" s="5" t="s">
        <v>3851</v>
      </c>
      <c r="B2388" s="3" t="s">
        <v>3852</v>
      </c>
      <c r="C2388" s="3" t="s">
        <v>445</v>
      </c>
      <c r="D2388" s="3" t="s">
        <v>3853</v>
      </c>
      <c r="E2388" s="6" t="s">
        <v>292</v>
      </c>
      <c r="F2388" s="4">
        <v>-815.0</v>
      </c>
      <c r="G2388" s="6" t="s">
        <v>38</v>
      </c>
      <c r="H2388" s="6"/>
      <c r="I2388" s="6"/>
      <c r="J2388" s="4">
        <v>-815.0</v>
      </c>
      <c r="K2388" s="4">
        <v>3.59306095E8</v>
      </c>
      <c r="L2388" s="6" t="s">
        <v>39</v>
      </c>
      <c r="M2388" s="3"/>
      <c r="N2388" s="6" t="s">
        <v>42</v>
      </c>
      <c r="O2388" s="3"/>
      <c r="P2388" s="3"/>
      <c r="Q2388" s="6" t="s">
        <v>39</v>
      </c>
      <c r="R2388" s="4"/>
      <c r="S2388" s="6" t="s">
        <v>42</v>
      </c>
      <c r="T2388" s="6" t="s">
        <v>43</v>
      </c>
      <c r="U2388" s="6">
        <v>0.0</v>
      </c>
      <c r="V2388" s="3" t="str">
        <f t="shared" si="2"/>
        <v>59.RD</v>
      </c>
      <c r="W2388" s="5" t="str">
        <f t="shared" ref="W2388:X2388" si="2388">UPPER(TRIM(H2388))</f>
        <v/>
      </c>
      <c r="X2388" s="5" t="str">
        <f t="shared" si="2388"/>
        <v/>
      </c>
      <c r="Y2388" s="5" t="str">
        <f t="array" ref="Y2388">IF(V2388&lt;&gt;"",IFERROR(INDEX(federal_program_name_lookup,MATCH(V2388,aln_lookup,0)),""),"")</f>
        <v/>
      </c>
    </row>
    <row r="2389" ht="15.75" customHeight="1">
      <c r="A2389" s="5" t="s">
        <v>3854</v>
      </c>
      <c r="B2389" s="3" t="s">
        <v>3838</v>
      </c>
      <c r="C2389" s="3" t="s">
        <v>445</v>
      </c>
      <c r="D2389" s="3" t="s">
        <v>3855</v>
      </c>
      <c r="E2389" s="6" t="s">
        <v>292</v>
      </c>
      <c r="F2389" s="4">
        <v>535.0</v>
      </c>
      <c r="G2389" s="6" t="s">
        <v>38</v>
      </c>
      <c r="H2389" s="6"/>
      <c r="I2389" s="6"/>
      <c r="J2389" s="4">
        <v>1092535.0</v>
      </c>
      <c r="K2389" s="4">
        <v>3.59306095E8</v>
      </c>
      <c r="L2389" s="6" t="s">
        <v>39</v>
      </c>
      <c r="M2389" s="3"/>
      <c r="N2389" s="6" t="s">
        <v>42</v>
      </c>
      <c r="O2389" s="3"/>
      <c r="P2389" s="3"/>
      <c r="Q2389" s="6" t="s">
        <v>39</v>
      </c>
      <c r="R2389" s="4"/>
      <c r="S2389" s="6" t="s">
        <v>42</v>
      </c>
      <c r="T2389" s="6" t="s">
        <v>43</v>
      </c>
      <c r="U2389" s="6">
        <v>0.0</v>
      </c>
      <c r="V2389" s="3" t="str">
        <f t="shared" si="2"/>
        <v>64.RD</v>
      </c>
      <c r="W2389" s="5" t="str">
        <f t="shared" ref="W2389:X2389" si="2389">UPPER(TRIM(H2389))</f>
        <v/>
      </c>
      <c r="X2389" s="5" t="str">
        <f t="shared" si="2389"/>
        <v/>
      </c>
      <c r="Y2389" s="5" t="str">
        <f t="array" ref="Y2389">IF(V2389&lt;&gt;"",IFERROR(INDEX(federal_program_name_lookup,MATCH(V2389,aln_lookup,0)),""),"")</f>
        <v/>
      </c>
    </row>
    <row r="2390" ht="15.75" customHeight="1">
      <c r="A2390" s="5" t="s">
        <v>3856</v>
      </c>
      <c r="B2390" s="3" t="s">
        <v>3838</v>
      </c>
      <c r="C2390" s="3" t="s">
        <v>445</v>
      </c>
      <c r="D2390" s="3" t="s">
        <v>3857</v>
      </c>
      <c r="E2390" s="6" t="s">
        <v>292</v>
      </c>
      <c r="F2390" s="4">
        <v>473482.0</v>
      </c>
      <c r="G2390" s="6" t="s">
        <v>38</v>
      </c>
      <c r="H2390" s="6"/>
      <c r="I2390" s="6"/>
      <c r="J2390" s="4">
        <v>1092535.0</v>
      </c>
      <c r="K2390" s="4">
        <v>3.59306095E8</v>
      </c>
      <c r="L2390" s="6" t="s">
        <v>39</v>
      </c>
      <c r="M2390" s="3"/>
      <c r="N2390" s="6" t="s">
        <v>42</v>
      </c>
      <c r="O2390" s="3"/>
      <c r="P2390" s="3"/>
      <c r="Q2390" s="6" t="s">
        <v>39</v>
      </c>
      <c r="R2390" s="4"/>
      <c r="S2390" s="6" t="s">
        <v>42</v>
      </c>
      <c r="T2390" s="6" t="s">
        <v>43</v>
      </c>
      <c r="U2390" s="6">
        <v>0.0</v>
      </c>
      <c r="V2390" s="3" t="str">
        <f t="shared" si="2"/>
        <v>64.RD</v>
      </c>
      <c r="W2390" s="5" t="str">
        <f t="shared" ref="W2390:X2390" si="2390">UPPER(TRIM(H2390))</f>
        <v/>
      </c>
      <c r="X2390" s="5" t="str">
        <f t="shared" si="2390"/>
        <v/>
      </c>
      <c r="Y2390" s="5" t="str">
        <f t="array" ref="Y2390">IF(V2390&lt;&gt;"",IFERROR(INDEX(federal_program_name_lookup,MATCH(V2390,aln_lookup,0)),""),"")</f>
        <v/>
      </c>
    </row>
    <row r="2391" ht="15.75" customHeight="1">
      <c r="A2391" s="5" t="s">
        <v>3858</v>
      </c>
      <c r="B2391" s="3" t="s">
        <v>3838</v>
      </c>
      <c r="C2391" s="3" t="s">
        <v>445</v>
      </c>
      <c r="D2391" s="3" t="s">
        <v>3859</v>
      </c>
      <c r="E2391" s="6" t="s">
        <v>292</v>
      </c>
      <c r="F2391" s="4">
        <v>18803.0</v>
      </c>
      <c r="G2391" s="6" t="s">
        <v>38</v>
      </c>
      <c r="H2391" s="6"/>
      <c r="I2391" s="6"/>
      <c r="J2391" s="4">
        <v>1092535.0</v>
      </c>
      <c r="K2391" s="4">
        <v>3.59306095E8</v>
      </c>
      <c r="L2391" s="6" t="s">
        <v>39</v>
      </c>
      <c r="M2391" s="3"/>
      <c r="N2391" s="6" t="s">
        <v>42</v>
      </c>
      <c r="O2391" s="3"/>
      <c r="P2391" s="3"/>
      <c r="Q2391" s="6" t="s">
        <v>39</v>
      </c>
      <c r="R2391" s="4"/>
      <c r="S2391" s="6" t="s">
        <v>42</v>
      </c>
      <c r="T2391" s="6" t="s">
        <v>43</v>
      </c>
      <c r="U2391" s="6">
        <v>0.0</v>
      </c>
      <c r="V2391" s="3" t="str">
        <f t="shared" si="2"/>
        <v>64.RD</v>
      </c>
      <c r="W2391" s="5" t="str">
        <f t="shared" ref="W2391:X2391" si="2391">UPPER(TRIM(H2391))</f>
        <v/>
      </c>
      <c r="X2391" s="5" t="str">
        <f t="shared" si="2391"/>
        <v/>
      </c>
      <c r="Y2391" s="5" t="str">
        <f t="array" ref="Y2391">IF(V2391&lt;&gt;"",IFERROR(INDEX(federal_program_name_lookup,MATCH(V2391,aln_lookup,0)),""),"")</f>
        <v/>
      </c>
    </row>
    <row r="2392" ht="15.75" customHeight="1">
      <c r="A2392" s="5" t="s">
        <v>3860</v>
      </c>
      <c r="B2392" s="3" t="s">
        <v>3861</v>
      </c>
      <c r="C2392" s="3" t="s">
        <v>3862</v>
      </c>
      <c r="D2392" s="3"/>
      <c r="E2392" s="6" t="s">
        <v>3863</v>
      </c>
      <c r="F2392" s="4">
        <v>11091.0</v>
      </c>
      <c r="G2392" s="6" t="s">
        <v>38</v>
      </c>
      <c r="H2392" s="6"/>
      <c r="I2392" s="6"/>
      <c r="J2392" s="4">
        <v>11091.0</v>
      </c>
      <c r="K2392" s="4">
        <v>3.59306095E8</v>
      </c>
      <c r="L2392" s="6" t="s">
        <v>39</v>
      </c>
      <c r="M2392" s="3"/>
      <c r="N2392" s="6" t="s">
        <v>39</v>
      </c>
      <c r="O2392" s="3" t="s">
        <v>1137</v>
      </c>
      <c r="P2392" s="3" t="s">
        <v>3864</v>
      </c>
      <c r="Q2392" s="6" t="s">
        <v>39</v>
      </c>
      <c r="R2392" s="4"/>
      <c r="S2392" s="6" t="s">
        <v>42</v>
      </c>
      <c r="T2392" s="6" t="s">
        <v>43</v>
      </c>
      <c r="U2392" s="6">
        <v>0.0</v>
      </c>
      <c r="V2392" s="3" t="str">
        <f t="shared" si="2"/>
        <v>66.454</v>
      </c>
      <c r="W2392" s="5" t="str">
        <f t="shared" ref="W2392:X2392" si="2392">UPPER(TRIM(H2392))</f>
        <v/>
      </c>
      <c r="X2392" s="5" t="str">
        <f t="shared" si="2392"/>
        <v/>
      </c>
      <c r="Y2392" s="5" t="str">
        <f t="array" ref="Y2392">IF(V2392&lt;&gt;"",IFERROR(INDEX(federal_program_name_lookup,MATCH(V2392,aln_lookup,0)),""),"")</f>
        <v>WATER QUALITY MANAGEMENT PLANNING</v>
      </c>
    </row>
    <row r="2393" ht="15.75" customHeight="1">
      <c r="A2393" s="5" t="s">
        <v>3865</v>
      </c>
      <c r="B2393" s="3" t="s">
        <v>3838</v>
      </c>
      <c r="C2393" s="3" t="s">
        <v>445</v>
      </c>
      <c r="D2393" s="3" t="s">
        <v>3866</v>
      </c>
      <c r="E2393" s="6" t="s">
        <v>292</v>
      </c>
      <c r="F2393" s="4">
        <v>10891.0</v>
      </c>
      <c r="G2393" s="6" t="s">
        <v>38</v>
      </c>
      <c r="H2393" s="6"/>
      <c r="I2393" s="6"/>
      <c r="J2393" s="4">
        <v>1092535.0</v>
      </c>
      <c r="K2393" s="4">
        <v>3.59306095E8</v>
      </c>
      <c r="L2393" s="6" t="s">
        <v>39</v>
      </c>
      <c r="M2393" s="3"/>
      <c r="N2393" s="6" t="s">
        <v>42</v>
      </c>
      <c r="O2393" s="3"/>
      <c r="P2393" s="3"/>
      <c r="Q2393" s="6" t="s">
        <v>39</v>
      </c>
      <c r="R2393" s="4"/>
      <c r="S2393" s="6" t="s">
        <v>42</v>
      </c>
      <c r="T2393" s="6" t="s">
        <v>43</v>
      </c>
      <c r="U2393" s="6">
        <v>0.0</v>
      </c>
      <c r="V2393" s="3" t="str">
        <f t="shared" si="2"/>
        <v>64.RD</v>
      </c>
      <c r="W2393" s="5" t="str">
        <f t="shared" ref="W2393:X2393" si="2393">UPPER(TRIM(H2393))</f>
        <v/>
      </c>
      <c r="X2393" s="5" t="str">
        <f t="shared" si="2393"/>
        <v/>
      </c>
      <c r="Y2393" s="5" t="str">
        <f t="array" ref="Y2393">IF(V2393&lt;&gt;"",IFERROR(INDEX(federal_program_name_lookup,MATCH(V2393,aln_lookup,0)),""),"")</f>
        <v/>
      </c>
    </row>
    <row r="2394" ht="15.75" customHeight="1">
      <c r="A2394" s="5" t="s">
        <v>3867</v>
      </c>
      <c r="B2394" s="3" t="s">
        <v>3838</v>
      </c>
      <c r="C2394" s="3" t="s">
        <v>445</v>
      </c>
      <c r="D2394" s="3" t="s">
        <v>3868</v>
      </c>
      <c r="E2394" s="6" t="s">
        <v>292</v>
      </c>
      <c r="F2394" s="4">
        <v>1637.0</v>
      </c>
      <c r="G2394" s="6" t="s">
        <v>38</v>
      </c>
      <c r="H2394" s="6"/>
      <c r="I2394" s="6"/>
      <c r="J2394" s="4">
        <v>1092535.0</v>
      </c>
      <c r="K2394" s="4">
        <v>3.59306095E8</v>
      </c>
      <c r="L2394" s="6" t="s">
        <v>39</v>
      </c>
      <c r="M2394" s="3"/>
      <c r="N2394" s="6" t="s">
        <v>42</v>
      </c>
      <c r="O2394" s="3"/>
      <c r="P2394" s="3"/>
      <c r="Q2394" s="6" t="s">
        <v>39</v>
      </c>
      <c r="R2394" s="4"/>
      <c r="S2394" s="6" t="s">
        <v>42</v>
      </c>
      <c r="T2394" s="6" t="s">
        <v>43</v>
      </c>
      <c r="U2394" s="6">
        <v>0.0</v>
      </c>
      <c r="V2394" s="3" t="str">
        <f t="shared" si="2"/>
        <v>64.RD</v>
      </c>
      <c r="W2394" s="5" t="str">
        <f t="shared" ref="W2394:X2394" si="2394">UPPER(TRIM(H2394))</f>
        <v/>
      </c>
      <c r="X2394" s="5" t="str">
        <f t="shared" si="2394"/>
        <v/>
      </c>
      <c r="Y2394" s="5" t="str">
        <f t="array" ref="Y2394">IF(V2394&lt;&gt;"",IFERROR(INDEX(federal_program_name_lookup,MATCH(V2394,aln_lookup,0)),""),"")</f>
        <v/>
      </c>
    </row>
    <row r="2395" ht="15.75" customHeight="1">
      <c r="A2395" s="5" t="s">
        <v>3869</v>
      </c>
      <c r="B2395" s="3" t="s">
        <v>3838</v>
      </c>
      <c r="C2395" s="3" t="s">
        <v>445</v>
      </c>
      <c r="D2395" s="3" t="s">
        <v>3870</v>
      </c>
      <c r="E2395" s="6" t="s">
        <v>292</v>
      </c>
      <c r="F2395" s="4">
        <v>30637.0</v>
      </c>
      <c r="G2395" s="6" t="s">
        <v>38</v>
      </c>
      <c r="H2395" s="6"/>
      <c r="I2395" s="6"/>
      <c r="J2395" s="4">
        <v>1092535.0</v>
      </c>
      <c r="K2395" s="4">
        <v>3.59306095E8</v>
      </c>
      <c r="L2395" s="6" t="s">
        <v>39</v>
      </c>
      <c r="M2395" s="3"/>
      <c r="N2395" s="6" t="s">
        <v>42</v>
      </c>
      <c r="O2395" s="3"/>
      <c r="P2395" s="3"/>
      <c r="Q2395" s="6" t="s">
        <v>39</v>
      </c>
      <c r="R2395" s="4"/>
      <c r="S2395" s="6" t="s">
        <v>42</v>
      </c>
      <c r="T2395" s="6" t="s">
        <v>43</v>
      </c>
      <c r="U2395" s="6">
        <v>0.0</v>
      </c>
      <c r="V2395" s="3" t="str">
        <f t="shared" si="2"/>
        <v>64.RD</v>
      </c>
      <c r="W2395" s="5" t="str">
        <f t="shared" ref="W2395:X2395" si="2395">UPPER(TRIM(H2395))</f>
        <v/>
      </c>
      <c r="X2395" s="5" t="str">
        <f t="shared" si="2395"/>
        <v/>
      </c>
      <c r="Y2395" s="5" t="str">
        <f t="array" ref="Y2395">IF(V2395&lt;&gt;"",IFERROR(INDEX(federal_program_name_lookup,MATCH(V2395,aln_lookup,0)),""),"")</f>
        <v/>
      </c>
    </row>
    <row r="2396" ht="15.75" customHeight="1">
      <c r="A2396" s="5" t="s">
        <v>3871</v>
      </c>
      <c r="B2396" s="3" t="s">
        <v>3838</v>
      </c>
      <c r="C2396" s="3" t="s">
        <v>445</v>
      </c>
      <c r="D2396" s="3" t="s">
        <v>3872</v>
      </c>
      <c r="E2396" s="6" t="s">
        <v>292</v>
      </c>
      <c r="F2396" s="4">
        <v>37062.0</v>
      </c>
      <c r="G2396" s="6" t="s">
        <v>38</v>
      </c>
      <c r="H2396" s="6"/>
      <c r="I2396" s="6"/>
      <c r="J2396" s="4">
        <v>1092535.0</v>
      </c>
      <c r="K2396" s="4">
        <v>3.59306095E8</v>
      </c>
      <c r="L2396" s="6" t="s">
        <v>39</v>
      </c>
      <c r="M2396" s="3"/>
      <c r="N2396" s="6" t="s">
        <v>42</v>
      </c>
      <c r="O2396" s="3"/>
      <c r="P2396" s="3"/>
      <c r="Q2396" s="6" t="s">
        <v>39</v>
      </c>
      <c r="R2396" s="4"/>
      <c r="S2396" s="6" t="s">
        <v>42</v>
      </c>
      <c r="T2396" s="6" t="s">
        <v>43</v>
      </c>
      <c r="U2396" s="6">
        <v>0.0</v>
      </c>
      <c r="V2396" s="3" t="str">
        <f t="shared" si="2"/>
        <v>64.RD</v>
      </c>
      <c r="W2396" s="5" t="str">
        <f t="shared" ref="W2396:X2396" si="2396">UPPER(TRIM(H2396))</f>
        <v/>
      </c>
      <c r="X2396" s="5" t="str">
        <f t="shared" si="2396"/>
        <v/>
      </c>
      <c r="Y2396" s="5" t="str">
        <f t="array" ref="Y2396">IF(V2396&lt;&gt;"",IFERROR(INDEX(federal_program_name_lookup,MATCH(V2396,aln_lookup,0)),""),"")</f>
        <v/>
      </c>
    </row>
    <row r="2397" ht="15.75" customHeight="1">
      <c r="A2397" s="5" t="s">
        <v>3873</v>
      </c>
      <c r="B2397" s="3" t="s">
        <v>3838</v>
      </c>
      <c r="C2397" s="3" t="s">
        <v>445</v>
      </c>
      <c r="D2397" s="3" t="s">
        <v>3874</v>
      </c>
      <c r="E2397" s="6" t="s">
        <v>292</v>
      </c>
      <c r="F2397" s="4">
        <v>39127.0</v>
      </c>
      <c r="G2397" s="6" t="s">
        <v>38</v>
      </c>
      <c r="H2397" s="6"/>
      <c r="I2397" s="6"/>
      <c r="J2397" s="4">
        <v>1092535.0</v>
      </c>
      <c r="K2397" s="4">
        <v>3.59306095E8</v>
      </c>
      <c r="L2397" s="6" t="s">
        <v>39</v>
      </c>
      <c r="M2397" s="3"/>
      <c r="N2397" s="6" t="s">
        <v>42</v>
      </c>
      <c r="O2397" s="3"/>
      <c r="P2397" s="3"/>
      <c r="Q2397" s="6" t="s">
        <v>39</v>
      </c>
      <c r="R2397" s="4"/>
      <c r="S2397" s="6" t="s">
        <v>42</v>
      </c>
      <c r="T2397" s="6" t="s">
        <v>43</v>
      </c>
      <c r="U2397" s="6">
        <v>0.0</v>
      </c>
      <c r="V2397" s="3" t="str">
        <f t="shared" si="2"/>
        <v>64.RD</v>
      </c>
      <c r="W2397" s="5" t="str">
        <f t="shared" ref="W2397:X2397" si="2397">UPPER(TRIM(H2397))</f>
        <v/>
      </c>
      <c r="X2397" s="5" t="str">
        <f t="shared" si="2397"/>
        <v/>
      </c>
      <c r="Y2397" s="5" t="str">
        <f t="array" ref="Y2397">IF(V2397&lt;&gt;"",IFERROR(INDEX(federal_program_name_lookup,MATCH(V2397,aln_lookup,0)),""),"")</f>
        <v/>
      </c>
    </row>
    <row r="2398" ht="15.75" customHeight="1">
      <c r="A2398" s="5" t="s">
        <v>3875</v>
      </c>
      <c r="B2398" s="3" t="s">
        <v>3838</v>
      </c>
      <c r="C2398" s="3" t="s">
        <v>445</v>
      </c>
      <c r="D2398" s="3" t="s">
        <v>3876</v>
      </c>
      <c r="E2398" s="6" t="s">
        <v>292</v>
      </c>
      <c r="F2398" s="4">
        <v>41062.0</v>
      </c>
      <c r="G2398" s="6" t="s">
        <v>38</v>
      </c>
      <c r="H2398" s="6"/>
      <c r="I2398" s="6"/>
      <c r="J2398" s="4">
        <v>1092535.0</v>
      </c>
      <c r="K2398" s="4">
        <v>3.59306095E8</v>
      </c>
      <c r="L2398" s="6" t="s">
        <v>39</v>
      </c>
      <c r="M2398" s="3"/>
      <c r="N2398" s="6" t="s">
        <v>42</v>
      </c>
      <c r="O2398" s="3"/>
      <c r="P2398" s="3"/>
      <c r="Q2398" s="6" t="s">
        <v>39</v>
      </c>
      <c r="R2398" s="4"/>
      <c r="S2398" s="6" t="s">
        <v>42</v>
      </c>
      <c r="T2398" s="6" t="s">
        <v>43</v>
      </c>
      <c r="U2398" s="6">
        <v>0.0</v>
      </c>
      <c r="V2398" s="3" t="str">
        <f t="shared" si="2"/>
        <v>64.RD</v>
      </c>
      <c r="W2398" s="5" t="str">
        <f t="shared" ref="W2398:X2398" si="2398">UPPER(TRIM(H2398))</f>
        <v/>
      </c>
      <c r="X2398" s="5" t="str">
        <f t="shared" si="2398"/>
        <v/>
      </c>
      <c r="Y2398" s="5" t="str">
        <f t="array" ref="Y2398">IF(V2398&lt;&gt;"",IFERROR(INDEX(federal_program_name_lookup,MATCH(V2398,aln_lookup,0)),""),"")</f>
        <v/>
      </c>
    </row>
    <row r="2399" ht="15.75" customHeight="1">
      <c r="A2399" s="5" t="s">
        <v>3877</v>
      </c>
      <c r="B2399" s="3" t="s">
        <v>3838</v>
      </c>
      <c r="C2399" s="3" t="s">
        <v>445</v>
      </c>
      <c r="D2399" s="3" t="s">
        <v>3878</v>
      </c>
      <c r="E2399" s="6" t="s">
        <v>292</v>
      </c>
      <c r="F2399" s="4">
        <v>20095.0</v>
      </c>
      <c r="G2399" s="6" t="s">
        <v>38</v>
      </c>
      <c r="H2399" s="6"/>
      <c r="I2399" s="6"/>
      <c r="J2399" s="4">
        <v>1092535.0</v>
      </c>
      <c r="K2399" s="4">
        <v>3.59306095E8</v>
      </c>
      <c r="L2399" s="6" t="s">
        <v>39</v>
      </c>
      <c r="M2399" s="3"/>
      <c r="N2399" s="6" t="s">
        <v>42</v>
      </c>
      <c r="O2399" s="3"/>
      <c r="P2399" s="3"/>
      <c r="Q2399" s="6" t="s">
        <v>39</v>
      </c>
      <c r="R2399" s="4"/>
      <c r="S2399" s="6" t="s">
        <v>42</v>
      </c>
      <c r="T2399" s="6" t="s">
        <v>43</v>
      </c>
      <c r="U2399" s="6">
        <v>0.0</v>
      </c>
      <c r="V2399" s="3" t="str">
        <f t="shared" si="2"/>
        <v>64.RD</v>
      </c>
      <c r="W2399" s="5" t="str">
        <f t="shared" ref="W2399:X2399" si="2399">UPPER(TRIM(H2399))</f>
        <v/>
      </c>
      <c r="X2399" s="5" t="str">
        <f t="shared" si="2399"/>
        <v/>
      </c>
      <c r="Y2399" s="5" t="str">
        <f t="array" ref="Y2399">IF(V2399&lt;&gt;"",IFERROR(INDEX(federal_program_name_lookup,MATCH(V2399,aln_lookup,0)),""),"")</f>
        <v/>
      </c>
    </row>
    <row r="2400" ht="15.75" customHeight="1">
      <c r="A2400" s="5" t="s">
        <v>3879</v>
      </c>
      <c r="B2400" s="3" t="s">
        <v>3838</v>
      </c>
      <c r="C2400" s="3" t="s">
        <v>445</v>
      </c>
      <c r="D2400" s="3" t="s">
        <v>3880</v>
      </c>
      <c r="E2400" s="6" t="s">
        <v>292</v>
      </c>
      <c r="F2400" s="4">
        <v>12417.0</v>
      </c>
      <c r="G2400" s="6" t="s">
        <v>38</v>
      </c>
      <c r="H2400" s="6"/>
      <c r="I2400" s="6"/>
      <c r="J2400" s="4">
        <v>1092535.0</v>
      </c>
      <c r="K2400" s="4">
        <v>3.59306095E8</v>
      </c>
      <c r="L2400" s="6" t="s">
        <v>39</v>
      </c>
      <c r="M2400" s="3"/>
      <c r="N2400" s="6" t="s">
        <v>42</v>
      </c>
      <c r="O2400" s="3"/>
      <c r="P2400" s="3"/>
      <c r="Q2400" s="6" t="s">
        <v>39</v>
      </c>
      <c r="R2400" s="4"/>
      <c r="S2400" s="6" t="s">
        <v>42</v>
      </c>
      <c r="T2400" s="6" t="s">
        <v>43</v>
      </c>
      <c r="U2400" s="6">
        <v>0.0</v>
      </c>
      <c r="V2400" s="3" t="str">
        <f t="shared" si="2"/>
        <v>64.RD</v>
      </c>
      <c r="W2400" s="5" t="str">
        <f t="shared" ref="W2400:X2400" si="2400">UPPER(TRIM(H2400))</f>
        <v/>
      </c>
      <c r="X2400" s="5" t="str">
        <f t="shared" si="2400"/>
        <v/>
      </c>
      <c r="Y2400" s="5" t="str">
        <f t="array" ref="Y2400">IF(V2400&lt;&gt;"",IFERROR(INDEX(federal_program_name_lookup,MATCH(V2400,aln_lookup,0)),""),"")</f>
        <v/>
      </c>
    </row>
    <row r="2401" ht="15.75" customHeight="1">
      <c r="A2401" s="5" t="s">
        <v>3881</v>
      </c>
      <c r="B2401" s="3" t="s">
        <v>3838</v>
      </c>
      <c r="C2401" s="3" t="s">
        <v>445</v>
      </c>
      <c r="D2401" s="3" t="s">
        <v>3882</v>
      </c>
      <c r="E2401" s="6" t="s">
        <v>292</v>
      </c>
      <c r="F2401" s="4">
        <v>52718.0</v>
      </c>
      <c r="G2401" s="6" t="s">
        <v>38</v>
      </c>
      <c r="H2401" s="6"/>
      <c r="I2401" s="6"/>
      <c r="J2401" s="4">
        <v>1092535.0</v>
      </c>
      <c r="K2401" s="4">
        <v>3.59306095E8</v>
      </c>
      <c r="L2401" s="6" t="s">
        <v>39</v>
      </c>
      <c r="M2401" s="3"/>
      <c r="N2401" s="6" t="s">
        <v>42</v>
      </c>
      <c r="O2401" s="3"/>
      <c r="P2401" s="3"/>
      <c r="Q2401" s="6" t="s">
        <v>39</v>
      </c>
      <c r="R2401" s="4"/>
      <c r="S2401" s="6" t="s">
        <v>42</v>
      </c>
      <c r="T2401" s="6" t="s">
        <v>43</v>
      </c>
      <c r="U2401" s="6">
        <v>0.0</v>
      </c>
      <c r="V2401" s="3" t="str">
        <f t="shared" si="2"/>
        <v>64.RD</v>
      </c>
      <c r="W2401" s="5" t="str">
        <f t="shared" ref="W2401:X2401" si="2401">UPPER(TRIM(H2401))</f>
        <v/>
      </c>
      <c r="X2401" s="5" t="str">
        <f t="shared" si="2401"/>
        <v/>
      </c>
      <c r="Y2401" s="5" t="str">
        <f t="array" ref="Y2401">IF(V2401&lt;&gt;"",IFERROR(INDEX(federal_program_name_lookup,MATCH(V2401,aln_lookup,0)),""),"")</f>
        <v/>
      </c>
    </row>
    <row r="2402" ht="15.75" customHeight="1">
      <c r="A2402" s="5" t="s">
        <v>3883</v>
      </c>
      <c r="B2402" s="3" t="s">
        <v>3838</v>
      </c>
      <c r="C2402" s="3" t="s">
        <v>445</v>
      </c>
      <c r="D2402" s="3" t="s">
        <v>3884</v>
      </c>
      <c r="E2402" s="6" t="s">
        <v>292</v>
      </c>
      <c r="F2402" s="4">
        <v>4602.0</v>
      </c>
      <c r="G2402" s="6" t="s">
        <v>38</v>
      </c>
      <c r="H2402" s="6"/>
      <c r="I2402" s="6"/>
      <c r="J2402" s="4">
        <v>1092535.0</v>
      </c>
      <c r="K2402" s="4">
        <v>3.59306095E8</v>
      </c>
      <c r="L2402" s="6" t="s">
        <v>39</v>
      </c>
      <c r="M2402" s="3"/>
      <c r="N2402" s="6" t="s">
        <v>42</v>
      </c>
      <c r="O2402" s="3"/>
      <c r="P2402" s="3"/>
      <c r="Q2402" s="6" t="s">
        <v>39</v>
      </c>
      <c r="R2402" s="4"/>
      <c r="S2402" s="6" t="s">
        <v>42</v>
      </c>
      <c r="T2402" s="6" t="s">
        <v>43</v>
      </c>
      <c r="U2402" s="6">
        <v>0.0</v>
      </c>
      <c r="V2402" s="3" t="str">
        <f t="shared" si="2"/>
        <v>64.RD</v>
      </c>
      <c r="W2402" s="5" t="str">
        <f t="shared" ref="W2402:X2402" si="2402">UPPER(TRIM(H2402))</f>
        <v/>
      </c>
      <c r="X2402" s="5" t="str">
        <f t="shared" si="2402"/>
        <v/>
      </c>
      <c r="Y2402" s="5" t="str">
        <f t="array" ref="Y2402">IF(V2402&lt;&gt;"",IFERROR(INDEX(federal_program_name_lookup,MATCH(V2402,aln_lookup,0)),""),"")</f>
        <v/>
      </c>
    </row>
    <row r="2403" ht="15.75" customHeight="1">
      <c r="A2403" s="5" t="s">
        <v>3885</v>
      </c>
      <c r="B2403" s="3" t="s">
        <v>3861</v>
      </c>
      <c r="C2403" s="3" t="s">
        <v>381</v>
      </c>
      <c r="D2403" s="3"/>
      <c r="E2403" s="6" t="s">
        <v>3886</v>
      </c>
      <c r="F2403" s="4">
        <v>2151.0</v>
      </c>
      <c r="G2403" s="6" t="s">
        <v>38</v>
      </c>
      <c r="H2403" s="6"/>
      <c r="I2403" s="6"/>
      <c r="J2403" s="4">
        <v>155942.0</v>
      </c>
      <c r="K2403" s="4">
        <v>3.59306095E8</v>
      </c>
      <c r="L2403" s="6" t="s">
        <v>39</v>
      </c>
      <c r="M2403" s="3"/>
      <c r="N2403" s="6" t="s">
        <v>39</v>
      </c>
      <c r="O2403" s="3" t="s">
        <v>3887</v>
      </c>
      <c r="P2403" s="3" t="s">
        <v>3888</v>
      </c>
      <c r="Q2403" s="6" t="s">
        <v>39</v>
      </c>
      <c r="R2403" s="4"/>
      <c r="S2403" s="6" t="s">
        <v>42</v>
      </c>
      <c r="T2403" s="6" t="s">
        <v>43</v>
      </c>
      <c r="U2403" s="6">
        <v>0.0</v>
      </c>
      <c r="V2403" s="3" t="str">
        <f t="shared" si="2"/>
        <v>66.460</v>
      </c>
      <c r="W2403" s="5" t="str">
        <f t="shared" ref="W2403:X2403" si="2403">UPPER(TRIM(H2403))</f>
        <v/>
      </c>
      <c r="X2403" s="5" t="str">
        <f t="shared" si="2403"/>
        <v/>
      </c>
      <c r="Y2403" s="5" t="str">
        <f t="array" ref="Y2403">IF(V2403&lt;&gt;"",IFERROR(INDEX(federal_program_name_lookup,MATCH(V2403,aln_lookup,0)),""),"")</f>
        <v>NONPOINT SOURCE IMPLEMENTATION GRANTS</v>
      </c>
    </row>
    <row r="2404" ht="15.75" customHeight="1">
      <c r="A2404" s="5" t="s">
        <v>3889</v>
      </c>
      <c r="B2404" s="3" t="s">
        <v>3838</v>
      </c>
      <c r="C2404" s="3" t="s">
        <v>445</v>
      </c>
      <c r="D2404" s="3" t="s">
        <v>3890</v>
      </c>
      <c r="E2404" s="6" t="s">
        <v>292</v>
      </c>
      <c r="F2404" s="4">
        <v>14736.0</v>
      </c>
      <c r="G2404" s="6" t="s">
        <v>38</v>
      </c>
      <c r="H2404" s="6"/>
      <c r="I2404" s="6"/>
      <c r="J2404" s="4">
        <v>1092535.0</v>
      </c>
      <c r="K2404" s="4">
        <v>3.59306095E8</v>
      </c>
      <c r="L2404" s="6" t="s">
        <v>39</v>
      </c>
      <c r="M2404" s="3"/>
      <c r="N2404" s="6" t="s">
        <v>42</v>
      </c>
      <c r="O2404" s="3"/>
      <c r="P2404" s="3"/>
      <c r="Q2404" s="6" t="s">
        <v>39</v>
      </c>
      <c r="R2404" s="4"/>
      <c r="S2404" s="6" t="s">
        <v>42</v>
      </c>
      <c r="T2404" s="6" t="s">
        <v>43</v>
      </c>
      <c r="U2404" s="6">
        <v>0.0</v>
      </c>
      <c r="V2404" s="3" t="str">
        <f t="shared" si="2"/>
        <v>64.RD</v>
      </c>
      <c r="W2404" s="5" t="str">
        <f t="shared" ref="W2404:X2404" si="2404">UPPER(TRIM(H2404))</f>
        <v/>
      </c>
      <c r="X2404" s="5" t="str">
        <f t="shared" si="2404"/>
        <v/>
      </c>
      <c r="Y2404" s="5" t="str">
        <f t="array" ref="Y2404">IF(V2404&lt;&gt;"",IFERROR(INDEX(federal_program_name_lookup,MATCH(V2404,aln_lookup,0)),""),"")</f>
        <v/>
      </c>
    </row>
    <row r="2405" ht="15.75" customHeight="1">
      <c r="A2405" s="5" t="s">
        <v>3891</v>
      </c>
      <c r="B2405" s="3" t="s">
        <v>3838</v>
      </c>
      <c r="C2405" s="3" t="s">
        <v>445</v>
      </c>
      <c r="D2405" s="3" t="s">
        <v>3892</v>
      </c>
      <c r="E2405" s="6" t="s">
        <v>292</v>
      </c>
      <c r="F2405" s="4">
        <v>27640.0</v>
      </c>
      <c r="G2405" s="6" t="s">
        <v>38</v>
      </c>
      <c r="H2405" s="6"/>
      <c r="I2405" s="6"/>
      <c r="J2405" s="4">
        <v>1092535.0</v>
      </c>
      <c r="K2405" s="4">
        <v>3.59306095E8</v>
      </c>
      <c r="L2405" s="6" t="s">
        <v>39</v>
      </c>
      <c r="M2405" s="3"/>
      <c r="N2405" s="6" t="s">
        <v>42</v>
      </c>
      <c r="O2405" s="3"/>
      <c r="P2405" s="3"/>
      <c r="Q2405" s="6" t="s">
        <v>39</v>
      </c>
      <c r="R2405" s="4"/>
      <c r="S2405" s="6" t="s">
        <v>42</v>
      </c>
      <c r="T2405" s="6" t="s">
        <v>43</v>
      </c>
      <c r="U2405" s="6">
        <v>0.0</v>
      </c>
      <c r="V2405" s="3" t="str">
        <f t="shared" si="2"/>
        <v>64.RD</v>
      </c>
      <c r="W2405" s="5" t="str">
        <f t="shared" ref="W2405:X2405" si="2405">UPPER(TRIM(H2405))</f>
        <v/>
      </c>
      <c r="X2405" s="5" t="str">
        <f t="shared" si="2405"/>
        <v/>
      </c>
      <c r="Y2405" s="5" t="str">
        <f t="array" ref="Y2405">IF(V2405&lt;&gt;"",IFERROR(INDEX(federal_program_name_lookup,MATCH(V2405,aln_lookup,0)),""),"")</f>
        <v/>
      </c>
    </row>
    <row r="2406" ht="15.75" customHeight="1">
      <c r="A2406" s="5" t="s">
        <v>3893</v>
      </c>
      <c r="B2406" s="3" t="s">
        <v>3838</v>
      </c>
      <c r="C2406" s="3" t="s">
        <v>445</v>
      </c>
      <c r="D2406" s="3" t="s">
        <v>3894</v>
      </c>
      <c r="E2406" s="6" t="s">
        <v>292</v>
      </c>
      <c r="F2406" s="4">
        <v>15386.0</v>
      </c>
      <c r="G2406" s="6" t="s">
        <v>38</v>
      </c>
      <c r="H2406" s="6"/>
      <c r="I2406" s="6"/>
      <c r="J2406" s="4">
        <v>1092535.0</v>
      </c>
      <c r="K2406" s="4">
        <v>3.59306095E8</v>
      </c>
      <c r="L2406" s="6" t="s">
        <v>39</v>
      </c>
      <c r="M2406" s="3"/>
      <c r="N2406" s="6" t="s">
        <v>42</v>
      </c>
      <c r="O2406" s="3"/>
      <c r="P2406" s="3"/>
      <c r="Q2406" s="6" t="s">
        <v>39</v>
      </c>
      <c r="R2406" s="4"/>
      <c r="S2406" s="6" t="s">
        <v>42</v>
      </c>
      <c r="T2406" s="6" t="s">
        <v>43</v>
      </c>
      <c r="U2406" s="6">
        <v>0.0</v>
      </c>
      <c r="V2406" s="3" t="str">
        <f t="shared" si="2"/>
        <v>64.RD</v>
      </c>
      <c r="W2406" s="5" t="str">
        <f t="shared" ref="W2406:X2406" si="2406">UPPER(TRIM(H2406))</f>
        <v/>
      </c>
      <c r="X2406" s="5" t="str">
        <f t="shared" si="2406"/>
        <v/>
      </c>
      <c r="Y2406" s="5" t="str">
        <f t="array" ref="Y2406">IF(V2406&lt;&gt;"",IFERROR(INDEX(federal_program_name_lookup,MATCH(V2406,aln_lookup,0)),""),"")</f>
        <v/>
      </c>
    </row>
    <row r="2407" ht="15.75" customHeight="1">
      <c r="A2407" s="5" t="s">
        <v>3895</v>
      </c>
      <c r="B2407" s="3" t="s">
        <v>3838</v>
      </c>
      <c r="C2407" s="3" t="s">
        <v>445</v>
      </c>
      <c r="D2407" s="3" t="s">
        <v>3896</v>
      </c>
      <c r="E2407" s="6" t="s">
        <v>292</v>
      </c>
      <c r="F2407" s="4">
        <v>18777.0</v>
      </c>
      <c r="G2407" s="6" t="s">
        <v>38</v>
      </c>
      <c r="H2407" s="6"/>
      <c r="I2407" s="6"/>
      <c r="J2407" s="4">
        <v>1092535.0</v>
      </c>
      <c r="K2407" s="4">
        <v>3.59306095E8</v>
      </c>
      <c r="L2407" s="6" t="s">
        <v>39</v>
      </c>
      <c r="M2407" s="3"/>
      <c r="N2407" s="6" t="s">
        <v>42</v>
      </c>
      <c r="O2407" s="3"/>
      <c r="P2407" s="3"/>
      <c r="Q2407" s="6" t="s">
        <v>39</v>
      </c>
      <c r="R2407" s="4"/>
      <c r="S2407" s="6" t="s">
        <v>42</v>
      </c>
      <c r="T2407" s="6" t="s">
        <v>43</v>
      </c>
      <c r="U2407" s="6">
        <v>0.0</v>
      </c>
      <c r="V2407" s="3" t="str">
        <f t="shared" si="2"/>
        <v>64.RD</v>
      </c>
      <c r="W2407" s="5" t="str">
        <f t="shared" ref="W2407:X2407" si="2407">UPPER(TRIM(H2407))</f>
        <v/>
      </c>
      <c r="X2407" s="5" t="str">
        <f t="shared" si="2407"/>
        <v/>
      </c>
      <c r="Y2407" s="5" t="str">
        <f t="array" ref="Y2407">IF(V2407&lt;&gt;"",IFERROR(INDEX(federal_program_name_lookup,MATCH(V2407,aln_lookup,0)),""),"")</f>
        <v/>
      </c>
    </row>
    <row r="2408" ht="15.75" customHeight="1">
      <c r="A2408" s="5" t="s">
        <v>3897</v>
      </c>
      <c r="B2408" s="3" t="s">
        <v>3838</v>
      </c>
      <c r="C2408" s="3" t="s">
        <v>445</v>
      </c>
      <c r="D2408" s="3" t="s">
        <v>3898</v>
      </c>
      <c r="E2408" s="6" t="s">
        <v>292</v>
      </c>
      <c r="F2408" s="4">
        <v>39121.0</v>
      </c>
      <c r="G2408" s="6" t="s">
        <v>38</v>
      </c>
      <c r="H2408" s="6"/>
      <c r="I2408" s="6"/>
      <c r="J2408" s="4">
        <v>1092535.0</v>
      </c>
      <c r="K2408" s="4">
        <v>3.59306095E8</v>
      </c>
      <c r="L2408" s="6" t="s">
        <v>39</v>
      </c>
      <c r="M2408" s="3"/>
      <c r="N2408" s="6" t="s">
        <v>42</v>
      </c>
      <c r="O2408" s="3"/>
      <c r="P2408" s="3"/>
      <c r="Q2408" s="6" t="s">
        <v>39</v>
      </c>
      <c r="R2408" s="4"/>
      <c r="S2408" s="6" t="s">
        <v>42</v>
      </c>
      <c r="T2408" s="6" t="s">
        <v>43</v>
      </c>
      <c r="U2408" s="6">
        <v>0.0</v>
      </c>
      <c r="V2408" s="3" t="str">
        <f t="shared" si="2"/>
        <v>64.RD</v>
      </c>
      <c r="W2408" s="5" t="str">
        <f t="shared" ref="W2408:X2408" si="2408">UPPER(TRIM(H2408))</f>
        <v/>
      </c>
      <c r="X2408" s="5" t="str">
        <f t="shared" si="2408"/>
        <v/>
      </c>
      <c r="Y2408" s="5" t="str">
        <f t="array" ref="Y2408">IF(V2408&lt;&gt;"",IFERROR(INDEX(federal_program_name_lookup,MATCH(V2408,aln_lookup,0)),""),"")</f>
        <v/>
      </c>
    </row>
    <row r="2409" ht="15.75" customHeight="1">
      <c r="A2409" s="5" t="s">
        <v>3899</v>
      </c>
      <c r="B2409" s="3" t="s">
        <v>3838</v>
      </c>
      <c r="C2409" s="3" t="s">
        <v>445</v>
      </c>
      <c r="D2409" s="3" t="s">
        <v>3900</v>
      </c>
      <c r="E2409" s="6" t="s">
        <v>292</v>
      </c>
      <c r="F2409" s="4">
        <v>87551.0</v>
      </c>
      <c r="G2409" s="6" t="s">
        <v>38</v>
      </c>
      <c r="H2409" s="6"/>
      <c r="I2409" s="6"/>
      <c r="J2409" s="4">
        <v>1092535.0</v>
      </c>
      <c r="K2409" s="4">
        <v>3.59306095E8</v>
      </c>
      <c r="L2409" s="6" t="s">
        <v>39</v>
      </c>
      <c r="M2409" s="3"/>
      <c r="N2409" s="6" t="s">
        <v>42</v>
      </c>
      <c r="O2409" s="3"/>
      <c r="P2409" s="3"/>
      <c r="Q2409" s="6" t="s">
        <v>39</v>
      </c>
      <c r="R2409" s="4"/>
      <c r="S2409" s="6" t="s">
        <v>42</v>
      </c>
      <c r="T2409" s="6" t="s">
        <v>43</v>
      </c>
      <c r="U2409" s="6">
        <v>0.0</v>
      </c>
      <c r="V2409" s="3" t="str">
        <f t="shared" si="2"/>
        <v>64.RD</v>
      </c>
      <c r="W2409" s="5" t="str">
        <f t="shared" ref="W2409:X2409" si="2409">UPPER(TRIM(H2409))</f>
        <v/>
      </c>
      <c r="X2409" s="5" t="str">
        <f t="shared" si="2409"/>
        <v/>
      </c>
      <c r="Y2409" s="5" t="str">
        <f t="array" ref="Y2409">IF(V2409&lt;&gt;"",IFERROR(INDEX(federal_program_name_lookup,MATCH(V2409,aln_lookup,0)),""),"")</f>
        <v/>
      </c>
    </row>
    <row r="2410" ht="15.75" customHeight="1">
      <c r="A2410" s="5" t="s">
        <v>3901</v>
      </c>
      <c r="B2410" s="3" t="s">
        <v>3838</v>
      </c>
      <c r="C2410" s="3" t="s">
        <v>445</v>
      </c>
      <c r="D2410" s="3" t="s">
        <v>3902</v>
      </c>
      <c r="E2410" s="6" t="s">
        <v>292</v>
      </c>
      <c r="F2410" s="4">
        <v>36893.0</v>
      </c>
      <c r="G2410" s="6" t="s">
        <v>38</v>
      </c>
      <c r="H2410" s="6"/>
      <c r="I2410" s="6"/>
      <c r="J2410" s="4">
        <v>1092535.0</v>
      </c>
      <c r="K2410" s="4">
        <v>3.59306095E8</v>
      </c>
      <c r="L2410" s="6" t="s">
        <v>39</v>
      </c>
      <c r="M2410" s="3"/>
      <c r="N2410" s="6" t="s">
        <v>42</v>
      </c>
      <c r="O2410" s="3"/>
      <c r="P2410" s="3"/>
      <c r="Q2410" s="6" t="s">
        <v>39</v>
      </c>
      <c r="R2410" s="4"/>
      <c r="S2410" s="6" t="s">
        <v>42</v>
      </c>
      <c r="T2410" s="6" t="s">
        <v>43</v>
      </c>
      <c r="U2410" s="6">
        <v>0.0</v>
      </c>
      <c r="V2410" s="3" t="str">
        <f t="shared" si="2"/>
        <v>64.RD</v>
      </c>
      <c r="W2410" s="5" t="str">
        <f t="shared" ref="W2410:X2410" si="2410">UPPER(TRIM(H2410))</f>
        <v/>
      </c>
      <c r="X2410" s="5" t="str">
        <f t="shared" si="2410"/>
        <v/>
      </c>
      <c r="Y2410" s="5" t="str">
        <f t="array" ref="Y2410">IF(V2410&lt;&gt;"",IFERROR(INDEX(federal_program_name_lookup,MATCH(V2410,aln_lookup,0)),""),"")</f>
        <v/>
      </c>
    </row>
    <row r="2411" ht="15.75" customHeight="1">
      <c r="A2411" s="5" t="s">
        <v>3903</v>
      </c>
      <c r="B2411" s="3" t="s">
        <v>3838</v>
      </c>
      <c r="C2411" s="3" t="s">
        <v>445</v>
      </c>
      <c r="D2411" s="3" t="s">
        <v>3904</v>
      </c>
      <c r="E2411" s="6" t="s">
        <v>292</v>
      </c>
      <c r="F2411" s="4">
        <v>69494.0</v>
      </c>
      <c r="G2411" s="6" t="s">
        <v>38</v>
      </c>
      <c r="H2411" s="6"/>
      <c r="I2411" s="6"/>
      <c r="J2411" s="4">
        <v>1092535.0</v>
      </c>
      <c r="K2411" s="4">
        <v>3.59306095E8</v>
      </c>
      <c r="L2411" s="6" t="s">
        <v>39</v>
      </c>
      <c r="M2411" s="3"/>
      <c r="N2411" s="6" t="s">
        <v>42</v>
      </c>
      <c r="O2411" s="3"/>
      <c r="P2411" s="3"/>
      <c r="Q2411" s="6" t="s">
        <v>39</v>
      </c>
      <c r="R2411" s="4"/>
      <c r="S2411" s="6" t="s">
        <v>42</v>
      </c>
      <c r="T2411" s="6" t="s">
        <v>43</v>
      </c>
      <c r="U2411" s="6">
        <v>0.0</v>
      </c>
      <c r="V2411" s="3" t="str">
        <f t="shared" si="2"/>
        <v>64.RD</v>
      </c>
      <c r="W2411" s="5" t="str">
        <f t="shared" ref="W2411:X2411" si="2411">UPPER(TRIM(H2411))</f>
        <v/>
      </c>
      <c r="X2411" s="5" t="str">
        <f t="shared" si="2411"/>
        <v/>
      </c>
      <c r="Y2411" s="5" t="str">
        <f t="array" ref="Y2411">IF(V2411&lt;&gt;"",IFERROR(INDEX(federal_program_name_lookup,MATCH(V2411,aln_lookup,0)),""),"")</f>
        <v/>
      </c>
    </row>
    <row r="2412" ht="15.75" customHeight="1">
      <c r="A2412" s="5" t="s">
        <v>3905</v>
      </c>
      <c r="B2412" s="3" t="s">
        <v>3906</v>
      </c>
      <c r="C2412" s="3" t="s">
        <v>445</v>
      </c>
      <c r="D2412" s="3" t="s">
        <v>3907</v>
      </c>
      <c r="E2412" s="6" t="s">
        <v>292</v>
      </c>
      <c r="F2412" s="4">
        <v>288737.0</v>
      </c>
      <c r="G2412" s="6" t="s">
        <v>38</v>
      </c>
      <c r="H2412" s="6"/>
      <c r="I2412" s="6"/>
      <c r="J2412" s="4">
        <v>6943843.0</v>
      </c>
      <c r="K2412" s="4">
        <v>3.59306095E8</v>
      </c>
      <c r="L2412" s="6" t="s">
        <v>39</v>
      </c>
      <c r="M2412" s="3"/>
      <c r="N2412" s="6" t="s">
        <v>42</v>
      </c>
      <c r="O2412" s="3"/>
      <c r="P2412" s="3"/>
      <c r="Q2412" s="6" t="s">
        <v>42</v>
      </c>
      <c r="R2412" s="4">
        <v>58659.0</v>
      </c>
      <c r="S2412" s="6" t="s">
        <v>42</v>
      </c>
      <c r="T2412" s="6" t="s">
        <v>43</v>
      </c>
      <c r="U2412" s="6">
        <v>0.0</v>
      </c>
      <c r="V2412" s="3" t="str">
        <f t="shared" si="2"/>
        <v>81.RD</v>
      </c>
      <c r="W2412" s="5" t="str">
        <f t="shared" ref="W2412:X2412" si="2412">UPPER(TRIM(H2412))</f>
        <v/>
      </c>
      <c r="X2412" s="5" t="str">
        <f t="shared" si="2412"/>
        <v/>
      </c>
      <c r="Y2412" s="5" t="str">
        <f t="array" ref="Y2412">IF(V2412&lt;&gt;"",IFERROR(INDEX(federal_program_name_lookup,MATCH(V2412,aln_lookup,0)),""),"")</f>
        <v/>
      </c>
    </row>
    <row r="2413" ht="15.75" customHeight="1">
      <c r="A2413" s="5" t="s">
        <v>3908</v>
      </c>
      <c r="B2413" s="3" t="s">
        <v>3838</v>
      </c>
      <c r="C2413" s="3" t="s">
        <v>445</v>
      </c>
      <c r="D2413" s="3" t="s">
        <v>3909</v>
      </c>
      <c r="E2413" s="6" t="s">
        <v>292</v>
      </c>
      <c r="F2413" s="4">
        <v>1300.0</v>
      </c>
      <c r="G2413" s="6" t="s">
        <v>38</v>
      </c>
      <c r="H2413" s="6"/>
      <c r="I2413" s="6"/>
      <c r="J2413" s="4">
        <v>1092535.0</v>
      </c>
      <c r="K2413" s="4">
        <v>3.59306095E8</v>
      </c>
      <c r="L2413" s="6" t="s">
        <v>39</v>
      </c>
      <c r="M2413" s="3"/>
      <c r="N2413" s="6" t="s">
        <v>42</v>
      </c>
      <c r="O2413" s="3"/>
      <c r="P2413" s="3"/>
      <c r="Q2413" s="6" t="s">
        <v>39</v>
      </c>
      <c r="R2413" s="4"/>
      <c r="S2413" s="6" t="s">
        <v>42</v>
      </c>
      <c r="T2413" s="6" t="s">
        <v>43</v>
      </c>
      <c r="U2413" s="6">
        <v>0.0</v>
      </c>
      <c r="V2413" s="3" t="str">
        <f t="shared" si="2"/>
        <v>64.RD</v>
      </c>
      <c r="W2413" s="5" t="str">
        <f t="shared" ref="W2413:X2413" si="2413">UPPER(TRIM(H2413))</f>
        <v/>
      </c>
      <c r="X2413" s="5" t="str">
        <f t="shared" si="2413"/>
        <v/>
      </c>
      <c r="Y2413" s="5" t="str">
        <f t="array" ref="Y2413">IF(V2413&lt;&gt;"",IFERROR(INDEX(federal_program_name_lookup,MATCH(V2413,aln_lookup,0)),""),"")</f>
        <v/>
      </c>
    </row>
    <row r="2414" ht="15.75" customHeight="1">
      <c r="A2414" s="5" t="s">
        <v>3910</v>
      </c>
      <c r="B2414" s="3" t="s">
        <v>3861</v>
      </c>
      <c r="C2414" s="3" t="s">
        <v>445</v>
      </c>
      <c r="D2414" s="3" t="s">
        <v>3911</v>
      </c>
      <c r="E2414" s="6" t="s">
        <v>292</v>
      </c>
      <c r="F2414" s="4">
        <v>10512.0</v>
      </c>
      <c r="G2414" s="6" t="s">
        <v>38</v>
      </c>
      <c r="H2414" s="6"/>
      <c r="I2414" s="6"/>
      <c r="J2414" s="4">
        <v>43058.0</v>
      </c>
      <c r="K2414" s="4">
        <v>3.59306095E8</v>
      </c>
      <c r="L2414" s="6" t="s">
        <v>39</v>
      </c>
      <c r="M2414" s="3"/>
      <c r="N2414" s="6" t="s">
        <v>42</v>
      </c>
      <c r="O2414" s="3"/>
      <c r="P2414" s="3"/>
      <c r="Q2414" s="6" t="s">
        <v>42</v>
      </c>
      <c r="R2414" s="4">
        <v>5217.0</v>
      </c>
      <c r="S2414" s="6" t="s">
        <v>42</v>
      </c>
      <c r="T2414" s="6" t="s">
        <v>43</v>
      </c>
      <c r="U2414" s="6">
        <v>0.0</v>
      </c>
      <c r="V2414" s="3" t="str">
        <f t="shared" si="2"/>
        <v>66.RD</v>
      </c>
      <c r="W2414" s="5" t="str">
        <f t="shared" ref="W2414:X2414" si="2414">UPPER(TRIM(H2414))</f>
        <v/>
      </c>
      <c r="X2414" s="5" t="str">
        <f t="shared" si="2414"/>
        <v/>
      </c>
      <c r="Y2414" s="5" t="str">
        <f t="array" ref="Y2414">IF(V2414&lt;&gt;"",IFERROR(INDEX(federal_program_name_lookup,MATCH(V2414,aln_lookup,0)),""),"")</f>
        <v/>
      </c>
    </row>
    <row r="2415" ht="15.75" customHeight="1">
      <c r="A2415" s="5" t="s">
        <v>3912</v>
      </c>
      <c r="B2415" s="3" t="s">
        <v>3861</v>
      </c>
      <c r="C2415" s="3" t="s">
        <v>381</v>
      </c>
      <c r="D2415" s="3"/>
      <c r="E2415" s="6" t="s">
        <v>3886</v>
      </c>
      <c r="F2415" s="4">
        <v>153791.0</v>
      </c>
      <c r="G2415" s="6" t="s">
        <v>38</v>
      </c>
      <c r="H2415" s="6"/>
      <c r="I2415" s="6"/>
      <c r="J2415" s="4">
        <v>155942.0</v>
      </c>
      <c r="K2415" s="4">
        <v>3.59306095E8</v>
      </c>
      <c r="L2415" s="6" t="s">
        <v>39</v>
      </c>
      <c r="M2415" s="3"/>
      <c r="N2415" s="6" t="s">
        <v>39</v>
      </c>
      <c r="O2415" s="3" t="s">
        <v>1137</v>
      </c>
      <c r="P2415" s="3" t="s">
        <v>3913</v>
      </c>
      <c r="Q2415" s="6" t="s">
        <v>39</v>
      </c>
      <c r="R2415" s="4"/>
      <c r="S2415" s="6" t="s">
        <v>42</v>
      </c>
      <c r="T2415" s="6" t="s">
        <v>43</v>
      </c>
      <c r="U2415" s="6">
        <v>0.0</v>
      </c>
      <c r="V2415" s="3" t="str">
        <f t="shared" si="2"/>
        <v>66.460</v>
      </c>
      <c r="W2415" s="5" t="str">
        <f t="shared" ref="W2415:X2415" si="2415">UPPER(TRIM(H2415))</f>
        <v/>
      </c>
      <c r="X2415" s="5" t="str">
        <f t="shared" si="2415"/>
        <v/>
      </c>
      <c r="Y2415" s="5" t="str">
        <f t="array" ref="Y2415">IF(V2415&lt;&gt;"",IFERROR(INDEX(federal_program_name_lookup,MATCH(V2415,aln_lookup,0)),""),"")</f>
        <v>NONPOINT SOURCE IMPLEMENTATION GRANTS</v>
      </c>
    </row>
    <row r="2416" ht="15.75" customHeight="1">
      <c r="A2416" s="5" t="s">
        <v>3914</v>
      </c>
      <c r="B2416" s="3" t="s">
        <v>3906</v>
      </c>
      <c r="C2416" s="3" t="s">
        <v>445</v>
      </c>
      <c r="D2416" s="3" t="s">
        <v>3915</v>
      </c>
      <c r="E2416" s="6" t="s">
        <v>292</v>
      </c>
      <c r="F2416" s="4">
        <v>64972.0</v>
      </c>
      <c r="G2416" s="6" t="s">
        <v>38</v>
      </c>
      <c r="H2416" s="6"/>
      <c r="I2416" s="6"/>
      <c r="J2416" s="4">
        <v>6943843.0</v>
      </c>
      <c r="K2416" s="4">
        <v>3.59306095E8</v>
      </c>
      <c r="L2416" s="6" t="s">
        <v>39</v>
      </c>
      <c r="M2416" s="3"/>
      <c r="N2416" s="6" t="s">
        <v>42</v>
      </c>
      <c r="O2416" s="3"/>
      <c r="P2416" s="3"/>
      <c r="Q2416" s="6" t="s">
        <v>39</v>
      </c>
      <c r="R2416" s="4"/>
      <c r="S2416" s="6" t="s">
        <v>42</v>
      </c>
      <c r="T2416" s="6" t="s">
        <v>43</v>
      </c>
      <c r="U2416" s="6">
        <v>0.0</v>
      </c>
      <c r="V2416" s="3" t="str">
        <f t="shared" si="2"/>
        <v>81.RD</v>
      </c>
      <c r="W2416" s="5" t="str">
        <f t="shared" ref="W2416:X2416" si="2416">UPPER(TRIM(H2416))</f>
        <v/>
      </c>
      <c r="X2416" s="5" t="str">
        <f t="shared" si="2416"/>
        <v/>
      </c>
      <c r="Y2416" s="5" t="str">
        <f t="array" ref="Y2416">IF(V2416&lt;&gt;"",IFERROR(INDEX(federal_program_name_lookup,MATCH(V2416,aln_lookup,0)),""),"")</f>
        <v/>
      </c>
    </row>
    <row r="2417" ht="15.75" customHeight="1">
      <c r="A2417" s="5" t="s">
        <v>3916</v>
      </c>
      <c r="B2417" s="3" t="s">
        <v>3906</v>
      </c>
      <c r="C2417" s="3" t="s">
        <v>445</v>
      </c>
      <c r="D2417" s="3" t="s">
        <v>3917</v>
      </c>
      <c r="E2417" s="6" t="s">
        <v>292</v>
      </c>
      <c r="F2417" s="4">
        <v>604731.0</v>
      </c>
      <c r="G2417" s="6" t="s">
        <v>38</v>
      </c>
      <c r="H2417" s="6"/>
      <c r="I2417" s="6"/>
      <c r="J2417" s="4">
        <v>6943843.0</v>
      </c>
      <c r="K2417" s="4">
        <v>3.59306095E8</v>
      </c>
      <c r="L2417" s="6" t="s">
        <v>39</v>
      </c>
      <c r="M2417" s="3"/>
      <c r="N2417" s="6" t="s">
        <v>42</v>
      </c>
      <c r="O2417" s="3"/>
      <c r="P2417" s="3"/>
      <c r="Q2417" s="6" t="s">
        <v>39</v>
      </c>
      <c r="R2417" s="4"/>
      <c r="S2417" s="6" t="s">
        <v>42</v>
      </c>
      <c r="T2417" s="6" t="s">
        <v>43</v>
      </c>
      <c r="U2417" s="6">
        <v>0.0</v>
      </c>
      <c r="V2417" s="3" t="str">
        <f t="shared" si="2"/>
        <v>81.RD</v>
      </c>
      <c r="W2417" s="5" t="str">
        <f t="shared" ref="W2417:X2417" si="2417">UPPER(TRIM(H2417))</f>
        <v/>
      </c>
      <c r="X2417" s="5" t="str">
        <f t="shared" si="2417"/>
        <v/>
      </c>
      <c r="Y2417" s="5" t="str">
        <f t="array" ref="Y2417">IF(V2417&lt;&gt;"",IFERROR(INDEX(federal_program_name_lookup,MATCH(V2417,aln_lookup,0)),""),"")</f>
        <v/>
      </c>
    </row>
    <row r="2418" ht="15.75" customHeight="1">
      <c r="A2418" s="5" t="s">
        <v>3918</v>
      </c>
      <c r="B2418" s="3" t="s">
        <v>3906</v>
      </c>
      <c r="C2418" s="3" t="s">
        <v>445</v>
      </c>
      <c r="D2418" s="3" t="s">
        <v>3919</v>
      </c>
      <c r="E2418" s="6" t="s">
        <v>292</v>
      </c>
      <c r="F2418" s="4">
        <v>185486.0</v>
      </c>
      <c r="G2418" s="6" t="s">
        <v>38</v>
      </c>
      <c r="H2418" s="6"/>
      <c r="I2418" s="6"/>
      <c r="J2418" s="4">
        <v>6943843.0</v>
      </c>
      <c r="K2418" s="4">
        <v>3.59306095E8</v>
      </c>
      <c r="L2418" s="6" t="s">
        <v>39</v>
      </c>
      <c r="M2418" s="3"/>
      <c r="N2418" s="6" t="s">
        <v>42</v>
      </c>
      <c r="O2418" s="3"/>
      <c r="P2418" s="3"/>
      <c r="Q2418" s="6" t="s">
        <v>39</v>
      </c>
      <c r="R2418" s="4"/>
      <c r="S2418" s="6" t="s">
        <v>42</v>
      </c>
      <c r="T2418" s="6" t="s">
        <v>43</v>
      </c>
      <c r="U2418" s="6">
        <v>0.0</v>
      </c>
      <c r="V2418" s="3" t="str">
        <f t="shared" si="2"/>
        <v>81.RD</v>
      </c>
      <c r="W2418" s="5" t="str">
        <f t="shared" ref="W2418:X2418" si="2418">UPPER(TRIM(H2418))</f>
        <v/>
      </c>
      <c r="X2418" s="5" t="str">
        <f t="shared" si="2418"/>
        <v/>
      </c>
      <c r="Y2418" s="5" t="str">
        <f t="array" ref="Y2418">IF(V2418&lt;&gt;"",IFERROR(INDEX(federal_program_name_lookup,MATCH(V2418,aln_lookup,0)),""),"")</f>
        <v/>
      </c>
    </row>
    <row r="2419" ht="15.75" customHeight="1">
      <c r="A2419" s="5" t="s">
        <v>3920</v>
      </c>
      <c r="B2419" s="3" t="s">
        <v>3906</v>
      </c>
      <c r="C2419" s="3" t="s">
        <v>445</v>
      </c>
      <c r="D2419" s="3" t="s">
        <v>3921</v>
      </c>
      <c r="E2419" s="6" t="s">
        <v>292</v>
      </c>
      <c r="F2419" s="4">
        <v>131324.0</v>
      </c>
      <c r="G2419" s="6" t="s">
        <v>38</v>
      </c>
      <c r="H2419" s="6"/>
      <c r="I2419" s="6"/>
      <c r="J2419" s="4">
        <v>6943843.0</v>
      </c>
      <c r="K2419" s="4">
        <v>3.59306095E8</v>
      </c>
      <c r="L2419" s="6" t="s">
        <v>39</v>
      </c>
      <c r="M2419" s="3"/>
      <c r="N2419" s="6" t="s">
        <v>42</v>
      </c>
      <c r="O2419" s="3"/>
      <c r="P2419" s="3"/>
      <c r="Q2419" s="6" t="s">
        <v>39</v>
      </c>
      <c r="R2419" s="4"/>
      <c r="S2419" s="6" t="s">
        <v>42</v>
      </c>
      <c r="T2419" s="6" t="s">
        <v>43</v>
      </c>
      <c r="U2419" s="6">
        <v>0.0</v>
      </c>
      <c r="V2419" s="3" t="str">
        <f t="shared" si="2"/>
        <v>81.RD</v>
      </c>
      <c r="W2419" s="5" t="str">
        <f t="shared" ref="W2419:X2419" si="2419">UPPER(TRIM(H2419))</f>
        <v/>
      </c>
      <c r="X2419" s="5" t="str">
        <f t="shared" si="2419"/>
        <v/>
      </c>
      <c r="Y2419" s="5" t="str">
        <f t="array" ref="Y2419">IF(V2419&lt;&gt;"",IFERROR(INDEX(federal_program_name_lookup,MATCH(V2419,aln_lookup,0)),""),"")</f>
        <v/>
      </c>
    </row>
    <row r="2420" ht="15.75" customHeight="1">
      <c r="A2420" s="5" t="s">
        <v>3922</v>
      </c>
      <c r="B2420" s="3" t="s">
        <v>3906</v>
      </c>
      <c r="C2420" s="3" t="s">
        <v>445</v>
      </c>
      <c r="D2420" s="3" t="s">
        <v>3923</v>
      </c>
      <c r="E2420" s="6" t="s">
        <v>292</v>
      </c>
      <c r="F2420" s="4">
        <v>124984.0</v>
      </c>
      <c r="G2420" s="6" t="s">
        <v>38</v>
      </c>
      <c r="H2420" s="6"/>
      <c r="I2420" s="6"/>
      <c r="J2420" s="4">
        <v>6943843.0</v>
      </c>
      <c r="K2420" s="4">
        <v>3.59306095E8</v>
      </c>
      <c r="L2420" s="6" t="s">
        <v>39</v>
      </c>
      <c r="M2420" s="3"/>
      <c r="N2420" s="6" t="s">
        <v>42</v>
      </c>
      <c r="O2420" s="3"/>
      <c r="P2420" s="3"/>
      <c r="Q2420" s="6" t="s">
        <v>39</v>
      </c>
      <c r="R2420" s="4"/>
      <c r="S2420" s="6" t="s">
        <v>42</v>
      </c>
      <c r="T2420" s="6" t="s">
        <v>43</v>
      </c>
      <c r="U2420" s="6">
        <v>0.0</v>
      </c>
      <c r="V2420" s="3" t="str">
        <f t="shared" si="2"/>
        <v>81.RD</v>
      </c>
      <c r="W2420" s="5" t="str">
        <f t="shared" ref="W2420:X2420" si="2420">UPPER(TRIM(H2420))</f>
        <v/>
      </c>
      <c r="X2420" s="5" t="str">
        <f t="shared" si="2420"/>
        <v/>
      </c>
      <c r="Y2420" s="5" t="str">
        <f t="array" ref="Y2420">IF(V2420&lt;&gt;"",IFERROR(INDEX(federal_program_name_lookup,MATCH(V2420,aln_lookup,0)),""),"")</f>
        <v/>
      </c>
    </row>
    <row r="2421" ht="15.75" customHeight="1">
      <c r="A2421" s="5" t="s">
        <v>3924</v>
      </c>
      <c r="B2421" s="3" t="s">
        <v>3906</v>
      </c>
      <c r="C2421" s="3" t="s">
        <v>445</v>
      </c>
      <c r="D2421" s="3" t="s">
        <v>3925</v>
      </c>
      <c r="E2421" s="6" t="s">
        <v>292</v>
      </c>
      <c r="F2421" s="4">
        <v>12170.0</v>
      </c>
      <c r="G2421" s="6" t="s">
        <v>38</v>
      </c>
      <c r="H2421" s="6"/>
      <c r="I2421" s="6"/>
      <c r="J2421" s="4">
        <v>6943843.0</v>
      </c>
      <c r="K2421" s="4">
        <v>3.59306095E8</v>
      </c>
      <c r="L2421" s="6" t="s">
        <v>39</v>
      </c>
      <c r="M2421" s="3"/>
      <c r="N2421" s="6" t="s">
        <v>42</v>
      </c>
      <c r="O2421" s="3"/>
      <c r="P2421" s="3"/>
      <c r="Q2421" s="6" t="s">
        <v>42</v>
      </c>
      <c r="R2421" s="4">
        <v>12170.0</v>
      </c>
      <c r="S2421" s="6" t="s">
        <v>42</v>
      </c>
      <c r="T2421" s="6" t="s">
        <v>43</v>
      </c>
      <c r="U2421" s="6">
        <v>0.0</v>
      </c>
      <c r="V2421" s="3" t="str">
        <f t="shared" si="2"/>
        <v>81.RD</v>
      </c>
      <c r="W2421" s="5" t="str">
        <f t="shared" ref="W2421:X2421" si="2421">UPPER(TRIM(H2421))</f>
        <v/>
      </c>
      <c r="X2421" s="5" t="str">
        <f t="shared" si="2421"/>
        <v/>
      </c>
      <c r="Y2421" s="5" t="str">
        <f t="array" ref="Y2421">IF(V2421&lt;&gt;"",IFERROR(INDEX(federal_program_name_lookup,MATCH(V2421,aln_lookup,0)),""),"")</f>
        <v/>
      </c>
    </row>
    <row r="2422" ht="15.75" customHeight="1">
      <c r="A2422" s="5" t="s">
        <v>3926</v>
      </c>
      <c r="B2422" s="3" t="s">
        <v>3906</v>
      </c>
      <c r="C2422" s="3" t="s">
        <v>445</v>
      </c>
      <c r="D2422" s="3" t="s">
        <v>3927</v>
      </c>
      <c r="E2422" s="6" t="s">
        <v>292</v>
      </c>
      <c r="F2422" s="4">
        <v>1110548.0</v>
      </c>
      <c r="G2422" s="6" t="s">
        <v>38</v>
      </c>
      <c r="H2422" s="6"/>
      <c r="I2422" s="6"/>
      <c r="J2422" s="4">
        <v>6943843.0</v>
      </c>
      <c r="K2422" s="4">
        <v>3.59306095E8</v>
      </c>
      <c r="L2422" s="6" t="s">
        <v>39</v>
      </c>
      <c r="M2422" s="3"/>
      <c r="N2422" s="6" t="s">
        <v>42</v>
      </c>
      <c r="O2422" s="3"/>
      <c r="P2422" s="3"/>
      <c r="Q2422" s="6" t="s">
        <v>42</v>
      </c>
      <c r="R2422" s="4">
        <v>115829.0</v>
      </c>
      <c r="S2422" s="6" t="s">
        <v>42</v>
      </c>
      <c r="T2422" s="6" t="s">
        <v>43</v>
      </c>
      <c r="U2422" s="6">
        <v>0.0</v>
      </c>
      <c r="V2422" s="3" t="str">
        <f t="shared" si="2"/>
        <v>81.RD</v>
      </c>
      <c r="W2422" s="5" t="str">
        <f t="shared" ref="W2422:X2422" si="2422">UPPER(TRIM(H2422))</f>
        <v/>
      </c>
      <c r="X2422" s="5" t="str">
        <f t="shared" si="2422"/>
        <v/>
      </c>
      <c r="Y2422" s="5" t="str">
        <f t="array" ref="Y2422">IF(V2422&lt;&gt;"",IFERROR(INDEX(federal_program_name_lookup,MATCH(V2422,aln_lookup,0)),""),"")</f>
        <v/>
      </c>
    </row>
    <row r="2423" ht="15.75" customHeight="1">
      <c r="A2423" s="5" t="s">
        <v>3928</v>
      </c>
      <c r="B2423" s="3" t="s">
        <v>3906</v>
      </c>
      <c r="C2423" s="3" t="s">
        <v>445</v>
      </c>
      <c r="D2423" s="3" t="s">
        <v>3929</v>
      </c>
      <c r="E2423" s="6" t="s">
        <v>292</v>
      </c>
      <c r="F2423" s="4">
        <v>265146.0</v>
      </c>
      <c r="G2423" s="6" t="s">
        <v>38</v>
      </c>
      <c r="H2423" s="6"/>
      <c r="I2423" s="6"/>
      <c r="J2423" s="4">
        <v>6943843.0</v>
      </c>
      <c r="K2423" s="4">
        <v>3.59306095E8</v>
      </c>
      <c r="L2423" s="6" t="s">
        <v>39</v>
      </c>
      <c r="M2423" s="3"/>
      <c r="N2423" s="6" t="s">
        <v>42</v>
      </c>
      <c r="O2423" s="3"/>
      <c r="P2423" s="3"/>
      <c r="Q2423" s="6" t="s">
        <v>39</v>
      </c>
      <c r="R2423" s="4"/>
      <c r="S2423" s="6" t="s">
        <v>42</v>
      </c>
      <c r="T2423" s="6" t="s">
        <v>43</v>
      </c>
      <c r="U2423" s="6">
        <v>0.0</v>
      </c>
      <c r="V2423" s="3" t="str">
        <f t="shared" si="2"/>
        <v>81.RD</v>
      </c>
      <c r="W2423" s="5" t="str">
        <f t="shared" ref="W2423:X2423" si="2423">UPPER(TRIM(H2423))</f>
        <v/>
      </c>
      <c r="X2423" s="5" t="str">
        <f t="shared" si="2423"/>
        <v/>
      </c>
      <c r="Y2423" s="5" t="str">
        <f t="array" ref="Y2423">IF(V2423&lt;&gt;"",IFERROR(INDEX(federal_program_name_lookup,MATCH(V2423,aln_lookup,0)),""),"")</f>
        <v/>
      </c>
    </row>
    <row r="2424" ht="15.75" customHeight="1">
      <c r="A2424" s="5" t="s">
        <v>3930</v>
      </c>
      <c r="B2424" s="3" t="s">
        <v>3906</v>
      </c>
      <c r="C2424" s="3" t="s">
        <v>445</v>
      </c>
      <c r="D2424" s="3" t="s">
        <v>3931</v>
      </c>
      <c r="E2424" s="6" t="s">
        <v>292</v>
      </c>
      <c r="F2424" s="4">
        <v>79047.0</v>
      </c>
      <c r="G2424" s="6" t="s">
        <v>38</v>
      </c>
      <c r="H2424" s="6"/>
      <c r="I2424" s="6"/>
      <c r="J2424" s="4">
        <v>6943843.0</v>
      </c>
      <c r="K2424" s="4">
        <v>3.59306095E8</v>
      </c>
      <c r="L2424" s="6" t="s">
        <v>39</v>
      </c>
      <c r="M2424" s="3"/>
      <c r="N2424" s="6" t="s">
        <v>42</v>
      </c>
      <c r="O2424" s="3"/>
      <c r="P2424" s="3"/>
      <c r="Q2424" s="6" t="s">
        <v>39</v>
      </c>
      <c r="R2424" s="4"/>
      <c r="S2424" s="6" t="s">
        <v>42</v>
      </c>
      <c r="T2424" s="6" t="s">
        <v>43</v>
      </c>
      <c r="U2424" s="6">
        <v>0.0</v>
      </c>
      <c r="V2424" s="3" t="str">
        <f t="shared" si="2"/>
        <v>81.RD</v>
      </c>
      <c r="W2424" s="5" t="str">
        <f t="shared" ref="W2424:X2424" si="2424">UPPER(TRIM(H2424))</f>
        <v/>
      </c>
      <c r="X2424" s="5" t="str">
        <f t="shared" si="2424"/>
        <v/>
      </c>
      <c r="Y2424" s="5" t="str">
        <f t="array" ref="Y2424">IF(V2424&lt;&gt;"",IFERROR(INDEX(federal_program_name_lookup,MATCH(V2424,aln_lookup,0)),""),"")</f>
        <v/>
      </c>
    </row>
    <row r="2425" ht="15.75" customHeight="1">
      <c r="A2425" s="5" t="s">
        <v>3932</v>
      </c>
      <c r="B2425" s="3" t="s">
        <v>3861</v>
      </c>
      <c r="C2425" s="3" t="s">
        <v>3933</v>
      </c>
      <c r="D2425" s="3"/>
      <c r="E2425" s="6" t="s">
        <v>3934</v>
      </c>
      <c r="F2425" s="4">
        <v>2128.0</v>
      </c>
      <c r="G2425" s="6" t="s">
        <v>38</v>
      </c>
      <c r="H2425" s="6"/>
      <c r="I2425" s="6"/>
      <c r="J2425" s="4">
        <v>47682.0</v>
      </c>
      <c r="K2425" s="4">
        <v>3.59306095E8</v>
      </c>
      <c r="L2425" s="6" t="s">
        <v>39</v>
      </c>
      <c r="M2425" s="3"/>
      <c r="N2425" s="6" t="s">
        <v>39</v>
      </c>
      <c r="O2425" s="3" t="s">
        <v>1137</v>
      </c>
      <c r="P2425" s="3" t="s">
        <v>3935</v>
      </c>
      <c r="Q2425" s="6" t="s">
        <v>39</v>
      </c>
      <c r="R2425" s="4"/>
      <c r="S2425" s="6" t="s">
        <v>42</v>
      </c>
      <c r="T2425" s="6" t="s">
        <v>43</v>
      </c>
      <c r="U2425" s="6">
        <v>0.0</v>
      </c>
      <c r="V2425" s="3" t="str">
        <f t="shared" si="2"/>
        <v>66.461</v>
      </c>
      <c r="W2425" s="5" t="str">
        <f t="shared" ref="W2425:X2425" si="2425">UPPER(TRIM(H2425))</f>
        <v/>
      </c>
      <c r="X2425" s="5" t="str">
        <f t="shared" si="2425"/>
        <v/>
      </c>
      <c r="Y2425" s="5" t="str">
        <f t="array" ref="Y2425">IF(V2425&lt;&gt;"",IFERROR(INDEX(federal_program_name_lookup,MATCH(V2425,aln_lookup,0)),""),"")</f>
        <v>REGIONAL WETLAND PROGRAM DEVELOPMENT GRANTS</v>
      </c>
    </row>
    <row r="2426" ht="15.75" customHeight="1">
      <c r="A2426" s="5" t="s">
        <v>3936</v>
      </c>
      <c r="B2426" s="3" t="s">
        <v>3906</v>
      </c>
      <c r="C2426" s="3" t="s">
        <v>445</v>
      </c>
      <c r="D2426" s="3" t="s">
        <v>3937</v>
      </c>
      <c r="E2426" s="6" t="s">
        <v>292</v>
      </c>
      <c r="F2426" s="4">
        <v>96317.0</v>
      </c>
      <c r="G2426" s="6" t="s">
        <v>38</v>
      </c>
      <c r="H2426" s="6"/>
      <c r="I2426" s="6"/>
      <c r="J2426" s="4">
        <v>6943843.0</v>
      </c>
      <c r="K2426" s="4">
        <v>3.59306095E8</v>
      </c>
      <c r="L2426" s="6" t="s">
        <v>39</v>
      </c>
      <c r="M2426" s="3"/>
      <c r="N2426" s="6" t="s">
        <v>42</v>
      </c>
      <c r="O2426" s="3"/>
      <c r="P2426" s="3"/>
      <c r="Q2426" s="6" t="s">
        <v>42</v>
      </c>
      <c r="R2426" s="4">
        <v>28055.0</v>
      </c>
      <c r="S2426" s="6" t="s">
        <v>42</v>
      </c>
      <c r="T2426" s="6" t="s">
        <v>43</v>
      </c>
      <c r="U2426" s="6">
        <v>0.0</v>
      </c>
      <c r="V2426" s="3" t="str">
        <f t="shared" si="2"/>
        <v>81.RD</v>
      </c>
      <c r="W2426" s="5" t="str">
        <f t="shared" ref="W2426:X2426" si="2426">UPPER(TRIM(H2426))</f>
        <v/>
      </c>
      <c r="X2426" s="5" t="str">
        <f t="shared" si="2426"/>
        <v/>
      </c>
      <c r="Y2426" s="5" t="str">
        <f t="array" ref="Y2426">IF(V2426&lt;&gt;"",IFERROR(INDEX(federal_program_name_lookup,MATCH(V2426,aln_lookup,0)),""),"")</f>
        <v/>
      </c>
    </row>
    <row r="2427" ht="15.75" customHeight="1">
      <c r="A2427" s="5" t="s">
        <v>3938</v>
      </c>
      <c r="B2427" s="3" t="s">
        <v>3906</v>
      </c>
      <c r="C2427" s="3" t="s">
        <v>445</v>
      </c>
      <c r="D2427" s="3" t="s">
        <v>3937</v>
      </c>
      <c r="E2427" s="6" t="s">
        <v>292</v>
      </c>
      <c r="F2427" s="4">
        <v>23999.0</v>
      </c>
      <c r="G2427" s="6" t="s">
        <v>38</v>
      </c>
      <c r="H2427" s="6"/>
      <c r="I2427" s="6"/>
      <c r="J2427" s="4">
        <v>6943843.0</v>
      </c>
      <c r="K2427" s="4">
        <v>3.59306095E8</v>
      </c>
      <c r="L2427" s="6" t="s">
        <v>39</v>
      </c>
      <c r="M2427" s="3"/>
      <c r="N2427" s="6" t="s">
        <v>42</v>
      </c>
      <c r="O2427" s="3"/>
      <c r="P2427" s="3"/>
      <c r="Q2427" s="6" t="s">
        <v>39</v>
      </c>
      <c r="R2427" s="4"/>
      <c r="S2427" s="6" t="s">
        <v>42</v>
      </c>
      <c r="T2427" s="6" t="s">
        <v>43</v>
      </c>
      <c r="U2427" s="6">
        <v>0.0</v>
      </c>
      <c r="V2427" s="3" t="str">
        <f t="shared" si="2"/>
        <v>81.RD</v>
      </c>
      <c r="W2427" s="5" t="str">
        <f t="shared" ref="W2427:X2427" si="2427">UPPER(TRIM(H2427))</f>
        <v/>
      </c>
      <c r="X2427" s="5" t="str">
        <f t="shared" si="2427"/>
        <v/>
      </c>
      <c r="Y2427" s="5" t="str">
        <f t="array" ref="Y2427">IF(V2427&lt;&gt;"",IFERROR(INDEX(federal_program_name_lookup,MATCH(V2427,aln_lookup,0)),""),"")</f>
        <v/>
      </c>
    </row>
    <row r="2428" ht="15.75" customHeight="1">
      <c r="A2428" s="5" t="s">
        <v>3939</v>
      </c>
      <c r="B2428" s="3" t="s">
        <v>3906</v>
      </c>
      <c r="C2428" s="3" t="s">
        <v>445</v>
      </c>
      <c r="D2428" s="3" t="s">
        <v>3937</v>
      </c>
      <c r="E2428" s="6" t="s">
        <v>292</v>
      </c>
      <c r="F2428" s="4">
        <v>185025.0</v>
      </c>
      <c r="G2428" s="6" t="s">
        <v>38</v>
      </c>
      <c r="H2428" s="6"/>
      <c r="I2428" s="6"/>
      <c r="J2428" s="4">
        <v>6943843.0</v>
      </c>
      <c r="K2428" s="4">
        <v>3.59306095E8</v>
      </c>
      <c r="L2428" s="6" t="s">
        <v>39</v>
      </c>
      <c r="M2428" s="3"/>
      <c r="N2428" s="6" t="s">
        <v>42</v>
      </c>
      <c r="O2428" s="3"/>
      <c r="P2428" s="3"/>
      <c r="Q2428" s="6" t="s">
        <v>39</v>
      </c>
      <c r="R2428" s="4"/>
      <c r="S2428" s="6" t="s">
        <v>42</v>
      </c>
      <c r="T2428" s="6" t="s">
        <v>43</v>
      </c>
      <c r="U2428" s="6">
        <v>0.0</v>
      </c>
      <c r="V2428" s="3" t="str">
        <f t="shared" si="2"/>
        <v>81.RD</v>
      </c>
      <c r="W2428" s="5" t="str">
        <f t="shared" ref="W2428:X2428" si="2428">UPPER(TRIM(H2428))</f>
        <v/>
      </c>
      <c r="X2428" s="5" t="str">
        <f t="shared" si="2428"/>
        <v/>
      </c>
      <c r="Y2428" s="5" t="str">
        <f t="array" ref="Y2428">IF(V2428&lt;&gt;"",IFERROR(INDEX(federal_program_name_lookup,MATCH(V2428,aln_lookup,0)),""),"")</f>
        <v/>
      </c>
    </row>
    <row r="2429" ht="15.75" customHeight="1">
      <c r="A2429" s="5" t="s">
        <v>3940</v>
      </c>
      <c r="B2429" s="3" t="s">
        <v>3906</v>
      </c>
      <c r="C2429" s="3" t="s">
        <v>445</v>
      </c>
      <c r="D2429" s="3" t="s">
        <v>3941</v>
      </c>
      <c r="E2429" s="6" t="s">
        <v>292</v>
      </c>
      <c r="F2429" s="4">
        <v>705393.0</v>
      </c>
      <c r="G2429" s="6" t="s">
        <v>38</v>
      </c>
      <c r="H2429" s="6"/>
      <c r="I2429" s="6"/>
      <c r="J2429" s="4">
        <v>6943843.0</v>
      </c>
      <c r="K2429" s="4">
        <v>3.59306095E8</v>
      </c>
      <c r="L2429" s="6" t="s">
        <v>39</v>
      </c>
      <c r="M2429" s="3"/>
      <c r="N2429" s="6" t="s">
        <v>42</v>
      </c>
      <c r="O2429" s="3"/>
      <c r="P2429" s="3"/>
      <c r="Q2429" s="6" t="s">
        <v>39</v>
      </c>
      <c r="R2429" s="4"/>
      <c r="S2429" s="6" t="s">
        <v>42</v>
      </c>
      <c r="T2429" s="6" t="s">
        <v>43</v>
      </c>
      <c r="U2429" s="6">
        <v>0.0</v>
      </c>
      <c r="V2429" s="3" t="str">
        <f t="shared" si="2"/>
        <v>81.RD</v>
      </c>
      <c r="W2429" s="5" t="str">
        <f t="shared" ref="W2429:X2429" si="2429">UPPER(TRIM(H2429))</f>
        <v/>
      </c>
      <c r="X2429" s="5" t="str">
        <f t="shared" si="2429"/>
        <v/>
      </c>
      <c r="Y2429" s="5" t="str">
        <f t="array" ref="Y2429">IF(V2429&lt;&gt;"",IFERROR(INDEX(federal_program_name_lookup,MATCH(V2429,aln_lookup,0)),""),"")</f>
        <v/>
      </c>
    </row>
    <row r="2430" ht="15.75" customHeight="1">
      <c r="A2430" s="5" t="s">
        <v>3942</v>
      </c>
      <c r="B2430" s="3" t="s">
        <v>3906</v>
      </c>
      <c r="C2430" s="3" t="s">
        <v>445</v>
      </c>
      <c r="D2430" s="3" t="s">
        <v>3943</v>
      </c>
      <c r="E2430" s="6" t="s">
        <v>292</v>
      </c>
      <c r="F2430" s="4">
        <v>473945.0</v>
      </c>
      <c r="G2430" s="6" t="s">
        <v>38</v>
      </c>
      <c r="H2430" s="6"/>
      <c r="I2430" s="6"/>
      <c r="J2430" s="4">
        <v>6943843.0</v>
      </c>
      <c r="K2430" s="4">
        <v>3.59306095E8</v>
      </c>
      <c r="L2430" s="6" t="s">
        <v>39</v>
      </c>
      <c r="M2430" s="3"/>
      <c r="N2430" s="6" t="s">
        <v>42</v>
      </c>
      <c r="O2430" s="3"/>
      <c r="P2430" s="3"/>
      <c r="Q2430" s="6" t="s">
        <v>42</v>
      </c>
      <c r="R2430" s="4">
        <v>33998.0</v>
      </c>
      <c r="S2430" s="6" t="s">
        <v>42</v>
      </c>
      <c r="T2430" s="6" t="s">
        <v>43</v>
      </c>
      <c r="U2430" s="6">
        <v>0.0</v>
      </c>
      <c r="V2430" s="3" t="str">
        <f t="shared" si="2"/>
        <v>81.RD</v>
      </c>
      <c r="W2430" s="5" t="str">
        <f t="shared" ref="W2430:X2430" si="2430">UPPER(TRIM(H2430))</f>
        <v/>
      </c>
      <c r="X2430" s="5" t="str">
        <f t="shared" si="2430"/>
        <v/>
      </c>
      <c r="Y2430" s="5" t="str">
        <f t="array" ref="Y2430">IF(V2430&lt;&gt;"",IFERROR(INDEX(federal_program_name_lookup,MATCH(V2430,aln_lookup,0)),""),"")</f>
        <v/>
      </c>
    </row>
    <row r="2431" ht="15.75" customHeight="1">
      <c r="A2431" s="5" t="s">
        <v>3944</v>
      </c>
      <c r="B2431" s="3" t="s">
        <v>3906</v>
      </c>
      <c r="C2431" s="3" t="s">
        <v>445</v>
      </c>
      <c r="D2431" s="3" t="s">
        <v>3945</v>
      </c>
      <c r="E2431" s="6" t="s">
        <v>292</v>
      </c>
      <c r="F2431" s="4">
        <v>223360.0</v>
      </c>
      <c r="G2431" s="6" t="s">
        <v>38</v>
      </c>
      <c r="H2431" s="6"/>
      <c r="I2431" s="6"/>
      <c r="J2431" s="4">
        <v>6943843.0</v>
      </c>
      <c r="K2431" s="4">
        <v>3.59306095E8</v>
      </c>
      <c r="L2431" s="6" t="s">
        <v>39</v>
      </c>
      <c r="M2431" s="3"/>
      <c r="N2431" s="6" t="s">
        <v>42</v>
      </c>
      <c r="O2431" s="3"/>
      <c r="P2431" s="3"/>
      <c r="Q2431" s="6" t="s">
        <v>39</v>
      </c>
      <c r="R2431" s="4"/>
      <c r="S2431" s="6" t="s">
        <v>42</v>
      </c>
      <c r="T2431" s="6" t="s">
        <v>43</v>
      </c>
      <c r="U2431" s="6">
        <v>0.0</v>
      </c>
      <c r="V2431" s="3" t="str">
        <f t="shared" si="2"/>
        <v>81.RD</v>
      </c>
      <c r="W2431" s="5" t="str">
        <f t="shared" ref="W2431:X2431" si="2431">UPPER(TRIM(H2431))</f>
        <v/>
      </c>
      <c r="X2431" s="5" t="str">
        <f t="shared" si="2431"/>
        <v/>
      </c>
      <c r="Y2431" s="5" t="str">
        <f t="array" ref="Y2431">IF(V2431&lt;&gt;"",IFERROR(INDEX(federal_program_name_lookup,MATCH(V2431,aln_lookup,0)),""),"")</f>
        <v/>
      </c>
    </row>
    <row r="2432" ht="15.75" customHeight="1">
      <c r="A2432" s="5" t="s">
        <v>3946</v>
      </c>
      <c r="B2432" s="3" t="s">
        <v>3906</v>
      </c>
      <c r="C2432" s="3" t="s">
        <v>445</v>
      </c>
      <c r="D2432" s="3" t="s">
        <v>3947</v>
      </c>
      <c r="E2432" s="6" t="s">
        <v>292</v>
      </c>
      <c r="F2432" s="4">
        <v>53565.0</v>
      </c>
      <c r="G2432" s="6" t="s">
        <v>38</v>
      </c>
      <c r="H2432" s="6"/>
      <c r="I2432" s="6"/>
      <c r="J2432" s="4">
        <v>6943843.0</v>
      </c>
      <c r="K2432" s="4">
        <v>3.59306095E8</v>
      </c>
      <c r="L2432" s="6" t="s">
        <v>39</v>
      </c>
      <c r="M2432" s="3"/>
      <c r="N2432" s="6" t="s">
        <v>42</v>
      </c>
      <c r="O2432" s="3"/>
      <c r="P2432" s="3"/>
      <c r="Q2432" s="6" t="s">
        <v>39</v>
      </c>
      <c r="R2432" s="4"/>
      <c r="S2432" s="6" t="s">
        <v>42</v>
      </c>
      <c r="T2432" s="6" t="s">
        <v>43</v>
      </c>
      <c r="U2432" s="6">
        <v>0.0</v>
      </c>
      <c r="V2432" s="3" t="str">
        <f t="shared" si="2"/>
        <v>81.RD</v>
      </c>
      <c r="W2432" s="5" t="str">
        <f t="shared" ref="W2432:X2432" si="2432">UPPER(TRIM(H2432))</f>
        <v/>
      </c>
      <c r="X2432" s="5" t="str">
        <f t="shared" si="2432"/>
        <v/>
      </c>
      <c r="Y2432" s="5" t="str">
        <f t="array" ref="Y2432">IF(V2432&lt;&gt;"",IFERROR(INDEX(federal_program_name_lookup,MATCH(V2432,aln_lookup,0)),""),"")</f>
        <v/>
      </c>
    </row>
    <row r="2433" ht="15.75" customHeight="1">
      <c r="A2433" s="5" t="s">
        <v>3948</v>
      </c>
      <c r="B2433" s="3" t="s">
        <v>3906</v>
      </c>
      <c r="C2433" s="3" t="s">
        <v>445</v>
      </c>
      <c r="D2433" s="3" t="s">
        <v>3917</v>
      </c>
      <c r="E2433" s="6" t="s">
        <v>292</v>
      </c>
      <c r="F2433" s="4">
        <v>120764.0</v>
      </c>
      <c r="G2433" s="6" t="s">
        <v>38</v>
      </c>
      <c r="H2433" s="6"/>
      <c r="I2433" s="6"/>
      <c r="J2433" s="4">
        <v>6943843.0</v>
      </c>
      <c r="K2433" s="4">
        <v>3.59306095E8</v>
      </c>
      <c r="L2433" s="6" t="s">
        <v>39</v>
      </c>
      <c r="M2433" s="3"/>
      <c r="N2433" s="6" t="s">
        <v>42</v>
      </c>
      <c r="O2433" s="3"/>
      <c r="P2433" s="3"/>
      <c r="Q2433" s="6" t="s">
        <v>39</v>
      </c>
      <c r="R2433" s="4"/>
      <c r="S2433" s="6" t="s">
        <v>42</v>
      </c>
      <c r="T2433" s="6" t="s">
        <v>43</v>
      </c>
      <c r="U2433" s="6">
        <v>0.0</v>
      </c>
      <c r="V2433" s="3" t="str">
        <f t="shared" si="2"/>
        <v>81.RD</v>
      </c>
      <c r="W2433" s="5" t="str">
        <f t="shared" ref="W2433:X2433" si="2433">UPPER(TRIM(H2433))</f>
        <v/>
      </c>
      <c r="X2433" s="5" t="str">
        <f t="shared" si="2433"/>
        <v/>
      </c>
      <c r="Y2433" s="5" t="str">
        <f t="array" ref="Y2433">IF(V2433&lt;&gt;"",IFERROR(INDEX(federal_program_name_lookup,MATCH(V2433,aln_lookup,0)),""),"")</f>
        <v/>
      </c>
    </row>
    <row r="2434" ht="15.75" customHeight="1">
      <c r="A2434" s="5" t="s">
        <v>3949</v>
      </c>
      <c r="B2434" s="3" t="s">
        <v>3906</v>
      </c>
      <c r="C2434" s="3" t="s">
        <v>445</v>
      </c>
      <c r="D2434" s="3" t="s">
        <v>3950</v>
      </c>
      <c r="E2434" s="6" t="s">
        <v>292</v>
      </c>
      <c r="F2434" s="4">
        <v>258035.0</v>
      </c>
      <c r="G2434" s="6" t="s">
        <v>38</v>
      </c>
      <c r="H2434" s="6"/>
      <c r="I2434" s="6"/>
      <c r="J2434" s="4">
        <v>6943843.0</v>
      </c>
      <c r="K2434" s="4">
        <v>3.59306095E8</v>
      </c>
      <c r="L2434" s="6" t="s">
        <v>39</v>
      </c>
      <c r="M2434" s="3"/>
      <c r="N2434" s="6" t="s">
        <v>42</v>
      </c>
      <c r="O2434" s="3"/>
      <c r="P2434" s="3"/>
      <c r="Q2434" s="6" t="s">
        <v>39</v>
      </c>
      <c r="R2434" s="4"/>
      <c r="S2434" s="6" t="s">
        <v>42</v>
      </c>
      <c r="T2434" s="6" t="s">
        <v>43</v>
      </c>
      <c r="U2434" s="6">
        <v>0.0</v>
      </c>
      <c r="V2434" s="3" t="str">
        <f t="shared" si="2"/>
        <v>81.RD</v>
      </c>
      <c r="W2434" s="5" t="str">
        <f t="shared" ref="W2434:X2434" si="2434">UPPER(TRIM(H2434))</f>
        <v/>
      </c>
      <c r="X2434" s="5" t="str">
        <f t="shared" si="2434"/>
        <v/>
      </c>
      <c r="Y2434" s="5" t="str">
        <f t="array" ref="Y2434">IF(V2434&lt;&gt;"",IFERROR(INDEX(federal_program_name_lookup,MATCH(V2434,aln_lookup,0)),""),"")</f>
        <v/>
      </c>
    </row>
    <row r="2435" ht="15.75" customHeight="1">
      <c r="A2435" s="5" t="s">
        <v>3951</v>
      </c>
      <c r="B2435" s="3" t="s">
        <v>3906</v>
      </c>
      <c r="C2435" s="3" t="s">
        <v>445</v>
      </c>
      <c r="D2435" s="3" t="s">
        <v>3952</v>
      </c>
      <c r="E2435" s="6" t="s">
        <v>292</v>
      </c>
      <c r="F2435" s="4">
        <v>216894.0</v>
      </c>
      <c r="G2435" s="6" t="s">
        <v>38</v>
      </c>
      <c r="H2435" s="6"/>
      <c r="I2435" s="6"/>
      <c r="J2435" s="4">
        <v>6943843.0</v>
      </c>
      <c r="K2435" s="4">
        <v>3.59306095E8</v>
      </c>
      <c r="L2435" s="6" t="s">
        <v>39</v>
      </c>
      <c r="M2435" s="3"/>
      <c r="N2435" s="6" t="s">
        <v>42</v>
      </c>
      <c r="O2435" s="3"/>
      <c r="P2435" s="3"/>
      <c r="Q2435" s="6" t="s">
        <v>39</v>
      </c>
      <c r="R2435" s="4"/>
      <c r="S2435" s="6" t="s">
        <v>42</v>
      </c>
      <c r="T2435" s="6" t="s">
        <v>43</v>
      </c>
      <c r="U2435" s="6">
        <v>0.0</v>
      </c>
      <c r="V2435" s="3" t="str">
        <f t="shared" si="2"/>
        <v>81.RD</v>
      </c>
      <c r="W2435" s="5" t="str">
        <f t="shared" ref="W2435:X2435" si="2435">UPPER(TRIM(H2435))</f>
        <v/>
      </c>
      <c r="X2435" s="5" t="str">
        <f t="shared" si="2435"/>
        <v/>
      </c>
      <c r="Y2435" s="5" t="str">
        <f t="array" ref="Y2435">IF(V2435&lt;&gt;"",IFERROR(INDEX(federal_program_name_lookup,MATCH(V2435,aln_lookup,0)),""),"")</f>
        <v/>
      </c>
    </row>
    <row r="2436" ht="15.75" customHeight="1">
      <c r="A2436" s="5" t="s">
        <v>3953</v>
      </c>
      <c r="B2436" s="3" t="s">
        <v>3861</v>
      </c>
      <c r="C2436" s="3" t="s">
        <v>3954</v>
      </c>
      <c r="D2436" s="3"/>
      <c r="E2436" s="6" t="s">
        <v>3955</v>
      </c>
      <c r="F2436" s="4">
        <v>107179.0</v>
      </c>
      <c r="G2436" s="6" t="s">
        <v>38</v>
      </c>
      <c r="H2436" s="6"/>
      <c r="I2436" s="6"/>
      <c r="J2436" s="4">
        <v>574118.0</v>
      </c>
      <c r="K2436" s="4">
        <v>3.59306095E8</v>
      </c>
      <c r="L2436" s="6" t="s">
        <v>39</v>
      </c>
      <c r="M2436" s="3"/>
      <c r="N2436" s="6" t="s">
        <v>39</v>
      </c>
      <c r="O2436" s="3" t="s">
        <v>1137</v>
      </c>
      <c r="P2436" s="3" t="s">
        <v>3956</v>
      </c>
      <c r="Q2436" s="6" t="s">
        <v>39</v>
      </c>
      <c r="R2436" s="4"/>
      <c r="S2436" s="6" t="s">
        <v>42</v>
      </c>
      <c r="T2436" s="6" t="s">
        <v>43</v>
      </c>
      <c r="U2436" s="6">
        <v>0.0</v>
      </c>
      <c r="V2436" s="3" t="str">
        <f t="shared" si="2"/>
        <v>66.605</v>
      </c>
      <c r="W2436" s="5" t="str">
        <f t="shared" ref="W2436:X2436" si="2436">UPPER(TRIM(H2436))</f>
        <v/>
      </c>
      <c r="X2436" s="5" t="str">
        <f t="shared" si="2436"/>
        <v/>
      </c>
      <c r="Y2436" s="5" t="str">
        <f t="array" ref="Y2436">IF(V2436&lt;&gt;"",IFERROR(INDEX(federal_program_name_lookup,MATCH(V2436,aln_lookup,0)),""),"")</f>
        <v>PERFORMANCE PARTNERSHIP GRANTS</v>
      </c>
    </row>
    <row r="2437" ht="15.75" customHeight="1">
      <c r="A2437" s="5" t="s">
        <v>3957</v>
      </c>
      <c r="B2437" s="3" t="s">
        <v>3906</v>
      </c>
      <c r="C2437" s="3" t="s">
        <v>445</v>
      </c>
      <c r="D2437" s="3" t="s">
        <v>3958</v>
      </c>
      <c r="E2437" s="6" t="s">
        <v>292</v>
      </c>
      <c r="F2437" s="4">
        <v>604690.0</v>
      </c>
      <c r="G2437" s="6" t="s">
        <v>38</v>
      </c>
      <c r="H2437" s="6"/>
      <c r="I2437" s="6"/>
      <c r="J2437" s="4">
        <v>6943843.0</v>
      </c>
      <c r="K2437" s="4">
        <v>3.59306095E8</v>
      </c>
      <c r="L2437" s="6" t="s">
        <v>39</v>
      </c>
      <c r="M2437" s="3"/>
      <c r="N2437" s="6" t="s">
        <v>42</v>
      </c>
      <c r="O2437" s="3"/>
      <c r="P2437" s="3"/>
      <c r="Q2437" s="6" t="s">
        <v>42</v>
      </c>
      <c r="R2437" s="4">
        <v>302510.0</v>
      </c>
      <c r="S2437" s="6" t="s">
        <v>42</v>
      </c>
      <c r="T2437" s="6" t="s">
        <v>43</v>
      </c>
      <c r="U2437" s="6">
        <v>0.0</v>
      </c>
      <c r="V2437" s="3" t="str">
        <f t="shared" si="2"/>
        <v>81.RD</v>
      </c>
      <c r="W2437" s="5" t="str">
        <f t="shared" ref="W2437:X2437" si="2437">UPPER(TRIM(H2437))</f>
        <v/>
      </c>
      <c r="X2437" s="5" t="str">
        <f t="shared" si="2437"/>
        <v/>
      </c>
      <c r="Y2437" s="5" t="str">
        <f t="array" ref="Y2437">IF(V2437&lt;&gt;"",IFERROR(INDEX(federal_program_name_lookup,MATCH(V2437,aln_lookup,0)),""),"")</f>
        <v/>
      </c>
    </row>
    <row r="2438" ht="15.75" customHeight="1">
      <c r="A2438" s="5" t="s">
        <v>3959</v>
      </c>
      <c r="B2438" s="3" t="s">
        <v>3906</v>
      </c>
      <c r="C2438" s="3" t="s">
        <v>445</v>
      </c>
      <c r="D2438" s="3" t="s">
        <v>3960</v>
      </c>
      <c r="E2438" s="6" t="s">
        <v>292</v>
      </c>
      <c r="F2438" s="4">
        <v>7518.0</v>
      </c>
      <c r="G2438" s="6" t="s">
        <v>38</v>
      </c>
      <c r="H2438" s="6"/>
      <c r="I2438" s="6"/>
      <c r="J2438" s="4">
        <v>6943843.0</v>
      </c>
      <c r="K2438" s="4">
        <v>3.59306095E8</v>
      </c>
      <c r="L2438" s="6" t="s">
        <v>39</v>
      </c>
      <c r="M2438" s="3"/>
      <c r="N2438" s="6" t="s">
        <v>42</v>
      </c>
      <c r="O2438" s="3"/>
      <c r="P2438" s="3"/>
      <c r="Q2438" s="6" t="s">
        <v>39</v>
      </c>
      <c r="R2438" s="4"/>
      <c r="S2438" s="6" t="s">
        <v>42</v>
      </c>
      <c r="T2438" s="6" t="s">
        <v>43</v>
      </c>
      <c r="U2438" s="6">
        <v>0.0</v>
      </c>
      <c r="V2438" s="3" t="str">
        <f t="shared" si="2"/>
        <v>81.RD</v>
      </c>
      <c r="W2438" s="5" t="str">
        <f t="shared" ref="W2438:X2438" si="2438">UPPER(TRIM(H2438))</f>
        <v/>
      </c>
      <c r="X2438" s="5" t="str">
        <f t="shared" si="2438"/>
        <v/>
      </c>
      <c r="Y2438" s="5" t="str">
        <f t="array" ref="Y2438">IF(V2438&lt;&gt;"",IFERROR(INDEX(federal_program_name_lookup,MATCH(V2438,aln_lookup,0)),""),"")</f>
        <v/>
      </c>
    </row>
    <row r="2439" ht="15.75" customHeight="1">
      <c r="A2439" s="5" t="s">
        <v>3961</v>
      </c>
      <c r="B2439" s="3" t="s">
        <v>3906</v>
      </c>
      <c r="C2439" s="3" t="s">
        <v>445</v>
      </c>
      <c r="D2439" s="3" t="s">
        <v>3962</v>
      </c>
      <c r="E2439" s="6" t="s">
        <v>292</v>
      </c>
      <c r="F2439" s="4">
        <v>215342.0</v>
      </c>
      <c r="G2439" s="6" t="s">
        <v>38</v>
      </c>
      <c r="H2439" s="6"/>
      <c r="I2439" s="6"/>
      <c r="J2439" s="4">
        <v>6943843.0</v>
      </c>
      <c r="K2439" s="4">
        <v>3.59306095E8</v>
      </c>
      <c r="L2439" s="6" t="s">
        <v>39</v>
      </c>
      <c r="M2439" s="3"/>
      <c r="N2439" s="6" t="s">
        <v>42</v>
      </c>
      <c r="O2439" s="3"/>
      <c r="P2439" s="3"/>
      <c r="Q2439" s="6" t="s">
        <v>39</v>
      </c>
      <c r="R2439" s="4"/>
      <c r="S2439" s="6" t="s">
        <v>42</v>
      </c>
      <c r="T2439" s="6" t="s">
        <v>43</v>
      </c>
      <c r="U2439" s="6">
        <v>0.0</v>
      </c>
      <c r="V2439" s="3" t="str">
        <f t="shared" si="2"/>
        <v>81.RD</v>
      </c>
      <c r="W2439" s="5" t="str">
        <f t="shared" ref="W2439:X2439" si="2439">UPPER(TRIM(H2439))</f>
        <v/>
      </c>
      <c r="X2439" s="5" t="str">
        <f t="shared" si="2439"/>
        <v/>
      </c>
      <c r="Y2439" s="5" t="str">
        <f t="array" ref="Y2439">IF(V2439&lt;&gt;"",IFERROR(INDEX(federal_program_name_lookup,MATCH(V2439,aln_lookup,0)),""),"")</f>
        <v/>
      </c>
    </row>
    <row r="2440" ht="15.75" customHeight="1">
      <c r="A2440" s="5" t="s">
        <v>3963</v>
      </c>
      <c r="B2440" s="3" t="s">
        <v>3906</v>
      </c>
      <c r="C2440" s="3" t="s">
        <v>445</v>
      </c>
      <c r="D2440" s="3" t="s">
        <v>3931</v>
      </c>
      <c r="E2440" s="6" t="s">
        <v>292</v>
      </c>
      <c r="F2440" s="4">
        <v>29793.0</v>
      </c>
      <c r="G2440" s="6" t="s">
        <v>38</v>
      </c>
      <c r="H2440" s="6"/>
      <c r="I2440" s="6"/>
      <c r="J2440" s="4">
        <v>6943843.0</v>
      </c>
      <c r="K2440" s="4">
        <v>3.59306095E8</v>
      </c>
      <c r="L2440" s="6" t="s">
        <v>39</v>
      </c>
      <c r="M2440" s="3"/>
      <c r="N2440" s="6" t="s">
        <v>42</v>
      </c>
      <c r="O2440" s="3"/>
      <c r="P2440" s="3"/>
      <c r="Q2440" s="6" t="s">
        <v>39</v>
      </c>
      <c r="R2440" s="4"/>
      <c r="S2440" s="6" t="s">
        <v>42</v>
      </c>
      <c r="T2440" s="6" t="s">
        <v>43</v>
      </c>
      <c r="U2440" s="6">
        <v>0.0</v>
      </c>
      <c r="V2440" s="3" t="str">
        <f t="shared" si="2"/>
        <v>81.RD</v>
      </c>
      <c r="W2440" s="5" t="str">
        <f t="shared" ref="W2440:X2440" si="2440">UPPER(TRIM(H2440))</f>
        <v/>
      </c>
      <c r="X2440" s="5" t="str">
        <f t="shared" si="2440"/>
        <v/>
      </c>
      <c r="Y2440" s="5" t="str">
        <f t="array" ref="Y2440">IF(V2440&lt;&gt;"",IFERROR(INDEX(federal_program_name_lookup,MATCH(V2440,aln_lookup,0)),""),"")</f>
        <v/>
      </c>
    </row>
    <row r="2441" ht="15.75" customHeight="1">
      <c r="A2441" s="5" t="s">
        <v>3964</v>
      </c>
      <c r="B2441" s="3" t="s">
        <v>3906</v>
      </c>
      <c r="C2441" s="3" t="s">
        <v>445</v>
      </c>
      <c r="D2441" s="3" t="s">
        <v>3965</v>
      </c>
      <c r="E2441" s="6" t="s">
        <v>292</v>
      </c>
      <c r="F2441" s="4">
        <v>1019.0</v>
      </c>
      <c r="G2441" s="6" t="s">
        <v>38</v>
      </c>
      <c r="H2441" s="6"/>
      <c r="I2441" s="6"/>
      <c r="J2441" s="4">
        <v>6943843.0</v>
      </c>
      <c r="K2441" s="4">
        <v>3.59306095E8</v>
      </c>
      <c r="L2441" s="6" t="s">
        <v>39</v>
      </c>
      <c r="M2441" s="3"/>
      <c r="N2441" s="6" t="s">
        <v>42</v>
      </c>
      <c r="O2441" s="3"/>
      <c r="P2441" s="3"/>
      <c r="Q2441" s="6" t="s">
        <v>39</v>
      </c>
      <c r="R2441" s="4"/>
      <c r="S2441" s="6" t="s">
        <v>42</v>
      </c>
      <c r="T2441" s="6" t="s">
        <v>43</v>
      </c>
      <c r="U2441" s="6">
        <v>0.0</v>
      </c>
      <c r="V2441" s="3" t="str">
        <f t="shared" si="2"/>
        <v>81.RD</v>
      </c>
      <c r="W2441" s="5" t="str">
        <f t="shared" ref="W2441:X2441" si="2441">UPPER(TRIM(H2441))</f>
        <v/>
      </c>
      <c r="X2441" s="5" t="str">
        <f t="shared" si="2441"/>
        <v/>
      </c>
      <c r="Y2441" s="5" t="str">
        <f t="array" ref="Y2441">IF(V2441&lt;&gt;"",IFERROR(INDEX(federal_program_name_lookup,MATCH(V2441,aln_lookup,0)),""),"")</f>
        <v/>
      </c>
    </row>
    <row r="2442" ht="15.75" customHeight="1">
      <c r="A2442" s="5" t="s">
        <v>3966</v>
      </c>
      <c r="B2442" s="3" t="s">
        <v>3906</v>
      </c>
      <c r="C2442" s="3" t="s">
        <v>445</v>
      </c>
      <c r="D2442" s="3" t="s">
        <v>3967</v>
      </c>
      <c r="E2442" s="6" t="s">
        <v>292</v>
      </c>
      <c r="F2442" s="4">
        <v>101709.0</v>
      </c>
      <c r="G2442" s="6" t="s">
        <v>38</v>
      </c>
      <c r="H2442" s="6"/>
      <c r="I2442" s="6"/>
      <c r="J2442" s="4">
        <v>6943843.0</v>
      </c>
      <c r="K2442" s="4">
        <v>3.59306095E8</v>
      </c>
      <c r="L2442" s="6" t="s">
        <v>39</v>
      </c>
      <c r="M2442" s="3"/>
      <c r="N2442" s="6" t="s">
        <v>42</v>
      </c>
      <c r="O2442" s="3"/>
      <c r="P2442" s="3"/>
      <c r="Q2442" s="6" t="s">
        <v>42</v>
      </c>
      <c r="R2442" s="4">
        <v>3859.0</v>
      </c>
      <c r="S2442" s="6" t="s">
        <v>42</v>
      </c>
      <c r="T2442" s="6" t="s">
        <v>43</v>
      </c>
      <c r="U2442" s="6">
        <v>0.0</v>
      </c>
      <c r="V2442" s="3" t="str">
        <f t="shared" si="2"/>
        <v>81.RD</v>
      </c>
      <c r="W2442" s="5" t="str">
        <f t="shared" ref="W2442:X2442" si="2442">UPPER(TRIM(H2442))</f>
        <v/>
      </c>
      <c r="X2442" s="5" t="str">
        <f t="shared" si="2442"/>
        <v/>
      </c>
      <c r="Y2442" s="5" t="str">
        <f t="array" ref="Y2442">IF(V2442&lt;&gt;"",IFERROR(INDEX(federal_program_name_lookup,MATCH(V2442,aln_lookup,0)),""),"")</f>
        <v/>
      </c>
    </row>
    <row r="2443" ht="15.75" customHeight="1">
      <c r="A2443" s="5" t="s">
        <v>3968</v>
      </c>
      <c r="B2443" s="3" t="s">
        <v>3906</v>
      </c>
      <c r="C2443" s="3" t="s">
        <v>445</v>
      </c>
      <c r="D2443" s="3" t="s">
        <v>2500</v>
      </c>
      <c r="E2443" s="6" t="s">
        <v>292</v>
      </c>
      <c r="F2443" s="4">
        <v>202527.0</v>
      </c>
      <c r="G2443" s="6" t="s">
        <v>38</v>
      </c>
      <c r="H2443" s="6"/>
      <c r="I2443" s="6"/>
      <c r="J2443" s="4">
        <v>6943843.0</v>
      </c>
      <c r="K2443" s="4">
        <v>3.59306095E8</v>
      </c>
      <c r="L2443" s="6" t="s">
        <v>39</v>
      </c>
      <c r="M2443" s="3"/>
      <c r="N2443" s="6" t="s">
        <v>42</v>
      </c>
      <c r="O2443" s="3"/>
      <c r="P2443" s="3"/>
      <c r="Q2443" s="6" t="s">
        <v>39</v>
      </c>
      <c r="R2443" s="4"/>
      <c r="S2443" s="6" t="s">
        <v>42</v>
      </c>
      <c r="T2443" s="6" t="s">
        <v>43</v>
      </c>
      <c r="U2443" s="6">
        <v>0.0</v>
      </c>
      <c r="V2443" s="3" t="str">
        <f t="shared" si="2"/>
        <v>81.RD</v>
      </c>
      <c r="W2443" s="5" t="str">
        <f t="shared" ref="W2443:X2443" si="2443">UPPER(TRIM(H2443))</f>
        <v/>
      </c>
      <c r="X2443" s="5" t="str">
        <f t="shared" si="2443"/>
        <v/>
      </c>
      <c r="Y2443" s="5" t="str">
        <f t="array" ref="Y2443">IF(V2443&lt;&gt;"",IFERROR(INDEX(federal_program_name_lookup,MATCH(V2443,aln_lookup,0)),""),"")</f>
        <v/>
      </c>
    </row>
    <row r="2444" ht="15.75" customHeight="1">
      <c r="A2444" s="5" t="s">
        <v>3969</v>
      </c>
      <c r="B2444" s="3" t="s">
        <v>3906</v>
      </c>
      <c r="C2444" s="3" t="s">
        <v>445</v>
      </c>
      <c r="D2444" s="3" t="s">
        <v>3970</v>
      </c>
      <c r="E2444" s="6" t="s">
        <v>292</v>
      </c>
      <c r="F2444" s="4">
        <v>77155.0</v>
      </c>
      <c r="G2444" s="6" t="s">
        <v>38</v>
      </c>
      <c r="H2444" s="6"/>
      <c r="I2444" s="6"/>
      <c r="J2444" s="4">
        <v>6943843.0</v>
      </c>
      <c r="K2444" s="4">
        <v>3.59306095E8</v>
      </c>
      <c r="L2444" s="6" t="s">
        <v>39</v>
      </c>
      <c r="M2444" s="3"/>
      <c r="N2444" s="6" t="s">
        <v>42</v>
      </c>
      <c r="O2444" s="3"/>
      <c r="P2444" s="3"/>
      <c r="Q2444" s="6" t="s">
        <v>39</v>
      </c>
      <c r="R2444" s="4"/>
      <c r="S2444" s="6" t="s">
        <v>42</v>
      </c>
      <c r="T2444" s="6" t="s">
        <v>43</v>
      </c>
      <c r="U2444" s="6">
        <v>0.0</v>
      </c>
      <c r="V2444" s="3" t="str">
        <f t="shared" si="2"/>
        <v>81.RD</v>
      </c>
      <c r="W2444" s="5" t="str">
        <f t="shared" ref="W2444:X2444" si="2444">UPPER(TRIM(H2444))</f>
        <v/>
      </c>
      <c r="X2444" s="5" t="str">
        <f t="shared" si="2444"/>
        <v/>
      </c>
      <c r="Y2444" s="5" t="str">
        <f t="array" ref="Y2444">IF(V2444&lt;&gt;"",IFERROR(INDEX(federal_program_name_lookup,MATCH(V2444,aln_lookup,0)),""),"")</f>
        <v/>
      </c>
    </row>
    <row r="2445" ht="15.75" customHeight="1">
      <c r="A2445" s="5" t="s">
        <v>3971</v>
      </c>
      <c r="B2445" s="3" t="s">
        <v>3906</v>
      </c>
      <c r="C2445" s="3" t="s">
        <v>445</v>
      </c>
      <c r="D2445" s="3" t="s">
        <v>3972</v>
      </c>
      <c r="E2445" s="6" t="s">
        <v>292</v>
      </c>
      <c r="F2445" s="4">
        <v>134161.0</v>
      </c>
      <c r="G2445" s="6" t="s">
        <v>38</v>
      </c>
      <c r="H2445" s="6"/>
      <c r="I2445" s="6"/>
      <c r="J2445" s="4">
        <v>6943843.0</v>
      </c>
      <c r="K2445" s="4">
        <v>3.59306095E8</v>
      </c>
      <c r="L2445" s="6" t="s">
        <v>39</v>
      </c>
      <c r="M2445" s="3"/>
      <c r="N2445" s="6" t="s">
        <v>42</v>
      </c>
      <c r="O2445" s="3"/>
      <c r="P2445" s="3"/>
      <c r="Q2445" s="6" t="s">
        <v>39</v>
      </c>
      <c r="R2445" s="4"/>
      <c r="S2445" s="6" t="s">
        <v>42</v>
      </c>
      <c r="T2445" s="6" t="s">
        <v>43</v>
      </c>
      <c r="U2445" s="6">
        <v>0.0</v>
      </c>
      <c r="V2445" s="3" t="str">
        <f t="shared" si="2"/>
        <v>81.RD</v>
      </c>
      <c r="W2445" s="5" t="str">
        <f t="shared" ref="W2445:X2445" si="2445">UPPER(TRIM(H2445))</f>
        <v/>
      </c>
      <c r="X2445" s="5" t="str">
        <f t="shared" si="2445"/>
        <v/>
      </c>
      <c r="Y2445" s="5" t="str">
        <f t="array" ref="Y2445">IF(V2445&lt;&gt;"",IFERROR(INDEX(federal_program_name_lookup,MATCH(V2445,aln_lookup,0)),""),"")</f>
        <v/>
      </c>
    </row>
    <row r="2446" ht="15.75" customHeight="1">
      <c r="A2446" s="5" t="s">
        <v>3973</v>
      </c>
      <c r="B2446" s="3" t="s">
        <v>3906</v>
      </c>
      <c r="C2446" s="3" t="s">
        <v>445</v>
      </c>
      <c r="D2446" s="3" t="s">
        <v>3974</v>
      </c>
      <c r="E2446" s="6" t="s">
        <v>292</v>
      </c>
      <c r="F2446" s="4">
        <v>17930.0</v>
      </c>
      <c r="G2446" s="6" t="s">
        <v>38</v>
      </c>
      <c r="H2446" s="6"/>
      <c r="I2446" s="6"/>
      <c r="J2446" s="4">
        <v>6943843.0</v>
      </c>
      <c r="K2446" s="4">
        <v>3.59306095E8</v>
      </c>
      <c r="L2446" s="6" t="s">
        <v>39</v>
      </c>
      <c r="M2446" s="3"/>
      <c r="N2446" s="6" t="s">
        <v>42</v>
      </c>
      <c r="O2446" s="3"/>
      <c r="P2446" s="3"/>
      <c r="Q2446" s="6" t="s">
        <v>39</v>
      </c>
      <c r="R2446" s="4"/>
      <c r="S2446" s="6" t="s">
        <v>42</v>
      </c>
      <c r="T2446" s="6" t="s">
        <v>43</v>
      </c>
      <c r="U2446" s="6">
        <v>0.0</v>
      </c>
      <c r="V2446" s="3" t="str">
        <f t="shared" si="2"/>
        <v>81.RD</v>
      </c>
      <c r="W2446" s="5" t="str">
        <f t="shared" ref="W2446:X2446" si="2446">UPPER(TRIM(H2446))</f>
        <v/>
      </c>
      <c r="X2446" s="5" t="str">
        <f t="shared" si="2446"/>
        <v/>
      </c>
      <c r="Y2446" s="5" t="str">
        <f t="array" ref="Y2446">IF(V2446&lt;&gt;"",IFERROR(INDEX(federal_program_name_lookup,MATCH(V2446,aln_lookup,0)),""),"")</f>
        <v/>
      </c>
    </row>
    <row r="2447" ht="15.75" customHeight="1">
      <c r="A2447" s="5" t="s">
        <v>3975</v>
      </c>
      <c r="B2447" s="3" t="s">
        <v>45</v>
      </c>
      <c r="C2447" s="3" t="s">
        <v>1514</v>
      </c>
      <c r="D2447" s="3"/>
      <c r="E2447" s="6" t="s">
        <v>1939</v>
      </c>
      <c r="F2447" s="4">
        <v>10506.0</v>
      </c>
      <c r="G2447" s="6" t="s">
        <v>38</v>
      </c>
      <c r="H2447" s="6"/>
      <c r="I2447" s="6"/>
      <c r="J2447" s="4">
        <v>207243.0</v>
      </c>
      <c r="K2447" s="4">
        <v>3.59306095E8</v>
      </c>
      <c r="L2447" s="6" t="s">
        <v>39</v>
      </c>
      <c r="M2447" s="3"/>
      <c r="N2447" s="6" t="s">
        <v>39</v>
      </c>
      <c r="O2447" s="3" t="s">
        <v>1940</v>
      </c>
      <c r="P2447" s="3" t="s">
        <v>3976</v>
      </c>
      <c r="Q2447" s="6" t="s">
        <v>39</v>
      </c>
      <c r="R2447" s="4"/>
      <c r="S2447" s="6" t="s">
        <v>42</v>
      </c>
      <c r="T2447" s="6" t="s">
        <v>43</v>
      </c>
      <c r="U2447" s="6">
        <v>0.0</v>
      </c>
      <c r="V2447" s="3" t="str">
        <f t="shared" si="2"/>
        <v>10.215</v>
      </c>
      <c r="W2447" s="5" t="str">
        <f t="shared" ref="W2447:X2447" si="2447">UPPER(TRIM(H2447))</f>
        <v/>
      </c>
      <c r="X2447" s="5" t="str">
        <f t="shared" si="2447"/>
        <v/>
      </c>
      <c r="Y2447" s="5" t="str">
        <f t="array" ref="Y2447">IF(V2447&lt;&gt;"",IFERROR(INDEX(federal_program_name_lookup,MATCH(V2447,aln_lookup,0)),""),"")</f>
        <v>SUSTAINABLE AGRICULTURE RESEARCH AND EDUCATION</v>
      </c>
    </row>
    <row r="2448" ht="15.75" customHeight="1">
      <c r="A2448" s="5" t="s">
        <v>3977</v>
      </c>
      <c r="B2448" s="3" t="s">
        <v>3861</v>
      </c>
      <c r="C2448" s="3" t="s">
        <v>3954</v>
      </c>
      <c r="D2448" s="3"/>
      <c r="E2448" s="6" t="s">
        <v>3955</v>
      </c>
      <c r="F2448" s="4">
        <v>117671.0</v>
      </c>
      <c r="G2448" s="6" t="s">
        <v>38</v>
      </c>
      <c r="H2448" s="6"/>
      <c r="I2448" s="6"/>
      <c r="J2448" s="4">
        <v>574118.0</v>
      </c>
      <c r="K2448" s="4">
        <v>3.59306095E8</v>
      </c>
      <c r="L2448" s="6" t="s">
        <v>39</v>
      </c>
      <c r="M2448" s="3"/>
      <c r="N2448" s="6" t="s">
        <v>39</v>
      </c>
      <c r="O2448" s="3" t="s">
        <v>1137</v>
      </c>
      <c r="P2448" s="3" t="s">
        <v>3978</v>
      </c>
      <c r="Q2448" s="6" t="s">
        <v>42</v>
      </c>
      <c r="R2448" s="4">
        <v>38251.0</v>
      </c>
      <c r="S2448" s="6" t="s">
        <v>42</v>
      </c>
      <c r="T2448" s="6" t="s">
        <v>43</v>
      </c>
      <c r="U2448" s="6">
        <v>0.0</v>
      </c>
      <c r="V2448" s="3" t="str">
        <f t="shared" si="2"/>
        <v>66.605</v>
      </c>
      <c r="W2448" s="5" t="str">
        <f t="shared" ref="W2448:X2448" si="2448">UPPER(TRIM(H2448))</f>
        <v/>
      </c>
      <c r="X2448" s="5" t="str">
        <f t="shared" si="2448"/>
        <v/>
      </c>
      <c r="Y2448" s="5" t="str">
        <f t="array" ref="Y2448">IF(V2448&lt;&gt;"",IFERROR(INDEX(federal_program_name_lookup,MATCH(V2448,aln_lookup,0)),""),"")</f>
        <v>PERFORMANCE PARTNERSHIP GRANTS</v>
      </c>
    </row>
    <row r="2449" ht="15.75" customHeight="1">
      <c r="A2449" s="5" t="s">
        <v>3979</v>
      </c>
      <c r="B2449" s="3" t="s">
        <v>3980</v>
      </c>
      <c r="C2449" s="3" t="s">
        <v>445</v>
      </c>
      <c r="D2449" s="3" t="s">
        <v>3981</v>
      </c>
      <c r="E2449" s="6" t="s">
        <v>292</v>
      </c>
      <c r="F2449" s="4">
        <v>351020.0</v>
      </c>
      <c r="G2449" s="6" t="s">
        <v>38</v>
      </c>
      <c r="H2449" s="6"/>
      <c r="I2449" s="6"/>
      <c r="J2449" s="4">
        <v>853010.0</v>
      </c>
      <c r="K2449" s="4">
        <v>3.59306095E8</v>
      </c>
      <c r="L2449" s="6" t="s">
        <v>39</v>
      </c>
      <c r="M2449" s="3"/>
      <c r="N2449" s="6" t="s">
        <v>42</v>
      </c>
      <c r="O2449" s="3"/>
      <c r="P2449" s="3"/>
      <c r="Q2449" s="6" t="s">
        <v>39</v>
      </c>
      <c r="R2449" s="4"/>
      <c r="S2449" s="6" t="s">
        <v>42</v>
      </c>
      <c r="T2449" s="6" t="s">
        <v>43</v>
      </c>
      <c r="U2449" s="6">
        <v>0.0</v>
      </c>
      <c r="V2449" s="3" t="str">
        <f t="shared" si="2"/>
        <v>84.RD</v>
      </c>
      <c r="W2449" s="5" t="str">
        <f t="shared" ref="W2449:X2449" si="2449">UPPER(TRIM(H2449))</f>
        <v/>
      </c>
      <c r="X2449" s="5" t="str">
        <f t="shared" si="2449"/>
        <v/>
      </c>
      <c r="Y2449" s="5" t="str">
        <f t="array" ref="Y2449">IF(V2449&lt;&gt;"",IFERROR(INDEX(federal_program_name_lookup,MATCH(V2449,aln_lookup,0)),""),"")</f>
        <v/>
      </c>
    </row>
    <row r="2450" ht="15.75" customHeight="1">
      <c r="A2450" s="5" t="s">
        <v>3982</v>
      </c>
      <c r="B2450" s="3" t="s">
        <v>3906</v>
      </c>
      <c r="C2450" s="3" t="s">
        <v>445</v>
      </c>
      <c r="D2450" s="3" t="s">
        <v>3983</v>
      </c>
      <c r="E2450" s="6" t="s">
        <v>292</v>
      </c>
      <c r="F2450" s="4">
        <v>55930.0</v>
      </c>
      <c r="G2450" s="6" t="s">
        <v>38</v>
      </c>
      <c r="H2450" s="6"/>
      <c r="I2450" s="6"/>
      <c r="J2450" s="4">
        <v>6943843.0</v>
      </c>
      <c r="K2450" s="4">
        <v>3.59306095E8</v>
      </c>
      <c r="L2450" s="6" t="s">
        <v>39</v>
      </c>
      <c r="M2450" s="3"/>
      <c r="N2450" s="6" t="s">
        <v>42</v>
      </c>
      <c r="O2450" s="3"/>
      <c r="P2450" s="3"/>
      <c r="Q2450" s="6" t="s">
        <v>39</v>
      </c>
      <c r="R2450" s="4"/>
      <c r="S2450" s="6" t="s">
        <v>42</v>
      </c>
      <c r="T2450" s="6" t="s">
        <v>43</v>
      </c>
      <c r="U2450" s="6">
        <v>0.0</v>
      </c>
      <c r="V2450" s="3" t="str">
        <f t="shared" si="2"/>
        <v>81.RD</v>
      </c>
      <c r="W2450" s="5" t="str">
        <f t="shared" ref="W2450:X2450" si="2450">UPPER(TRIM(H2450))</f>
        <v/>
      </c>
      <c r="X2450" s="5" t="str">
        <f t="shared" si="2450"/>
        <v/>
      </c>
      <c r="Y2450" s="5" t="str">
        <f t="array" ref="Y2450">IF(V2450&lt;&gt;"",IFERROR(INDEX(federal_program_name_lookup,MATCH(V2450,aln_lookup,0)),""),"")</f>
        <v/>
      </c>
    </row>
    <row r="2451" ht="15.75" customHeight="1">
      <c r="A2451" s="5" t="s">
        <v>3984</v>
      </c>
      <c r="B2451" s="3" t="s">
        <v>3980</v>
      </c>
      <c r="C2451" s="3" t="s">
        <v>445</v>
      </c>
      <c r="D2451" s="3" t="s">
        <v>3985</v>
      </c>
      <c r="E2451" s="6" t="s">
        <v>292</v>
      </c>
      <c r="F2451" s="4">
        <v>-4.0</v>
      </c>
      <c r="G2451" s="6" t="s">
        <v>38</v>
      </c>
      <c r="H2451" s="6"/>
      <c r="I2451" s="6"/>
      <c r="J2451" s="4">
        <v>853010.0</v>
      </c>
      <c r="K2451" s="4">
        <v>3.59306095E8</v>
      </c>
      <c r="L2451" s="6" t="s">
        <v>39</v>
      </c>
      <c r="M2451" s="3"/>
      <c r="N2451" s="6" t="s">
        <v>42</v>
      </c>
      <c r="O2451" s="3"/>
      <c r="P2451" s="3"/>
      <c r="Q2451" s="6" t="s">
        <v>39</v>
      </c>
      <c r="R2451" s="4"/>
      <c r="S2451" s="6" t="s">
        <v>42</v>
      </c>
      <c r="T2451" s="6" t="s">
        <v>43</v>
      </c>
      <c r="U2451" s="6">
        <v>0.0</v>
      </c>
      <c r="V2451" s="3" t="str">
        <f t="shared" si="2"/>
        <v>84.RD</v>
      </c>
      <c r="W2451" s="5" t="str">
        <f t="shared" ref="W2451:X2451" si="2451">UPPER(TRIM(H2451))</f>
        <v/>
      </c>
      <c r="X2451" s="5" t="str">
        <f t="shared" si="2451"/>
        <v/>
      </c>
      <c r="Y2451" s="5" t="str">
        <f t="array" ref="Y2451">IF(V2451&lt;&gt;"",IFERROR(INDEX(federal_program_name_lookup,MATCH(V2451,aln_lookup,0)),""),"")</f>
        <v/>
      </c>
    </row>
    <row r="2452" ht="15.75" customHeight="1">
      <c r="A2452" s="5" t="s">
        <v>3986</v>
      </c>
      <c r="B2452" s="3" t="s">
        <v>3980</v>
      </c>
      <c r="C2452" s="3" t="s">
        <v>445</v>
      </c>
      <c r="D2452" s="3" t="s">
        <v>3987</v>
      </c>
      <c r="E2452" s="6" t="s">
        <v>292</v>
      </c>
      <c r="F2452" s="4">
        <v>215248.0</v>
      </c>
      <c r="G2452" s="6" t="s">
        <v>38</v>
      </c>
      <c r="H2452" s="6"/>
      <c r="I2452" s="6"/>
      <c r="J2452" s="4">
        <v>853010.0</v>
      </c>
      <c r="K2452" s="4">
        <v>3.59306095E8</v>
      </c>
      <c r="L2452" s="6" t="s">
        <v>39</v>
      </c>
      <c r="M2452" s="3"/>
      <c r="N2452" s="6" t="s">
        <v>42</v>
      </c>
      <c r="O2452" s="3"/>
      <c r="P2452" s="3"/>
      <c r="Q2452" s="6" t="s">
        <v>39</v>
      </c>
      <c r="R2452" s="4"/>
      <c r="S2452" s="6" t="s">
        <v>42</v>
      </c>
      <c r="T2452" s="6" t="s">
        <v>43</v>
      </c>
      <c r="U2452" s="6">
        <v>0.0</v>
      </c>
      <c r="V2452" s="3" t="str">
        <f t="shared" si="2"/>
        <v>84.RD</v>
      </c>
      <c r="W2452" s="5" t="str">
        <f t="shared" ref="W2452:X2452" si="2452">UPPER(TRIM(H2452))</f>
        <v/>
      </c>
      <c r="X2452" s="5" t="str">
        <f t="shared" si="2452"/>
        <v/>
      </c>
      <c r="Y2452" s="5" t="str">
        <f t="array" ref="Y2452">IF(V2452&lt;&gt;"",IFERROR(INDEX(federal_program_name_lookup,MATCH(V2452,aln_lookup,0)),""),"")</f>
        <v/>
      </c>
    </row>
    <row r="2453" ht="15.75" customHeight="1">
      <c r="A2453" s="5" t="s">
        <v>3988</v>
      </c>
      <c r="B2453" s="3" t="s">
        <v>3980</v>
      </c>
      <c r="C2453" s="3" t="s">
        <v>445</v>
      </c>
      <c r="D2453" s="3" t="s">
        <v>3989</v>
      </c>
      <c r="E2453" s="6" t="s">
        <v>292</v>
      </c>
      <c r="F2453" s="4">
        <v>102286.0</v>
      </c>
      <c r="G2453" s="6" t="s">
        <v>38</v>
      </c>
      <c r="H2453" s="6"/>
      <c r="I2453" s="6"/>
      <c r="J2453" s="4">
        <v>853010.0</v>
      </c>
      <c r="K2453" s="4">
        <v>3.59306095E8</v>
      </c>
      <c r="L2453" s="6" t="s">
        <v>39</v>
      </c>
      <c r="M2453" s="3"/>
      <c r="N2453" s="6" t="s">
        <v>42</v>
      </c>
      <c r="O2453" s="3"/>
      <c r="P2453" s="3"/>
      <c r="Q2453" s="6" t="s">
        <v>39</v>
      </c>
      <c r="R2453" s="4"/>
      <c r="S2453" s="6" t="s">
        <v>42</v>
      </c>
      <c r="T2453" s="6" t="s">
        <v>43</v>
      </c>
      <c r="U2453" s="6">
        <v>0.0</v>
      </c>
      <c r="V2453" s="3" t="str">
        <f t="shared" si="2"/>
        <v>84.RD</v>
      </c>
      <c r="W2453" s="5" t="str">
        <f t="shared" ref="W2453:X2453" si="2453">UPPER(TRIM(H2453))</f>
        <v/>
      </c>
      <c r="X2453" s="5" t="str">
        <f t="shared" si="2453"/>
        <v/>
      </c>
      <c r="Y2453" s="5" t="str">
        <f t="array" ref="Y2453">IF(V2453&lt;&gt;"",IFERROR(INDEX(federal_program_name_lookup,MATCH(V2453,aln_lookup,0)),""),"")</f>
        <v/>
      </c>
    </row>
    <row r="2454" ht="15.75" customHeight="1">
      <c r="A2454" s="5" t="s">
        <v>3990</v>
      </c>
      <c r="B2454" s="3" t="s">
        <v>3980</v>
      </c>
      <c r="C2454" s="3" t="s">
        <v>445</v>
      </c>
      <c r="D2454" s="3" t="s">
        <v>3991</v>
      </c>
      <c r="E2454" s="6" t="s">
        <v>292</v>
      </c>
      <c r="F2454" s="4">
        <v>4909.0</v>
      </c>
      <c r="G2454" s="6" t="s">
        <v>38</v>
      </c>
      <c r="H2454" s="6"/>
      <c r="I2454" s="6"/>
      <c r="J2454" s="4">
        <v>853010.0</v>
      </c>
      <c r="K2454" s="4">
        <v>3.59306095E8</v>
      </c>
      <c r="L2454" s="6" t="s">
        <v>39</v>
      </c>
      <c r="M2454" s="3"/>
      <c r="N2454" s="6" t="s">
        <v>42</v>
      </c>
      <c r="O2454" s="3"/>
      <c r="P2454" s="3"/>
      <c r="Q2454" s="6" t="s">
        <v>39</v>
      </c>
      <c r="R2454" s="4"/>
      <c r="S2454" s="6" t="s">
        <v>42</v>
      </c>
      <c r="T2454" s="6" t="s">
        <v>43</v>
      </c>
      <c r="U2454" s="6">
        <v>0.0</v>
      </c>
      <c r="V2454" s="3" t="str">
        <f t="shared" si="2"/>
        <v>84.RD</v>
      </c>
      <c r="W2454" s="5" t="str">
        <f t="shared" ref="W2454:X2454" si="2454">UPPER(TRIM(H2454))</f>
        <v/>
      </c>
      <c r="X2454" s="5" t="str">
        <f t="shared" si="2454"/>
        <v/>
      </c>
      <c r="Y2454" s="5" t="str">
        <f t="array" ref="Y2454">IF(V2454&lt;&gt;"",IFERROR(INDEX(federal_program_name_lookup,MATCH(V2454,aln_lookup,0)),""),"")</f>
        <v/>
      </c>
    </row>
    <row r="2455" ht="15.75" customHeight="1">
      <c r="A2455" s="5" t="s">
        <v>3992</v>
      </c>
      <c r="B2455" s="3" t="s">
        <v>3980</v>
      </c>
      <c r="C2455" s="3" t="s">
        <v>445</v>
      </c>
      <c r="D2455" s="3" t="s">
        <v>3993</v>
      </c>
      <c r="E2455" s="6" t="s">
        <v>292</v>
      </c>
      <c r="F2455" s="4">
        <v>17248.0</v>
      </c>
      <c r="G2455" s="6" t="s">
        <v>38</v>
      </c>
      <c r="H2455" s="6"/>
      <c r="I2455" s="6"/>
      <c r="J2455" s="4">
        <v>853010.0</v>
      </c>
      <c r="K2455" s="4">
        <v>3.59306095E8</v>
      </c>
      <c r="L2455" s="6" t="s">
        <v>39</v>
      </c>
      <c r="M2455" s="3"/>
      <c r="N2455" s="6" t="s">
        <v>42</v>
      </c>
      <c r="O2455" s="3"/>
      <c r="P2455" s="3"/>
      <c r="Q2455" s="6" t="s">
        <v>39</v>
      </c>
      <c r="R2455" s="4"/>
      <c r="S2455" s="6" t="s">
        <v>42</v>
      </c>
      <c r="T2455" s="6" t="s">
        <v>43</v>
      </c>
      <c r="U2455" s="6">
        <v>0.0</v>
      </c>
      <c r="V2455" s="3" t="str">
        <f t="shared" si="2"/>
        <v>84.RD</v>
      </c>
      <c r="W2455" s="5" t="str">
        <f t="shared" ref="W2455:X2455" si="2455">UPPER(TRIM(H2455))</f>
        <v/>
      </c>
      <c r="X2455" s="5" t="str">
        <f t="shared" si="2455"/>
        <v/>
      </c>
      <c r="Y2455" s="5" t="str">
        <f t="array" ref="Y2455">IF(V2455&lt;&gt;"",IFERROR(INDEX(federal_program_name_lookup,MATCH(V2455,aln_lookup,0)),""),"")</f>
        <v/>
      </c>
    </row>
    <row r="2456" ht="15.75" customHeight="1">
      <c r="A2456" s="5" t="s">
        <v>3994</v>
      </c>
      <c r="B2456" s="3" t="s">
        <v>3980</v>
      </c>
      <c r="C2456" s="3" t="s">
        <v>445</v>
      </c>
      <c r="D2456" s="3" t="s">
        <v>3995</v>
      </c>
      <c r="E2456" s="6" t="s">
        <v>292</v>
      </c>
      <c r="F2456" s="4">
        <v>90607.0</v>
      </c>
      <c r="G2456" s="6" t="s">
        <v>38</v>
      </c>
      <c r="H2456" s="6"/>
      <c r="I2456" s="6"/>
      <c r="J2456" s="4">
        <v>853010.0</v>
      </c>
      <c r="K2456" s="4">
        <v>3.59306095E8</v>
      </c>
      <c r="L2456" s="6" t="s">
        <v>39</v>
      </c>
      <c r="M2456" s="3"/>
      <c r="N2456" s="6" t="s">
        <v>42</v>
      </c>
      <c r="O2456" s="3"/>
      <c r="P2456" s="3"/>
      <c r="Q2456" s="6" t="s">
        <v>39</v>
      </c>
      <c r="R2456" s="4"/>
      <c r="S2456" s="6" t="s">
        <v>42</v>
      </c>
      <c r="T2456" s="6" t="s">
        <v>43</v>
      </c>
      <c r="U2456" s="6">
        <v>0.0</v>
      </c>
      <c r="V2456" s="3" t="str">
        <f t="shared" si="2"/>
        <v>84.RD</v>
      </c>
      <c r="W2456" s="5" t="str">
        <f t="shared" ref="W2456:X2456" si="2456">UPPER(TRIM(H2456))</f>
        <v/>
      </c>
      <c r="X2456" s="5" t="str">
        <f t="shared" si="2456"/>
        <v/>
      </c>
      <c r="Y2456" s="5" t="str">
        <f t="array" ref="Y2456">IF(V2456&lt;&gt;"",IFERROR(INDEX(federal_program_name_lookup,MATCH(V2456,aln_lookup,0)),""),"")</f>
        <v/>
      </c>
    </row>
    <row r="2457" ht="15.75" customHeight="1">
      <c r="A2457" s="5" t="s">
        <v>3996</v>
      </c>
      <c r="B2457" s="3" t="s">
        <v>3997</v>
      </c>
      <c r="C2457" s="3" t="s">
        <v>445</v>
      </c>
      <c r="D2457" s="3" t="s">
        <v>3998</v>
      </c>
      <c r="E2457" s="6" t="s">
        <v>292</v>
      </c>
      <c r="F2457" s="4">
        <v>3725.0</v>
      </c>
      <c r="G2457" s="6" t="s">
        <v>38</v>
      </c>
      <c r="H2457" s="6"/>
      <c r="I2457" s="6"/>
      <c r="J2457" s="4">
        <v>163725.0</v>
      </c>
      <c r="K2457" s="4">
        <v>3.59306095E8</v>
      </c>
      <c r="L2457" s="6" t="s">
        <v>39</v>
      </c>
      <c r="M2457" s="3"/>
      <c r="N2457" s="6" t="s">
        <v>42</v>
      </c>
      <c r="O2457" s="3"/>
      <c r="P2457" s="3"/>
      <c r="Q2457" s="6" t="s">
        <v>39</v>
      </c>
      <c r="R2457" s="4"/>
      <c r="S2457" s="6" t="s">
        <v>42</v>
      </c>
      <c r="T2457" s="6" t="s">
        <v>43</v>
      </c>
      <c r="U2457" s="6">
        <v>0.0</v>
      </c>
      <c r="V2457" s="3" t="str">
        <f t="shared" si="2"/>
        <v>89.RD</v>
      </c>
      <c r="W2457" s="5" t="str">
        <f t="shared" ref="W2457:X2457" si="2457">UPPER(TRIM(H2457))</f>
        <v/>
      </c>
      <c r="X2457" s="5" t="str">
        <f t="shared" si="2457"/>
        <v/>
      </c>
      <c r="Y2457" s="5" t="str">
        <f t="array" ref="Y2457">IF(V2457&lt;&gt;"",IFERROR(INDEX(federal_program_name_lookup,MATCH(V2457,aln_lookup,0)),""),"")</f>
        <v/>
      </c>
    </row>
    <row r="2458" ht="15.75" customHeight="1">
      <c r="A2458" s="5" t="s">
        <v>3999</v>
      </c>
      <c r="B2458" s="3" t="s">
        <v>3997</v>
      </c>
      <c r="C2458" s="3" t="s">
        <v>445</v>
      </c>
      <c r="D2458" s="3" t="s">
        <v>4000</v>
      </c>
      <c r="E2458" s="6" t="s">
        <v>292</v>
      </c>
      <c r="F2458" s="4">
        <v>160000.0</v>
      </c>
      <c r="G2458" s="6" t="s">
        <v>38</v>
      </c>
      <c r="H2458" s="6"/>
      <c r="I2458" s="6"/>
      <c r="J2458" s="4">
        <v>163725.0</v>
      </c>
      <c r="K2458" s="4">
        <v>3.59306095E8</v>
      </c>
      <c r="L2458" s="6" t="s">
        <v>39</v>
      </c>
      <c r="M2458" s="3"/>
      <c r="N2458" s="6" t="s">
        <v>42</v>
      </c>
      <c r="O2458" s="3"/>
      <c r="P2458" s="3"/>
      <c r="Q2458" s="6" t="s">
        <v>39</v>
      </c>
      <c r="R2458" s="4"/>
      <c r="S2458" s="6" t="s">
        <v>42</v>
      </c>
      <c r="T2458" s="6" t="s">
        <v>43</v>
      </c>
      <c r="U2458" s="6">
        <v>0.0</v>
      </c>
      <c r="V2458" s="3" t="str">
        <f t="shared" si="2"/>
        <v>89.RD</v>
      </c>
      <c r="W2458" s="5" t="str">
        <f t="shared" ref="W2458:X2458" si="2458">UPPER(TRIM(H2458))</f>
        <v/>
      </c>
      <c r="X2458" s="5" t="str">
        <f t="shared" si="2458"/>
        <v/>
      </c>
      <c r="Y2458" s="5" t="str">
        <f t="array" ref="Y2458">IF(V2458&lt;&gt;"",IFERROR(INDEX(federal_program_name_lookup,MATCH(V2458,aln_lookup,0)),""),"")</f>
        <v/>
      </c>
    </row>
    <row r="2459" ht="15.75" customHeight="1">
      <c r="A2459" s="5" t="s">
        <v>4001</v>
      </c>
      <c r="B2459" s="3" t="s">
        <v>3861</v>
      </c>
      <c r="C2459" s="3" t="s">
        <v>3954</v>
      </c>
      <c r="D2459" s="3"/>
      <c r="E2459" s="6" t="s">
        <v>3955</v>
      </c>
      <c r="F2459" s="4">
        <v>223550.0</v>
      </c>
      <c r="G2459" s="6" t="s">
        <v>38</v>
      </c>
      <c r="H2459" s="6"/>
      <c r="I2459" s="6"/>
      <c r="J2459" s="4">
        <v>574118.0</v>
      </c>
      <c r="K2459" s="4">
        <v>3.59306095E8</v>
      </c>
      <c r="L2459" s="6" t="s">
        <v>39</v>
      </c>
      <c r="M2459" s="3"/>
      <c r="N2459" s="6" t="s">
        <v>39</v>
      </c>
      <c r="O2459" s="3" t="s">
        <v>1137</v>
      </c>
      <c r="P2459" s="3" t="s">
        <v>4002</v>
      </c>
      <c r="Q2459" s="6" t="s">
        <v>42</v>
      </c>
      <c r="R2459" s="4">
        <v>47876.0</v>
      </c>
      <c r="S2459" s="6" t="s">
        <v>42</v>
      </c>
      <c r="T2459" s="6" t="s">
        <v>43</v>
      </c>
      <c r="U2459" s="6">
        <v>0.0</v>
      </c>
      <c r="V2459" s="3" t="str">
        <f t="shared" si="2"/>
        <v>66.605</v>
      </c>
      <c r="W2459" s="5" t="str">
        <f t="shared" ref="W2459:X2459" si="2459">UPPER(TRIM(H2459))</f>
        <v/>
      </c>
      <c r="X2459" s="5" t="str">
        <f t="shared" si="2459"/>
        <v/>
      </c>
      <c r="Y2459" s="5" t="str">
        <f t="array" ref="Y2459">IF(V2459&lt;&gt;"",IFERROR(INDEX(federal_program_name_lookup,MATCH(V2459,aln_lookup,0)),""),"")</f>
        <v>PERFORMANCE PARTNERSHIP GRANTS</v>
      </c>
    </row>
    <row r="2460" ht="15.75" customHeight="1">
      <c r="A2460" s="5" t="s">
        <v>4003</v>
      </c>
      <c r="B2460" s="3" t="s">
        <v>4004</v>
      </c>
      <c r="C2460" s="3" t="s">
        <v>445</v>
      </c>
      <c r="D2460" s="3" t="s">
        <v>4005</v>
      </c>
      <c r="E2460" s="6" t="s">
        <v>292</v>
      </c>
      <c r="F2460" s="4">
        <v>33587.0</v>
      </c>
      <c r="G2460" s="6" t="s">
        <v>38</v>
      </c>
      <c r="H2460" s="6"/>
      <c r="I2460" s="6"/>
      <c r="J2460" s="4">
        <v>199542.0</v>
      </c>
      <c r="K2460" s="4">
        <v>3.59306095E8</v>
      </c>
      <c r="L2460" s="6" t="s">
        <v>39</v>
      </c>
      <c r="M2460" s="3"/>
      <c r="N2460" s="6" t="s">
        <v>42</v>
      </c>
      <c r="O2460" s="3"/>
      <c r="P2460" s="3"/>
      <c r="Q2460" s="6" t="s">
        <v>39</v>
      </c>
      <c r="R2460" s="4"/>
      <c r="S2460" s="6" t="s">
        <v>42</v>
      </c>
      <c r="T2460" s="6" t="s">
        <v>43</v>
      </c>
      <c r="U2460" s="6">
        <v>0.0</v>
      </c>
      <c r="V2460" s="3" t="str">
        <f t="shared" si="2"/>
        <v>90.RD</v>
      </c>
      <c r="W2460" s="5" t="str">
        <f t="shared" ref="W2460:X2460" si="2460">UPPER(TRIM(H2460))</f>
        <v/>
      </c>
      <c r="X2460" s="5" t="str">
        <f t="shared" si="2460"/>
        <v/>
      </c>
      <c r="Y2460" s="5" t="str">
        <f t="array" ref="Y2460">IF(V2460&lt;&gt;"",IFERROR(INDEX(federal_program_name_lookup,MATCH(V2460,aln_lookup,0)),""),"")</f>
        <v/>
      </c>
    </row>
    <row r="2461" ht="15.75" customHeight="1">
      <c r="A2461" s="5" t="s">
        <v>4006</v>
      </c>
      <c r="B2461" s="3" t="s">
        <v>4004</v>
      </c>
      <c r="C2461" s="3" t="s">
        <v>445</v>
      </c>
      <c r="D2461" s="3" t="s">
        <v>4007</v>
      </c>
      <c r="E2461" s="6" t="s">
        <v>292</v>
      </c>
      <c r="F2461" s="4">
        <v>165955.0</v>
      </c>
      <c r="G2461" s="6" t="s">
        <v>38</v>
      </c>
      <c r="H2461" s="6"/>
      <c r="I2461" s="6"/>
      <c r="J2461" s="4">
        <v>199542.0</v>
      </c>
      <c r="K2461" s="4">
        <v>3.59306095E8</v>
      </c>
      <c r="L2461" s="6" t="s">
        <v>39</v>
      </c>
      <c r="M2461" s="3"/>
      <c r="N2461" s="6" t="s">
        <v>42</v>
      </c>
      <c r="O2461" s="3"/>
      <c r="P2461" s="3"/>
      <c r="Q2461" s="6" t="s">
        <v>42</v>
      </c>
      <c r="R2461" s="4">
        <v>134820.0</v>
      </c>
      <c r="S2461" s="6" t="s">
        <v>42</v>
      </c>
      <c r="T2461" s="6" t="s">
        <v>43</v>
      </c>
      <c r="U2461" s="6">
        <v>0.0</v>
      </c>
      <c r="V2461" s="3" t="str">
        <f t="shared" si="2"/>
        <v>90.RD</v>
      </c>
      <c r="W2461" s="5" t="str">
        <f t="shared" ref="W2461:X2461" si="2461">UPPER(TRIM(H2461))</f>
        <v/>
      </c>
      <c r="X2461" s="5" t="str">
        <f t="shared" si="2461"/>
        <v/>
      </c>
      <c r="Y2461" s="5" t="str">
        <f t="array" ref="Y2461">IF(V2461&lt;&gt;"",IFERROR(INDEX(federal_program_name_lookup,MATCH(V2461,aln_lookup,0)),""),"")</f>
        <v/>
      </c>
    </row>
    <row r="2462" ht="15.75" customHeight="1">
      <c r="A2462" s="5" t="s">
        <v>4008</v>
      </c>
      <c r="B2462" s="3" t="s">
        <v>56</v>
      </c>
      <c r="C2462" s="3" t="s">
        <v>445</v>
      </c>
      <c r="D2462" s="3" t="s">
        <v>4009</v>
      </c>
      <c r="E2462" s="6" t="s">
        <v>292</v>
      </c>
      <c r="F2462" s="4">
        <v>1065683.0</v>
      </c>
      <c r="G2462" s="6" t="s">
        <v>38</v>
      </c>
      <c r="H2462" s="6"/>
      <c r="I2462" s="6"/>
      <c r="J2462" s="4">
        <v>6190692.0</v>
      </c>
      <c r="K2462" s="4">
        <v>3.59306095E8</v>
      </c>
      <c r="L2462" s="6" t="s">
        <v>39</v>
      </c>
      <c r="M2462" s="3"/>
      <c r="N2462" s="6" t="s">
        <v>42</v>
      </c>
      <c r="O2462" s="3"/>
      <c r="P2462" s="3"/>
      <c r="Q2462" s="6" t="s">
        <v>42</v>
      </c>
      <c r="R2462" s="4">
        <v>130582.0</v>
      </c>
      <c r="S2462" s="6" t="s">
        <v>42</v>
      </c>
      <c r="T2462" s="6" t="s">
        <v>43</v>
      </c>
      <c r="U2462" s="6">
        <v>0.0</v>
      </c>
      <c r="V2462" s="3" t="str">
        <f t="shared" si="2"/>
        <v>93.RD</v>
      </c>
      <c r="W2462" s="5" t="str">
        <f t="shared" ref="W2462:X2462" si="2462">UPPER(TRIM(H2462))</f>
        <v/>
      </c>
      <c r="X2462" s="5" t="str">
        <f t="shared" si="2462"/>
        <v/>
      </c>
      <c r="Y2462" s="5" t="str">
        <f t="array" ref="Y2462">IF(V2462&lt;&gt;"",IFERROR(INDEX(federal_program_name_lookup,MATCH(V2462,aln_lookup,0)),""),"")</f>
        <v/>
      </c>
    </row>
    <row r="2463" ht="15.75" customHeight="1">
      <c r="A2463" s="5" t="s">
        <v>4010</v>
      </c>
      <c r="B2463" s="3" t="s">
        <v>56</v>
      </c>
      <c r="C2463" s="3" t="s">
        <v>445</v>
      </c>
      <c r="D2463" s="3" t="s">
        <v>4011</v>
      </c>
      <c r="E2463" s="6" t="s">
        <v>292</v>
      </c>
      <c r="F2463" s="4">
        <v>4247.0</v>
      </c>
      <c r="G2463" s="6" t="s">
        <v>38</v>
      </c>
      <c r="H2463" s="6"/>
      <c r="I2463" s="6"/>
      <c r="J2463" s="4">
        <v>6190692.0</v>
      </c>
      <c r="K2463" s="4">
        <v>3.59306095E8</v>
      </c>
      <c r="L2463" s="6" t="s">
        <v>39</v>
      </c>
      <c r="M2463" s="3"/>
      <c r="N2463" s="6" t="s">
        <v>42</v>
      </c>
      <c r="O2463" s="3"/>
      <c r="P2463" s="3"/>
      <c r="Q2463" s="6" t="s">
        <v>39</v>
      </c>
      <c r="R2463" s="4"/>
      <c r="S2463" s="6" t="s">
        <v>42</v>
      </c>
      <c r="T2463" s="6" t="s">
        <v>43</v>
      </c>
      <c r="U2463" s="6">
        <v>0.0</v>
      </c>
      <c r="V2463" s="3" t="str">
        <f t="shared" si="2"/>
        <v>93.RD</v>
      </c>
      <c r="W2463" s="5" t="str">
        <f t="shared" ref="W2463:X2463" si="2463">UPPER(TRIM(H2463))</f>
        <v/>
      </c>
      <c r="X2463" s="5" t="str">
        <f t="shared" si="2463"/>
        <v/>
      </c>
      <c r="Y2463" s="5" t="str">
        <f t="array" ref="Y2463">IF(V2463&lt;&gt;"",IFERROR(INDEX(federal_program_name_lookup,MATCH(V2463,aln_lookup,0)),""),"")</f>
        <v/>
      </c>
    </row>
    <row r="2464" ht="15.75" customHeight="1">
      <c r="A2464" s="5" t="s">
        <v>4012</v>
      </c>
      <c r="B2464" s="3" t="s">
        <v>56</v>
      </c>
      <c r="C2464" s="3" t="s">
        <v>445</v>
      </c>
      <c r="D2464" s="3" t="s">
        <v>4013</v>
      </c>
      <c r="E2464" s="6" t="s">
        <v>292</v>
      </c>
      <c r="F2464" s="4">
        <v>34689.0</v>
      </c>
      <c r="G2464" s="6" t="s">
        <v>38</v>
      </c>
      <c r="H2464" s="6"/>
      <c r="I2464" s="6"/>
      <c r="J2464" s="4">
        <v>6190692.0</v>
      </c>
      <c r="K2464" s="4">
        <v>3.59306095E8</v>
      </c>
      <c r="L2464" s="6" t="s">
        <v>39</v>
      </c>
      <c r="M2464" s="3"/>
      <c r="N2464" s="6" t="s">
        <v>42</v>
      </c>
      <c r="O2464" s="3"/>
      <c r="P2464" s="3"/>
      <c r="Q2464" s="6" t="s">
        <v>39</v>
      </c>
      <c r="R2464" s="4"/>
      <c r="S2464" s="6" t="s">
        <v>42</v>
      </c>
      <c r="T2464" s="6" t="s">
        <v>43</v>
      </c>
      <c r="U2464" s="6">
        <v>0.0</v>
      </c>
      <c r="V2464" s="3" t="str">
        <f t="shared" si="2"/>
        <v>93.RD</v>
      </c>
      <c r="W2464" s="5" t="str">
        <f t="shared" ref="W2464:X2464" si="2464">UPPER(TRIM(H2464))</f>
        <v/>
      </c>
      <c r="X2464" s="5" t="str">
        <f t="shared" si="2464"/>
        <v/>
      </c>
      <c r="Y2464" s="5" t="str">
        <f t="array" ref="Y2464">IF(V2464&lt;&gt;"",IFERROR(INDEX(federal_program_name_lookup,MATCH(V2464,aln_lookup,0)),""),"")</f>
        <v/>
      </c>
    </row>
    <row r="2465" ht="15.75" customHeight="1">
      <c r="A2465" s="5" t="s">
        <v>4014</v>
      </c>
      <c r="B2465" s="3" t="s">
        <v>56</v>
      </c>
      <c r="C2465" s="3" t="s">
        <v>445</v>
      </c>
      <c r="D2465" s="3" t="s">
        <v>4015</v>
      </c>
      <c r="E2465" s="6" t="s">
        <v>292</v>
      </c>
      <c r="F2465" s="4">
        <v>665701.0</v>
      </c>
      <c r="G2465" s="6" t="s">
        <v>38</v>
      </c>
      <c r="H2465" s="6"/>
      <c r="I2465" s="6"/>
      <c r="J2465" s="4">
        <v>6190692.0</v>
      </c>
      <c r="K2465" s="4">
        <v>3.59306095E8</v>
      </c>
      <c r="L2465" s="6" t="s">
        <v>39</v>
      </c>
      <c r="M2465" s="3"/>
      <c r="N2465" s="6" t="s">
        <v>42</v>
      </c>
      <c r="O2465" s="3"/>
      <c r="P2465" s="3"/>
      <c r="Q2465" s="6" t="s">
        <v>42</v>
      </c>
      <c r="R2465" s="4">
        <v>115079.0</v>
      </c>
      <c r="S2465" s="6" t="s">
        <v>42</v>
      </c>
      <c r="T2465" s="6" t="s">
        <v>43</v>
      </c>
      <c r="U2465" s="6">
        <v>0.0</v>
      </c>
      <c r="V2465" s="3" t="str">
        <f t="shared" si="2"/>
        <v>93.RD</v>
      </c>
      <c r="W2465" s="5" t="str">
        <f t="shared" ref="W2465:X2465" si="2465">UPPER(TRIM(H2465))</f>
        <v/>
      </c>
      <c r="X2465" s="5" t="str">
        <f t="shared" si="2465"/>
        <v/>
      </c>
      <c r="Y2465" s="5" t="str">
        <f t="array" ref="Y2465">IF(V2465&lt;&gt;"",IFERROR(INDEX(federal_program_name_lookup,MATCH(V2465,aln_lookup,0)),""),"")</f>
        <v/>
      </c>
    </row>
    <row r="2466" ht="15.75" customHeight="1">
      <c r="A2466" s="5" t="s">
        <v>4016</v>
      </c>
      <c r="B2466" s="3" t="s">
        <v>56</v>
      </c>
      <c r="C2466" s="3" t="s">
        <v>445</v>
      </c>
      <c r="D2466" s="3" t="s">
        <v>4015</v>
      </c>
      <c r="E2466" s="6" t="s">
        <v>292</v>
      </c>
      <c r="F2466" s="4">
        <v>3770.0</v>
      </c>
      <c r="G2466" s="6" t="s">
        <v>38</v>
      </c>
      <c r="H2466" s="6"/>
      <c r="I2466" s="6"/>
      <c r="J2466" s="4">
        <v>6190692.0</v>
      </c>
      <c r="K2466" s="4">
        <v>3.59306095E8</v>
      </c>
      <c r="L2466" s="6" t="s">
        <v>39</v>
      </c>
      <c r="M2466" s="3"/>
      <c r="N2466" s="6" t="s">
        <v>42</v>
      </c>
      <c r="O2466" s="3"/>
      <c r="P2466" s="3"/>
      <c r="Q2466" s="6" t="s">
        <v>42</v>
      </c>
      <c r="R2466" s="4">
        <v>3770.0</v>
      </c>
      <c r="S2466" s="6" t="s">
        <v>42</v>
      </c>
      <c r="T2466" s="6" t="s">
        <v>43</v>
      </c>
      <c r="U2466" s="6">
        <v>0.0</v>
      </c>
      <c r="V2466" s="3" t="str">
        <f t="shared" si="2"/>
        <v>93.RD</v>
      </c>
      <c r="W2466" s="5" t="str">
        <f t="shared" ref="W2466:X2466" si="2466">UPPER(TRIM(H2466))</f>
        <v/>
      </c>
      <c r="X2466" s="5" t="str">
        <f t="shared" si="2466"/>
        <v/>
      </c>
      <c r="Y2466" s="5" t="str">
        <f t="array" ref="Y2466">IF(V2466&lt;&gt;"",IFERROR(INDEX(federal_program_name_lookup,MATCH(V2466,aln_lookup,0)),""),"")</f>
        <v/>
      </c>
    </row>
    <row r="2467" ht="15.75" customHeight="1">
      <c r="A2467" s="5" t="s">
        <v>4017</v>
      </c>
      <c r="B2467" s="3" t="s">
        <v>56</v>
      </c>
      <c r="C2467" s="3" t="s">
        <v>445</v>
      </c>
      <c r="D2467" s="3" t="s">
        <v>296</v>
      </c>
      <c r="E2467" s="6" t="s">
        <v>292</v>
      </c>
      <c r="F2467" s="4">
        <v>80730.0</v>
      </c>
      <c r="G2467" s="6" t="s">
        <v>38</v>
      </c>
      <c r="H2467" s="6"/>
      <c r="I2467" s="6"/>
      <c r="J2467" s="4">
        <v>6190692.0</v>
      </c>
      <c r="K2467" s="4">
        <v>3.59306095E8</v>
      </c>
      <c r="L2467" s="6" t="s">
        <v>39</v>
      </c>
      <c r="M2467" s="3"/>
      <c r="N2467" s="6" t="s">
        <v>42</v>
      </c>
      <c r="O2467" s="3"/>
      <c r="P2467" s="3"/>
      <c r="Q2467" s="6" t="s">
        <v>39</v>
      </c>
      <c r="R2467" s="4"/>
      <c r="S2467" s="6" t="s">
        <v>42</v>
      </c>
      <c r="T2467" s="6" t="s">
        <v>43</v>
      </c>
      <c r="U2467" s="6">
        <v>0.0</v>
      </c>
      <c r="V2467" s="3" t="str">
        <f t="shared" si="2"/>
        <v>93.RD</v>
      </c>
      <c r="W2467" s="5" t="str">
        <f t="shared" ref="W2467:X2467" si="2467">UPPER(TRIM(H2467))</f>
        <v/>
      </c>
      <c r="X2467" s="5" t="str">
        <f t="shared" si="2467"/>
        <v/>
      </c>
      <c r="Y2467" s="5" t="str">
        <f t="array" ref="Y2467">IF(V2467&lt;&gt;"",IFERROR(INDEX(federal_program_name_lookup,MATCH(V2467,aln_lookup,0)),""),"")</f>
        <v/>
      </c>
    </row>
    <row r="2468" ht="15.75" customHeight="1">
      <c r="A2468" s="5" t="s">
        <v>4018</v>
      </c>
      <c r="B2468" s="3" t="s">
        <v>361</v>
      </c>
      <c r="C2468" s="3" t="s">
        <v>445</v>
      </c>
      <c r="D2468" s="3" t="s">
        <v>4019</v>
      </c>
      <c r="E2468" s="6" t="s">
        <v>292</v>
      </c>
      <c r="F2468" s="4">
        <v>-5008.0</v>
      </c>
      <c r="G2468" s="6" t="s">
        <v>38</v>
      </c>
      <c r="H2468" s="6"/>
      <c r="I2468" s="6"/>
      <c r="J2468" s="4">
        <v>394183.0</v>
      </c>
      <c r="K2468" s="4">
        <v>3.59306095E8</v>
      </c>
      <c r="L2468" s="6" t="s">
        <v>39</v>
      </c>
      <c r="M2468" s="3"/>
      <c r="N2468" s="6" t="s">
        <v>42</v>
      </c>
      <c r="O2468" s="3"/>
      <c r="P2468" s="3"/>
      <c r="Q2468" s="6" t="s">
        <v>39</v>
      </c>
      <c r="R2468" s="4"/>
      <c r="S2468" s="6" t="s">
        <v>42</v>
      </c>
      <c r="T2468" s="6" t="s">
        <v>43</v>
      </c>
      <c r="U2468" s="6">
        <v>0.0</v>
      </c>
      <c r="V2468" s="3" t="str">
        <f t="shared" si="2"/>
        <v>97.RD</v>
      </c>
      <c r="W2468" s="5" t="str">
        <f t="shared" ref="W2468:X2468" si="2468">UPPER(TRIM(H2468))</f>
        <v/>
      </c>
      <c r="X2468" s="5" t="str">
        <f t="shared" si="2468"/>
        <v/>
      </c>
      <c r="Y2468" s="5" t="str">
        <f t="array" ref="Y2468">IF(V2468&lt;&gt;"",IFERROR(INDEX(federal_program_name_lookup,MATCH(V2468,aln_lookup,0)),""),"")</f>
        <v/>
      </c>
    </row>
    <row r="2469" ht="15.75" customHeight="1">
      <c r="A2469" s="5" t="s">
        <v>4020</v>
      </c>
      <c r="B2469" s="3" t="s">
        <v>361</v>
      </c>
      <c r="C2469" s="3" t="s">
        <v>445</v>
      </c>
      <c r="D2469" s="3" t="s">
        <v>4021</v>
      </c>
      <c r="E2469" s="6" t="s">
        <v>292</v>
      </c>
      <c r="F2469" s="4">
        <v>-1471.0</v>
      </c>
      <c r="G2469" s="6" t="s">
        <v>38</v>
      </c>
      <c r="H2469" s="6"/>
      <c r="I2469" s="6"/>
      <c r="J2469" s="4">
        <v>394183.0</v>
      </c>
      <c r="K2469" s="4">
        <v>3.59306095E8</v>
      </c>
      <c r="L2469" s="6" t="s">
        <v>39</v>
      </c>
      <c r="M2469" s="3"/>
      <c r="N2469" s="6" t="s">
        <v>42</v>
      </c>
      <c r="O2469" s="3"/>
      <c r="P2469" s="3"/>
      <c r="Q2469" s="6" t="s">
        <v>39</v>
      </c>
      <c r="R2469" s="4"/>
      <c r="S2469" s="6" t="s">
        <v>42</v>
      </c>
      <c r="T2469" s="6" t="s">
        <v>43</v>
      </c>
      <c r="U2469" s="6">
        <v>0.0</v>
      </c>
      <c r="V2469" s="3" t="str">
        <f t="shared" si="2"/>
        <v>97.RD</v>
      </c>
      <c r="W2469" s="5" t="str">
        <f t="shared" ref="W2469:X2469" si="2469">UPPER(TRIM(H2469))</f>
        <v/>
      </c>
      <c r="X2469" s="5" t="str">
        <f t="shared" si="2469"/>
        <v/>
      </c>
      <c r="Y2469" s="5" t="str">
        <f t="array" ref="Y2469">IF(V2469&lt;&gt;"",IFERROR(INDEX(federal_program_name_lookup,MATCH(V2469,aln_lookup,0)),""),"")</f>
        <v/>
      </c>
    </row>
    <row r="2470" ht="15.75" customHeight="1">
      <c r="A2470" s="5" t="s">
        <v>4022</v>
      </c>
      <c r="B2470" s="3" t="s">
        <v>3861</v>
      </c>
      <c r="C2470" s="3" t="s">
        <v>445</v>
      </c>
      <c r="D2470" s="3" t="s">
        <v>4023</v>
      </c>
      <c r="E2470" s="6" t="s">
        <v>292</v>
      </c>
      <c r="F2470" s="4">
        <v>32546.0</v>
      </c>
      <c r="G2470" s="6" t="s">
        <v>38</v>
      </c>
      <c r="H2470" s="6"/>
      <c r="I2470" s="6"/>
      <c r="J2470" s="4">
        <v>43058.0</v>
      </c>
      <c r="K2470" s="4">
        <v>3.59306095E8</v>
      </c>
      <c r="L2470" s="6" t="s">
        <v>39</v>
      </c>
      <c r="M2470" s="3"/>
      <c r="N2470" s="6" t="s">
        <v>39</v>
      </c>
      <c r="O2470" s="3" t="s">
        <v>1137</v>
      </c>
      <c r="P2470" s="3" t="s">
        <v>4023</v>
      </c>
      <c r="Q2470" s="6" t="s">
        <v>42</v>
      </c>
      <c r="R2470" s="4">
        <v>17363.0</v>
      </c>
      <c r="S2470" s="6" t="s">
        <v>42</v>
      </c>
      <c r="T2470" s="6" t="s">
        <v>43</v>
      </c>
      <c r="U2470" s="6">
        <v>0.0</v>
      </c>
      <c r="V2470" s="3" t="str">
        <f t="shared" si="2"/>
        <v>66.RD</v>
      </c>
      <c r="W2470" s="5" t="str">
        <f t="shared" ref="W2470:X2470" si="2470">UPPER(TRIM(H2470))</f>
        <v/>
      </c>
      <c r="X2470" s="5" t="str">
        <f t="shared" si="2470"/>
        <v/>
      </c>
      <c r="Y2470" s="5" t="str">
        <f t="array" ref="Y2470">IF(V2470&lt;&gt;"",IFERROR(INDEX(federal_program_name_lookup,MATCH(V2470,aln_lookup,0)),""),"")</f>
        <v/>
      </c>
    </row>
    <row r="2471" ht="15.75" customHeight="1">
      <c r="A2471" s="5" t="s">
        <v>4024</v>
      </c>
      <c r="B2471" s="3" t="s">
        <v>361</v>
      </c>
      <c r="C2471" s="3" t="s">
        <v>445</v>
      </c>
      <c r="D2471" s="3" t="s">
        <v>4025</v>
      </c>
      <c r="E2471" s="6" t="s">
        <v>292</v>
      </c>
      <c r="F2471" s="4">
        <v>-1345.0</v>
      </c>
      <c r="G2471" s="6" t="s">
        <v>38</v>
      </c>
      <c r="H2471" s="6"/>
      <c r="I2471" s="6"/>
      <c r="J2471" s="4">
        <v>394183.0</v>
      </c>
      <c r="K2471" s="4">
        <v>3.59306095E8</v>
      </c>
      <c r="L2471" s="6" t="s">
        <v>39</v>
      </c>
      <c r="M2471" s="3"/>
      <c r="N2471" s="6" t="s">
        <v>42</v>
      </c>
      <c r="O2471" s="3"/>
      <c r="P2471" s="3"/>
      <c r="Q2471" s="6" t="s">
        <v>39</v>
      </c>
      <c r="R2471" s="4"/>
      <c r="S2471" s="6" t="s">
        <v>42</v>
      </c>
      <c r="T2471" s="6" t="s">
        <v>43</v>
      </c>
      <c r="U2471" s="6">
        <v>0.0</v>
      </c>
      <c r="V2471" s="3" t="str">
        <f t="shared" si="2"/>
        <v>97.RD</v>
      </c>
      <c r="W2471" s="5" t="str">
        <f t="shared" ref="W2471:X2471" si="2471">UPPER(TRIM(H2471))</f>
        <v/>
      </c>
      <c r="X2471" s="5" t="str">
        <f t="shared" si="2471"/>
        <v/>
      </c>
      <c r="Y2471" s="5" t="str">
        <f t="array" ref="Y2471">IF(V2471&lt;&gt;"",IFERROR(INDEX(federal_program_name_lookup,MATCH(V2471,aln_lookup,0)),""),"")</f>
        <v/>
      </c>
    </row>
    <row r="2472" ht="15.75" customHeight="1">
      <c r="A2472" s="5" t="s">
        <v>4026</v>
      </c>
      <c r="B2472" s="3" t="s">
        <v>361</v>
      </c>
      <c r="C2472" s="3" t="s">
        <v>445</v>
      </c>
      <c r="D2472" s="3" t="s">
        <v>4027</v>
      </c>
      <c r="E2472" s="6" t="s">
        <v>292</v>
      </c>
      <c r="F2472" s="4">
        <v>402007.0</v>
      </c>
      <c r="G2472" s="6" t="s">
        <v>38</v>
      </c>
      <c r="H2472" s="6"/>
      <c r="I2472" s="6"/>
      <c r="J2472" s="4">
        <v>394183.0</v>
      </c>
      <c r="K2472" s="4">
        <v>3.59306095E8</v>
      </c>
      <c r="L2472" s="6" t="s">
        <v>39</v>
      </c>
      <c r="M2472" s="3"/>
      <c r="N2472" s="6" t="s">
        <v>42</v>
      </c>
      <c r="O2472" s="3"/>
      <c r="P2472" s="3"/>
      <c r="Q2472" s="6" t="s">
        <v>42</v>
      </c>
      <c r="R2472" s="4">
        <v>66234.0</v>
      </c>
      <c r="S2472" s="6" t="s">
        <v>42</v>
      </c>
      <c r="T2472" s="6" t="s">
        <v>43</v>
      </c>
      <c r="U2472" s="6">
        <v>0.0</v>
      </c>
      <c r="V2472" s="3" t="str">
        <f t="shared" si="2"/>
        <v>97.RD</v>
      </c>
      <c r="W2472" s="5" t="str">
        <f t="shared" ref="W2472:X2472" si="2472">UPPER(TRIM(H2472))</f>
        <v/>
      </c>
      <c r="X2472" s="5" t="str">
        <f t="shared" si="2472"/>
        <v/>
      </c>
      <c r="Y2472" s="5" t="str">
        <f t="array" ref="Y2472">IF(V2472&lt;&gt;"",IFERROR(INDEX(federal_program_name_lookup,MATCH(V2472,aln_lookup,0)),""),"")</f>
        <v/>
      </c>
    </row>
    <row r="2473" ht="15.75" customHeight="1">
      <c r="A2473" s="5" t="s">
        <v>4028</v>
      </c>
      <c r="B2473" s="3" t="s">
        <v>3906</v>
      </c>
      <c r="C2473" s="3" t="s">
        <v>4029</v>
      </c>
      <c r="D2473" s="3"/>
      <c r="E2473" s="6" t="s">
        <v>4030</v>
      </c>
      <c r="F2473" s="4">
        <v>15827.0</v>
      </c>
      <c r="G2473" s="6" t="s">
        <v>38</v>
      </c>
      <c r="H2473" s="6"/>
      <c r="I2473" s="6"/>
      <c r="J2473" s="4">
        <v>45658.0</v>
      </c>
      <c r="K2473" s="4">
        <v>3.59306095E8</v>
      </c>
      <c r="L2473" s="6" t="s">
        <v>39</v>
      </c>
      <c r="M2473" s="3"/>
      <c r="N2473" s="6" t="s">
        <v>39</v>
      </c>
      <c r="O2473" s="3" t="s">
        <v>4031</v>
      </c>
      <c r="P2473" s="3" t="s">
        <v>4032</v>
      </c>
      <c r="Q2473" s="6" t="s">
        <v>39</v>
      </c>
      <c r="R2473" s="4"/>
      <c r="S2473" s="6" t="s">
        <v>42</v>
      </c>
      <c r="T2473" s="6" t="s">
        <v>43</v>
      </c>
      <c r="U2473" s="6">
        <v>0.0</v>
      </c>
      <c r="V2473" s="3" t="str">
        <f t="shared" si="2"/>
        <v>81.003</v>
      </c>
      <c r="W2473" s="5" t="str">
        <f t="shared" ref="W2473:X2473" si="2473">UPPER(TRIM(H2473))</f>
        <v/>
      </c>
      <c r="X2473" s="5" t="str">
        <f t="shared" si="2473"/>
        <v/>
      </c>
      <c r="Y2473" s="5" t="str">
        <f t="array" ref="Y2473">IF(V2473&lt;&gt;"",IFERROR(INDEX(federal_program_name_lookup,MATCH(V2473,aln_lookup,0)),""),"")</f>
        <v>GRANTING OF PATENT LICENSES</v>
      </c>
    </row>
    <row r="2474" ht="15.75" customHeight="1">
      <c r="A2474" s="5" t="s">
        <v>4033</v>
      </c>
      <c r="B2474" s="3" t="s">
        <v>3906</v>
      </c>
      <c r="C2474" s="3" t="s">
        <v>4029</v>
      </c>
      <c r="D2474" s="3"/>
      <c r="E2474" s="6" t="s">
        <v>4030</v>
      </c>
      <c r="F2474" s="4">
        <v>29831.0</v>
      </c>
      <c r="G2474" s="6" t="s">
        <v>38</v>
      </c>
      <c r="H2474" s="6"/>
      <c r="I2474" s="6"/>
      <c r="J2474" s="4">
        <v>45658.0</v>
      </c>
      <c r="K2474" s="4">
        <v>3.59306095E8</v>
      </c>
      <c r="L2474" s="6" t="s">
        <v>39</v>
      </c>
      <c r="M2474" s="3"/>
      <c r="N2474" s="6" t="s">
        <v>39</v>
      </c>
      <c r="O2474" s="3" t="s">
        <v>4031</v>
      </c>
      <c r="P2474" s="3" t="s">
        <v>4034</v>
      </c>
      <c r="Q2474" s="6" t="s">
        <v>39</v>
      </c>
      <c r="R2474" s="4"/>
      <c r="S2474" s="6" t="s">
        <v>42</v>
      </c>
      <c r="T2474" s="6" t="s">
        <v>43</v>
      </c>
      <c r="U2474" s="6">
        <v>0.0</v>
      </c>
      <c r="V2474" s="3" t="str">
        <f t="shared" si="2"/>
        <v>81.003</v>
      </c>
      <c r="W2474" s="5" t="str">
        <f t="shared" ref="W2474:X2474" si="2474">UPPER(TRIM(H2474))</f>
        <v/>
      </c>
      <c r="X2474" s="5" t="str">
        <f t="shared" si="2474"/>
        <v/>
      </c>
      <c r="Y2474" s="5" t="str">
        <f t="array" ref="Y2474">IF(V2474&lt;&gt;"",IFERROR(INDEX(federal_program_name_lookup,MATCH(V2474,aln_lookup,0)),""),"")</f>
        <v>GRANTING OF PATENT LICENSES</v>
      </c>
    </row>
    <row r="2475" ht="15.75" customHeight="1">
      <c r="A2475" s="5" t="s">
        <v>4035</v>
      </c>
      <c r="B2475" s="3" t="s">
        <v>3906</v>
      </c>
      <c r="C2475" s="3" t="s">
        <v>2415</v>
      </c>
      <c r="D2475" s="3"/>
      <c r="E2475" s="6" t="s">
        <v>4036</v>
      </c>
      <c r="F2475" s="4">
        <v>8639.0</v>
      </c>
      <c r="G2475" s="6" t="s">
        <v>38</v>
      </c>
      <c r="H2475" s="6"/>
      <c r="I2475" s="6"/>
      <c r="J2475" s="4">
        <v>8639.0</v>
      </c>
      <c r="K2475" s="4">
        <v>3.59306095E8</v>
      </c>
      <c r="L2475" s="6" t="s">
        <v>39</v>
      </c>
      <c r="M2475" s="3"/>
      <c r="N2475" s="6" t="s">
        <v>39</v>
      </c>
      <c r="O2475" s="3" t="s">
        <v>4037</v>
      </c>
      <c r="P2475" s="3" t="s">
        <v>4038</v>
      </c>
      <c r="Q2475" s="6" t="s">
        <v>39</v>
      </c>
      <c r="R2475" s="4"/>
      <c r="S2475" s="6" t="s">
        <v>42</v>
      </c>
      <c r="T2475" s="6" t="s">
        <v>43</v>
      </c>
      <c r="U2475" s="6">
        <v>0.0</v>
      </c>
      <c r="V2475" s="3" t="str">
        <f t="shared" si="2"/>
        <v>81.041</v>
      </c>
      <c r="W2475" s="5" t="str">
        <f t="shared" ref="W2475:X2475" si="2475">UPPER(TRIM(H2475))</f>
        <v/>
      </c>
      <c r="X2475" s="5" t="str">
        <f t="shared" si="2475"/>
        <v/>
      </c>
      <c r="Y2475" s="5" t="str">
        <f t="array" ref="Y2475">IF(V2475&lt;&gt;"",IFERROR(INDEX(federal_program_name_lookup,MATCH(V2475,aln_lookup,0)),""),"")</f>
        <v>STATE ENERGY PROGRAM</v>
      </c>
    </row>
    <row r="2476" ht="15.75" customHeight="1">
      <c r="A2476" s="5" t="s">
        <v>4039</v>
      </c>
      <c r="B2476" s="3" t="s">
        <v>3906</v>
      </c>
      <c r="C2476" s="3" t="s">
        <v>2563</v>
      </c>
      <c r="D2476" s="3"/>
      <c r="E2476" s="6" t="s">
        <v>4040</v>
      </c>
      <c r="F2476" s="4">
        <v>276856.0</v>
      </c>
      <c r="G2476" s="6" t="s">
        <v>38</v>
      </c>
      <c r="H2476" s="6"/>
      <c r="I2476" s="6"/>
      <c r="J2476" s="4">
        <v>1897870.0</v>
      </c>
      <c r="K2476" s="4">
        <v>3.59306095E8</v>
      </c>
      <c r="L2476" s="6" t="s">
        <v>39</v>
      </c>
      <c r="M2476" s="3"/>
      <c r="N2476" s="6" t="s">
        <v>39</v>
      </c>
      <c r="O2476" s="3" t="s">
        <v>4041</v>
      </c>
      <c r="P2476" s="3" t="s">
        <v>4042</v>
      </c>
      <c r="Q2476" s="6" t="s">
        <v>39</v>
      </c>
      <c r="R2476" s="4"/>
      <c r="S2476" s="6" t="s">
        <v>42</v>
      </c>
      <c r="T2476" s="6" t="s">
        <v>43</v>
      </c>
      <c r="U2476" s="6">
        <v>0.0</v>
      </c>
      <c r="V2476" s="3" t="str">
        <f t="shared" si="2"/>
        <v>81.049</v>
      </c>
      <c r="W2476" s="5" t="str">
        <f t="shared" ref="W2476:X2476" si="2476">UPPER(TRIM(H2476))</f>
        <v/>
      </c>
      <c r="X2476" s="5" t="str">
        <f t="shared" si="2476"/>
        <v/>
      </c>
      <c r="Y2476" s="5" t="str">
        <f t="array" ref="Y2476">IF(V2476&lt;&gt;"",IFERROR(INDEX(federal_program_name_lookup,MATCH(V2476,aln_lookup,0)),""),"")</f>
        <v>OFFICE OF SCIENCE FINANCIAL ASSISTANCE PROGRAM</v>
      </c>
    </row>
    <row r="2477" ht="15.75" customHeight="1">
      <c r="A2477" s="5" t="s">
        <v>4043</v>
      </c>
      <c r="B2477" s="3" t="s">
        <v>3906</v>
      </c>
      <c r="C2477" s="3" t="s">
        <v>2563</v>
      </c>
      <c r="D2477" s="3"/>
      <c r="E2477" s="6" t="s">
        <v>4040</v>
      </c>
      <c r="F2477" s="4">
        <v>505195.0</v>
      </c>
      <c r="G2477" s="6" t="s">
        <v>38</v>
      </c>
      <c r="H2477" s="6"/>
      <c r="I2477" s="6"/>
      <c r="J2477" s="4">
        <v>1897870.0</v>
      </c>
      <c r="K2477" s="4">
        <v>3.59306095E8</v>
      </c>
      <c r="L2477" s="6" t="s">
        <v>39</v>
      </c>
      <c r="M2477" s="3"/>
      <c r="N2477" s="6" t="s">
        <v>39</v>
      </c>
      <c r="O2477" s="3" t="s">
        <v>4041</v>
      </c>
      <c r="P2477" s="3" t="s">
        <v>4044</v>
      </c>
      <c r="Q2477" s="6" t="s">
        <v>39</v>
      </c>
      <c r="R2477" s="4"/>
      <c r="S2477" s="6" t="s">
        <v>42</v>
      </c>
      <c r="T2477" s="6" t="s">
        <v>43</v>
      </c>
      <c r="U2477" s="6">
        <v>0.0</v>
      </c>
      <c r="V2477" s="3" t="str">
        <f t="shared" si="2"/>
        <v>81.049</v>
      </c>
      <c r="W2477" s="5" t="str">
        <f t="shared" ref="W2477:X2477" si="2477">UPPER(TRIM(H2477))</f>
        <v/>
      </c>
      <c r="X2477" s="5" t="str">
        <f t="shared" si="2477"/>
        <v/>
      </c>
      <c r="Y2477" s="5" t="str">
        <f t="array" ref="Y2477">IF(V2477&lt;&gt;"",IFERROR(INDEX(federal_program_name_lookup,MATCH(V2477,aln_lookup,0)),""),"")</f>
        <v>OFFICE OF SCIENCE FINANCIAL ASSISTANCE PROGRAM</v>
      </c>
    </row>
    <row r="2478" ht="15.75" customHeight="1">
      <c r="A2478" s="5" t="s">
        <v>4045</v>
      </c>
      <c r="B2478" s="3" t="s">
        <v>3906</v>
      </c>
      <c r="C2478" s="3" t="s">
        <v>2563</v>
      </c>
      <c r="D2478" s="3"/>
      <c r="E2478" s="6" t="s">
        <v>4040</v>
      </c>
      <c r="F2478" s="4">
        <v>280789.0</v>
      </c>
      <c r="G2478" s="6" t="s">
        <v>38</v>
      </c>
      <c r="H2478" s="6"/>
      <c r="I2478" s="6"/>
      <c r="J2478" s="4">
        <v>1897870.0</v>
      </c>
      <c r="K2478" s="4">
        <v>3.59306095E8</v>
      </c>
      <c r="L2478" s="6" t="s">
        <v>39</v>
      </c>
      <c r="M2478" s="3"/>
      <c r="N2478" s="6" t="s">
        <v>39</v>
      </c>
      <c r="O2478" s="3" t="s">
        <v>4046</v>
      </c>
      <c r="P2478" s="3" t="s">
        <v>4047</v>
      </c>
      <c r="Q2478" s="6" t="s">
        <v>39</v>
      </c>
      <c r="R2478" s="4"/>
      <c r="S2478" s="6" t="s">
        <v>42</v>
      </c>
      <c r="T2478" s="6" t="s">
        <v>43</v>
      </c>
      <c r="U2478" s="6">
        <v>0.0</v>
      </c>
      <c r="V2478" s="3" t="str">
        <f t="shared" si="2"/>
        <v>81.049</v>
      </c>
      <c r="W2478" s="5" t="str">
        <f t="shared" ref="W2478:X2478" si="2478">UPPER(TRIM(H2478))</f>
        <v/>
      </c>
      <c r="X2478" s="5" t="str">
        <f t="shared" si="2478"/>
        <v/>
      </c>
      <c r="Y2478" s="5" t="str">
        <f t="array" ref="Y2478">IF(V2478&lt;&gt;"",IFERROR(INDEX(federal_program_name_lookup,MATCH(V2478,aln_lookup,0)),""),"")</f>
        <v>OFFICE OF SCIENCE FINANCIAL ASSISTANCE PROGRAM</v>
      </c>
    </row>
    <row r="2479" ht="15.75" customHeight="1">
      <c r="A2479" s="5" t="s">
        <v>4048</v>
      </c>
      <c r="B2479" s="3" t="s">
        <v>3906</v>
      </c>
      <c r="C2479" s="3" t="s">
        <v>2563</v>
      </c>
      <c r="D2479" s="3"/>
      <c r="E2479" s="6" t="s">
        <v>4040</v>
      </c>
      <c r="F2479" s="4">
        <v>81687.0</v>
      </c>
      <c r="G2479" s="6" t="s">
        <v>38</v>
      </c>
      <c r="H2479" s="6"/>
      <c r="I2479" s="6"/>
      <c r="J2479" s="4">
        <v>1897870.0</v>
      </c>
      <c r="K2479" s="4">
        <v>3.59306095E8</v>
      </c>
      <c r="L2479" s="6" t="s">
        <v>39</v>
      </c>
      <c r="M2479" s="3"/>
      <c r="N2479" s="6" t="s">
        <v>39</v>
      </c>
      <c r="O2479" s="3" t="s">
        <v>4049</v>
      </c>
      <c r="P2479" s="3" t="s">
        <v>4050</v>
      </c>
      <c r="Q2479" s="6" t="s">
        <v>39</v>
      </c>
      <c r="R2479" s="4"/>
      <c r="S2479" s="6" t="s">
        <v>42</v>
      </c>
      <c r="T2479" s="6" t="s">
        <v>43</v>
      </c>
      <c r="U2479" s="6">
        <v>0.0</v>
      </c>
      <c r="V2479" s="3" t="str">
        <f t="shared" si="2"/>
        <v>81.049</v>
      </c>
      <c r="W2479" s="5" t="str">
        <f t="shared" ref="W2479:X2479" si="2479">UPPER(TRIM(H2479))</f>
        <v/>
      </c>
      <c r="X2479" s="5" t="str">
        <f t="shared" si="2479"/>
        <v/>
      </c>
      <c r="Y2479" s="5" t="str">
        <f t="array" ref="Y2479">IF(V2479&lt;&gt;"",IFERROR(INDEX(federal_program_name_lookup,MATCH(V2479,aln_lookup,0)),""),"")</f>
        <v>OFFICE OF SCIENCE FINANCIAL ASSISTANCE PROGRAM</v>
      </c>
    </row>
    <row r="2480" ht="15.75" customHeight="1">
      <c r="A2480" s="5" t="s">
        <v>4051</v>
      </c>
      <c r="B2480" s="3" t="s">
        <v>45</v>
      </c>
      <c r="C2480" s="3" t="s">
        <v>4052</v>
      </c>
      <c r="D2480" s="3"/>
      <c r="E2480" s="6" t="s">
        <v>4053</v>
      </c>
      <c r="F2480" s="4">
        <v>2941.0</v>
      </c>
      <c r="G2480" s="6" t="s">
        <v>38</v>
      </c>
      <c r="H2480" s="6"/>
      <c r="I2480" s="6"/>
      <c r="J2480" s="4">
        <v>2941.0</v>
      </c>
      <c r="K2480" s="4">
        <v>3.59306095E8</v>
      </c>
      <c r="L2480" s="6" t="s">
        <v>39</v>
      </c>
      <c r="M2480" s="3"/>
      <c r="N2480" s="6" t="s">
        <v>39</v>
      </c>
      <c r="O2480" s="3" t="s">
        <v>4054</v>
      </c>
      <c r="P2480" s="3" t="s">
        <v>4055</v>
      </c>
      <c r="Q2480" s="6" t="s">
        <v>39</v>
      </c>
      <c r="R2480" s="4"/>
      <c r="S2480" s="6" t="s">
        <v>42</v>
      </c>
      <c r="T2480" s="6" t="s">
        <v>43</v>
      </c>
      <c r="U2480" s="6">
        <v>0.0</v>
      </c>
      <c r="V2480" s="3" t="str">
        <f t="shared" si="2"/>
        <v>10.216</v>
      </c>
      <c r="W2480" s="5" t="str">
        <f t="shared" ref="W2480:X2480" si="2480">UPPER(TRIM(H2480))</f>
        <v/>
      </c>
      <c r="X2480" s="5" t="str">
        <f t="shared" si="2480"/>
        <v/>
      </c>
      <c r="Y2480" s="5" t="str">
        <f t="array" ref="Y2480">IF(V2480&lt;&gt;"",IFERROR(INDEX(federal_program_name_lookup,MATCH(V2480,aln_lookup,0)),""),"")</f>
        <v>1890 INSTITUTION CAPACITY BUILDING GRANTS</v>
      </c>
    </row>
    <row r="2481" ht="15.75" customHeight="1">
      <c r="A2481" s="5" t="s">
        <v>4056</v>
      </c>
      <c r="B2481" s="3" t="s">
        <v>3906</v>
      </c>
      <c r="C2481" s="3" t="s">
        <v>2563</v>
      </c>
      <c r="D2481" s="3"/>
      <c r="E2481" s="6" t="s">
        <v>4040</v>
      </c>
      <c r="F2481" s="4">
        <v>205108.0</v>
      </c>
      <c r="G2481" s="6" t="s">
        <v>38</v>
      </c>
      <c r="H2481" s="6"/>
      <c r="I2481" s="6"/>
      <c r="J2481" s="4">
        <v>1897870.0</v>
      </c>
      <c r="K2481" s="4">
        <v>3.59306095E8</v>
      </c>
      <c r="L2481" s="6" t="s">
        <v>39</v>
      </c>
      <c r="M2481" s="3"/>
      <c r="N2481" s="6" t="s">
        <v>39</v>
      </c>
      <c r="O2481" s="3" t="s">
        <v>755</v>
      </c>
      <c r="P2481" s="3" t="s">
        <v>4057</v>
      </c>
      <c r="Q2481" s="6" t="s">
        <v>39</v>
      </c>
      <c r="R2481" s="4"/>
      <c r="S2481" s="6" t="s">
        <v>42</v>
      </c>
      <c r="T2481" s="6" t="s">
        <v>43</v>
      </c>
      <c r="U2481" s="6">
        <v>0.0</v>
      </c>
      <c r="V2481" s="3" t="str">
        <f t="shared" si="2"/>
        <v>81.049</v>
      </c>
      <c r="W2481" s="5" t="str">
        <f t="shared" ref="W2481:X2481" si="2481">UPPER(TRIM(H2481))</f>
        <v/>
      </c>
      <c r="X2481" s="5" t="str">
        <f t="shared" si="2481"/>
        <v/>
      </c>
      <c r="Y2481" s="5" t="str">
        <f t="array" ref="Y2481">IF(V2481&lt;&gt;"",IFERROR(INDEX(federal_program_name_lookup,MATCH(V2481,aln_lookup,0)),""),"")</f>
        <v>OFFICE OF SCIENCE FINANCIAL ASSISTANCE PROGRAM</v>
      </c>
    </row>
    <row r="2482" ht="15.75" customHeight="1">
      <c r="A2482" s="5" t="s">
        <v>4058</v>
      </c>
      <c r="B2482" s="3" t="s">
        <v>3906</v>
      </c>
      <c r="C2482" s="3" t="s">
        <v>2563</v>
      </c>
      <c r="D2482" s="3"/>
      <c r="E2482" s="6" t="s">
        <v>4040</v>
      </c>
      <c r="F2482" s="4">
        <v>-15719.0</v>
      </c>
      <c r="G2482" s="6" t="s">
        <v>38</v>
      </c>
      <c r="H2482" s="6"/>
      <c r="I2482" s="6"/>
      <c r="J2482" s="4">
        <v>1897870.0</v>
      </c>
      <c r="K2482" s="4">
        <v>3.59306095E8</v>
      </c>
      <c r="L2482" s="6" t="s">
        <v>39</v>
      </c>
      <c r="M2482" s="3"/>
      <c r="N2482" s="6" t="s">
        <v>39</v>
      </c>
      <c r="O2482" s="3" t="s">
        <v>872</v>
      </c>
      <c r="P2482" s="3" t="s">
        <v>4059</v>
      </c>
      <c r="Q2482" s="6" t="s">
        <v>39</v>
      </c>
      <c r="R2482" s="4"/>
      <c r="S2482" s="6" t="s">
        <v>42</v>
      </c>
      <c r="T2482" s="6" t="s">
        <v>43</v>
      </c>
      <c r="U2482" s="6">
        <v>0.0</v>
      </c>
      <c r="V2482" s="3" t="str">
        <f t="shared" si="2"/>
        <v>81.049</v>
      </c>
      <c r="W2482" s="5" t="str">
        <f t="shared" ref="W2482:X2482" si="2482">UPPER(TRIM(H2482))</f>
        <v/>
      </c>
      <c r="X2482" s="5" t="str">
        <f t="shared" si="2482"/>
        <v/>
      </c>
      <c r="Y2482" s="5" t="str">
        <f t="array" ref="Y2482">IF(V2482&lt;&gt;"",IFERROR(INDEX(federal_program_name_lookup,MATCH(V2482,aln_lookup,0)),""),"")</f>
        <v>OFFICE OF SCIENCE FINANCIAL ASSISTANCE PROGRAM</v>
      </c>
    </row>
    <row r="2483" ht="15.75" customHeight="1">
      <c r="A2483" s="5" t="s">
        <v>4060</v>
      </c>
      <c r="B2483" s="3" t="s">
        <v>3906</v>
      </c>
      <c r="C2483" s="3" t="s">
        <v>2563</v>
      </c>
      <c r="D2483" s="3"/>
      <c r="E2483" s="6" t="s">
        <v>4040</v>
      </c>
      <c r="F2483" s="4">
        <v>137047.0</v>
      </c>
      <c r="G2483" s="6" t="s">
        <v>38</v>
      </c>
      <c r="H2483" s="6"/>
      <c r="I2483" s="6"/>
      <c r="J2483" s="4">
        <v>1897870.0</v>
      </c>
      <c r="K2483" s="4">
        <v>3.59306095E8</v>
      </c>
      <c r="L2483" s="6" t="s">
        <v>39</v>
      </c>
      <c r="M2483" s="3"/>
      <c r="N2483" s="6" t="s">
        <v>39</v>
      </c>
      <c r="O2483" s="3" t="s">
        <v>157</v>
      </c>
      <c r="P2483" s="3" t="s">
        <v>4061</v>
      </c>
      <c r="Q2483" s="6" t="s">
        <v>39</v>
      </c>
      <c r="R2483" s="4"/>
      <c r="S2483" s="6" t="s">
        <v>42</v>
      </c>
      <c r="T2483" s="6" t="s">
        <v>43</v>
      </c>
      <c r="U2483" s="6">
        <v>0.0</v>
      </c>
      <c r="V2483" s="3" t="str">
        <f t="shared" si="2"/>
        <v>81.049</v>
      </c>
      <c r="W2483" s="5" t="str">
        <f t="shared" ref="W2483:X2483" si="2483">UPPER(TRIM(H2483))</f>
        <v/>
      </c>
      <c r="X2483" s="5" t="str">
        <f t="shared" si="2483"/>
        <v/>
      </c>
      <c r="Y2483" s="5" t="str">
        <f t="array" ref="Y2483">IF(V2483&lt;&gt;"",IFERROR(INDEX(federal_program_name_lookup,MATCH(V2483,aln_lookup,0)),""),"")</f>
        <v>OFFICE OF SCIENCE FINANCIAL ASSISTANCE PROGRAM</v>
      </c>
    </row>
    <row r="2484" ht="15.75" customHeight="1">
      <c r="A2484" s="5" t="s">
        <v>4062</v>
      </c>
      <c r="B2484" s="3" t="s">
        <v>3906</v>
      </c>
      <c r="C2484" s="3" t="s">
        <v>2563</v>
      </c>
      <c r="D2484" s="3"/>
      <c r="E2484" s="6" t="s">
        <v>4040</v>
      </c>
      <c r="F2484" s="4">
        <v>33409.0</v>
      </c>
      <c r="G2484" s="6" t="s">
        <v>38</v>
      </c>
      <c r="H2484" s="6"/>
      <c r="I2484" s="6"/>
      <c r="J2484" s="4">
        <v>1897870.0</v>
      </c>
      <c r="K2484" s="4">
        <v>3.59306095E8</v>
      </c>
      <c r="L2484" s="6" t="s">
        <v>39</v>
      </c>
      <c r="M2484" s="3"/>
      <c r="N2484" s="6" t="s">
        <v>39</v>
      </c>
      <c r="O2484" s="3" t="s">
        <v>2497</v>
      </c>
      <c r="P2484" s="3" t="s">
        <v>4063</v>
      </c>
      <c r="Q2484" s="6" t="s">
        <v>39</v>
      </c>
      <c r="R2484" s="4"/>
      <c r="S2484" s="6" t="s">
        <v>42</v>
      </c>
      <c r="T2484" s="6" t="s">
        <v>43</v>
      </c>
      <c r="U2484" s="6">
        <v>0.0</v>
      </c>
      <c r="V2484" s="3" t="str">
        <f t="shared" si="2"/>
        <v>81.049</v>
      </c>
      <c r="W2484" s="5" t="str">
        <f t="shared" ref="W2484:X2484" si="2484">UPPER(TRIM(H2484))</f>
        <v/>
      </c>
      <c r="X2484" s="5" t="str">
        <f t="shared" si="2484"/>
        <v/>
      </c>
      <c r="Y2484" s="5" t="str">
        <f t="array" ref="Y2484">IF(V2484&lt;&gt;"",IFERROR(INDEX(federal_program_name_lookup,MATCH(V2484,aln_lookup,0)),""),"")</f>
        <v>OFFICE OF SCIENCE FINANCIAL ASSISTANCE PROGRAM</v>
      </c>
    </row>
    <row r="2485" ht="15.75" customHeight="1">
      <c r="A2485" s="5" t="s">
        <v>4064</v>
      </c>
      <c r="B2485" s="3" t="s">
        <v>3906</v>
      </c>
      <c r="C2485" s="3" t="s">
        <v>2563</v>
      </c>
      <c r="D2485" s="3"/>
      <c r="E2485" s="6" t="s">
        <v>4040</v>
      </c>
      <c r="F2485" s="4">
        <v>82509.0</v>
      </c>
      <c r="G2485" s="6" t="s">
        <v>38</v>
      </c>
      <c r="H2485" s="6"/>
      <c r="I2485" s="6"/>
      <c r="J2485" s="4">
        <v>1897870.0</v>
      </c>
      <c r="K2485" s="4">
        <v>3.59306095E8</v>
      </c>
      <c r="L2485" s="6" t="s">
        <v>39</v>
      </c>
      <c r="M2485" s="3"/>
      <c r="N2485" s="6" t="s">
        <v>39</v>
      </c>
      <c r="O2485" s="3" t="s">
        <v>2497</v>
      </c>
      <c r="P2485" s="3" t="s">
        <v>4065</v>
      </c>
      <c r="Q2485" s="6" t="s">
        <v>39</v>
      </c>
      <c r="R2485" s="4"/>
      <c r="S2485" s="6" t="s">
        <v>42</v>
      </c>
      <c r="T2485" s="6" t="s">
        <v>43</v>
      </c>
      <c r="U2485" s="6">
        <v>0.0</v>
      </c>
      <c r="V2485" s="3" t="str">
        <f t="shared" si="2"/>
        <v>81.049</v>
      </c>
      <c r="W2485" s="5" t="str">
        <f t="shared" ref="W2485:X2485" si="2485">UPPER(TRIM(H2485))</f>
        <v/>
      </c>
      <c r="X2485" s="5" t="str">
        <f t="shared" si="2485"/>
        <v/>
      </c>
      <c r="Y2485" s="5" t="str">
        <f t="array" ref="Y2485">IF(V2485&lt;&gt;"",IFERROR(INDEX(federal_program_name_lookup,MATCH(V2485,aln_lookup,0)),""),"")</f>
        <v>OFFICE OF SCIENCE FINANCIAL ASSISTANCE PROGRAM</v>
      </c>
    </row>
    <row r="2486" ht="15.75" customHeight="1">
      <c r="A2486" s="5" t="s">
        <v>4066</v>
      </c>
      <c r="B2486" s="3" t="s">
        <v>3906</v>
      </c>
      <c r="C2486" s="3" t="s">
        <v>2563</v>
      </c>
      <c r="D2486" s="3"/>
      <c r="E2486" s="6" t="s">
        <v>4040</v>
      </c>
      <c r="F2486" s="4">
        <v>90000.0</v>
      </c>
      <c r="G2486" s="6" t="s">
        <v>38</v>
      </c>
      <c r="H2486" s="6"/>
      <c r="I2486" s="6"/>
      <c r="J2486" s="4">
        <v>1897870.0</v>
      </c>
      <c r="K2486" s="4">
        <v>3.59306095E8</v>
      </c>
      <c r="L2486" s="6" t="s">
        <v>39</v>
      </c>
      <c r="M2486" s="3"/>
      <c r="N2486" s="6" t="s">
        <v>39</v>
      </c>
      <c r="O2486" s="3" t="s">
        <v>2497</v>
      </c>
      <c r="P2486" s="3" t="s">
        <v>4067</v>
      </c>
      <c r="Q2486" s="6" t="s">
        <v>39</v>
      </c>
      <c r="R2486" s="4"/>
      <c r="S2486" s="6" t="s">
        <v>42</v>
      </c>
      <c r="T2486" s="6" t="s">
        <v>43</v>
      </c>
      <c r="U2486" s="6">
        <v>0.0</v>
      </c>
      <c r="V2486" s="3" t="str">
        <f t="shared" si="2"/>
        <v>81.049</v>
      </c>
      <c r="W2486" s="5" t="str">
        <f t="shared" ref="W2486:X2486" si="2486">UPPER(TRIM(H2486))</f>
        <v/>
      </c>
      <c r="X2486" s="5" t="str">
        <f t="shared" si="2486"/>
        <v/>
      </c>
      <c r="Y2486" s="5" t="str">
        <f t="array" ref="Y2486">IF(V2486&lt;&gt;"",IFERROR(INDEX(federal_program_name_lookup,MATCH(V2486,aln_lookup,0)),""),"")</f>
        <v>OFFICE OF SCIENCE FINANCIAL ASSISTANCE PROGRAM</v>
      </c>
    </row>
    <row r="2487" ht="15.75" customHeight="1">
      <c r="A2487" s="5" t="s">
        <v>4068</v>
      </c>
      <c r="B2487" s="3" t="s">
        <v>3906</v>
      </c>
      <c r="C2487" s="3" t="s">
        <v>2563</v>
      </c>
      <c r="D2487" s="3"/>
      <c r="E2487" s="6" t="s">
        <v>4040</v>
      </c>
      <c r="F2487" s="4">
        <v>426.0</v>
      </c>
      <c r="G2487" s="6" t="s">
        <v>38</v>
      </c>
      <c r="H2487" s="6"/>
      <c r="I2487" s="6"/>
      <c r="J2487" s="4">
        <v>1897870.0</v>
      </c>
      <c r="K2487" s="4">
        <v>3.59306095E8</v>
      </c>
      <c r="L2487" s="6" t="s">
        <v>39</v>
      </c>
      <c r="M2487" s="3"/>
      <c r="N2487" s="6" t="s">
        <v>39</v>
      </c>
      <c r="O2487" s="3" t="s">
        <v>4069</v>
      </c>
      <c r="P2487" s="3" t="s">
        <v>4070</v>
      </c>
      <c r="Q2487" s="6" t="s">
        <v>39</v>
      </c>
      <c r="R2487" s="4"/>
      <c r="S2487" s="6" t="s">
        <v>42</v>
      </c>
      <c r="T2487" s="6" t="s">
        <v>43</v>
      </c>
      <c r="U2487" s="6">
        <v>0.0</v>
      </c>
      <c r="V2487" s="3" t="str">
        <f t="shared" si="2"/>
        <v>81.049</v>
      </c>
      <c r="W2487" s="5" t="str">
        <f t="shared" ref="W2487:X2487" si="2487">UPPER(TRIM(H2487))</f>
        <v/>
      </c>
      <c r="X2487" s="5" t="str">
        <f t="shared" si="2487"/>
        <v/>
      </c>
      <c r="Y2487" s="5" t="str">
        <f t="array" ref="Y2487">IF(V2487&lt;&gt;"",IFERROR(INDEX(federal_program_name_lookup,MATCH(V2487,aln_lookup,0)),""),"")</f>
        <v>OFFICE OF SCIENCE FINANCIAL ASSISTANCE PROGRAM</v>
      </c>
    </row>
    <row r="2488" ht="15.75" customHeight="1">
      <c r="A2488" s="5" t="s">
        <v>4071</v>
      </c>
      <c r="B2488" s="3" t="s">
        <v>3906</v>
      </c>
      <c r="C2488" s="3" t="s">
        <v>2563</v>
      </c>
      <c r="D2488" s="3"/>
      <c r="E2488" s="6" t="s">
        <v>4040</v>
      </c>
      <c r="F2488" s="4">
        <v>-2299.0</v>
      </c>
      <c r="G2488" s="6" t="s">
        <v>38</v>
      </c>
      <c r="H2488" s="6"/>
      <c r="I2488" s="6"/>
      <c r="J2488" s="4">
        <v>1897870.0</v>
      </c>
      <c r="K2488" s="4">
        <v>3.59306095E8</v>
      </c>
      <c r="L2488" s="6" t="s">
        <v>39</v>
      </c>
      <c r="M2488" s="3"/>
      <c r="N2488" s="6" t="s">
        <v>39</v>
      </c>
      <c r="O2488" s="3" t="s">
        <v>4072</v>
      </c>
      <c r="P2488" s="3" t="s">
        <v>4073</v>
      </c>
      <c r="Q2488" s="6" t="s">
        <v>39</v>
      </c>
      <c r="R2488" s="4"/>
      <c r="S2488" s="6" t="s">
        <v>42</v>
      </c>
      <c r="T2488" s="6" t="s">
        <v>43</v>
      </c>
      <c r="U2488" s="6">
        <v>0.0</v>
      </c>
      <c r="V2488" s="3" t="str">
        <f t="shared" si="2"/>
        <v>81.049</v>
      </c>
      <c r="W2488" s="5" t="str">
        <f t="shared" ref="W2488:X2488" si="2488">UPPER(TRIM(H2488))</f>
        <v/>
      </c>
      <c r="X2488" s="5" t="str">
        <f t="shared" si="2488"/>
        <v/>
      </c>
      <c r="Y2488" s="5" t="str">
        <f t="array" ref="Y2488">IF(V2488&lt;&gt;"",IFERROR(INDEX(federal_program_name_lookup,MATCH(V2488,aln_lookup,0)),""),"")</f>
        <v>OFFICE OF SCIENCE FINANCIAL ASSISTANCE PROGRAM</v>
      </c>
    </row>
    <row r="2489" ht="15.75" customHeight="1">
      <c r="A2489" s="5" t="s">
        <v>4074</v>
      </c>
      <c r="B2489" s="3" t="s">
        <v>3906</v>
      </c>
      <c r="C2489" s="3" t="s">
        <v>2563</v>
      </c>
      <c r="D2489" s="3"/>
      <c r="E2489" s="6" t="s">
        <v>4040</v>
      </c>
      <c r="F2489" s="4">
        <v>2810.0</v>
      </c>
      <c r="G2489" s="6" t="s">
        <v>38</v>
      </c>
      <c r="H2489" s="6"/>
      <c r="I2489" s="6"/>
      <c r="J2489" s="4">
        <v>1897870.0</v>
      </c>
      <c r="K2489" s="4">
        <v>3.59306095E8</v>
      </c>
      <c r="L2489" s="6" t="s">
        <v>39</v>
      </c>
      <c r="M2489" s="3"/>
      <c r="N2489" s="6" t="s">
        <v>39</v>
      </c>
      <c r="O2489" s="3" t="s">
        <v>4072</v>
      </c>
      <c r="P2489" s="3" t="s">
        <v>4075</v>
      </c>
      <c r="Q2489" s="6" t="s">
        <v>39</v>
      </c>
      <c r="R2489" s="4"/>
      <c r="S2489" s="6" t="s">
        <v>42</v>
      </c>
      <c r="T2489" s="6" t="s">
        <v>43</v>
      </c>
      <c r="U2489" s="6">
        <v>0.0</v>
      </c>
      <c r="V2489" s="3" t="str">
        <f t="shared" si="2"/>
        <v>81.049</v>
      </c>
      <c r="W2489" s="5" t="str">
        <f t="shared" ref="W2489:X2489" si="2489">UPPER(TRIM(H2489))</f>
        <v/>
      </c>
      <c r="X2489" s="5" t="str">
        <f t="shared" si="2489"/>
        <v/>
      </c>
      <c r="Y2489" s="5" t="str">
        <f t="array" ref="Y2489">IF(V2489&lt;&gt;"",IFERROR(INDEX(federal_program_name_lookup,MATCH(V2489,aln_lookup,0)),""),"")</f>
        <v>OFFICE OF SCIENCE FINANCIAL ASSISTANCE PROGRAM</v>
      </c>
    </row>
    <row r="2490" ht="15.75" customHeight="1">
      <c r="A2490" s="5" t="s">
        <v>4076</v>
      </c>
      <c r="B2490" s="3" t="s">
        <v>3906</v>
      </c>
      <c r="C2490" s="3" t="s">
        <v>2563</v>
      </c>
      <c r="D2490" s="3"/>
      <c r="E2490" s="6" t="s">
        <v>4040</v>
      </c>
      <c r="F2490" s="4">
        <v>75017.0</v>
      </c>
      <c r="G2490" s="6" t="s">
        <v>38</v>
      </c>
      <c r="H2490" s="6"/>
      <c r="I2490" s="6"/>
      <c r="J2490" s="4">
        <v>1897870.0</v>
      </c>
      <c r="K2490" s="4">
        <v>3.59306095E8</v>
      </c>
      <c r="L2490" s="6" t="s">
        <v>39</v>
      </c>
      <c r="M2490" s="3"/>
      <c r="N2490" s="6" t="s">
        <v>39</v>
      </c>
      <c r="O2490" s="3" t="s">
        <v>4077</v>
      </c>
      <c r="P2490" s="3" t="s">
        <v>4078</v>
      </c>
      <c r="Q2490" s="6" t="s">
        <v>39</v>
      </c>
      <c r="R2490" s="4"/>
      <c r="S2490" s="6" t="s">
        <v>42</v>
      </c>
      <c r="T2490" s="6" t="s">
        <v>43</v>
      </c>
      <c r="U2490" s="6">
        <v>0.0</v>
      </c>
      <c r="V2490" s="3" t="str">
        <f t="shared" si="2"/>
        <v>81.049</v>
      </c>
      <c r="W2490" s="5" t="str">
        <f t="shared" ref="W2490:X2490" si="2490">UPPER(TRIM(H2490))</f>
        <v/>
      </c>
      <c r="X2490" s="5" t="str">
        <f t="shared" si="2490"/>
        <v/>
      </c>
      <c r="Y2490" s="5" t="str">
        <f t="array" ref="Y2490">IF(V2490&lt;&gt;"",IFERROR(INDEX(federal_program_name_lookup,MATCH(V2490,aln_lookup,0)),""),"")</f>
        <v>OFFICE OF SCIENCE FINANCIAL ASSISTANCE PROGRAM</v>
      </c>
    </row>
    <row r="2491" ht="15.75" customHeight="1">
      <c r="A2491" s="5" t="s">
        <v>4079</v>
      </c>
      <c r="B2491" s="3" t="s">
        <v>45</v>
      </c>
      <c r="C2491" s="3" t="s">
        <v>4080</v>
      </c>
      <c r="D2491" s="3"/>
      <c r="E2491" s="6" t="s">
        <v>4081</v>
      </c>
      <c r="F2491" s="4">
        <v>14927.0</v>
      </c>
      <c r="G2491" s="6" t="s">
        <v>38</v>
      </c>
      <c r="H2491" s="6"/>
      <c r="I2491" s="6"/>
      <c r="J2491" s="4">
        <v>25182.0</v>
      </c>
      <c r="K2491" s="4">
        <v>3.59306095E8</v>
      </c>
      <c r="L2491" s="6" t="s">
        <v>39</v>
      </c>
      <c r="M2491" s="3"/>
      <c r="N2491" s="6" t="s">
        <v>39</v>
      </c>
      <c r="O2491" s="3" t="s">
        <v>250</v>
      </c>
      <c r="P2491" s="3" t="s">
        <v>4082</v>
      </c>
      <c r="Q2491" s="6" t="s">
        <v>39</v>
      </c>
      <c r="R2491" s="4"/>
      <c r="S2491" s="6" t="s">
        <v>42</v>
      </c>
      <c r="T2491" s="6" t="s">
        <v>43</v>
      </c>
      <c r="U2491" s="6">
        <v>0.0</v>
      </c>
      <c r="V2491" s="3" t="str">
        <f t="shared" si="2"/>
        <v>10.304</v>
      </c>
      <c r="W2491" s="5" t="str">
        <f t="shared" ref="W2491:X2491" si="2491">UPPER(TRIM(H2491))</f>
        <v/>
      </c>
      <c r="X2491" s="5" t="str">
        <f t="shared" si="2491"/>
        <v/>
      </c>
      <c r="Y2491" s="5" t="str">
        <f t="array" ref="Y2491">IF(V2491&lt;&gt;"",IFERROR(INDEX(federal_program_name_lookup,MATCH(V2491,aln_lookup,0)),""),"")</f>
        <v>HOMELAND SECURITY_AGRICULTURAL</v>
      </c>
    </row>
    <row r="2492" ht="15.75" customHeight="1">
      <c r="A2492" s="5" t="s">
        <v>4083</v>
      </c>
      <c r="B2492" s="3" t="s">
        <v>3906</v>
      </c>
      <c r="C2492" s="3" t="s">
        <v>2563</v>
      </c>
      <c r="D2492" s="3"/>
      <c r="E2492" s="6" t="s">
        <v>4040</v>
      </c>
      <c r="F2492" s="4">
        <v>145035.0</v>
      </c>
      <c r="G2492" s="6" t="s">
        <v>38</v>
      </c>
      <c r="H2492" s="6"/>
      <c r="I2492" s="6"/>
      <c r="J2492" s="4">
        <v>1897870.0</v>
      </c>
      <c r="K2492" s="4">
        <v>3.59306095E8</v>
      </c>
      <c r="L2492" s="6" t="s">
        <v>39</v>
      </c>
      <c r="M2492" s="3"/>
      <c r="N2492" s="6" t="s">
        <v>39</v>
      </c>
      <c r="O2492" s="3" t="s">
        <v>728</v>
      </c>
      <c r="P2492" s="3" t="s">
        <v>4084</v>
      </c>
      <c r="Q2492" s="6" t="s">
        <v>39</v>
      </c>
      <c r="R2492" s="4"/>
      <c r="S2492" s="6" t="s">
        <v>42</v>
      </c>
      <c r="T2492" s="6" t="s">
        <v>43</v>
      </c>
      <c r="U2492" s="6">
        <v>0.0</v>
      </c>
      <c r="V2492" s="3" t="str">
        <f t="shared" si="2"/>
        <v>81.049</v>
      </c>
      <c r="W2492" s="5" t="str">
        <f t="shared" ref="W2492:X2492" si="2492">UPPER(TRIM(H2492))</f>
        <v/>
      </c>
      <c r="X2492" s="5" t="str">
        <f t="shared" si="2492"/>
        <v/>
      </c>
      <c r="Y2492" s="5" t="str">
        <f t="array" ref="Y2492">IF(V2492&lt;&gt;"",IFERROR(INDEX(federal_program_name_lookup,MATCH(V2492,aln_lookup,0)),""),"")</f>
        <v>OFFICE OF SCIENCE FINANCIAL ASSISTANCE PROGRAM</v>
      </c>
    </row>
    <row r="2493" ht="15.75" customHeight="1">
      <c r="A2493" s="5" t="s">
        <v>4085</v>
      </c>
      <c r="B2493" s="3" t="s">
        <v>3906</v>
      </c>
      <c r="C2493" s="3" t="s">
        <v>4086</v>
      </c>
      <c r="D2493" s="3"/>
      <c r="E2493" s="6" t="s">
        <v>4087</v>
      </c>
      <c r="F2493" s="4">
        <v>31244.0</v>
      </c>
      <c r="G2493" s="6" t="s">
        <v>38</v>
      </c>
      <c r="H2493" s="6"/>
      <c r="I2493" s="6"/>
      <c r="J2493" s="4">
        <v>214864.0</v>
      </c>
      <c r="K2493" s="4">
        <v>3.59306095E8</v>
      </c>
      <c r="L2493" s="6" t="s">
        <v>39</v>
      </c>
      <c r="M2493" s="3"/>
      <c r="N2493" s="6" t="s">
        <v>39</v>
      </c>
      <c r="O2493" s="3" t="s">
        <v>260</v>
      </c>
      <c r="P2493" s="3" t="s">
        <v>4088</v>
      </c>
      <c r="Q2493" s="6" t="s">
        <v>39</v>
      </c>
      <c r="R2493" s="4"/>
      <c r="S2493" s="6" t="s">
        <v>42</v>
      </c>
      <c r="T2493" s="6" t="s">
        <v>43</v>
      </c>
      <c r="U2493" s="6">
        <v>0.0</v>
      </c>
      <c r="V2493" s="3" t="str">
        <f t="shared" si="2"/>
        <v>81.086</v>
      </c>
      <c r="W2493" s="5" t="str">
        <f t="shared" ref="W2493:X2493" si="2493">UPPER(TRIM(H2493))</f>
        <v/>
      </c>
      <c r="X2493" s="5" t="str">
        <f t="shared" si="2493"/>
        <v/>
      </c>
      <c r="Y2493" s="5" t="str">
        <f t="array" ref="Y2493">IF(V2493&lt;&gt;"",IFERROR(INDEX(federal_program_name_lookup,MATCH(V2493,aln_lookup,0)),""),"")</f>
        <v>CONSERVATION RESEARCH AND DEVELOPMENT</v>
      </c>
    </row>
    <row r="2494" ht="15.75" customHeight="1">
      <c r="A2494" s="5" t="s">
        <v>4089</v>
      </c>
      <c r="B2494" s="3" t="s">
        <v>3906</v>
      </c>
      <c r="C2494" s="3" t="s">
        <v>4086</v>
      </c>
      <c r="D2494" s="3"/>
      <c r="E2494" s="6" t="s">
        <v>4087</v>
      </c>
      <c r="F2494" s="4">
        <v>183620.0</v>
      </c>
      <c r="G2494" s="6" t="s">
        <v>38</v>
      </c>
      <c r="H2494" s="6"/>
      <c r="I2494" s="6"/>
      <c r="J2494" s="4">
        <v>214864.0</v>
      </c>
      <c r="K2494" s="4">
        <v>3.59306095E8</v>
      </c>
      <c r="L2494" s="6" t="s">
        <v>39</v>
      </c>
      <c r="M2494" s="3"/>
      <c r="N2494" s="6" t="s">
        <v>39</v>
      </c>
      <c r="O2494" s="3" t="s">
        <v>4090</v>
      </c>
      <c r="P2494" s="3" t="s">
        <v>4091</v>
      </c>
      <c r="Q2494" s="6" t="s">
        <v>39</v>
      </c>
      <c r="R2494" s="4"/>
      <c r="S2494" s="6" t="s">
        <v>42</v>
      </c>
      <c r="T2494" s="6" t="s">
        <v>43</v>
      </c>
      <c r="U2494" s="6">
        <v>0.0</v>
      </c>
      <c r="V2494" s="3" t="str">
        <f t="shared" si="2"/>
        <v>81.086</v>
      </c>
      <c r="W2494" s="5" t="str">
        <f t="shared" ref="W2494:X2494" si="2494">UPPER(TRIM(H2494))</f>
        <v/>
      </c>
      <c r="X2494" s="5" t="str">
        <f t="shared" si="2494"/>
        <v/>
      </c>
      <c r="Y2494" s="5" t="str">
        <f t="array" ref="Y2494">IF(V2494&lt;&gt;"",IFERROR(INDEX(federal_program_name_lookup,MATCH(V2494,aln_lookup,0)),""),"")</f>
        <v>CONSERVATION RESEARCH AND DEVELOPMENT</v>
      </c>
    </row>
    <row r="2495" ht="15.75" customHeight="1">
      <c r="A2495" s="5" t="s">
        <v>4092</v>
      </c>
      <c r="B2495" s="3" t="s">
        <v>3906</v>
      </c>
      <c r="C2495" s="3" t="s">
        <v>4093</v>
      </c>
      <c r="D2495" s="3"/>
      <c r="E2495" s="6" t="s">
        <v>4094</v>
      </c>
      <c r="F2495" s="4">
        <v>274479.0</v>
      </c>
      <c r="G2495" s="6" t="s">
        <v>38</v>
      </c>
      <c r="H2495" s="6"/>
      <c r="I2495" s="6"/>
      <c r="J2495" s="4">
        <v>411656.0</v>
      </c>
      <c r="K2495" s="4">
        <v>3.59306095E8</v>
      </c>
      <c r="L2495" s="6" t="s">
        <v>39</v>
      </c>
      <c r="M2495" s="3"/>
      <c r="N2495" s="6" t="s">
        <v>39</v>
      </c>
      <c r="O2495" s="3" t="s">
        <v>75</v>
      </c>
      <c r="P2495" s="3" t="s">
        <v>4095</v>
      </c>
      <c r="Q2495" s="6" t="s">
        <v>42</v>
      </c>
      <c r="R2495" s="4">
        <v>84171.0</v>
      </c>
      <c r="S2495" s="6" t="s">
        <v>42</v>
      </c>
      <c r="T2495" s="6" t="s">
        <v>43</v>
      </c>
      <c r="U2495" s="6">
        <v>0.0</v>
      </c>
      <c r="V2495" s="3" t="str">
        <f t="shared" si="2"/>
        <v>81.087</v>
      </c>
      <c r="W2495" s="5" t="str">
        <f t="shared" ref="W2495:X2495" si="2495">UPPER(TRIM(H2495))</f>
        <v/>
      </c>
      <c r="X2495" s="5" t="str">
        <f t="shared" si="2495"/>
        <v/>
      </c>
      <c r="Y2495" s="5" t="str">
        <f t="array" ref="Y2495">IF(V2495&lt;&gt;"",IFERROR(INDEX(federal_program_name_lookup,MATCH(V2495,aln_lookup,0)),""),"")</f>
        <v>RENEWABLE ENERGY RESEARCH AND DEVELOPMENT</v>
      </c>
    </row>
    <row r="2496" ht="15.75" customHeight="1">
      <c r="A2496" s="5" t="s">
        <v>4096</v>
      </c>
      <c r="B2496" s="3" t="s">
        <v>3906</v>
      </c>
      <c r="C2496" s="3" t="s">
        <v>4093</v>
      </c>
      <c r="D2496" s="3"/>
      <c r="E2496" s="6" t="s">
        <v>4094</v>
      </c>
      <c r="F2496" s="4">
        <v>137177.0</v>
      </c>
      <c r="G2496" s="6" t="s">
        <v>38</v>
      </c>
      <c r="H2496" s="6"/>
      <c r="I2496" s="6"/>
      <c r="J2496" s="4">
        <v>411656.0</v>
      </c>
      <c r="K2496" s="4">
        <v>3.59306095E8</v>
      </c>
      <c r="L2496" s="6" t="s">
        <v>39</v>
      </c>
      <c r="M2496" s="3"/>
      <c r="N2496" s="6" t="s">
        <v>39</v>
      </c>
      <c r="O2496" s="3" t="s">
        <v>383</v>
      </c>
      <c r="P2496" s="3" t="s">
        <v>4097</v>
      </c>
      <c r="Q2496" s="6" t="s">
        <v>39</v>
      </c>
      <c r="R2496" s="4"/>
      <c r="S2496" s="6" t="s">
        <v>42</v>
      </c>
      <c r="T2496" s="6" t="s">
        <v>43</v>
      </c>
      <c r="U2496" s="6">
        <v>0.0</v>
      </c>
      <c r="V2496" s="3" t="str">
        <f t="shared" si="2"/>
        <v>81.087</v>
      </c>
      <c r="W2496" s="5" t="str">
        <f t="shared" ref="W2496:X2496" si="2496">UPPER(TRIM(H2496))</f>
        <v/>
      </c>
      <c r="X2496" s="5" t="str">
        <f t="shared" si="2496"/>
        <v/>
      </c>
      <c r="Y2496" s="5" t="str">
        <f t="array" ref="Y2496">IF(V2496&lt;&gt;"",IFERROR(INDEX(federal_program_name_lookup,MATCH(V2496,aln_lookup,0)),""),"")</f>
        <v>RENEWABLE ENERGY RESEARCH AND DEVELOPMENT</v>
      </c>
    </row>
    <row r="2497" ht="15.75" customHeight="1">
      <c r="A2497" s="5" t="s">
        <v>4098</v>
      </c>
      <c r="B2497" s="3" t="s">
        <v>3906</v>
      </c>
      <c r="C2497" s="3" t="s">
        <v>4099</v>
      </c>
      <c r="D2497" s="3"/>
      <c r="E2497" s="6" t="s">
        <v>4100</v>
      </c>
      <c r="F2497" s="4">
        <v>72909.0</v>
      </c>
      <c r="G2497" s="6" t="s">
        <v>38</v>
      </c>
      <c r="H2497" s="6"/>
      <c r="I2497" s="6"/>
      <c r="J2497" s="4">
        <v>72909.0</v>
      </c>
      <c r="K2497" s="4">
        <v>3.59306095E8</v>
      </c>
      <c r="L2497" s="6" t="s">
        <v>39</v>
      </c>
      <c r="M2497" s="3"/>
      <c r="N2497" s="6" t="s">
        <v>39</v>
      </c>
      <c r="O2497" s="3" t="s">
        <v>539</v>
      </c>
      <c r="P2497" s="3" t="s">
        <v>4101</v>
      </c>
      <c r="Q2497" s="6" t="s">
        <v>39</v>
      </c>
      <c r="R2497" s="4"/>
      <c r="S2497" s="6" t="s">
        <v>42</v>
      </c>
      <c r="T2497" s="6" t="s">
        <v>43</v>
      </c>
      <c r="U2497" s="6">
        <v>0.0</v>
      </c>
      <c r="V2497" s="3" t="str">
        <f t="shared" si="2"/>
        <v>81.089</v>
      </c>
      <c r="W2497" s="5" t="str">
        <f t="shared" ref="W2497:X2497" si="2497">UPPER(TRIM(H2497))</f>
        <v/>
      </c>
      <c r="X2497" s="5" t="str">
        <f t="shared" si="2497"/>
        <v/>
      </c>
      <c r="Y2497" s="5" t="str">
        <f t="array" ref="Y2497">IF(V2497&lt;&gt;"",IFERROR(INDEX(federal_program_name_lookup,MATCH(V2497,aln_lookup,0)),""),"")</f>
        <v>FOSSIL ENERGY RESEARCH AND DEVELOPMENT</v>
      </c>
    </row>
    <row r="2498" ht="15.75" customHeight="1">
      <c r="A2498" s="5" t="s">
        <v>4102</v>
      </c>
      <c r="B2498" s="3" t="s">
        <v>3906</v>
      </c>
      <c r="C2498" s="3" t="s">
        <v>4103</v>
      </c>
      <c r="D2498" s="3"/>
      <c r="E2498" s="6" t="s">
        <v>4104</v>
      </c>
      <c r="F2498" s="4">
        <v>6874.0</v>
      </c>
      <c r="G2498" s="6" t="s">
        <v>38</v>
      </c>
      <c r="H2498" s="6"/>
      <c r="I2498" s="6"/>
      <c r="J2498" s="4">
        <v>-42125.0</v>
      </c>
      <c r="K2498" s="4">
        <v>3.59306095E8</v>
      </c>
      <c r="L2498" s="6" t="s">
        <v>39</v>
      </c>
      <c r="M2498" s="3"/>
      <c r="N2498" s="6" t="s">
        <v>39</v>
      </c>
      <c r="O2498" s="3" t="s">
        <v>4105</v>
      </c>
      <c r="P2498" s="3" t="s">
        <v>4106</v>
      </c>
      <c r="Q2498" s="6" t="s">
        <v>39</v>
      </c>
      <c r="R2498" s="4"/>
      <c r="S2498" s="6" t="s">
        <v>42</v>
      </c>
      <c r="T2498" s="6" t="s">
        <v>43</v>
      </c>
      <c r="U2498" s="6">
        <v>0.0</v>
      </c>
      <c r="V2498" s="3" t="str">
        <f t="shared" si="2"/>
        <v>81.105</v>
      </c>
      <c r="W2498" s="5" t="str">
        <f t="shared" ref="W2498:X2498" si="2498">UPPER(TRIM(H2498))</f>
        <v/>
      </c>
      <c r="X2498" s="5" t="str">
        <f t="shared" si="2498"/>
        <v/>
      </c>
      <c r="Y2498" s="5" t="str">
        <f t="array" ref="Y2498">IF(V2498&lt;&gt;"",IFERROR(INDEX(federal_program_name_lookup,MATCH(V2498,aln_lookup,0)),""),"")</f>
        <v>NATIONAL INDUSTRIAL COMPETITIVENESS THROUGH ENERGY, ENVIRONMENT, AND ECONOMICS</v>
      </c>
    </row>
    <row r="2499" ht="15.75" customHeight="1">
      <c r="A2499" s="5" t="s">
        <v>4107</v>
      </c>
      <c r="B2499" s="3" t="s">
        <v>3906</v>
      </c>
      <c r="C2499" s="3" t="s">
        <v>4103</v>
      </c>
      <c r="D2499" s="3"/>
      <c r="E2499" s="6" t="s">
        <v>4104</v>
      </c>
      <c r="F2499" s="4">
        <v>-1031.0</v>
      </c>
      <c r="G2499" s="6" t="s">
        <v>38</v>
      </c>
      <c r="H2499" s="6"/>
      <c r="I2499" s="6"/>
      <c r="J2499" s="4">
        <v>-42125.0</v>
      </c>
      <c r="K2499" s="4">
        <v>3.59306095E8</v>
      </c>
      <c r="L2499" s="6" t="s">
        <v>39</v>
      </c>
      <c r="M2499" s="3"/>
      <c r="N2499" s="6" t="s">
        <v>39</v>
      </c>
      <c r="O2499" s="3" t="s">
        <v>4108</v>
      </c>
      <c r="P2499" s="3" t="s">
        <v>4109</v>
      </c>
      <c r="Q2499" s="6" t="s">
        <v>39</v>
      </c>
      <c r="R2499" s="4"/>
      <c r="S2499" s="6" t="s">
        <v>42</v>
      </c>
      <c r="T2499" s="6" t="s">
        <v>43</v>
      </c>
      <c r="U2499" s="6">
        <v>0.0</v>
      </c>
      <c r="V2499" s="3" t="str">
        <f t="shared" si="2"/>
        <v>81.105</v>
      </c>
      <c r="W2499" s="5" t="str">
        <f t="shared" ref="W2499:X2499" si="2499">UPPER(TRIM(H2499))</f>
        <v/>
      </c>
      <c r="X2499" s="5" t="str">
        <f t="shared" si="2499"/>
        <v/>
      </c>
      <c r="Y2499" s="5" t="str">
        <f t="array" ref="Y2499">IF(V2499&lt;&gt;"",IFERROR(INDEX(federal_program_name_lookup,MATCH(V2499,aln_lookup,0)),""),"")</f>
        <v>NATIONAL INDUSTRIAL COMPETITIVENESS THROUGH ENERGY, ENVIRONMENT, AND ECONOMICS</v>
      </c>
    </row>
    <row r="2500" ht="15.75" customHeight="1">
      <c r="A2500" s="5" t="s">
        <v>4110</v>
      </c>
      <c r="B2500" s="3" t="s">
        <v>3906</v>
      </c>
      <c r="C2500" s="3" t="s">
        <v>4103</v>
      </c>
      <c r="D2500" s="3"/>
      <c r="E2500" s="6" t="s">
        <v>4104</v>
      </c>
      <c r="F2500" s="4">
        <v>-47968.0</v>
      </c>
      <c r="G2500" s="6" t="s">
        <v>38</v>
      </c>
      <c r="H2500" s="6"/>
      <c r="I2500" s="6"/>
      <c r="J2500" s="4">
        <v>-42125.0</v>
      </c>
      <c r="K2500" s="4">
        <v>3.59306095E8</v>
      </c>
      <c r="L2500" s="6" t="s">
        <v>39</v>
      </c>
      <c r="M2500" s="3"/>
      <c r="N2500" s="6" t="s">
        <v>39</v>
      </c>
      <c r="O2500" s="3" t="s">
        <v>4108</v>
      </c>
      <c r="P2500" s="3" t="s">
        <v>4111</v>
      </c>
      <c r="Q2500" s="6" t="s">
        <v>39</v>
      </c>
      <c r="R2500" s="4"/>
      <c r="S2500" s="6" t="s">
        <v>42</v>
      </c>
      <c r="T2500" s="6" t="s">
        <v>43</v>
      </c>
      <c r="U2500" s="6">
        <v>0.0</v>
      </c>
      <c r="V2500" s="3" t="str">
        <f t="shared" si="2"/>
        <v>81.105</v>
      </c>
      <c r="W2500" s="5" t="str">
        <f t="shared" ref="W2500:X2500" si="2500">UPPER(TRIM(H2500))</f>
        <v/>
      </c>
      <c r="X2500" s="5" t="str">
        <f t="shared" si="2500"/>
        <v/>
      </c>
      <c r="Y2500" s="5" t="str">
        <f t="array" ref="Y2500">IF(V2500&lt;&gt;"",IFERROR(INDEX(federal_program_name_lookup,MATCH(V2500,aln_lookup,0)),""),"")</f>
        <v>NATIONAL INDUSTRIAL COMPETITIVENESS THROUGH ENERGY, ENVIRONMENT, AND ECONOMICS</v>
      </c>
    </row>
    <row r="2501" ht="15.75" customHeight="1">
      <c r="A2501" s="5" t="s">
        <v>4112</v>
      </c>
      <c r="B2501" s="3" t="s">
        <v>3906</v>
      </c>
      <c r="C2501" s="3" t="s">
        <v>4113</v>
      </c>
      <c r="D2501" s="3"/>
      <c r="E2501" s="6" t="s">
        <v>4114</v>
      </c>
      <c r="F2501" s="4">
        <v>19358.0</v>
      </c>
      <c r="G2501" s="6" t="s">
        <v>38</v>
      </c>
      <c r="H2501" s="6"/>
      <c r="I2501" s="6"/>
      <c r="J2501" s="4">
        <v>36385.0</v>
      </c>
      <c r="K2501" s="4">
        <v>3.59306095E8</v>
      </c>
      <c r="L2501" s="6" t="s">
        <v>39</v>
      </c>
      <c r="M2501" s="3"/>
      <c r="N2501" s="6" t="s">
        <v>39</v>
      </c>
      <c r="O2501" s="3" t="s">
        <v>4037</v>
      </c>
      <c r="P2501" s="3" t="s">
        <v>4115</v>
      </c>
      <c r="Q2501" s="6" t="s">
        <v>39</v>
      </c>
      <c r="R2501" s="4"/>
      <c r="S2501" s="6" t="s">
        <v>42</v>
      </c>
      <c r="T2501" s="6" t="s">
        <v>43</v>
      </c>
      <c r="U2501" s="6">
        <v>0.0</v>
      </c>
      <c r="V2501" s="3" t="str">
        <f t="shared" si="2"/>
        <v>81.112</v>
      </c>
      <c r="W2501" s="5" t="str">
        <f t="shared" ref="W2501:X2501" si="2501">UPPER(TRIM(H2501))</f>
        <v/>
      </c>
      <c r="X2501" s="5" t="str">
        <f t="shared" si="2501"/>
        <v/>
      </c>
      <c r="Y2501" s="5" t="str">
        <f t="array" ref="Y2501">IF(V2501&lt;&gt;"",IFERROR(INDEX(federal_program_name_lookup,MATCH(V2501,aln_lookup,0)),""),"")</f>
        <v>STEWARDSHIP SCIENCE GRANT PROGRAM</v>
      </c>
    </row>
    <row r="2502" ht="15.75" customHeight="1">
      <c r="A2502" s="5" t="s">
        <v>4116</v>
      </c>
      <c r="B2502" s="3" t="s">
        <v>45</v>
      </c>
      <c r="C2502" s="3" t="s">
        <v>4080</v>
      </c>
      <c r="D2502" s="3"/>
      <c r="E2502" s="6" t="s">
        <v>4081</v>
      </c>
      <c r="F2502" s="4">
        <v>10255.0</v>
      </c>
      <c r="G2502" s="6" t="s">
        <v>38</v>
      </c>
      <c r="H2502" s="6"/>
      <c r="I2502" s="6"/>
      <c r="J2502" s="4">
        <v>25182.0</v>
      </c>
      <c r="K2502" s="4">
        <v>3.59306095E8</v>
      </c>
      <c r="L2502" s="6" t="s">
        <v>39</v>
      </c>
      <c r="M2502" s="3"/>
      <c r="N2502" s="6" t="s">
        <v>39</v>
      </c>
      <c r="O2502" s="3" t="s">
        <v>4117</v>
      </c>
      <c r="P2502" s="3" t="s">
        <v>4118</v>
      </c>
      <c r="Q2502" s="6" t="s">
        <v>39</v>
      </c>
      <c r="R2502" s="4"/>
      <c r="S2502" s="6" t="s">
        <v>42</v>
      </c>
      <c r="T2502" s="6" t="s">
        <v>43</v>
      </c>
      <c r="U2502" s="6">
        <v>0.0</v>
      </c>
      <c r="V2502" s="3" t="str">
        <f t="shared" si="2"/>
        <v>10.304</v>
      </c>
      <c r="W2502" s="5" t="str">
        <f t="shared" ref="W2502:X2502" si="2502">UPPER(TRIM(H2502))</f>
        <v/>
      </c>
      <c r="X2502" s="5" t="str">
        <f t="shared" si="2502"/>
        <v/>
      </c>
      <c r="Y2502" s="5" t="str">
        <f t="array" ref="Y2502">IF(V2502&lt;&gt;"",IFERROR(INDEX(federal_program_name_lookup,MATCH(V2502,aln_lookup,0)),""),"")</f>
        <v>HOMELAND SECURITY_AGRICULTURAL</v>
      </c>
    </row>
    <row r="2503" ht="15.75" customHeight="1">
      <c r="A2503" s="5" t="s">
        <v>4119</v>
      </c>
      <c r="B2503" s="3" t="s">
        <v>3906</v>
      </c>
      <c r="C2503" s="3" t="s">
        <v>4113</v>
      </c>
      <c r="D2503" s="3"/>
      <c r="E2503" s="6" t="s">
        <v>4114</v>
      </c>
      <c r="F2503" s="4">
        <v>9773.0</v>
      </c>
      <c r="G2503" s="6" t="s">
        <v>38</v>
      </c>
      <c r="H2503" s="6"/>
      <c r="I2503" s="6"/>
      <c r="J2503" s="4">
        <v>36385.0</v>
      </c>
      <c r="K2503" s="4">
        <v>3.59306095E8</v>
      </c>
      <c r="L2503" s="6" t="s">
        <v>39</v>
      </c>
      <c r="M2503" s="3"/>
      <c r="N2503" s="6" t="s">
        <v>39</v>
      </c>
      <c r="O2503" s="3" t="s">
        <v>4037</v>
      </c>
      <c r="P2503" s="3" t="s">
        <v>4120</v>
      </c>
      <c r="Q2503" s="6" t="s">
        <v>39</v>
      </c>
      <c r="R2503" s="4"/>
      <c r="S2503" s="6" t="s">
        <v>42</v>
      </c>
      <c r="T2503" s="6" t="s">
        <v>43</v>
      </c>
      <c r="U2503" s="6">
        <v>0.0</v>
      </c>
      <c r="V2503" s="3" t="str">
        <f t="shared" si="2"/>
        <v>81.112</v>
      </c>
      <c r="W2503" s="5" t="str">
        <f t="shared" ref="W2503:X2503" si="2503">UPPER(TRIM(H2503))</f>
        <v/>
      </c>
      <c r="X2503" s="5" t="str">
        <f t="shared" si="2503"/>
        <v/>
      </c>
      <c r="Y2503" s="5" t="str">
        <f t="array" ref="Y2503">IF(V2503&lt;&gt;"",IFERROR(INDEX(federal_program_name_lookup,MATCH(V2503,aln_lookup,0)),""),"")</f>
        <v>STEWARDSHIP SCIENCE GRANT PROGRAM</v>
      </c>
    </row>
    <row r="2504" ht="15.75" customHeight="1">
      <c r="A2504" s="5" t="s">
        <v>4121</v>
      </c>
      <c r="B2504" s="3" t="s">
        <v>3906</v>
      </c>
      <c r="C2504" s="3" t="s">
        <v>4113</v>
      </c>
      <c r="D2504" s="3"/>
      <c r="E2504" s="6" t="s">
        <v>4114</v>
      </c>
      <c r="F2504" s="4">
        <v>7254.0</v>
      </c>
      <c r="G2504" s="6" t="s">
        <v>38</v>
      </c>
      <c r="H2504" s="6"/>
      <c r="I2504" s="6"/>
      <c r="J2504" s="4">
        <v>36385.0</v>
      </c>
      <c r="K2504" s="4">
        <v>3.59306095E8</v>
      </c>
      <c r="L2504" s="6" t="s">
        <v>39</v>
      </c>
      <c r="M2504" s="3"/>
      <c r="N2504" s="6" t="s">
        <v>39</v>
      </c>
      <c r="O2504" s="3" t="s">
        <v>4037</v>
      </c>
      <c r="P2504" s="3" t="s">
        <v>4122</v>
      </c>
      <c r="Q2504" s="6" t="s">
        <v>39</v>
      </c>
      <c r="R2504" s="4"/>
      <c r="S2504" s="6" t="s">
        <v>42</v>
      </c>
      <c r="T2504" s="6" t="s">
        <v>43</v>
      </c>
      <c r="U2504" s="6">
        <v>0.0</v>
      </c>
      <c r="V2504" s="3" t="str">
        <f t="shared" si="2"/>
        <v>81.112</v>
      </c>
      <c r="W2504" s="5" t="str">
        <f t="shared" ref="W2504:X2504" si="2504">UPPER(TRIM(H2504))</f>
        <v/>
      </c>
      <c r="X2504" s="5" t="str">
        <f t="shared" si="2504"/>
        <v/>
      </c>
      <c r="Y2504" s="5" t="str">
        <f t="array" ref="Y2504">IF(V2504&lt;&gt;"",IFERROR(INDEX(federal_program_name_lookup,MATCH(V2504,aln_lookup,0)),""),"")</f>
        <v>STEWARDSHIP SCIENCE GRANT PROGRAM</v>
      </c>
    </row>
    <row r="2505" ht="15.75" customHeight="1">
      <c r="A2505" s="5" t="s">
        <v>4123</v>
      </c>
      <c r="B2505" s="3" t="s">
        <v>3906</v>
      </c>
      <c r="C2505" s="3" t="s">
        <v>4124</v>
      </c>
      <c r="D2505" s="3"/>
      <c r="E2505" s="6" t="s">
        <v>4125</v>
      </c>
      <c r="F2505" s="4">
        <v>182977.0</v>
      </c>
      <c r="G2505" s="6" t="s">
        <v>38</v>
      </c>
      <c r="H2505" s="6"/>
      <c r="I2505" s="6"/>
      <c r="J2505" s="4">
        <v>253602.0</v>
      </c>
      <c r="K2505" s="4">
        <v>3.59306095E8</v>
      </c>
      <c r="L2505" s="6" t="s">
        <v>39</v>
      </c>
      <c r="M2505" s="3"/>
      <c r="N2505" s="6" t="s">
        <v>39</v>
      </c>
      <c r="O2505" s="3" t="s">
        <v>4126</v>
      </c>
      <c r="P2505" s="3" t="s">
        <v>4127</v>
      </c>
      <c r="Q2505" s="6" t="s">
        <v>39</v>
      </c>
      <c r="R2505" s="4"/>
      <c r="S2505" s="6" t="s">
        <v>42</v>
      </c>
      <c r="T2505" s="6" t="s">
        <v>43</v>
      </c>
      <c r="U2505" s="6">
        <v>0.0</v>
      </c>
      <c r="V2505" s="3" t="str">
        <f t="shared" si="2"/>
        <v>81.117</v>
      </c>
      <c r="W2505" s="5" t="str">
        <f t="shared" ref="W2505:X2505" si="2505">UPPER(TRIM(H2505))</f>
        <v/>
      </c>
      <c r="X2505" s="5" t="str">
        <f t="shared" si="2505"/>
        <v/>
      </c>
      <c r="Y2505" s="5" t="str">
        <f t="array" ref="Y2505">IF(V2505&lt;&gt;"",IFERROR(INDEX(federal_program_name_lookup,MATCH(V2505,aln_lookup,0)),""),"")</f>
        <v>ENERGY EFFICIENCY AND RENEWABLE ENERGY INFORMATION DISSEMINATION, OUTREACH, TRAINING AND TECHNICAL ANALYSIS/ASSISTANCE</v>
      </c>
    </row>
    <row r="2506" ht="15.75" customHeight="1">
      <c r="A2506" s="5" t="s">
        <v>4128</v>
      </c>
      <c r="B2506" s="3" t="s">
        <v>3906</v>
      </c>
      <c r="C2506" s="3" t="s">
        <v>4124</v>
      </c>
      <c r="D2506" s="3"/>
      <c r="E2506" s="6" t="s">
        <v>4125</v>
      </c>
      <c r="F2506" s="4">
        <v>18408.0</v>
      </c>
      <c r="G2506" s="6" t="s">
        <v>38</v>
      </c>
      <c r="H2506" s="6"/>
      <c r="I2506" s="6"/>
      <c r="J2506" s="4">
        <v>253602.0</v>
      </c>
      <c r="K2506" s="4">
        <v>3.59306095E8</v>
      </c>
      <c r="L2506" s="6" t="s">
        <v>39</v>
      </c>
      <c r="M2506" s="3"/>
      <c r="N2506" s="6" t="s">
        <v>39</v>
      </c>
      <c r="O2506" s="3" t="s">
        <v>4126</v>
      </c>
      <c r="P2506" s="3" t="s">
        <v>4129</v>
      </c>
      <c r="Q2506" s="6" t="s">
        <v>39</v>
      </c>
      <c r="R2506" s="4"/>
      <c r="S2506" s="6" t="s">
        <v>42</v>
      </c>
      <c r="T2506" s="6" t="s">
        <v>43</v>
      </c>
      <c r="U2506" s="6">
        <v>0.0</v>
      </c>
      <c r="V2506" s="3" t="str">
        <f t="shared" si="2"/>
        <v>81.117</v>
      </c>
      <c r="W2506" s="5" t="str">
        <f t="shared" ref="W2506:X2506" si="2506">UPPER(TRIM(H2506))</f>
        <v/>
      </c>
      <c r="X2506" s="5" t="str">
        <f t="shared" si="2506"/>
        <v/>
      </c>
      <c r="Y2506" s="5" t="str">
        <f t="array" ref="Y2506">IF(V2506&lt;&gt;"",IFERROR(INDEX(federal_program_name_lookup,MATCH(V2506,aln_lookup,0)),""),"")</f>
        <v>ENERGY EFFICIENCY AND RENEWABLE ENERGY INFORMATION DISSEMINATION, OUTREACH, TRAINING AND TECHNICAL ANALYSIS/ASSISTANCE</v>
      </c>
    </row>
    <row r="2507" ht="15.75" customHeight="1">
      <c r="A2507" s="5" t="s">
        <v>4130</v>
      </c>
      <c r="B2507" s="3" t="s">
        <v>3906</v>
      </c>
      <c r="C2507" s="3" t="s">
        <v>4124</v>
      </c>
      <c r="D2507" s="3"/>
      <c r="E2507" s="6" t="s">
        <v>4125</v>
      </c>
      <c r="F2507" s="4">
        <v>51870.0</v>
      </c>
      <c r="G2507" s="6" t="s">
        <v>38</v>
      </c>
      <c r="H2507" s="6"/>
      <c r="I2507" s="6"/>
      <c r="J2507" s="4">
        <v>253602.0</v>
      </c>
      <c r="K2507" s="4">
        <v>3.59306095E8</v>
      </c>
      <c r="L2507" s="6" t="s">
        <v>39</v>
      </c>
      <c r="M2507" s="3"/>
      <c r="N2507" s="6" t="s">
        <v>39</v>
      </c>
      <c r="O2507" s="3" t="s">
        <v>4126</v>
      </c>
      <c r="P2507" s="3" t="s">
        <v>2500</v>
      </c>
      <c r="Q2507" s="6" t="s">
        <v>39</v>
      </c>
      <c r="R2507" s="4"/>
      <c r="S2507" s="6" t="s">
        <v>42</v>
      </c>
      <c r="T2507" s="6" t="s">
        <v>43</v>
      </c>
      <c r="U2507" s="6">
        <v>0.0</v>
      </c>
      <c r="V2507" s="3" t="str">
        <f t="shared" si="2"/>
        <v>81.117</v>
      </c>
      <c r="W2507" s="5" t="str">
        <f t="shared" ref="W2507:X2507" si="2507">UPPER(TRIM(H2507))</f>
        <v/>
      </c>
      <c r="X2507" s="5" t="str">
        <f t="shared" si="2507"/>
        <v/>
      </c>
      <c r="Y2507" s="5" t="str">
        <f t="array" ref="Y2507">IF(V2507&lt;&gt;"",IFERROR(INDEX(federal_program_name_lookup,MATCH(V2507,aln_lookup,0)),""),"")</f>
        <v>ENERGY EFFICIENCY AND RENEWABLE ENERGY INFORMATION DISSEMINATION, OUTREACH, TRAINING AND TECHNICAL ANALYSIS/ASSISTANCE</v>
      </c>
    </row>
    <row r="2508" ht="15.75" customHeight="1">
      <c r="A2508" s="5" t="s">
        <v>4131</v>
      </c>
      <c r="B2508" s="3" t="s">
        <v>3906</v>
      </c>
      <c r="C2508" s="3" t="s">
        <v>4124</v>
      </c>
      <c r="D2508" s="3"/>
      <c r="E2508" s="6" t="s">
        <v>4125</v>
      </c>
      <c r="F2508" s="4">
        <v>347.0</v>
      </c>
      <c r="G2508" s="6" t="s">
        <v>38</v>
      </c>
      <c r="H2508" s="6"/>
      <c r="I2508" s="6"/>
      <c r="J2508" s="4">
        <v>253602.0</v>
      </c>
      <c r="K2508" s="4">
        <v>3.59306095E8</v>
      </c>
      <c r="L2508" s="6" t="s">
        <v>39</v>
      </c>
      <c r="M2508" s="3"/>
      <c r="N2508" s="6" t="s">
        <v>39</v>
      </c>
      <c r="O2508" s="3" t="s">
        <v>4132</v>
      </c>
      <c r="P2508" s="3" t="s">
        <v>4133</v>
      </c>
      <c r="Q2508" s="6" t="s">
        <v>39</v>
      </c>
      <c r="R2508" s="4"/>
      <c r="S2508" s="6" t="s">
        <v>42</v>
      </c>
      <c r="T2508" s="6" t="s">
        <v>43</v>
      </c>
      <c r="U2508" s="6">
        <v>0.0</v>
      </c>
      <c r="V2508" s="3" t="str">
        <f t="shared" si="2"/>
        <v>81.117</v>
      </c>
      <c r="W2508" s="5" t="str">
        <f t="shared" ref="W2508:X2508" si="2508">UPPER(TRIM(H2508))</f>
        <v/>
      </c>
      <c r="X2508" s="5" t="str">
        <f t="shared" si="2508"/>
        <v/>
      </c>
      <c r="Y2508" s="5" t="str">
        <f t="array" ref="Y2508">IF(V2508&lt;&gt;"",IFERROR(INDEX(federal_program_name_lookup,MATCH(V2508,aln_lookup,0)),""),"")</f>
        <v>ENERGY EFFICIENCY AND RENEWABLE ENERGY INFORMATION DISSEMINATION, OUTREACH, TRAINING AND TECHNICAL ANALYSIS/ASSISTANCE</v>
      </c>
    </row>
    <row r="2509" ht="15.75" customHeight="1">
      <c r="A2509" s="5" t="s">
        <v>4134</v>
      </c>
      <c r="B2509" s="3" t="s">
        <v>3906</v>
      </c>
      <c r="C2509" s="3" t="s">
        <v>436</v>
      </c>
      <c r="D2509" s="3"/>
      <c r="E2509" s="6" t="s">
        <v>4135</v>
      </c>
      <c r="F2509" s="4">
        <v>114246.0</v>
      </c>
      <c r="G2509" s="6" t="s">
        <v>38</v>
      </c>
      <c r="H2509" s="6"/>
      <c r="I2509" s="6"/>
      <c r="J2509" s="4">
        <v>502421.0</v>
      </c>
      <c r="K2509" s="4">
        <v>3.59306095E8</v>
      </c>
      <c r="L2509" s="6" t="s">
        <v>39</v>
      </c>
      <c r="M2509" s="3"/>
      <c r="N2509" s="6" t="s">
        <v>39</v>
      </c>
      <c r="O2509" s="3" t="s">
        <v>4136</v>
      </c>
      <c r="P2509" s="3" t="s">
        <v>4137</v>
      </c>
      <c r="Q2509" s="6" t="s">
        <v>39</v>
      </c>
      <c r="R2509" s="4"/>
      <c r="S2509" s="6" t="s">
        <v>42</v>
      </c>
      <c r="T2509" s="6" t="s">
        <v>43</v>
      </c>
      <c r="U2509" s="6">
        <v>0.0</v>
      </c>
      <c r="V2509" s="3" t="str">
        <f t="shared" si="2"/>
        <v>81.121</v>
      </c>
      <c r="W2509" s="5" t="str">
        <f t="shared" ref="W2509:X2509" si="2509">UPPER(TRIM(H2509))</f>
        <v/>
      </c>
      <c r="X2509" s="5" t="str">
        <f t="shared" si="2509"/>
        <v/>
      </c>
      <c r="Y2509" s="5" t="str">
        <f t="array" ref="Y2509">IF(V2509&lt;&gt;"",IFERROR(INDEX(federal_program_name_lookup,MATCH(V2509,aln_lookup,0)),""),"")</f>
        <v>NUCLEAR ENERGY RESEARCH, DEVELOPMENT AND DEMONSTRATION</v>
      </c>
    </row>
    <row r="2510" ht="15.75" customHeight="1">
      <c r="A2510" s="5" t="s">
        <v>4138</v>
      </c>
      <c r="B2510" s="3" t="s">
        <v>3906</v>
      </c>
      <c r="C2510" s="3" t="s">
        <v>436</v>
      </c>
      <c r="D2510" s="3"/>
      <c r="E2510" s="6" t="s">
        <v>4135</v>
      </c>
      <c r="F2510" s="4">
        <v>-2505.0</v>
      </c>
      <c r="G2510" s="6" t="s">
        <v>38</v>
      </c>
      <c r="H2510" s="6"/>
      <c r="I2510" s="6"/>
      <c r="J2510" s="4">
        <v>502421.0</v>
      </c>
      <c r="K2510" s="4">
        <v>3.59306095E8</v>
      </c>
      <c r="L2510" s="6" t="s">
        <v>39</v>
      </c>
      <c r="M2510" s="3"/>
      <c r="N2510" s="6" t="s">
        <v>39</v>
      </c>
      <c r="O2510" s="3" t="s">
        <v>4139</v>
      </c>
      <c r="P2510" s="3" t="s">
        <v>4140</v>
      </c>
      <c r="Q2510" s="6" t="s">
        <v>39</v>
      </c>
      <c r="R2510" s="4"/>
      <c r="S2510" s="6" t="s">
        <v>42</v>
      </c>
      <c r="T2510" s="6" t="s">
        <v>43</v>
      </c>
      <c r="U2510" s="6">
        <v>0.0</v>
      </c>
      <c r="V2510" s="3" t="str">
        <f t="shared" si="2"/>
        <v>81.121</v>
      </c>
      <c r="W2510" s="5" t="str">
        <f t="shared" ref="W2510:X2510" si="2510">UPPER(TRIM(H2510))</f>
        <v/>
      </c>
      <c r="X2510" s="5" t="str">
        <f t="shared" si="2510"/>
        <v/>
      </c>
      <c r="Y2510" s="5" t="str">
        <f t="array" ref="Y2510">IF(V2510&lt;&gt;"",IFERROR(INDEX(federal_program_name_lookup,MATCH(V2510,aln_lookup,0)),""),"")</f>
        <v>NUCLEAR ENERGY RESEARCH, DEVELOPMENT AND DEMONSTRATION</v>
      </c>
    </row>
    <row r="2511" ht="15.75" customHeight="1">
      <c r="A2511" s="5" t="s">
        <v>4141</v>
      </c>
      <c r="B2511" s="3" t="s">
        <v>3906</v>
      </c>
      <c r="C2511" s="3" t="s">
        <v>436</v>
      </c>
      <c r="D2511" s="3"/>
      <c r="E2511" s="6" t="s">
        <v>4135</v>
      </c>
      <c r="F2511" s="4">
        <v>256009.0</v>
      </c>
      <c r="G2511" s="6" t="s">
        <v>38</v>
      </c>
      <c r="H2511" s="6"/>
      <c r="I2511" s="6"/>
      <c r="J2511" s="4">
        <v>502421.0</v>
      </c>
      <c r="K2511" s="4">
        <v>3.59306095E8</v>
      </c>
      <c r="L2511" s="6" t="s">
        <v>39</v>
      </c>
      <c r="M2511" s="3"/>
      <c r="N2511" s="6" t="s">
        <v>39</v>
      </c>
      <c r="O2511" s="3" t="s">
        <v>216</v>
      </c>
      <c r="P2511" s="3" t="s">
        <v>4142</v>
      </c>
      <c r="Q2511" s="6" t="s">
        <v>39</v>
      </c>
      <c r="R2511" s="4"/>
      <c r="S2511" s="6" t="s">
        <v>42</v>
      </c>
      <c r="T2511" s="6" t="s">
        <v>43</v>
      </c>
      <c r="U2511" s="6">
        <v>0.0</v>
      </c>
      <c r="V2511" s="3" t="str">
        <f t="shared" si="2"/>
        <v>81.121</v>
      </c>
      <c r="W2511" s="5" t="str">
        <f t="shared" ref="W2511:X2511" si="2511">UPPER(TRIM(H2511))</f>
        <v/>
      </c>
      <c r="X2511" s="5" t="str">
        <f t="shared" si="2511"/>
        <v/>
      </c>
      <c r="Y2511" s="5" t="str">
        <f t="array" ref="Y2511">IF(V2511&lt;&gt;"",IFERROR(INDEX(federal_program_name_lookup,MATCH(V2511,aln_lookup,0)),""),"")</f>
        <v>NUCLEAR ENERGY RESEARCH, DEVELOPMENT AND DEMONSTRATION</v>
      </c>
    </row>
    <row r="2512" ht="15.75" customHeight="1">
      <c r="A2512" s="5" t="s">
        <v>4143</v>
      </c>
      <c r="B2512" s="3" t="s">
        <v>3906</v>
      </c>
      <c r="C2512" s="3" t="s">
        <v>436</v>
      </c>
      <c r="D2512" s="3"/>
      <c r="E2512" s="6" t="s">
        <v>4135</v>
      </c>
      <c r="F2512" s="4">
        <v>134671.0</v>
      </c>
      <c r="G2512" s="6" t="s">
        <v>38</v>
      </c>
      <c r="H2512" s="6"/>
      <c r="I2512" s="6"/>
      <c r="J2512" s="4">
        <v>502421.0</v>
      </c>
      <c r="K2512" s="4">
        <v>3.59306095E8</v>
      </c>
      <c r="L2512" s="6" t="s">
        <v>39</v>
      </c>
      <c r="M2512" s="3"/>
      <c r="N2512" s="6" t="s">
        <v>39</v>
      </c>
      <c r="O2512" s="3" t="s">
        <v>216</v>
      </c>
      <c r="P2512" s="3" t="s">
        <v>4144</v>
      </c>
      <c r="Q2512" s="6" t="s">
        <v>39</v>
      </c>
      <c r="R2512" s="4"/>
      <c r="S2512" s="6" t="s">
        <v>42</v>
      </c>
      <c r="T2512" s="6" t="s">
        <v>43</v>
      </c>
      <c r="U2512" s="6">
        <v>0.0</v>
      </c>
      <c r="V2512" s="3" t="str">
        <f t="shared" si="2"/>
        <v>81.121</v>
      </c>
      <c r="W2512" s="5" t="str">
        <f t="shared" ref="W2512:X2512" si="2512">UPPER(TRIM(H2512))</f>
        <v/>
      </c>
      <c r="X2512" s="5" t="str">
        <f t="shared" si="2512"/>
        <v/>
      </c>
      <c r="Y2512" s="5" t="str">
        <f t="array" ref="Y2512">IF(V2512&lt;&gt;"",IFERROR(INDEX(federal_program_name_lookup,MATCH(V2512,aln_lookup,0)),""),"")</f>
        <v>NUCLEAR ENERGY RESEARCH, DEVELOPMENT AND DEMONSTRATION</v>
      </c>
    </row>
    <row r="2513" ht="15.75" customHeight="1">
      <c r="A2513" s="5" t="s">
        <v>4145</v>
      </c>
      <c r="B2513" s="3" t="s">
        <v>45</v>
      </c>
      <c r="C2513" s="3" t="s">
        <v>652</v>
      </c>
      <c r="D2513" s="3"/>
      <c r="E2513" s="6" t="s">
        <v>4146</v>
      </c>
      <c r="F2513" s="4">
        <v>15474.0</v>
      </c>
      <c r="G2513" s="6" t="s">
        <v>38</v>
      </c>
      <c r="H2513" s="6"/>
      <c r="I2513" s="6"/>
      <c r="J2513" s="4">
        <v>15474.0</v>
      </c>
      <c r="K2513" s="4">
        <v>3.59306095E8</v>
      </c>
      <c r="L2513" s="6" t="s">
        <v>39</v>
      </c>
      <c r="M2513" s="3"/>
      <c r="N2513" s="6" t="s">
        <v>39</v>
      </c>
      <c r="O2513" s="3" t="s">
        <v>4147</v>
      </c>
      <c r="P2513" s="3" t="s">
        <v>4148</v>
      </c>
      <c r="Q2513" s="6" t="s">
        <v>39</v>
      </c>
      <c r="R2513" s="4"/>
      <c r="S2513" s="6" t="s">
        <v>42</v>
      </c>
      <c r="T2513" s="6" t="s">
        <v>43</v>
      </c>
      <c r="U2513" s="6">
        <v>0.0</v>
      </c>
      <c r="V2513" s="3" t="str">
        <f t="shared" si="2"/>
        <v>10.307</v>
      </c>
      <c r="W2513" s="5" t="str">
        <f t="shared" ref="W2513:X2513" si="2513">UPPER(TRIM(H2513))</f>
        <v/>
      </c>
      <c r="X2513" s="5" t="str">
        <f t="shared" si="2513"/>
        <v/>
      </c>
      <c r="Y2513" s="5" t="str">
        <f t="array" ref="Y2513">IF(V2513&lt;&gt;"",IFERROR(INDEX(federal_program_name_lookup,MATCH(V2513,aln_lookup,0)),""),"")</f>
        <v>ORGANIC AGRICULTURE RESEARCH AND EXTENSION INITIATIVE</v>
      </c>
    </row>
    <row r="2514" ht="15.75" customHeight="1">
      <c r="A2514" s="5" t="s">
        <v>4149</v>
      </c>
      <c r="B2514" s="3" t="s">
        <v>3906</v>
      </c>
      <c r="C2514" s="3" t="s">
        <v>4150</v>
      </c>
      <c r="D2514" s="3"/>
      <c r="E2514" s="6" t="s">
        <v>4151</v>
      </c>
      <c r="F2514" s="4">
        <v>244142.0</v>
      </c>
      <c r="G2514" s="6" t="s">
        <v>38</v>
      </c>
      <c r="H2514" s="6"/>
      <c r="I2514" s="6"/>
      <c r="J2514" s="4">
        <v>809372.0</v>
      </c>
      <c r="K2514" s="4">
        <v>3.59306095E8</v>
      </c>
      <c r="L2514" s="6" t="s">
        <v>39</v>
      </c>
      <c r="M2514" s="3"/>
      <c r="N2514" s="6" t="s">
        <v>39</v>
      </c>
      <c r="O2514" s="3" t="s">
        <v>4152</v>
      </c>
      <c r="P2514" s="3" t="s">
        <v>4153</v>
      </c>
      <c r="Q2514" s="6" t="s">
        <v>39</v>
      </c>
      <c r="R2514" s="4"/>
      <c r="S2514" s="6" t="s">
        <v>42</v>
      </c>
      <c r="T2514" s="6" t="s">
        <v>43</v>
      </c>
      <c r="U2514" s="6">
        <v>0.0</v>
      </c>
      <c r="V2514" s="3" t="str">
        <f t="shared" si="2"/>
        <v>81.122</v>
      </c>
      <c r="W2514" s="5" t="str">
        <f t="shared" ref="W2514:X2514" si="2514">UPPER(TRIM(H2514))</f>
        <v/>
      </c>
      <c r="X2514" s="5" t="str">
        <f t="shared" si="2514"/>
        <v/>
      </c>
      <c r="Y2514" s="5" t="str">
        <f t="array" ref="Y2514">IF(V2514&lt;&gt;"",IFERROR(INDEX(federal_program_name_lookup,MATCH(V2514,aln_lookup,0)),""),"")</f>
        <v>ELECTRICITY DELIVERY AND ENERGY RELIABILITY, RESEARCH, DEVELOPMENT AND ANALYSIS</v>
      </c>
    </row>
    <row r="2515" ht="15.75" customHeight="1">
      <c r="A2515" s="5" t="s">
        <v>4154</v>
      </c>
      <c r="B2515" s="3" t="s">
        <v>3906</v>
      </c>
      <c r="C2515" s="3" t="s">
        <v>4150</v>
      </c>
      <c r="D2515" s="3"/>
      <c r="E2515" s="6" t="s">
        <v>4151</v>
      </c>
      <c r="F2515" s="4">
        <v>442029.0</v>
      </c>
      <c r="G2515" s="6" t="s">
        <v>38</v>
      </c>
      <c r="H2515" s="6"/>
      <c r="I2515" s="6"/>
      <c r="J2515" s="4">
        <v>809372.0</v>
      </c>
      <c r="K2515" s="4">
        <v>3.59306095E8</v>
      </c>
      <c r="L2515" s="6" t="s">
        <v>39</v>
      </c>
      <c r="M2515" s="3"/>
      <c r="N2515" s="6" t="s">
        <v>39</v>
      </c>
      <c r="O2515" s="3" t="s">
        <v>4031</v>
      </c>
      <c r="P2515" s="3" t="s">
        <v>4155</v>
      </c>
      <c r="Q2515" s="6" t="s">
        <v>42</v>
      </c>
      <c r="R2515" s="4">
        <v>10955.0</v>
      </c>
      <c r="S2515" s="6" t="s">
        <v>42</v>
      </c>
      <c r="T2515" s="6" t="s">
        <v>43</v>
      </c>
      <c r="U2515" s="6">
        <v>0.0</v>
      </c>
      <c r="V2515" s="3" t="str">
        <f t="shared" si="2"/>
        <v>81.122</v>
      </c>
      <c r="W2515" s="5" t="str">
        <f t="shared" ref="W2515:X2515" si="2515">UPPER(TRIM(H2515))</f>
        <v/>
      </c>
      <c r="X2515" s="5" t="str">
        <f t="shared" si="2515"/>
        <v/>
      </c>
      <c r="Y2515" s="5" t="str">
        <f t="array" ref="Y2515">IF(V2515&lt;&gt;"",IFERROR(INDEX(federal_program_name_lookup,MATCH(V2515,aln_lookup,0)),""),"")</f>
        <v>ELECTRICITY DELIVERY AND ENERGY RELIABILITY, RESEARCH, DEVELOPMENT AND ANALYSIS</v>
      </c>
    </row>
    <row r="2516" ht="15.75" customHeight="1">
      <c r="A2516" s="5" t="s">
        <v>4156</v>
      </c>
      <c r="B2516" s="3" t="s">
        <v>3906</v>
      </c>
      <c r="C2516" s="3" t="s">
        <v>4150</v>
      </c>
      <c r="D2516" s="3"/>
      <c r="E2516" s="6" t="s">
        <v>4151</v>
      </c>
      <c r="F2516" s="4">
        <v>74442.0</v>
      </c>
      <c r="G2516" s="6" t="s">
        <v>38</v>
      </c>
      <c r="H2516" s="6"/>
      <c r="I2516" s="6"/>
      <c r="J2516" s="4">
        <v>809372.0</v>
      </c>
      <c r="K2516" s="4">
        <v>3.59306095E8</v>
      </c>
      <c r="L2516" s="6" t="s">
        <v>39</v>
      </c>
      <c r="M2516" s="3"/>
      <c r="N2516" s="6" t="s">
        <v>39</v>
      </c>
      <c r="O2516" s="3" t="s">
        <v>4157</v>
      </c>
      <c r="P2516" s="3" t="s">
        <v>4158</v>
      </c>
      <c r="Q2516" s="6" t="s">
        <v>39</v>
      </c>
      <c r="R2516" s="4"/>
      <c r="S2516" s="6" t="s">
        <v>42</v>
      </c>
      <c r="T2516" s="6" t="s">
        <v>43</v>
      </c>
      <c r="U2516" s="6">
        <v>0.0</v>
      </c>
      <c r="V2516" s="3" t="str">
        <f t="shared" si="2"/>
        <v>81.122</v>
      </c>
      <c r="W2516" s="5" t="str">
        <f t="shared" ref="W2516:X2516" si="2516">UPPER(TRIM(H2516))</f>
        <v/>
      </c>
      <c r="X2516" s="5" t="str">
        <f t="shared" si="2516"/>
        <v/>
      </c>
      <c r="Y2516" s="5" t="str">
        <f t="array" ref="Y2516">IF(V2516&lt;&gt;"",IFERROR(INDEX(federal_program_name_lookup,MATCH(V2516,aln_lookup,0)),""),"")</f>
        <v>ELECTRICITY DELIVERY AND ENERGY RELIABILITY, RESEARCH, DEVELOPMENT AND ANALYSIS</v>
      </c>
    </row>
    <row r="2517" ht="15.75" customHeight="1">
      <c r="A2517" s="5" t="s">
        <v>4159</v>
      </c>
      <c r="B2517" s="3" t="s">
        <v>3906</v>
      </c>
      <c r="C2517" s="3" t="s">
        <v>4150</v>
      </c>
      <c r="D2517" s="3"/>
      <c r="E2517" s="6" t="s">
        <v>4151</v>
      </c>
      <c r="F2517" s="4">
        <v>48759.0</v>
      </c>
      <c r="G2517" s="6" t="s">
        <v>38</v>
      </c>
      <c r="H2517" s="6"/>
      <c r="I2517" s="6"/>
      <c r="J2517" s="4">
        <v>809372.0</v>
      </c>
      <c r="K2517" s="4">
        <v>3.59306095E8</v>
      </c>
      <c r="L2517" s="6" t="s">
        <v>39</v>
      </c>
      <c r="M2517" s="3"/>
      <c r="N2517" s="6" t="s">
        <v>39</v>
      </c>
      <c r="O2517" s="3" t="s">
        <v>4160</v>
      </c>
      <c r="P2517" s="3" t="s">
        <v>4161</v>
      </c>
      <c r="Q2517" s="6" t="s">
        <v>39</v>
      </c>
      <c r="R2517" s="4"/>
      <c r="S2517" s="6" t="s">
        <v>42</v>
      </c>
      <c r="T2517" s="6" t="s">
        <v>43</v>
      </c>
      <c r="U2517" s="6">
        <v>0.0</v>
      </c>
      <c r="V2517" s="3" t="str">
        <f t="shared" si="2"/>
        <v>81.122</v>
      </c>
      <c r="W2517" s="5" t="str">
        <f t="shared" ref="W2517:X2517" si="2517">UPPER(TRIM(H2517))</f>
        <v/>
      </c>
      <c r="X2517" s="5" t="str">
        <f t="shared" si="2517"/>
        <v/>
      </c>
      <c r="Y2517" s="5" t="str">
        <f t="array" ref="Y2517">IF(V2517&lt;&gt;"",IFERROR(INDEX(federal_program_name_lookup,MATCH(V2517,aln_lookup,0)),""),"")</f>
        <v>ELECTRICITY DELIVERY AND ENERGY RELIABILITY, RESEARCH, DEVELOPMENT AND ANALYSIS</v>
      </c>
    </row>
    <row r="2518" ht="15.75" customHeight="1">
      <c r="A2518" s="5" t="s">
        <v>4162</v>
      </c>
      <c r="B2518" s="3" t="s">
        <v>3906</v>
      </c>
      <c r="C2518" s="3" t="s">
        <v>4163</v>
      </c>
      <c r="D2518" s="3"/>
      <c r="E2518" s="6" t="s">
        <v>4164</v>
      </c>
      <c r="F2518" s="4">
        <v>148256.0</v>
      </c>
      <c r="G2518" s="6" t="s">
        <v>38</v>
      </c>
      <c r="H2518" s="6"/>
      <c r="I2518" s="6"/>
      <c r="J2518" s="4">
        <v>148256.0</v>
      </c>
      <c r="K2518" s="4">
        <v>3.59306095E8</v>
      </c>
      <c r="L2518" s="6" t="s">
        <v>39</v>
      </c>
      <c r="M2518" s="3"/>
      <c r="N2518" s="6" t="s">
        <v>39</v>
      </c>
      <c r="O2518" s="3" t="s">
        <v>4165</v>
      </c>
      <c r="P2518" s="3" t="s">
        <v>4166</v>
      </c>
      <c r="Q2518" s="6" t="s">
        <v>39</v>
      </c>
      <c r="R2518" s="4"/>
      <c r="S2518" s="6" t="s">
        <v>42</v>
      </c>
      <c r="T2518" s="6" t="s">
        <v>43</v>
      </c>
      <c r="U2518" s="6">
        <v>0.0</v>
      </c>
      <c r="V2518" s="3" t="str">
        <f t="shared" si="2"/>
        <v>81.135</v>
      </c>
      <c r="W2518" s="5" t="str">
        <f t="shared" ref="W2518:X2518" si="2518">UPPER(TRIM(H2518))</f>
        <v/>
      </c>
      <c r="X2518" s="5" t="str">
        <f t="shared" si="2518"/>
        <v/>
      </c>
      <c r="Y2518" s="5" t="str">
        <f t="array" ref="Y2518">IF(V2518&lt;&gt;"",IFERROR(INDEX(federal_program_name_lookup,MATCH(V2518,aln_lookup,0)),""),"")</f>
        <v>ADVANCED RESEARCH PROJECTS AGENCY - ENERGY</v>
      </c>
    </row>
    <row r="2519" ht="15.75" customHeight="1">
      <c r="A2519" s="5" t="s">
        <v>4167</v>
      </c>
      <c r="B2519" s="3" t="s">
        <v>3906</v>
      </c>
      <c r="C2519" s="3" t="s">
        <v>445</v>
      </c>
      <c r="D2519" s="3" t="s">
        <v>4168</v>
      </c>
      <c r="E2519" s="6" t="s">
        <v>292</v>
      </c>
      <c r="F2519" s="4">
        <v>7161.0</v>
      </c>
      <c r="G2519" s="6" t="s">
        <v>38</v>
      </c>
      <c r="H2519" s="6"/>
      <c r="I2519" s="6"/>
      <c r="J2519" s="4">
        <v>6943843.0</v>
      </c>
      <c r="K2519" s="4">
        <v>3.59306095E8</v>
      </c>
      <c r="L2519" s="6" t="s">
        <v>39</v>
      </c>
      <c r="M2519" s="3"/>
      <c r="N2519" s="6" t="s">
        <v>39</v>
      </c>
      <c r="O2519" s="3" t="s">
        <v>4169</v>
      </c>
      <c r="P2519" s="3" t="s">
        <v>4168</v>
      </c>
      <c r="Q2519" s="6" t="s">
        <v>39</v>
      </c>
      <c r="R2519" s="4"/>
      <c r="S2519" s="6" t="s">
        <v>42</v>
      </c>
      <c r="T2519" s="6" t="s">
        <v>43</v>
      </c>
      <c r="U2519" s="6">
        <v>0.0</v>
      </c>
      <c r="V2519" s="3" t="str">
        <f t="shared" si="2"/>
        <v>81.RD</v>
      </c>
      <c r="W2519" s="5" t="str">
        <f t="shared" ref="W2519:X2519" si="2519">UPPER(TRIM(H2519))</f>
        <v/>
      </c>
      <c r="X2519" s="5" t="str">
        <f t="shared" si="2519"/>
        <v/>
      </c>
      <c r="Y2519" s="5" t="str">
        <f t="array" ref="Y2519">IF(V2519&lt;&gt;"",IFERROR(INDEX(federal_program_name_lookup,MATCH(V2519,aln_lookup,0)),""),"")</f>
        <v/>
      </c>
    </row>
    <row r="2520" ht="15.75" customHeight="1">
      <c r="A2520" s="5" t="s">
        <v>4170</v>
      </c>
      <c r="B2520" s="3" t="s">
        <v>3906</v>
      </c>
      <c r="C2520" s="3" t="s">
        <v>445</v>
      </c>
      <c r="D2520" s="3" t="s">
        <v>4171</v>
      </c>
      <c r="E2520" s="6" t="s">
        <v>292</v>
      </c>
      <c r="F2520" s="4">
        <v>81824.0</v>
      </c>
      <c r="G2520" s="6" t="s">
        <v>38</v>
      </c>
      <c r="H2520" s="6"/>
      <c r="I2520" s="6"/>
      <c r="J2520" s="4">
        <v>6943843.0</v>
      </c>
      <c r="K2520" s="4">
        <v>3.59306095E8</v>
      </c>
      <c r="L2520" s="6" t="s">
        <v>39</v>
      </c>
      <c r="M2520" s="3"/>
      <c r="N2520" s="6" t="s">
        <v>39</v>
      </c>
      <c r="O2520" s="3" t="s">
        <v>4169</v>
      </c>
      <c r="P2520" s="3" t="s">
        <v>4171</v>
      </c>
      <c r="Q2520" s="6" t="s">
        <v>39</v>
      </c>
      <c r="R2520" s="4"/>
      <c r="S2520" s="6" t="s">
        <v>42</v>
      </c>
      <c r="T2520" s="6" t="s">
        <v>43</v>
      </c>
      <c r="U2520" s="6">
        <v>0.0</v>
      </c>
      <c r="V2520" s="3" t="str">
        <f t="shared" si="2"/>
        <v>81.RD</v>
      </c>
      <c r="W2520" s="5" t="str">
        <f t="shared" ref="W2520:X2520" si="2520">UPPER(TRIM(H2520))</f>
        <v/>
      </c>
      <c r="X2520" s="5" t="str">
        <f t="shared" si="2520"/>
        <v/>
      </c>
      <c r="Y2520" s="5" t="str">
        <f t="array" ref="Y2520">IF(V2520&lt;&gt;"",IFERROR(INDEX(federal_program_name_lookup,MATCH(V2520,aln_lookup,0)),""),"")</f>
        <v/>
      </c>
    </row>
    <row r="2521" ht="15.75" customHeight="1">
      <c r="A2521" s="5" t="s">
        <v>4172</v>
      </c>
      <c r="B2521" s="3" t="s">
        <v>3906</v>
      </c>
      <c r="C2521" s="3" t="s">
        <v>445</v>
      </c>
      <c r="D2521" s="3" t="s">
        <v>4173</v>
      </c>
      <c r="E2521" s="6" t="s">
        <v>292</v>
      </c>
      <c r="F2521" s="4">
        <v>29084.0</v>
      </c>
      <c r="G2521" s="6" t="s">
        <v>38</v>
      </c>
      <c r="H2521" s="6"/>
      <c r="I2521" s="6"/>
      <c r="J2521" s="4">
        <v>6943843.0</v>
      </c>
      <c r="K2521" s="4">
        <v>3.59306095E8</v>
      </c>
      <c r="L2521" s="6" t="s">
        <v>39</v>
      </c>
      <c r="M2521" s="3"/>
      <c r="N2521" s="6" t="s">
        <v>39</v>
      </c>
      <c r="O2521" s="3" t="s">
        <v>4174</v>
      </c>
      <c r="P2521" s="3" t="s">
        <v>4173</v>
      </c>
      <c r="Q2521" s="6" t="s">
        <v>39</v>
      </c>
      <c r="R2521" s="4"/>
      <c r="S2521" s="6" t="s">
        <v>42</v>
      </c>
      <c r="T2521" s="6" t="s">
        <v>43</v>
      </c>
      <c r="U2521" s="6">
        <v>0.0</v>
      </c>
      <c r="V2521" s="3" t="str">
        <f t="shared" si="2"/>
        <v>81.RD</v>
      </c>
      <c r="W2521" s="5" t="str">
        <f t="shared" ref="W2521:X2521" si="2521">UPPER(TRIM(H2521))</f>
        <v/>
      </c>
      <c r="X2521" s="5" t="str">
        <f t="shared" si="2521"/>
        <v/>
      </c>
      <c r="Y2521" s="5" t="str">
        <f t="array" ref="Y2521">IF(V2521&lt;&gt;"",IFERROR(INDEX(federal_program_name_lookup,MATCH(V2521,aln_lookup,0)),""),"")</f>
        <v/>
      </c>
    </row>
    <row r="2522" ht="15.75" customHeight="1">
      <c r="A2522" s="5" t="s">
        <v>4175</v>
      </c>
      <c r="B2522" s="3" t="s">
        <v>3906</v>
      </c>
      <c r="C2522" s="3" t="s">
        <v>445</v>
      </c>
      <c r="D2522" s="3" t="s">
        <v>4176</v>
      </c>
      <c r="E2522" s="6" t="s">
        <v>292</v>
      </c>
      <c r="F2522" s="4">
        <v>23550.0</v>
      </c>
      <c r="G2522" s="6" t="s">
        <v>38</v>
      </c>
      <c r="H2522" s="6"/>
      <c r="I2522" s="6"/>
      <c r="J2522" s="4">
        <v>6943843.0</v>
      </c>
      <c r="K2522" s="4">
        <v>3.59306095E8</v>
      </c>
      <c r="L2522" s="6" t="s">
        <v>39</v>
      </c>
      <c r="M2522" s="3"/>
      <c r="N2522" s="6" t="s">
        <v>39</v>
      </c>
      <c r="O2522" s="3" t="s">
        <v>4174</v>
      </c>
      <c r="P2522" s="3" t="s">
        <v>4176</v>
      </c>
      <c r="Q2522" s="6" t="s">
        <v>39</v>
      </c>
      <c r="R2522" s="4"/>
      <c r="S2522" s="6" t="s">
        <v>42</v>
      </c>
      <c r="T2522" s="6" t="s">
        <v>43</v>
      </c>
      <c r="U2522" s="6">
        <v>0.0</v>
      </c>
      <c r="V2522" s="3" t="str">
        <f t="shared" si="2"/>
        <v>81.RD</v>
      </c>
      <c r="W2522" s="5" t="str">
        <f t="shared" ref="W2522:X2522" si="2522">UPPER(TRIM(H2522))</f>
        <v/>
      </c>
      <c r="X2522" s="5" t="str">
        <f t="shared" si="2522"/>
        <v/>
      </c>
      <c r="Y2522" s="5" t="str">
        <f t="array" ref="Y2522">IF(V2522&lt;&gt;"",IFERROR(INDEX(federal_program_name_lookup,MATCH(V2522,aln_lookup,0)),""),"")</f>
        <v/>
      </c>
    </row>
    <row r="2523" ht="15.75" customHeight="1">
      <c r="A2523" s="5" t="s">
        <v>4177</v>
      </c>
      <c r="B2523" s="3" t="s">
        <v>3906</v>
      </c>
      <c r="C2523" s="3" t="s">
        <v>445</v>
      </c>
      <c r="D2523" s="3" t="s">
        <v>4178</v>
      </c>
      <c r="E2523" s="6" t="s">
        <v>292</v>
      </c>
      <c r="F2523" s="4">
        <v>1210.0</v>
      </c>
      <c r="G2523" s="6" t="s">
        <v>38</v>
      </c>
      <c r="H2523" s="6"/>
      <c r="I2523" s="6"/>
      <c r="J2523" s="4">
        <v>6943843.0</v>
      </c>
      <c r="K2523" s="4">
        <v>3.59306095E8</v>
      </c>
      <c r="L2523" s="6" t="s">
        <v>39</v>
      </c>
      <c r="M2523" s="3"/>
      <c r="N2523" s="6" t="s">
        <v>39</v>
      </c>
      <c r="O2523" s="3" t="s">
        <v>4179</v>
      </c>
      <c r="P2523" s="3" t="s">
        <v>4178</v>
      </c>
      <c r="Q2523" s="6" t="s">
        <v>39</v>
      </c>
      <c r="R2523" s="4"/>
      <c r="S2523" s="6" t="s">
        <v>42</v>
      </c>
      <c r="T2523" s="6" t="s">
        <v>43</v>
      </c>
      <c r="U2523" s="6">
        <v>0.0</v>
      </c>
      <c r="V2523" s="3" t="str">
        <f t="shared" si="2"/>
        <v>81.RD</v>
      </c>
      <c r="W2523" s="5" t="str">
        <f t="shared" ref="W2523:X2523" si="2523">UPPER(TRIM(H2523))</f>
        <v/>
      </c>
      <c r="X2523" s="5" t="str">
        <f t="shared" si="2523"/>
        <v/>
      </c>
      <c r="Y2523" s="5" t="str">
        <f t="array" ref="Y2523">IF(V2523&lt;&gt;"",IFERROR(INDEX(federal_program_name_lookup,MATCH(V2523,aln_lookup,0)),""),"")</f>
        <v/>
      </c>
    </row>
    <row r="2524" ht="15.75" customHeight="1">
      <c r="A2524" s="5" t="s">
        <v>4180</v>
      </c>
      <c r="B2524" s="3" t="s">
        <v>45</v>
      </c>
      <c r="C2524" s="3" t="s">
        <v>4181</v>
      </c>
      <c r="D2524" s="3"/>
      <c r="E2524" s="6" t="s">
        <v>4182</v>
      </c>
      <c r="F2524" s="4">
        <v>39948.0</v>
      </c>
      <c r="G2524" s="6" t="s">
        <v>38</v>
      </c>
      <c r="H2524" s="6"/>
      <c r="I2524" s="6"/>
      <c r="J2524" s="4">
        <v>1036740.0</v>
      </c>
      <c r="K2524" s="4">
        <v>3.59306095E8</v>
      </c>
      <c r="L2524" s="6" t="s">
        <v>39</v>
      </c>
      <c r="M2524" s="3"/>
      <c r="N2524" s="6" t="s">
        <v>39</v>
      </c>
      <c r="O2524" s="3" t="s">
        <v>4183</v>
      </c>
      <c r="P2524" s="3" t="s">
        <v>4184</v>
      </c>
      <c r="Q2524" s="6" t="s">
        <v>39</v>
      </c>
      <c r="R2524" s="4"/>
      <c r="S2524" s="6" t="s">
        <v>42</v>
      </c>
      <c r="T2524" s="6" t="s">
        <v>43</v>
      </c>
      <c r="U2524" s="6">
        <v>0.0</v>
      </c>
      <c r="V2524" s="3" t="str">
        <f t="shared" si="2"/>
        <v>10.309</v>
      </c>
      <c r="W2524" s="5" t="str">
        <f t="shared" ref="W2524:X2524" si="2524">UPPER(TRIM(H2524))</f>
        <v/>
      </c>
      <c r="X2524" s="5" t="str">
        <f t="shared" si="2524"/>
        <v/>
      </c>
      <c r="Y2524" s="5" t="str">
        <f t="array" ref="Y2524">IF(V2524&lt;&gt;"",IFERROR(INDEX(federal_program_name_lookup,MATCH(V2524,aln_lookup,0)),""),"")</f>
        <v>SPECIALTY CROP RESEARCH INITIATIVE</v>
      </c>
    </row>
    <row r="2525" ht="15.75" customHeight="1">
      <c r="A2525" s="5" t="s">
        <v>4185</v>
      </c>
      <c r="B2525" s="3" t="s">
        <v>3906</v>
      </c>
      <c r="C2525" s="3" t="s">
        <v>445</v>
      </c>
      <c r="D2525" s="3" t="s">
        <v>4186</v>
      </c>
      <c r="E2525" s="6" t="s">
        <v>292</v>
      </c>
      <c r="F2525" s="4">
        <v>153905.0</v>
      </c>
      <c r="G2525" s="6" t="s">
        <v>38</v>
      </c>
      <c r="H2525" s="6"/>
      <c r="I2525" s="6"/>
      <c r="J2525" s="4">
        <v>6943843.0</v>
      </c>
      <c r="K2525" s="4">
        <v>3.59306095E8</v>
      </c>
      <c r="L2525" s="6" t="s">
        <v>39</v>
      </c>
      <c r="M2525" s="3"/>
      <c r="N2525" s="6" t="s">
        <v>39</v>
      </c>
      <c r="O2525" s="3" t="s">
        <v>4179</v>
      </c>
      <c r="P2525" s="3" t="s">
        <v>4186</v>
      </c>
      <c r="Q2525" s="6" t="s">
        <v>39</v>
      </c>
      <c r="R2525" s="4"/>
      <c r="S2525" s="6" t="s">
        <v>42</v>
      </c>
      <c r="T2525" s="6" t="s">
        <v>43</v>
      </c>
      <c r="U2525" s="6">
        <v>0.0</v>
      </c>
      <c r="V2525" s="3" t="str">
        <f t="shared" si="2"/>
        <v>81.RD</v>
      </c>
      <c r="W2525" s="5" t="str">
        <f t="shared" ref="W2525:X2525" si="2525">UPPER(TRIM(H2525))</f>
        <v/>
      </c>
      <c r="X2525" s="5" t="str">
        <f t="shared" si="2525"/>
        <v/>
      </c>
      <c r="Y2525" s="5" t="str">
        <f t="array" ref="Y2525">IF(V2525&lt;&gt;"",IFERROR(INDEX(federal_program_name_lookup,MATCH(V2525,aln_lookup,0)),""),"")</f>
        <v/>
      </c>
    </row>
    <row r="2526" ht="15.75" customHeight="1">
      <c r="A2526" s="5" t="s">
        <v>4187</v>
      </c>
      <c r="B2526" s="3" t="s">
        <v>3906</v>
      </c>
      <c r="C2526" s="3" t="s">
        <v>445</v>
      </c>
      <c r="D2526" s="3" t="s">
        <v>4188</v>
      </c>
      <c r="E2526" s="6" t="s">
        <v>292</v>
      </c>
      <c r="F2526" s="4">
        <v>-25519.0</v>
      </c>
      <c r="G2526" s="6" t="s">
        <v>38</v>
      </c>
      <c r="H2526" s="6"/>
      <c r="I2526" s="6"/>
      <c r="J2526" s="4">
        <v>6943843.0</v>
      </c>
      <c r="K2526" s="4">
        <v>3.59306095E8</v>
      </c>
      <c r="L2526" s="6" t="s">
        <v>39</v>
      </c>
      <c r="M2526" s="3"/>
      <c r="N2526" s="6" t="s">
        <v>39</v>
      </c>
      <c r="O2526" s="3" t="s">
        <v>4179</v>
      </c>
      <c r="P2526" s="3" t="s">
        <v>4188</v>
      </c>
      <c r="Q2526" s="6" t="s">
        <v>39</v>
      </c>
      <c r="R2526" s="4"/>
      <c r="S2526" s="6" t="s">
        <v>42</v>
      </c>
      <c r="T2526" s="6" t="s">
        <v>43</v>
      </c>
      <c r="U2526" s="6">
        <v>0.0</v>
      </c>
      <c r="V2526" s="3" t="str">
        <f t="shared" si="2"/>
        <v>81.RD</v>
      </c>
      <c r="W2526" s="5" t="str">
        <f t="shared" ref="W2526:X2526" si="2526">UPPER(TRIM(H2526))</f>
        <v/>
      </c>
      <c r="X2526" s="5" t="str">
        <f t="shared" si="2526"/>
        <v/>
      </c>
      <c r="Y2526" s="5" t="str">
        <f t="array" ref="Y2526">IF(V2526&lt;&gt;"",IFERROR(INDEX(federal_program_name_lookup,MATCH(V2526,aln_lookup,0)),""),"")</f>
        <v/>
      </c>
    </row>
    <row r="2527" ht="15.75" customHeight="1">
      <c r="A2527" s="5" t="s">
        <v>4189</v>
      </c>
      <c r="B2527" s="3" t="s">
        <v>3906</v>
      </c>
      <c r="C2527" s="3" t="s">
        <v>445</v>
      </c>
      <c r="D2527" s="3" t="s">
        <v>4190</v>
      </c>
      <c r="E2527" s="6" t="s">
        <v>292</v>
      </c>
      <c r="F2527" s="4">
        <v>412.0</v>
      </c>
      <c r="G2527" s="6" t="s">
        <v>38</v>
      </c>
      <c r="H2527" s="6"/>
      <c r="I2527" s="6"/>
      <c r="J2527" s="4">
        <v>6943843.0</v>
      </c>
      <c r="K2527" s="4">
        <v>3.59306095E8</v>
      </c>
      <c r="L2527" s="6" t="s">
        <v>39</v>
      </c>
      <c r="M2527" s="3"/>
      <c r="N2527" s="6" t="s">
        <v>39</v>
      </c>
      <c r="O2527" s="3" t="s">
        <v>4179</v>
      </c>
      <c r="P2527" s="3" t="s">
        <v>4190</v>
      </c>
      <c r="Q2527" s="6" t="s">
        <v>39</v>
      </c>
      <c r="R2527" s="4"/>
      <c r="S2527" s="6" t="s">
        <v>42</v>
      </c>
      <c r="T2527" s="6" t="s">
        <v>43</v>
      </c>
      <c r="U2527" s="6">
        <v>0.0</v>
      </c>
      <c r="V2527" s="3" t="str">
        <f t="shared" si="2"/>
        <v>81.RD</v>
      </c>
      <c r="W2527" s="5" t="str">
        <f t="shared" ref="W2527:X2527" si="2527">UPPER(TRIM(H2527))</f>
        <v/>
      </c>
      <c r="X2527" s="5" t="str">
        <f t="shared" si="2527"/>
        <v/>
      </c>
      <c r="Y2527" s="5" t="str">
        <f t="array" ref="Y2527">IF(V2527&lt;&gt;"",IFERROR(INDEX(federal_program_name_lookup,MATCH(V2527,aln_lookup,0)),""),"")</f>
        <v/>
      </c>
    </row>
    <row r="2528" ht="15.75" customHeight="1">
      <c r="A2528" s="5" t="s">
        <v>4191</v>
      </c>
      <c r="B2528" s="3" t="s">
        <v>3980</v>
      </c>
      <c r="C2528" s="3" t="s">
        <v>4192</v>
      </c>
      <c r="D2528" s="3"/>
      <c r="E2528" s="6" t="s">
        <v>4193</v>
      </c>
      <c r="F2528" s="4">
        <v>968697.0</v>
      </c>
      <c r="G2528" s="6" t="s">
        <v>38</v>
      </c>
      <c r="H2528" s="6"/>
      <c r="I2528" s="6"/>
      <c r="J2528" s="4">
        <v>3305137.0</v>
      </c>
      <c r="K2528" s="4">
        <v>3.59306095E8</v>
      </c>
      <c r="L2528" s="6" t="s">
        <v>39</v>
      </c>
      <c r="M2528" s="3"/>
      <c r="N2528" s="6" t="s">
        <v>39</v>
      </c>
      <c r="O2528" s="3" t="s">
        <v>4194</v>
      </c>
      <c r="P2528" s="3" t="s">
        <v>4195</v>
      </c>
      <c r="Q2528" s="6" t="s">
        <v>39</v>
      </c>
      <c r="R2528" s="4"/>
      <c r="S2528" s="6" t="s">
        <v>42</v>
      </c>
      <c r="T2528" s="6" t="s">
        <v>43</v>
      </c>
      <c r="U2528" s="6">
        <v>0.0</v>
      </c>
      <c r="V2528" s="3" t="str">
        <f t="shared" si="2"/>
        <v>84.027</v>
      </c>
      <c r="W2528" s="5" t="str">
        <f t="shared" ref="W2528:X2528" si="2528">UPPER(TRIM(H2528))</f>
        <v/>
      </c>
      <c r="X2528" s="5" t="str">
        <f t="shared" si="2528"/>
        <v/>
      </c>
      <c r="Y2528" s="5" t="str">
        <f t="array" ref="Y2528">IF(V2528&lt;&gt;"",IFERROR(INDEX(federal_program_name_lookup,MATCH(V2528,aln_lookup,0)),""),"")</f>
        <v>SPECIAL EDUCATION_GRANTS TO STATES</v>
      </c>
    </row>
    <row r="2529" ht="15.75" customHeight="1">
      <c r="A2529" s="5" t="s">
        <v>4196</v>
      </c>
      <c r="B2529" s="3" t="s">
        <v>3980</v>
      </c>
      <c r="C2529" s="3" t="s">
        <v>4192</v>
      </c>
      <c r="D2529" s="3"/>
      <c r="E2529" s="6" t="s">
        <v>4193</v>
      </c>
      <c r="F2529" s="4">
        <v>82047.0</v>
      </c>
      <c r="G2529" s="6" t="s">
        <v>38</v>
      </c>
      <c r="H2529" s="6"/>
      <c r="I2529" s="6"/>
      <c r="J2529" s="4">
        <v>3305137.0</v>
      </c>
      <c r="K2529" s="4">
        <v>3.59306095E8</v>
      </c>
      <c r="L2529" s="6" t="s">
        <v>39</v>
      </c>
      <c r="M2529" s="3"/>
      <c r="N2529" s="6" t="s">
        <v>39</v>
      </c>
      <c r="O2529" s="3" t="s">
        <v>4194</v>
      </c>
      <c r="P2529" s="3" t="s">
        <v>4197</v>
      </c>
      <c r="Q2529" s="6" t="s">
        <v>39</v>
      </c>
      <c r="R2529" s="4"/>
      <c r="S2529" s="6" t="s">
        <v>42</v>
      </c>
      <c r="T2529" s="6" t="s">
        <v>43</v>
      </c>
      <c r="U2529" s="6">
        <v>0.0</v>
      </c>
      <c r="V2529" s="3" t="str">
        <f t="shared" si="2"/>
        <v>84.027</v>
      </c>
      <c r="W2529" s="5" t="str">
        <f t="shared" ref="W2529:X2529" si="2529">UPPER(TRIM(H2529))</f>
        <v/>
      </c>
      <c r="X2529" s="5" t="str">
        <f t="shared" si="2529"/>
        <v/>
      </c>
      <c r="Y2529" s="5" t="str">
        <f t="array" ref="Y2529">IF(V2529&lt;&gt;"",IFERROR(INDEX(federal_program_name_lookup,MATCH(V2529,aln_lookup,0)),""),"")</f>
        <v>SPECIAL EDUCATION_GRANTS TO STATES</v>
      </c>
    </row>
    <row r="2530" ht="15.75" customHeight="1">
      <c r="A2530" s="5" t="s">
        <v>4198</v>
      </c>
      <c r="B2530" s="3" t="s">
        <v>3980</v>
      </c>
      <c r="C2530" s="3" t="s">
        <v>4199</v>
      </c>
      <c r="D2530" s="3"/>
      <c r="E2530" s="6" t="s">
        <v>4200</v>
      </c>
      <c r="F2530" s="4">
        <v>34946.0</v>
      </c>
      <c r="G2530" s="6" t="s">
        <v>38</v>
      </c>
      <c r="H2530" s="6"/>
      <c r="I2530" s="6"/>
      <c r="J2530" s="4">
        <v>34946.0</v>
      </c>
      <c r="K2530" s="4">
        <v>3.59306095E8</v>
      </c>
      <c r="L2530" s="6" t="s">
        <v>39</v>
      </c>
      <c r="M2530" s="3"/>
      <c r="N2530" s="6" t="s">
        <v>39</v>
      </c>
      <c r="O2530" s="3" t="s">
        <v>551</v>
      </c>
      <c r="P2530" s="3" t="s">
        <v>4201</v>
      </c>
      <c r="Q2530" s="6" t="s">
        <v>39</v>
      </c>
      <c r="R2530" s="4"/>
      <c r="S2530" s="6" t="s">
        <v>42</v>
      </c>
      <c r="T2530" s="6" t="s">
        <v>43</v>
      </c>
      <c r="U2530" s="6">
        <v>0.0</v>
      </c>
      <c r="V2530" s="3" t="str">
        <f t="shared" si="2"/>
        <v>84.305</v>
      </c>
      <c r="W2530" s="5" t="str">
        <f t="shared" ref="W2530:X2530" si="2530">UPPER(TRIM(H2530))</f>
        <v/>
      </c>
      <c r="X2530" s="5" t="str">
        <f t="shared" si="2530"/>
        <v/>
      </c>
      <c r="Y2530" s="5" t="str">
        <f t="array" ref="Y2530">IF(V2530&lt;&gt;"",IFERROR(INDEX(federal_program_name_lookup,MATCH(V2530,aln_lookup,0)),""),"")</f>
        <v>EDUCATION RESEARCH, DEVELOPMENT AND DISSEMINATION</v>
      </c>
    </row>
    <row r="2531" ht="15.75" customHeight="1">
      <c r="A2531" s="5" t="s">
        <v>4202</v>
      </c>
      <c r="B2531" s="3" t="s">
        <v>3980</v>
      </c>
      <c r="C2531" s="3" t="s">
        <v>4203</v>
      </c>
      <c r="D2531" s="3"/>
      <c r="E2531" s="6" t="s">
        <v>4204</v>
      </c>
      <c r="F2531" s="4">
        <v>7313.0</v>
      </c>
      <c r="G2531" s="6" t="s">
        <v>38</v>
      </c>
      <c r="H2531" s="6"/>
      <c r="I2531" s="6"/>
      <c r="J2531" s="4">
        <v>7313.0</v>
      </c>
      <c r="K2531" s="4">
        <v>3.59306095E8</v>
      </c>
      <c r="L2531" s="6" t="s">
        <v>39</v>
      </c>
      <c r="M2531" s="3"/>
      <c r="N2531" s="6" t="s">
        <v>39</v>
      </c>
      <c r="O2531" s="3" t="s">
        <v>4205</v>
      </c>
      <c r="P2531" s="3" t="s">
        <v>4206</v>
      </c>
      <c r="Q2531" s="6" t="s">
        <v>39</v>
      </c>
      <c r="R2531" s="4"/>
      <c r="S2531" s="6" t="s">
        <v>42</v>
      </c>
      <c r="T2531" s="6" t="s">
        <v>43</v>
      </c>
      <c r="U2531" s="6">
        <v>0.0</v>
      </c>
      <c r="V2531" s="3" t="str">
        <f t="shared" si="2"/>
        <v>84.325</v>
      </c>
      <c r="W2531" s="5" t="str">
        <f t="shared" ref="W2531:X2531" si="2531">UPPER(TRIM(H2531))</f>
        <v/>
      </c>
      <c r="X2531" s="5" t="str">
        <f t="shared" si="2531"/>
        <v/>
      </c>
      <c r="Y2531" s="5" t="str">
        <f t="array" ref="Y2531">IF(V2531&lt;&gt;"",IFERROR(INDEX(federal_program_name_lookup,MATCH(V2531,aln_lookup,0)),""),"")</f>
        <v>SPECIAL EDUCATION - PERSONNEL DEVELOPMENT TO IMPROVE SERVICES AND RESULTS FOR CHILDREN WITH DISABILITIES</v>
      </c>
    </row>
    <row r="2532" ht="15.75" customHeight="1">
      <c r="A2532" s="5" t="s">
        <v>4207</v>
      </c>
      <c r="B2532" s="3" t="s">
        <v>3980</v>
      </c>
      <c r="C2532" s="3" t="s">
        <v>4208</v>
      </c>
      <c r="D2532" s="3"/>
      <c r="E2532" s="6" t="s">
        <v>4209</v>
      </c>
      <c r="F2532" s="4">
        <v>141081.0</v>
      </c>
      <c r="G2532" s="6" t="s">
        <v>38</v>
      </c>
      <c r="H2532" s="6"/>
      <c r="I2532" s="6"/>
      <c r="J2532" s="4">
        <v>141081.0</v>
      </c>
      <c r="K2532" s="4">
        <v>3.59306095E8</v>
      </c>
      <c r="L2532" s="6" t="s">
        <v>39</v>
      </c>
      <c r="M2532" s="3"/>
      <c r="N2532" s="6" t="s">
        <v>39</v>
      </c>
      <c r="O2532" s="3" t="s">
        <v>3169</v>
      </c>
      <c r="P2532" s="3" t="s">
        <v>4210</v>
      </c>
      <c r="Q2532" s="6" t="s">
        <v>39</v>
      </c>
      <c r="R2532" s="4"/>
      <c r="S2532" s="6" t="s">
        <v>42</v>
      </c>
      <c r="T2532" s="6" t="s">
        <v>43</v>
      </c>
      <c r="U2532" s="6">
        <v>0.0</v>
      </c>
      <c r="V2532" s="3" t="str">
        <f t="shared" si="2"/>
        <v>84.327</v>
      </c>
      <c r="W2532" s="5" t="str">
        <f t="shared" ref="W2532:X2532" si="2532">UPPER(TRIM(H2532))</f>
        <v/>
      </c>
      <c r="X2532" s="5" t="str">
        <f t="shared" si="2532"/>
        <v/>
      </c>
      <c r="Y2532" s="5" t="str">
        <f t="array" ref="Y2532">IF(V2532&lt;&gt;"",IFERROR(INDEX(federal_program_name_lookup,MATCH(V2532,aln_lookup,0)),""),"")</f>
        <v>SPECIAL EDUCATION_EDUCATIONAL TECHNOLOGY MEDIA, AND MATERIALS FOR INDIVIDUALS WITH DISABILITIES</v>
      </c>
    </row>
    <row r="2533" ht="15.75" customHeight="1">
      <c r="A2533" s="5" t="s">
        <v>4211</v>
      </c>
      <c r="B2533" s="3" t="s">
        <v>3980</v>
      </c>
      <c r="C2533" s="3" t="s">
        <v>4212</v>
      </c>
      <c r="D2533" s="3"/>
      <c r="E2533" s="6" t="s">
        <v>4213</v>
      </c>
      <c r="F2533" s="4">
        <v>5125.0</v>
      </c>
      <c r="G2533" s="6" t="s">
        <v>38</v>
      </c>
      <c r="H2533" s="6"/>
      <c r="I2533" s="6"/>
      <c r="J2533" s="4">
        <v>5125.0</v>
      </c>
      <c r="K2533" s="4">
        <v>3.59306095E8</v>
      </c>
      <c r="L2533" s="6" t="s">
        <v>39</v>
      </c>
      <c r="M2533" s="3"/>
      <c r="N2533" s="6" t="s">
        <v>39</v>
      </c>
      <c r="O2533" s="3" t="s">
        <v>4194</v>
      </c>
      <c r="P2533" s="3" t="s">
        <v>4214</v>
      </c>
      <c r="Q2533" s="6" t="s">
        <v>39</v>
      </c>
      <c r="R2533" s="4"/>
      <c r="S2533" s="6" t="s">
        <v>42</v>
      </c>
      <c r="T2533" s="6" t="s">
        <v>43</v>
      </c>
      <c r="U2533" s="6">
        <v>0.0</v>
      </c>
      <c r="V2533" s="3" t="str">
        <f t="shared" si="2"/>
        <v>84.372</v>
      </c>
      <c r="W2533" s="5" t="str">
        <f t="shared" ref="W2533:X2533" si="2533">UPPER(TRIM(H2533))</f>
        <v/>
      </c>
      <c r="X2533" s="5" t="str">
        <f t="shared" si="2533"/>
        <v/>
      </c>
      <c r="Y2533" s="5" t="str">
        <f t="array" ref="Y2533">IF(V2533&lt;&gt;"",IFERROR(INDEX(federal_program_name_lookup,MATCH(V2533,aln_lookup,0)),""),"")</f>
        <v>STATEWIDE LONGITUDINAL DATA SYSTEMS</v>
      </c>
    </row>
    <row r="2534" ht="15.75" customHeight="1">
      <c r="A2534" s="5" t="s">
        <v>4215</v>
      </c>
      <c r="B2534" s="3" t="s">
        <v>3980</v>
      </c>
      <c r="C2534" s="3" t="s">
        <v>4216</v>
      </c>
      <c r="D2534" s="3"/>
      <c r="E2534" s="6" t="s">
        <v>4217</v>
      </c>
      <c r="F2534" s="4">
        <v>35172.0</v>
      </c>
      <c r="G2534" s="6" t="s">
        <v>38</v>
      </c>
      <c r="H2534" s="6"/>
      <c r="I2534" s="6"/>
      <c r="J2534" s="4">
        <v>35172.0</v>
      </c>
      <c r="K2534" s="4">
        <v>3.59306095E8</v>
      </c>
      <c r="L2534" s="6" t="s">
        <v>39</v>
      </c>
      <c r="M2534" s="3"/>
      <c r="N2534" s="6" t="s">
        <v>39</v>
      </c>
      <c r="O2534" s="3" t="s">
        <v>4218</v>
      </c>
      <c r="P2534" s="3" t="s">
        <v>4219</v>
      </c>
      <c r="Q2534" s="6" t="s">
        <v>39</v>
      </c>
      <c r="R2534" s="4"/>
      <c r="S2534" s="6" t="s">
        <v>42</v>
      </c>
      <c r="T2534" s="6" t="s">
        <v>43</v>
      </c>
      <c r="U2534" s="6">
        <v>0.0</v>
      </c>
      <c r="V2534" s="3" t="str">
        <f t="shared" si="2"/>
        <v>84.411</v>
      </c>
      <c r="W2534" s="5" t="str">
        <f t="shared" ref="W2534:X2534" si="2534">UPPER(TRIM(H2534))</f>
        <v/>
      </c>
      <c r="X2534" s="5" t="str">
        <f t="shared" si="2534"/>
        <v/>
      </c>
      <c r="Y2534" s="5" t="str">
        <f t="array" ref="Y2534">IF(V2534&lt;&gt;"",IFERROR(INDEX(federal_program_name_lookup,MATCH(V2534,aln_lookup,0)),""),"")</f>
        <v>INVESTING IN INNOVATION (I3) FUND</v>
      </c>
    </row>
    <row r="2535" ht="15.75" customHeight="1">
      <c r="A2535" s="5" t="s">
        <v>4220</v>
      </c>
      <c r="B2535" s="3" t="s">
        <v>45</v>
      </c>
      <c r="C2535" s="3" t="s">
        <v>4181</v>
      </c>
      <c r="D2535" s="3"/>
      <c r="E2535" s="6" t="s">
        <v>4182</v>
      </c>
      <c r="F2535" s="4">
        <v>85766.0</v>
      </c>
      <c r="G2535" s="6" t="s">
        <v>38</v>
      </c>
      <c r="H2535" s="6"/>
      <c r="I2535" s="6"/>
      <c r="J2535" s="4">
        <v>1036740.0</v>
      </c>
      <c r="K2535" s="4">
        <v>3.59306095E8</v>
      </c>
      <c r="L2535" s="6" t="s">
        <v>39</v>
      </c>
      <c r="M2535" s="3"/>
      <c r="N2535" s="6" t="s">
        <v>39</v>
      </c>
      <c r="O2535" s="3" t="s">
        <v>674</v>
      </c>
      <c r="P2535" s="3" t="s">
        <v>4221</v>
      </c>
      <c r="Q2535" s="6" t="s">
        <v>39</v>
      </c>
      <c r="R2535" s="4"/>
      <c r="S2535" s="6" t="s">
        <v>42</v>
      </c>
      <c r="T2535" s="6" t="s">
        <v>43</v>
      </c>
      <c r="U2535" s="6">
        <v>0.0</v>
      </c>
      <c r="V2535" s="3" t="str">
        <f t="shared" si="2"/>
        <v>10.309</v>
      </c>
      <c r="W2535" s="5" t="str">
        <f t="shared" ref="W2535:X2535" si="2535">UPPER(TRIM(H2535))</f>
        <v/>
      </c>
      <c r="X2535" s="5" t="str">
        <f t="shared" si="2535"/>
        <v/>
      </c>
      <c r="Y2535" s="5" t="str">
        <f t="array" ref="Y2535">IF(V2535&lt;&gt;"",IFERROR(INDEX(federal_program_name_lookup,MATCH(V2535,aln_lookup,0)),""),"")</f>
        <v>SPECIALTY CROP RESEARCH INITIATIVE</v>
      </c>
    </row>
    <row r="2536" ht="15.75" customHeight="1">
      <c r="A2536" s="5" t="s">
        <v>4222</v>
      </c>
      <c r="B2536" s="3" t="s">
        <v>3980</v>
      </c>
      <c r="C2536" s="3" t="s">
        <v>4223</v>
      </c>
      <c r="D2536" s="3"/>
      <c r="E2536" s="6" t="s">
        <v>4224</v>
      </c>
      <c r="F2536" s="4">
        <v>280273.0</v>
      </c>
      <c r="G2536" s="6" t="s">
        <v>38</v>
      </c>
      <c r="H2536" s="6"/>
      <c r="I2536" s="6"/>
      <c r="J2536" s="4">
        <v>280273.0</v>
      </c>
      <c r="K2536" s="4">
        <v>3.59306095E8</v>
      </c>
      <c r="L2536" s="6" t="s">
        <v>39</v>
      </c>
      <c r="M2536" s="3"/>
      <c r="N2536" s="6" t="s">
        <v>39</v>
      </c>
      <c r="O2536" s="3" t="s">
        <v>4194</v>
      </c>
      <c r="P2536" s="3" t="s">
        <v>4225</v>
      </c>
      <c r="Q2536" s="6" t="s">
        <v>39</v>
      </c>
      <c r="R2536" s="4"/>
      <c r="S2536" s="6" t="s">
        <v>42</v>
      </c>
      <c r="T2536" s="6" t="s">
        <v>43</v>
      </c>
      <c r="U2536" s="6">
        <v>0.0</v>
      </c>
      <c r="V2536" s="3" t="str">
        <f t="shared" si="2"/>
        <v>84.419</v>
      </c>
      <c r="W2536" s="5" t="str">
        <f t="shared" ref="W2536:X2536" si="2536">UPPER(TRIM(H2536))</f>
        <v/>
      </c>
      <c r="X2536" s="5" t="str">
        <f t="shared" si="2536"/>
        <v/>
      </c>
      <c r="Y2536" s="5" t="str">
        <f t="array" ref="Y2536">IF(V2536&lt;&gt;"",IFERROR(INDEX(federal_program_name_lookup,MATCH(V2536,aln_lookup,0)),""),"")</f>
        <v>PRESCHOOL DEVELOPMENT GRANTS</v>
      </c>
    </row>
    <row r="2537" ht="15.75" customHeight="1">
      <c r="A2537" s="5" t="s">
        <v>4226</v>
      </c>
      <c r="B2537" s="3" t="s">
        <v>56</v>
      </c>
      <c r="C2537" s="3" t="s">
        <v>4227</v>
      </c>
      <c r="D2537" s="3"/>
      <c r="E2537" s="6" t="s">
        <v>4228</v>
      </c>
      <c r="F2537" s="4">
        <v>20877.0</v>
      </c>
      <c r="G2537" s="6" t="s">
        <v>38</v>
      </c>
      <c r="H2537" s="6"/>
      <c r="I2537" s="6"/>
      <c r="J2537" s="4">
        <v>20877.0</v>
      </c>
      <c r="K2537" s="4">
        <v>3.59306095E8</v>
      </c>
      <c r="L2537" s="6" t="s">
        <v>39</v>
      </c>
      <c r="M2537" s="3"/>
      <c r="N2537" s="6" t="s">
        <v>39</v>
      </c>
      <c r="O2537" s="3" t="s">
        <v>4229</v>
      </c>
      <c r="P2537" s="3" t="s">
        <v>4230</v>
      </c>
      <c r="Q2537" s="6" t="s">
        <v>39</v>
      </c>
      <c r="R2537" s="4"/>
      <c r="S2537" s="6" t="s">
        <v>42</v>
      </c>
      <c r="T2537" s="6" t="s">
        <v>43</v>
      </c>
      <c r="U2537" s="6">
        <v>0.0</v>
      </c>
      <c r="V2537" s="3" t="str">
        <f t="shared" si="2"/>
        <v>93.564</v>
      </c>
      <c r="W2537" s="5" t="str">
        <f t="shared" ref="W2537:X2537" si="2537">UPPER(TRIM(H2537))</f>
        <v/>
      </c>
      <c r="X2537" s="5" t="str">
        <f t="shared" si="2537"/>
        <v/>
      </c>
      <c r="Y2537" s="5" t="str">
        <f t="array" ref="Y2537">IF(V2537&lt;&gt;"",IFERROR(INDEX(federal_program_name_lookup,MATCH(V2537,aln_lookup,0)),""),"")</f>
        <v>CHILD SUPPORT ENFORCEMENT RESEARCH</v>
      </c>
    </row>
    <row r="2538" ht="15.75" customHeight="1">
      <c r="A2538" s="5" t="s">
        <v>4231</v>
      </c>
      <c r="B2538" s="3" t="s">
        <v>3980</v>
      </c>
      <c r="C2538" s="3" t="s">
        <v>4232</v>
      </c>
      <c r="D2538" s="3"/>
      <c r="E2538" s="6" t="s">
        <v>4233</v>
      </c>
      <c r="F2538" s="4">
        <v>936803.0</v>
      </c>
      <c r="G2538" s="6" t="s">
        <v>38</v>
      </c>
      <c r="H2538" s="6"/>
      <c r="I2538" s="6"/>
      <c r="J2538" s="4">
        <v>936803.0</v>
      </c>
      <c r="K2538" s="4">
        <v>3.59306095E8</v>
      </c>
      <c r="L2538" s="6" t="s">
        <v>39</v>
      </c>
      <c r="M2538" s="3"/>
      <c r="N2538" s="6" t="s">
        <v>39</v>
      </c>
      <c r="O2538" s="3" t="s">
        <v>4194</v>
      </c>
      <c r="P2538" s="3" t="s">
        <v>4234</v>
      </c>
      <c r="Q2538" s="6" t="s">
        <v>42</v>
      </c>
      <c r="R2538" s="4">
        <v>744968.0</v>
      </c>
      <c r="S2538" s="6" t="s">
        <v>42</v>
      </c>
      <c r="T2538" s="6" t="s">
        <v>43</v>
      </c>
      <c r="U2538" s="6">
        <v>0.0</v>
      </c>
      <c r="V2538" s="3" t="str">
        <f t="shared" si="2"/>
        <v>84.426</v>
      </c>
      <c r="W2538" s="5" t="str">
        <f t="shared" ref="W2538:X2538" si="2538">UPPER(TRIM(H2538))</f>
        <v/>
      </c>
      <c r="X2538" s="5" t="str">
        <f t="shared" si="2538"/>
        <v/>
      </c>
      <c r="Y2538" s="5" t="str">
        <f t="array" ref="Y2538">IF(V2538&lt;&gt;"",IFERROR(INDEX(federal_program_name_lookup,MATCH(V2538,aln_lookup,0)),""),"")</f>
        <v>RANDOLPH-SHEPPARD – FINANCIAL RELIEF AND RESTORATION PAYMENTS</v>
      </c>
    </row>
    <row r="2539" ht="15.75" customHeight="1">
      <c r="A2539" s="5" t="s">
        <v>4235</v>
      </c>
      <c r="B2539" s="3" t="s">
        <v>3980</v>
      </c>
      <c r="C2539" s="3" t="s">
        <v>445</v>
      </c>
      <c r="D2539" s="3" t="s">
        <v>4236</v>
      </c>
      <c r="E2539" s="6" t="s">
        <v>292</v>
      </c>
      <c r="F2539" s="4">
        <v>71696.0</v>
      </c>
      <c r="G2539" s="6" t="s">
        <v>38</v>
      </c>
      <c r="H2539" s="6"/>
      <c r="I2539" s="6"/>
      <c r="J2539" s="4">
        <v>853010.0</v>
      </c>
      <c r="K2539" s="4">
        <v>3.59306095E8</v>
      </c>
      <c r="L2539" s="6" t="s">
        <v>39</v>
      </c>
      <c r="M2539" s="3"/>
      <c r="N2539" s="6" t="s">
        <v>39</v>
      </c>
      <c r="O2539" s="3" t="s">
        <v>4194</v>
      </c>
      <c r="P2539" s="3" t="s">
        <v>4236</v>
      </c>
      <c r="Q2539" s="6" t="s">
        <v>39</v>
      </c>
      <c r="R2539" s="4"/>
      <c r="S2539" s="6" t="s">
        <v>42</v>
      </c>
      <c r="T2539" s="6" t="s">
        <v>43</v>
      </c>
      <c r="U2539" s="6">
        <v>0.0</v>
      </c>
      <c r="V2539" s="3" t="str">
        <f t="shared" si="2"/>
        <v>84.RD</v>
      </c>
      <c r="W2539" s="5" t="str">
        <f t="shared" ref="W2539:X2539" si="2539">UPPER(TRIM(H2539))</f>
        <v/>
      </c>
      <c r="X2539" s="5" t="str">
        <f t="shared" si="2539"/>
        <v/>
      </c>
      <c r="Y2539" s="5" t="str">
        <f t="array" ref="Y2539">IF(V2539&lt;&gt;"",IFERROR(INDEX(federal_program_name_lookup,MATCH(V2539,aln_lookup,0)),""),"")</f>
        <v/>
      </c>
    </row>
    <row r="2540" ht="15.75" customHeight="1">
      <c r="A2540" s="5" t="s">
        <v>4237</v>
      </c>
      <c r="B2540" s="3" t="s">
        <v>56</v>
      </c>
      <c r="C2540" s="3" t="s">
        <v>4238</v>
      </c>
      <c r="D2540" s="3"/>
      <c r="E2540" s="6" t="s">
        <v>4239</v>
      </c>
      <c r="F2540" s="4">
        <v>92667.0</v>
      </c>
      <c r="G2540" s="6" t="s">
        <v>38</v>
      </c>
      <c r="H2540" s="6"/>
      <c r="I2540" s="6"/>
      <c r="J2540" s="4">
        <v>285303.0</v>
      </c>
      <c r="K2540" s="4">
        <v>3.59306095E8</v>
      </c>
      <c r="L2540" s="6" t="s">
        <v>39</v>
      </c>
      <c r="M2540" s="3"/>
      <c r="N2540" s="6" t="s">
        <v>39</v>
      </c>
      <c r="O2540" s="3" t="s">
        <v>302</v>
      </c>
      <c r="P2540" s="3" t="s">
        <v>4240</v>
      </c>
      <c r="Q2540" s="6" t="s">
        <v>39</v>
      </c>
      <c r="R2540" s="4"/>
      <c r="S2540" s="6" t="s">
        <v>42</v>
      </c>
      <c r="T2540" s="6" t="s">
        <v>43</v>
      </c>
      <c r="U2540" s="6">
        <v>0.0</v>
      </c>
      <c r="V2540" s="3" t="str">
        <f t="shared" si="2"/>
        <v>93.556</v>
      </c>
      <c r="W2540" s="5" t="str">
        <f t="shared" ref="W2540:X2540" si="2540">UPPER(TRIM(H2540))</f>
        <v/>
      </c>
      <c r="X2540" s="5" t="str">
        <f t="shared" si="2540"/>
        <v/>
      </c>
      <c r="Y2540" s="5" t="str">
        <f t="array" ref="Y2540">IF(V2540&lt;&gt;"",IFERROR(INDEX(federal_program_name_lookup,MATCH(V2540,aln_lookup,0)),""),"")</f>
        <v>PROMOTING SAFE AND STABLE FAMILIES</v>
      </c>
    </row>
    <row r="2541" ht="15.75" customHeight="1">
      <c r="A2541" s="5" t="s">
        <v>4241</v>
      </c>
      <c r="B2541" s="3" t="s">
        <v>56</v>
      </c>
      <c r="C2541" s="3" t="s">
        <v>4242</v>
      </c>
      <c r="D2541" s="3"/>
      <c r="E2541" s="6" t="s">
        <v>4243</v>
      </c>
      <c r="F2541" s="4">
        <v>704969.0</v>
      </c>
      <c r="G2541" s="6" t="s">
        <v>38</v>
      </c>
      <c r="H2541" s="6"/>
      <c r="I2541" s="6"/>
      <c r="J2541" s="4">
        <v>704969.0</v>
      </c>
      <c r="K2541" s="4">
        <v>3.59306095E8</v>
      </c>
      <c r="L2541" s="6" t="s">
        <v>39</v>
      </c>
      <c r="M2541" s="3"/>
      <c r="N2541" s="6" t="s">
        <v>39</v>
      </c>
      <c r="O2541" s="3" t="s">
        <v>4229</v>
      </c>
      <c r="P2541" s="3" t="s">
        <v>4244</v>
      </c>
      <c r="Q2541" s="6" t="s">
        <v>39</v>
      </c>
      <c r="R2541" s="4"/>
      <c r="S2541" s="6" t="s">
        <v>42</v>
      </c>
      <c r="T2541" s="6" t="s">
        <v>43</v>
      </c>
      <c r="U2541" s="6">
        <v>0.0</v>
      </c>
      <c r="V2541" s="3" t="str">
        <f t="shared" si="2"/>
        <v>93.234</v>
      </c>
      <c r="W2541" s="5" t="str">
        <f t="shared" ref="W2541:X2541" si="2541">UPPER(TRIM(H2541))</f>
        <v/>
      </c>
      <c r="X2541" s="5" t="str">
        <f t="shared" si="2541"/>
        <v/>
      </c>
      <c r="Y2541" s="5" t="str">
        <f t="array" ref="Y2541">IF(V2541&lt;&gt;"",IFERROR(INDEX(federal_program_name_lookup,MATCH(V2541,aln_lookup,0)),""),"")</f>
        <v>TRAUMATIC BRAIN INJURY STATE DEMONSTRATION GRANT PROGRAM</v>
      </c>
    </row>
    <row r="2542" ht="15.75" customHeight="1">
      <c r="A2542" s="5" t="s">
        <v>4245</v>
      </c>
      <c r="B2542" s="3" t="s">
        <v>56</v>
      </c>
      <c r="C2542" s="3" t="s">
        <v>1020</v>
      </c>
      <c r="D2542" s="3"/>
      <c r="E2542" s="6" t="s">
        <v>1021</v>
      </c>
      <c r="F2542" s="4">
        <v>147470.0</v>
      </c>
      <c r="G2542" s="6" t="s">
        <v>38</v>
      </c>
      <c r="H2542" s="6"/>
      <c r="I2542" s="6"/>
      <c r="J2542" s="4">
        <v>806654.0</v>
      </c>
      <c r="K2542" s="4">
        <v>3.59306095E8</v>
      </c>
      <c r="L2542" s="6" t="s">
        <v>39</v>
      </c>
      <c r="M2542" s="3"/>
      <c r="N2542" s="6" t="s">
        <v>39</v>
      </c>
      <c r="O2542" s="3" t="s">
        <v>4246</v>
      </c>
      <c r="P2542" s="3" t="s">
        <v>4247</v>
      </c>
      <c r="Q2542" s="6" t="s">
        <v>39</v>
      </c>
      <c r="R2542" s="4"/>
      <c r="S2542" s="6" t="s">
        <v>42</v>
      </c>
      <c r="T2542" s="6" t="s">
        <v>43</v>
      </c>
      <c r="U2542" s="6">
        <v>0.0</v>
      </c>
      <c r="V2542" s="3" t="str">
        <f t="shared" si="2"/>
        <v>93.433</v>
      </c>
      <c r="W2542" s="5" t="str">
        <f t="shared" ref="W2542:X2542" si="2542">UPPER(TRIM(H2542))</f>
        <v/>
      </c>
      <c r="X2542" s="5" t="str">
        <f t="shared" si="2542"/>
        <v/>
      </c>
      <c r="Y2542" s="5" t="str">
        <f t="array" ref="Y2542">IF(V2542&lt;&gt;"",IFERROR(INDEX(federal_program_name_lookup,MATCH(V2542,aln_lookup,0)),""),"")</f>
        <v>ACL NATIONAL INSTITUTE ON DISABILITY, INDEPENDENT LIVING, AND REHABILITATION RESEARCH</v>
      </c>
    </row>
    <row r="2543" ht="15.75" customHeight="1">
      <c r="A2543" s="5" t="s">
        <v>4248</v>
      </c>
      <c r="B2543" s="3" t="s">
        <v>56</v>
      </c>
      <c r="C2543" s="3" t="s">
        <v>1020</v>
      </c>
      <c r="D2543" s="3"/>
      <c r="E2543" s="6" t="s">
        <v>1021</v>
      </c>
      <c r="F2543" s="4">
        <v>2553.0</v>
      </c>
      <c r="G2543" s="6" t="s">
        <v>38</v>
      </c>
      <c r="H2543" s="6"/>
      <c r="I2543" s="6"/>
      <c r="J2543" s="4">
        <v>806654.0</v>
      </c>
      <c r="K2543" s="4">
        <v>3.59306095E8</v>
      </c>
      <c r="L2543" s="6" t="s">
        <v>39</v>
      </c>
      <c r="M2543" s="3"/>
      <c r="N2543" s="6" t="s">
        <v>39</v>
      </c>
      <c r="O2543" s="3" t="s">
        <v>1497</v>
      </c>
      <c r="P2543" s="3" t="s">
        <v>4249</v>
      </c>
      <c r="Q2543" s="6" t="s">
        <v>39</v>
      </c>
      <c r="R2543" s="4"/>
      <c r="S2543" s="6" t="s">
        <v>42</v>
      </c>
      <c r="T2543" s="6" t="s">
        <v>43</v>
      </c>
      <c r="U2543" s="6">
        <v>0.0</v>
      </c>
      <c r="V2543" s="3" t="str">
        <f t="shared" si="2"/>
        <v>93.433</v>
      </c>
      <c r="W2543" s="5" t="str">
        <f t="shared" ref="W2543:X2543" si="2543">UPPER(TRIM(H2543))</f>
        <v/>
      </c>
      <c r="X2543" s="5" t="str">
        <f t="shared" si="2543"/>
        <v/>
      </c>
      <c r="Y2543" s="5" t="str">
        <f t="array" ref="Y2543">IF(V2543&lt;&gt;"",IFERROR(INDEX(federal_program_name_lookup,MATCH(V2543,aln_lookup,0)),""),"")</f>
        <v>ACL NATIONAL INSTITUTE ON DISABILITY, INDEPENDENT LIVING, AND REHABILITATION RESEARCH</v>
      </c>
    </row>
    <row r="2544" ht="15.75" customHeight="1">
      <c r="A2544" s="5" t="s">
        <v>4250</v>
      </c>
      <c r="B2544" s="3" t="s">
        <v>56</v>
      </c>
      <c r="C2544" s="3" t="s">
        <v>4251</v>
      </c>
      <c r="D2544" s="3"/>
      <c r="E2544" s="6" t="s">
        <v>4252</v>
      </c>
      <c r="F2544" s="4">
        <v>50506.0</v>
      </c>
      <c r="G2544" s="6" t="s">
        <v>38</v>
      </c>
      <c r="H2544" s="6"/>
      <c r="I2544" s="6"/>
      <c r="J2544" s="4">
        <v>1556320.0</v>
      </c>
      <c r="K2544" s="4">
        <v>3.59306095E8</v>
      </c>
      <c r="L2544" s="6" t="s">
        <v>39</v>
      </c>
      <c r="M2544" s="3"/>
      <c r="N2544" s="6" t="s">
        <v>39</v>
      </c>
      <c r="O2544" s="3" t="s">
        <v>107</v>
      </c>
      <c r="P2544" s="3" t="s">
        <v>4253</v>
      </c>
      <c r="Q2544" s="6" t="s">
        <v>39</v>
      </c>
      <c r="R2544" s="4"/>
      <c r="S2544" s="6" t="s">
        <v>42</v>
      </c>
      <c r="T2544" s="6" t="s">
        <v>43</v>
      </c>
      <c r="U2544" s="6">
        <v>0.0</v>
      </c>
      <c r="V2544" s="3" t="str">
        <f t="shared" si="2"/>
        <v>93.069</v>
      </c>
      <c r="W2544" s="5" t="str">
        <f t="shared" ref="W2544:X2544" si="2544">UPPER(TRIM(H2544))</f>
        <v/>
      </c>
      <c r="X2544" s="5" t="str">
        <f t="shared" si="2544"/>
        <v/>
      </c>
      <c r="Y2544" s="5" t="str">
        <f t="array" ref="Y2544">IF(V2544&lt;&gt;"",IFERROR(INDEX(federal_program_name_lookup,MATCH(V2544,aln_lookup,0)),""),"")</f>
        <v>PUBLIC HEALTH EMERGENCY PREPAREDNESS</v>
      </c>
    </row>
    <row r="2545" ht="15.75" customHeight="1">
      <c r="A2545" s="5" t="s">
        <v>4254</v>
      </c>
      <c r="B2545" s="3" t="s">
        <v>56</v>
      </c>
      <c r="C2545" s="3" t="s">
        <v>374</v>
      </c>
      <c r="D2545" s="3"/>
      <c r="E2545" s="6" t="s">
        <v>375</v>
      </c>
      <c r="F2545" s="4">
        <v>650.0</v>
      </c>
      <c r="G2545" s="6" t="s">
        <v>38</v>
      </c>
      <c r="H2545" s="6"/>
      <c r="I2545" s="6"/>
      <c r="J2545" s="4">
        <v>1085227.0</v>
      </c>
      <c r="K2545" s="4">
        <v>3.59306095E8</v>
      </c>
      <c r="L2545" s="6" t="s">
        <v>39</v>
      </c>
      <c r="M2545" s="3"/>
      <c r="N2545" s="6" t="s">
        <v>39</v>
      </c>
      <c r="O2545" s="3" t="s">
        <v>107</v>
      </c>
      <c r="P2545" s="3" t="s">
        <v>4255</v>
      </c>
      <c r="Q2545" s="6" t="s">
        <v>39</v>
      </c>
      <c r="R2545" s="4"/>
      <c r="S2545" s="6" t="s">
        <v>42</v>
      </c>
      <c r="T2545" s="6" t="s">
        <v>43</v>
      </c>
      <c r="U2545" s="6">
        <v>0.0</v>
      </c>
      <c r="V2545" s="3" t="str">
        <f t="shared" si="2"/>
        <v>93.070</v>
      </c>
      <c r="W2545" s="5" t="str">
        <f t="shared" ref="W2545:X2545" si="2545">UPPER(TRIM(H2545))</f>
        <v/>
      </c>
      <c r="X2545" s="5" t="str">
        <f t="shared" si="2545"/>
        <v/>
      </c>
      <c r="Y2545" s="5" t="str">
        <f t="array" ref="Y2545">IF(V2545&lt;&gt;"",IFERROR(INDEX(federal_program_name_lookup,MATCH(V2545,aln_lookup,0)),""),"")</f>
        <v>ENVIRONMENTAL PUBLIC HEALTH AND EMERGENCY RESPONSE</v>
      </c>
    </row>
    <row r="2546" ht="15.75" customHeight="1">
      <c r="A2546" s="5" t="s">
        <v>4256</v>
      </c>
      <c r="B2546" s="3" t="s">
        <v>45</v>
      </c>
      <c r="C2546" s="3" t="s">
        <v>4181</v>
      </c>
      <c r="D2546" s="3"/>
      <c r="E2546" s="6" t="s">
        <v>4182</v>
      </c>
      <c r="F2546" s="4">
        <v>12453.0</v>
      </c>
      <c r="G2546" s="6" t="s">
        <v>38</v>
      </c>
      <c r="H2546" s="6"/>
      <c r="I2546" s="6"/>
      <c r="J2546" s="4">
        <v>1036740.0</v>
      </c>
      <c r="K2546" s="4">
        <v>3.59306095E8</v>
      </c>
      <c r="L2546" s="6" t="s">
        <v>39</v>
      </c>
      <c r="M2546" s="3"/>
      <c r="N2546" s="6" t="s">
        <v>39</v>
      </c>
      <c r="O2546" s="3" t="s">
        <v>674</v>
      </c>
      <c r="P2546" s="3" t="s">
        <v>4257</v>
      </c>
      <c r="Q2546" s="6" t="s">
        <v>39</v>
      </c>
      <c r="R2546" s="4"/>
      <c r="S2546" s="6" t="s">
        <v>42</v>
      </c>
      <c r="T2546" s="6" t="s">
        <v>43</v>
      </c>
      <c r="U2546" s="6">
        <v>0.0</v>
      </c>
      <c r="V2546" s="3" t="str">
        <f t="shared" si="2"/>
        <v>10.309</v>
      </c>
      <c r="W2546" s="5" t="str">
        <f t="shared" ref="W2546:X2546" si="2546">UPPER(TRIM(H2546))</f>
        <v/>
      </c>
      <c r="X2546" s="5" t="str">
        <f t="shared" si="2546"/>
        <v/>
      </c>
      <c r="Y2546" s="5" t="str">
        <f t="array" ref="Y2546">IF(V2546&lt;&gt;"",IFERROR(INDEX(federal_program_name_lookup,MATCH(V2546,aln_lookup,0)),""),"")</f>
        <v>SPECIALTY CROP RESEARCH INITIATIVE</v>
      </c>
    </row>
    <row r="2547" ht="15.75" customHeight="1">
      <c r="A2547" s="5" t="s">
        <v>4258</v>
      </c>
      <c r="B2547" s="3" t="s">
        <v>56</v>
      </c>
      <c r="C2547" s="3" t="s">
        <v>4259</v>
      </c>
      <c r="D2547" s="3"/>
      <c r="E2547" s="6" t="s">
        <v>4260</v>
      </c>
      <c r="F2547" s="4">
        <v>262597.0</v>
      </c>
      <c r="G2547" s="6" t="s">
        <v>38</v>
      </c>
      <c r="H2547" s="6"/>
      <c r="I2547" s="6"/>
      <c r="J2547" s="4">
        <v>262597.0</v>
      </c>
      <c r="K2547" s="4">
        <v>3.59306095E8</v>
      </c>
      <c r="L2547" s="6" t="s">
        <v>39</v>
      </c>
      <c r="M2547" s="3"/>
      <c r="N2547" s="6" t="s">
        <v>39</v>
      </c>
      <c r="O2547" s="3" t="s">
        <v>250</v>
      </c>
      <c r="P2547" s="3" t="s">
        <v>4261</v>
      </c>
      <c r="Q2547" s="6" t="s">
        <v>39</v>
      </c>
      <c r="R2547" s="4"/>
      <c r="S2547" s="6" t="s">
        <v>42</v>
      </c>
      <c r="T2547" s="6" t="s">
        <v>43</v>
      </c>
      <c r="U2547" s="6">
        <v>0.0</v>
      </c>
      <c r="V2547" s="3" t="str">
        <f t="shared" si="2"/>
        <v>93.084</v>
      </c>
      <c r="W2547" s="5" t="str">
        <f t="shared" ref="W2547:X2547" si="2547">UPPER(TRIM(H2547))</f>
        <v/>
      </c>
      <c r="X2547" s="5" t="str">
        <f t="shared" si="2547"/>
        <v/>
      </c>
      <c r="Y2547" s="5" t="str">
        <f t="array" ref="Y2547">IF(V2547&lt;&gt;"",IFERROR(INDEX(federal_program_name_lookup,MATCH(V2547,aln_lookup,0)),""),"")</f>
        <v>PREVENTION OF DISEASE, DISABILITY, AND DEATH BY INFECTIOUS DISEASES</v>
      </c>
    </row>
    <row r="2548" ht="15.75" customHeight="1">
      <c r="A2548" s="5" t="s">
        <v>4262</v>
      </c>
      <c r="B2548" s="3" t="s">
        <v>56</v>
      </c>
      <c r="C2548" s="3" t="s">
        <v>4263</v>
      </c>
      <c r="D2548" s="3"/>
      <c r="E2548" s="6" t="s">
        <v>4264</v>
      </c>
      <c r="F2548" s="4">
        <v>-24864.0</v>
      </c>
      <c r="G2548" s="6" t="s">
        <v>38</v>
      </c>
      <c r="H2548" s="6"/>
      <c r="I2548" s="6"/>
      <c r="J2548" s="4">
        <v>255614.0</v>
      </c>
      <c r="K2548" s="4">
        <v>3.59306095E8</v>
      </c>
      <c r="L2548" s="6" t="s">
        <v>39</v>
      </c>
      <c r="M2548" s="3"/>
      <c r="N2548" s="6" t="s">
        <v>39</v>
      </c>
      <c r="O2548" s="3" t="s">
        <v>107</v>
      </c>
      <c r="P2548" s="3" t="s">
        <v>4265</v>
      </c>
      <c r="Q2548" s="6" t="s">
        <v>39</v>
      </c>
      <c r="R2548" s="4"/>
      <c r="S2548" s="6" t="s">
        <v>42</v>
      </c>
      <c r="T2548" s="6" t="s">
        <v>43</v>
      </c>
      <c r="U2548" s="6">
        <v>0.0</v>
      </c>
      <c r="V2548" s="3" t="str">
        <f t="shared" si="2"/>
        <v>93.136</v>
      </c>
      <c r="W2548" s="5" t="str">
        <f t="shared" ref="W2548:X2548" si="2548">UPPER(TRIM(H2548))</f>
        <v/>
      </c>
      <c r="X2548" s="5" t="str">
        <f t="shared" si="2548"/>
        <v/>
      </c>
      <c r="Y2548" s="5" t="str">
        <f t="array" ref="Y2548">IF(V2548&lt;&gt;"",IFERROR(INDEX(federal_program_name_lookup,MATCH(V2548,aln_lookup,0)),""),"")</f>
        <v>INJURY PREVENTION AND CONTROL RESEARCH AND STATE AND COMMUNITY BASED PROGRAMS</v>
      </c>
    </row>
    <row r="2549" ht="15.75" customHeight="1">
      <c r="A2549" s="5" t="s">
        <v>4266</v>
      </c>
      <c r="B2549" s="3" t="s">
        <v>56</v>
      </c>
      <c r="C2549" s="3" t="s">
        <v>4263</v>
      </c>
      <c r="D2549" s="3"/>
      <c r="E2549" s="6" t="s">
        <v>4264</v>
      </c>
      <c r="F2549" s="4">
        <v>29863.0</v>
      </c>
      <c r="G2549" s="6" t="s">
        <v>38</v>
      </c>
      <c r="H2549" s="6"/>
      <c r="I2549" s="6"/>
      <c r="J2549" s="4">
        <v>255614.0</v>
      </c>
      <c r="K2549" s="4">
        <v>3.59306095E8</v>
      </c>
      <c r="L2549" s="6" t="s">
        <v>39</v>
      </c>
      <c r="M2549" s="3"/>
      <c r="N2549" s="6" t="s">
        <v>39</v>
      </c>
      <c r="O2549" s="3" t="s">
        <v>4165</v>
      </c>
      <c r="P2549" s="3" t="s">
        <v>4267</v>
      </c>
      <c r="Q2549" s="6" t="s">
        <v>39</v>
      </c>
      <c r="R2549" s="4"/>
      <c r="S2549" s="6" t="s">
        <v>42</v>
      </c>
      <c r="T2549" s="6" t="s">
        <v>43</v>
      </c>
      <c r="U2549" s="6">
        <v>0.0</v>
      </c>
      <c r="V2549" s="3" t="str">
        <f t="shared" si="2"/>
        <v>93.136</v>
      </c>
      <c r="W2549" s="5" t="str">
        <f t="shared" ref="W2549:X2549" si="2549">UPPER(TRIM(H2549))</f>
        <v/>
      </c>
      <c r="X2549" s="5" t="str">
        <f t="shared" si="2549"/>
        <v/>
      </c>
      <c r="Y2549" s="5" t="str">
        <f t="array" ref="Y2549">IF(V2549&lt;&gt;"",IFERROR(INDEX(federal_program_name_lookup,MATCH(V2549,aln_lookup,0)),""),"")</f>
        <v>INJURY PREVENTION AND CONTROL RESEARCH AND STATE AND COMMUNITY BASED PROGRAMS</v>
      </c>
    </row>
    <row r="2550" ht="15.75" customHeight="1">
      <c r="A2550" s="5" t="s">
        <v>4268</v>
      </c>
      <c r="B2550" s="3" t="s">
        <v>56</v>
      </c>
      <c r="C2550" s="3" t="s">
        <v>4263</v>
      </c>
      <c r="D2550" s="3"/>
      <c r="E2550" s="6" t="s">
        <v>4264</v>
      </c>
      <c r="F2550" s="4">
        <v>-10130.0</v>
      </c>
      <c r="G2550" s="6" t="s">
        <v>38</v>
      </c>
      <c r="H2550" s="6"/>
      <c r="I2550" s="6"/>
      <c r="J2550" s="4">
        <v>255614.0</v>
      </c>
      <c r="K2550" s="4">
        <v>3.59306095E8</v>
      </c>
      <c r="L2550" s="6" t="s">
        <v>39</v>
      </c>
      <c r="M2550" s="3"/>
      <c r="N2550" s="6" t="s">
        <v>39</v>
      </c>
      <c r="O2550" s="3" t="s">
        <v>190</v>
      </c>
      <c r="P2550" s="3" t="s">
        <v>4269</v>
      </c>
      <c r="Q2550" s="6" t="s">
        <v>39</v>
      </c>
      <c r="R2550" s="4"/>
      <c r="S2550" s="6" t="s">
        <v>42</v>
      </c>
      <c r="T2550" s="6" t="s">
        <v>43</v>
      </c>
      <c r="U2550" s="6">
        <v>0.0</v>
      </c>
      <c r="V2550" s="3" t="str">
        <f t="shared" si="2"/>
        <v>93.136</v>
      </c>
      <c r="W2550" s="5" t="str">
        <f t="shared" ref="W2550:X2550" si="2550">UPPER(TRIM(H2550))</f>
        <v/>
      </c>
      <c r="X2550" s="5" t="str">
        <f t="shared" si="2550"/>
        <v/>
      </c>
      <c r="Y2550" s="5" t="str">
        <f t="array" ref="Y2550">IF(V2550&lt;&gt;"",IFERROR(INDEX(federal_program_name_lookup,MATCH(V2550,aln_lookup,0)),""),"")</f>
        <v>INJURY PREVENTION AND CONTROL RESEARCH AND STATE AND COMMUNITY BASED PROGRAMS</v>
      </c>
    </row>
    <row r="2551" ht="15.75" customHeight="1">
      <c r="A2551" s="5" t="s">
        <v>4270</v>
      </c>
      <c r="B2551" s="3" t="s">
        <v>56</v>
      </c>
      <c r="C2551" s="3" t="s">
        <v>570</v>
      </c>
      <c r="D2551" s="3"/>
      <c r="E2551" s="6" t="s">
        <v>571</v>
      </c>
      <c r="F2551" s="4">
        <v>57722.0</v>
      </c>
      <c r="G2551" s="6" t="s">
        <v>38</v>
      </c>
      <c r="H2551" s="6"/>
      <c r="I2551" s="6"/>
      <c r="J2551" s="4">
        <v>968497.0</v>
      </c>
      <c r="K2551" s="4">
        <v>3.59306095E8</v>
      </c>
      <c r="L2551" s="6" t="s">
        <v>39</v>
      </c>
      <c r="M2551" s="3"/>
      <c r="N2551" s="6" t="s">
        <v>39</v>
      </c>
      <c r="O2551" s="3" t="s">
        <v>646</v>
      </c>
      <c r="P2551" s="3" t="s">
        <v>4271</v>
      </c>
      <c r="Q2551" s="6" t="s">
        <v>39</v>
      </c>
      <c r="R2551" s="4"/>
      <c r="S2551" s="6" t="s">
        <v>42</v>
      </c>
      <c r="T2551" s="6" t="s">
        <v>43</v>
      </c>
      <c r="U2551" s="6">
        <v>0.0</v>
      </c>
      <c r="V2551" s="3" t="str">
        <f t="shared" si="2"/>
        <v>93.262</v>
      </c>
      <c r="W2551" s="5" t="str">
        <f t="shared" ref="W2551:X2551" si="2551">UPPER(TRIM(H2551))</f>
        <v/>
      </c>
      <c r="X2551" s="5" t="str">
        <f t="shared" si="2551"/>
        <v/>
      </c>
      <c r="Y2551" s="5" t="str">
        <f t="array" ref="Y2551">IF(V2551&lt;&gt;"",IFERROR(INDEX(federal_program_name_lookup,MATCH(V2551,aln_lookup,0)),""),"")</f>
        <v>OCCUPATIONAL SAFETY AND HEALTH PROGRAM</v>
      </c>
    </row>
    <row r="2552" ht="15.75" customHeight="1">
      <c r="A2552" s="5" t="s">
        <v>4272</v>
      </c>
      <c r="B2552" s="3" t="s">
        <v>56</v>
      </c>
      <c r="C2552" s="3" t="s">
        <v>570</v>
      </c>
      <c r="D2552" s="3"/>
      <c r="E2552" s="6" t="s">
        <v>571</v>
      </c>
      <c r="F2552" s="4">
        <v>71410.0</v>
      </c>
      <c r="G2552" s="6" t="s">
        <v>38</v>
      </c>
      <c r="H2552" s="6"/>
      <c r="I2552" s="6"/>
      <c r="J2552" s="4">
        <v>968497.0</v>
      </c>
      <c r="K2552" s="4">
        <v>3.59306095E8</v>
      </c>
      <c r="L2552" s="6" t="s">
        <v>39</v>
      </c>
      <c r="M2552" s="3"/>
      <c r="N2552" s="6" t="s">
        <v>39</v>
      </c>
      <c r="O2552" s="3" t="s">
        <v>63</v>
      </c>
      <c r="P2552" s="3" t="s">
        <v>4273</v>
      </c>
      <c r="Q2552" s="6" t="s">
        <v>39</v>
      </c>
      <c r="R2552" s="4"/>
      <c r="S2552" s="6" t="s">
        <v>42</v>
      </c>
      <c r="T2552" s="6" t="s">
        <v>43</v>
      </c>
      <c r="U2552" s="6">
        <v>0.0</v>
      </c>
      <c r="V2552" s="3" t="str">
        <f t="shared" si="2"/>
        <v>93.262</v>
      </c>
      <c r="W2552" s="5" t="str">
        <f t="shared" ref="W2552:X2552" si="2552">UPPER(TRIM(H2552))</f>
        <v/>
      </c>
      <c r="X2552" s="5" t="str">
        <f t="shared" si="2552"/>
        <v/>
      </c>
      <c r="Y2552" s="5" t="str">
        <f t="array" ref="Y2552">IF(V2552&lt;&gt;"",IFERROR(INDEX(federal_program_name_lookup,MATCH(V2552,aln_lookup,0)),""),"")</f>
        <v>OCCUPATIONAL SAFETY AND HEALTH PROGRAM</v>
      </c>
    </row>
    <row r="2553" ht="15.75" customHeight="1">
      <c r="A2553" s="5" t="s">
        <v>4274</v>
      </c>
      <c r="B2553" s="3" t="s">
        <v>56</v>
      </c>
      <c r="C2553" s="3" t="s">
        <v>570</v>
      </c>
      <c r="D2553" s="3"/>
      <c r="E2553" s="6" t="s">
        <v>571</v>
      </c>
      <c r="F2553" s="4">
        <v>3344.0</v>
      </c>
      <c r="G2553" s="6" t="s">
        <v>38</v>
      </c>
      <c r="H2553" s="6"/>
      <c r="I2553" s="6"/>
      <c r="J2553" s="4">
        <v>968497.0</v>
      </c>
      <c r="K2553" s="4">
        <v>3.59306095E8</v>
      </c>
      <c r="L2553" s="6" t="s">
        <v>39</v>
      </c>
      <c r="M2553" s="3"/>
      <c r="N2553" s="6" t="s">
        <v>39</v>
      </c>
      <c r="O2553" s="3" t="s">
        <v>66</v>
      </c>
      <c r="P2553" s="3" t="s">
        <v>4275</v>
      </c>
      <c r="Q2553" s="6" t="s">
        <v>39</v>
      </c>
      <c r="R2553" s="4"/>
      <c r="S2553" s="6" t="s">
        <v>42</v>
      </c>
      <c r="T2553" s="6" t="s">
        <v>43</v>
      </c>
      <c r="U2553" s="6">
        <v>0.0</v>
      </c>
      <c r="V2553" s="3" t="str">
        <f t="shared" si="2"/>
        <v>93.262</v>
      </c>
      <c r="W2553" s="5" t="str">
        <f t="shared" ref="W2553:X2553" si="2553">UPPER(TRIM(H2553))</f>
        <v/>
      </c>
      <c r="X2553" s="5" t="str">
        <f t="shared" si="2553"/>
        <v/>
      </c>
      <c r="Y2553" s="5" t="str">
        <f t="array" ref="Y2553">IF(V2553&lt;&gt;"",IFERROR(INDEX(federal_program_name_lookup,MATCH(V2553,aln_lookup,0)),""),"")</f>
        <v>OCCUPATIONAL SAFETY AND HEALTH PROGRAM</v>
      </c>
    </row>
    <row r="2554" ht="15.75" customHeight="1">
      <c r="A2554" s="5" t="s">
        <v>4276</v>
      </c>
      <c r="B2554" s="3" t="s">
        <v>56</v>
      </c>
      <c r="C2554" s="3" t="s">
        <v>570</v>
      </c>
      <c r="D2554" s="3"/>
      <c r="E2554" s="6" t="s">
        <v>571</v>
      </c>
      <c r="F2554" s="4">
        <v>17269.0</v>
      </c>
      <c r="G2554" s="6" t="s">
        <v>38</v>
      </c>
      <c r="H2554" s="6"/>
      <c r="I2554" s="6"/>
      <c r="J2554" s="4">
        <v>968497.0</v>
      </c>
      <c r="K2554" s="4">
        <v>3.59306095E8</v>
      </c>
      <c r="L2554" s="6" t="s">
        <v>39</v>
      </c>
      <c r="M2554" s="3"/>
      <c r="N2554" s="6" t="s">
        <v>39</v>
      </c>
      <c r="O2554" s="3" t="s">
        <v>185</v>
      </c>
      <c r="P2554" s="3" t="s">
        <v>4277</v>
      </c>
      <c r="Q2554" s="6" t="s">
        <v>39</v>
      </c>
      <c r="R2554" s="4"/>
      <c r="S2554" s="6" t="s">
        <v>42</v>
      </c>
      <c r="T2554" s="6" t="s">
        <v>43</v>
      </c>
      <c r="U2554" s="6">
        <v>0.0</v>
      </c>
      <c r="V2554" s="3" t="str">
        <f t="shared" si="2"/>
        <v>93.262</v>
      </c>
      <c r="W2554" s="5" t="str">
        <f t="shared" ref="W2554:X2554" si="2554">UPPER(TRIM(H2554))</f>
        <v/>
      </c>
      <c r="X2554" s="5" t="str">
        <f t="shared" si="2554"/>
        <v/>
      </c>
      <c r="Y2554" s="5" t="str">
        <f t="array" ref="Y2554">IF(V2554&lt;&gt;"",IFERROR(INDEX(federal_program_name_lookup,MATCH(V2554,aln_lookup,0)),""),"")</f>
        <v>OCCUPATIONAL SAFETY AND HEALTH PROGRAM</v>
      </c>
    </row>
    <row r="2555" ht="15.75" customHeight="1">
      <c r="A2555" s="5" t="s">
        <v>4278</v>
      </c>
      <c r="B2555" s="3" t="s">
        <v>56</v>
      </c>
      <c r="C2555" s="3" t="s">
        <v>4279</v>
      </c>
      <c r="D2555" s="3"/>
      <c r="E2555" s="6" t="s">
        <v>4280</v>
      </c>
      <c r="F2555" s="4">
        <v>438.0</v>
      </c>
      <c r="G2555" s="6" t="s">
        <v>38</v>
      </c>
      <c r="H2555" s="6"/>
      <c r="I2555" s="6"/>
      <c r="J2555" s="4">
        <v>3792748.0</v>
      </c>
      <c r="K2555" s="4">
        <v>3.59306095E8</v>
      </c>
      <c r="L2555" s="6" t="s">
        <v>39</v>
      </c>
      <c r="M2555" s="3"/>
      <c r="N2555" s="6" t="s">
        <v>39</v>
      </c>
      <c r="O2555" s="3" t="s">
        <v>66</v>
      </c>
      <c r="P2555" s="3" t="s">
        <v>4281</v>
      </c>
      <c r="Q2555" s="6" t="s">
        <v>39</v>
      </c>
      <c r="R2555" s="4"/>
      <c r="S2555" s="6" t="s">
        <v>42</v>
      </c>
      <c r="T2555" s="6" t="s">
        <v>43</v>
      </c>
      <c r="U2555" s="6">
        <v>0.0</v>
      </c>
      <c r="V2555" s="3" t="str">
        <f t="shared" si="2"/>
        <v>93.283</v>
      </c>
      <c r="W2555" s="5" t="str">
        <f t="shared" ref="W2555:X2555" si="2555">UPPER(TRIM(H2555))</f>
        <v/>
      </c>
      <c r="X2555" s="5" t="str">
        <f t="shared" si="2555"/>
        <v/>
      </c>
      <c r="Y2555" s="5" t="str">
        <f t="array" ref="Y2555">IF(V2555&lt;&gt;"",IFERROR(INDEX(federal_program_name_lookup,MATCH(V2555,aln_lookup,0)),""),"")</f>
        <v>CENTERS FOR DISEASE CONTROL AND PREVENTION_INVESTIGATIONS AND TECHNICAL ASSISTANCE</v>
      </c>
    </row>
    <row r="2556" ht="15.75" customHeight="1">
      <c r="A2556" s="5" t="s">
        <v>4282</v>
      </c>
      <c r="B2556" s="3" t="s">
        <v>56</v>
      </c>
      <c r="C2556" s="3" t="s">
        <v>4279</v>
      </c>
      <c r="D2556" s="3"/>
      <c r="E2556" s="6" t="s">
        <v>4280</v>
      </c>
      <c r="F2556" s="4">
        <v>67735.0</v>
      </c>
      <c r="G2556" s="6" t="s">
        <v>38</v>
      </c>
      <c r="H2556" s="6"/>
      <c r="I2556" s="6"/>
      <c r="J2556" s="4">
        <v>3792748.0</v>
      </c>
      <c r="K2556" s="4">
        <v>3.59306095E8</v>
      </c>
      <c r="L2556" s="6" t="s">
        <v>39</v>
      </c>
      <c r="M2556" s="3"/>
      <c r="N2556" s="6" t="s">
        <v>39</v>
      </c>
      <c r="O2556" s="3" t="s">
        <v>185</v>
      </c>
      <c r="P2556" s="3" t="s">
        <v>4283</v>
      </c>
      <c r="Q2556" s="6" t="s">
        <v>39</v>
      </c>
      <c r="R2556" s="4"/>
      <c r="S2556" s="6" t="s">
        <v>42</v>
      </c>
      <c r="T2556" s="6" t="s">
        <v>43</v>
      </c>
      <c r="U2556" s="6">
        <v>0.0</v>
      </c>
      <c r="V2556" s="3" t="str">
        <f t="shared" si="2"/>
        <v>93.283</v>
      </c>
      <c r="W2556" s="5" t="str">
        <f t="shared" ref="W2556:X2556" si="2556">UPPER(TRIM(H2556))</f>
        <v/>
      </c>
      <c r="X2556" s="5" t="str">
        <f t="shared" si="2556"/>
        <v/>
      </c>
      <c r="Y2556" s="5" t="str">
        <f t="array" ref="Y2556">IF(V2556&lt;&gt;"",IFERROR(INDEX(federal_program_name_lookup,MATCH(V2556,aln_lookup,0)),""),"")</f>
        <v>CENTERS FOR DISEASE CONTROL AND PREVENTION_INVESTIGATIONS AND TECHNICAL ASSISTANCE</v>
      </c>
    </row>
    <row r="2557" ht="15.75" customHeight="1">
      <c r="A2557" s="5" t="s">
        <v>4284</v>
      </c>
      <c r="B2557" s="3" t="s">
        <v>45</v>
      </c>
      <c r="C2557" s="3" t="s">
        <v>46</v>
      </c>
      <c r="D2557" s="3"/>
      <c r="E2557" s="6" t="s">
        <v>47</v>
      </c>
      <c r="F2557" s="4">
        <v>58514.0</v>
      </c>
      <c r="G2557" s="6" t="s">
        <v>38</v>
      </c>
      <c r="H2557" s="6"/>
      <c r="I2557" s="6"/>
      <c r="J2557" s="4">
        <v>626225.0</v>
      </c>
      <c r="K2557" s="4">
        <v>3.59306095E8</v>
      </c>
      <c r="L2557" s="6" t="s">
        <v>39</v>
      </c>
      <c r="M2557" s="3"/>
      <c r="N2557" s="6" t="s">
        <v>39</v>
      </c>
      <c r="O2557" s="3" t="s">
        <v>674</v>
      </c>
      <c r="P2557" s="3" t="s">
        <v>4285</v>
      </c>
      <c r="Q2557" s="6" t="s">
        <v>39</v>
      </c>
      <c r="R2557" s="4"/>
      <c r="S2557" s="6" t="s">
        <v>42</v>
      </c>
      <c r="T2557" s="6" t="s">
        <v>43</v>
      </c>
      <c r="U2557" s="6">
        <v>0.0</v>
      </c>
      <c r="V2557" s="3" t="str">
        <f t="shared" si="2"/>
        <v>10.001</v>
      </c>
      <c r="W2557" s="5" t="str">
        <f t="shared" ref="W2557:X2557" si="2557">UPPER(TRIM(H2557))</f>
        <v/>
      </c>
      <c r="X2557" s="5" t="str">
        <f t="shared" si="2557"/>
        <v/>
      </c>
      <c r="Y2557" s="5" t="str">
        <f t="array" ref="Y2557">IF(V2557&lt;&gt;"",IFERROR(INDEX(federal_program_name_lookup,MATCH(V2557,aln_lookup,0)),""),"")</f>
        <v>AGRICULTURAL RESEARCH_BASIC AND APPLIED RESEARCH</v>
      </c>
    </row>
    <row r="2558" ht="15.75" customHeight="1">
      <c r="A2558" s="5" t="s">
        <v>4286</v>
      </c>
      <c r="B2558" s="3" t="s">
        <v>45</v>
      </c>
      <c r="C2558" s="3" t="s">
        <v>4181</v>
      </c>
      <c r="D2558" s="3"/>
      <c r="E2558" s="6" t="s">
        <v>4182</v>
      </c>
      <c r="F2558" s="4">
        <v>10497.0</v>
      </c>
      <c r="G2558" s="6" t="s">
        <v>38</v>
      </c>
      <c r="H2558" s="6"/>
      <c r="I2558" s="6"/>
      <c r="J2558" s="4">
        <v>1036740.0</v>
      </c>
      <c r="K2558" s="4">
        <v>3.59306095E8</v>
      </c>
      <c r="L2558" s="6" t="s">
        <v>39</v>
      </c>
      <c r="M2558" s="3"/>
      <c r="N2558" s="6" t="s">
        <v>39</v>
      </c>
      <c r="O2558" s="3" t="s">
        <v>872</v>
      </c>
      <c r="P2558" s="3" t="s">
        <v>4287</v>
      </c>
      <c r="Q2558" s="6" t="s">
        <v>39</v>
      </c>
      <c r="R2558" s="4"/>
      <c r="S2558" s="6" t="s">
        <v>42</v>
      </c>
      <c r="T2558" s="6" t="s">
        <v>43</v>
      </c>
      <c r="U2558" s="6">
        <v>0.0</v>
      </c>
      <c r="V2558" s="3" t="str">
        <f t="shared" si="2"/>
        <v>10.309</v>
      </c>
      <c r="W2558" s="5" t="str">
        <f t="shared" ref="W2558:X2558" si="2558">UPPER(TRIM(H2558))</f>
        <v/>
      </c>
      <c r="X2558" s="5" t="str">
        <f t="shared" si="2558"/>
        <v/>
      </c>
      <c r="Y2558" s="5" t="str">
        <f t="array" ref="Y2558">IF(V2558&lt;&gt;"",IFERROR(INDEX(federal_program_name_lookup,MATCH(V2558,aln_lookup,0)),""),"")</f>
        <v>SPECIALTY CROP RESEARCH INITIATIVE</v>
      </c>
    </row>
    <row r="2559" ht="15.75" customHeight="1">
      <c r="A2559" s="5" t="s">
        <v>4288</v>
      </c>
      <c r="B2559" s="3" t="s">
        <v>56</v>
      </c>
      <c r="C2559" s="3" t="s">
        <v>4279</v>
      </c>
      <c r="D2559" s="3"/>
      <c r="E2559" s="6" t="s">
        <v>4280</v>
      </c>
      <c r="F2559" s="4">
        <v>274513.0</v>
      </c>
      <c r="G2559" s="6" t="s">
        <v>38</v>
      </c>
      <c r="H2559" s="6"/>
      <c r="I2559" s="6"/>
      <c r="J2559" s="4">
        <v>3792748.0</v>
      </c>
      <c r="K2559" s="4">
        <v>3.59306095E8</v>
      </c>
      <c r="L2559" s="6" t="s">
        <v>39</v>
      </c>
      <c r="M2559" s="3"/>
      <c r="N2559" s="6" t="s">
        <v>39</v>
      </c>
      <c r="O2559" s="3" t="s">
        <v>107</v>
      </c>
      <c r="P2559" s="3" t="s">
        <v>4289</v>
      </c>
      <c r="Q2559" s="6" t="s">
        <v>39</v>
      </c>
      <c r="R2559" s="4"/>
      <c r="S2559" s="6" t="s">
        <v>42</v>
      </c>
      <c r="T2559" s="6" t="s">
        <v>43</v>
      </c>
      <c r="U2559" s="6">
        <v>0.0</v>
      </c>
      <c r="V2559" s="3" t="str">
        <f t="shared" si="2"/>
        <v>93.283</v>
      </c>
      <c r="W2559" s="5" t="str">
        <f t="shared" ref="W2559:X2559" si="2559">UPPER(TRIM(H2559))</f>
        <v/>
      </c>
      <c r="X2559" s="5" t="str">
        <f t="shared" si="2559"/>
        <v/>
      </c>
      <c r="Y2559" s="5" t="str">
        <f t="array" ref="Y2559">IF(V2559&lt;&gt;"",IFERROR(INDEX(federal_program_name_lookup,MATCH(V2559,aln_lookup,0)),""),"")</f>
        <v>CENTERS FOR DISEASE CONTROL AND PREVENTION_INVESTIGATIONS AND TECHNICAL ASSISTANCE</v>
      </c>
    </row>
    <row r="2560" ht="15.75" customHeight="1">
      <c r="A2560" s="5" t="s">
        <v>4290</v>
      </c>
      <c r="B2560" s="3" t="s">
        <v>56</v>
      </c>
      <c r="C2560" s="3" t="s">
        <v>4291</v>
      </c>
      <c r="D2560" s="3"/>
      <c r="E2560" s="6" t="s">
        <v>4292</v>
      </c>
      <c r="F2560" s="4">
        <v>-9417.0</v>
      </c>
      <c r="G2560" s="6" t="s">
        <v>38</v>
      </c>
      <c r="H2560" s="6"/>
      <c r="I2560" s="6"/>
      <c r="J2560" s="4">
        <v>4534716.0</v>
      </c>
      <c r="K2560" s="4">
        <v>3.59306095E8</v>
      </c>
      <c r="L2560" s="6" t="s">
        <v>39</v>
      </c>
      <c r="M2560" s="3"/>
      <c r="N2560" s="6" t="s">
        <v>39</v>
      </c>
      <c r="O2560" s="3" t="s">
        <v>107</v>
      </c>
      <c r="P2560" s="3" t="s">
        <v>4293</v>
      </c>
      <c r="Q2560" s="6" t="s">
        <v>39</v>
      </c>
      <c r="R2560" s="4"/>
      <c r="S2560" s="6" t="s">
        <v>42</v>
      </c>
      <c r="T2560" s="6" t="s">
        <v>43</v>
      </c>
      <c r="U2560" s="6">
        <v>0.0</v>
      </c>
      <c r="V2560" s="3" t="str">
        <f t="shared" si="2"/>
        <v>93.940</v>
      </c>
      <c r="W2560" s="5" t="str">
        <f t="shared" ref="W2560:X2560" si="2560">UPPER(TRIM(H2560))</f>
        <v/>
      </c>
      <c r="X2560" s="5" t="str">
        <f t="shared" si="2560"/>
        <v/>
      </c>
      <c r="Y2560" s="5" t="str">
        <f t="array" ref="Y2560">IF(V2560&lt;&gt;"",IFERROR(INDEX(federal_program_name_lookup,MATCH(V2560,aln_lookup,0)),""),"")</f>
        <v>HIV PREVENTION ACTIVITIES_HEALTH DEPARTMENT BASED</v>
      </c>
    </row>
    <row r="2561" ht="15.75" customHeight="1">
      <c r="A2561" s="5" t="s">
        <v>4294</v>
      </c>
      <c r="B2561" s="3" t="s">
        <v>56</v>
      </c>
      <c r="C2561" s="3" t="s">
        <v>4291</v>
      </c>
      <c r="D2561" s="3"/>
      <c r="E2561" s="6" t="s">
        <v>4292</v>
      </c>
      <c r="F2561" s="4">
        <v>240156.0</v>
      </c>
      <c r="G2561" s="6" t="s">
        <v>38</v>
      </c>
      <c r="H2561" s="6"/>
      <c r="I2561" s="6"/>
      <c r="J2561" s="4">
        <v>4534716.0</v>
      </c>
      <c r="K2561" s="4">
        <v>3.59306095E8</v>
      </c>
      <c r="L2561" s="6" t="s">
        <v>39</v>
      </c>
      <c r="M2561" s="3"/>
      <c r="N2561" s="6" t="s">
        <v>39</v>
      </c>
      <c r="O2561" s="3" t="s">
        <v>107</v>
      </c>
      <c r="P2561" s="3" t="s">
        <v>4295</v>
      </c>
      <c r="Q2561" s="6" t="s">
        <v>39</v>
      </c>
      <c r="R2561" s="4"/>
      <c r="S2561" s="6" t="s">
        <v>42</v>
      </c>
      <c r="T2561" s="6" t="s">
        <v>43</v>
      </c>
      <c r="U2561" s="6">
        <v>0.0</v>
      </c>
      <c r="V2561" s="3" t="str">
        <f t="shared" si="2"/>
        <v>93.940</v>
      </c>
      <c r="W2561" s="5" t="str">
        <f t="shared" ref="W2561:X2561" si="2561">UPPER(TRIM(H2561))</f>
        <v/>
      </c>
      <c r="X2561" s="5" t="str">
        <f t="shared" si="2561"/>
        <v/>
      </c>
      <c r="Y2561" s="5" t="str">
        <f t="array" ref="Y2561">IF(V2561&lt;&gt;"",IFERROR(INDEX(federal_program_name_lookup,MATCH(V2561,aln_lookup,0)),""),"")</f>
        <v>HIV PREVENTION ACTIVITIES_HEALTH DEPARTMENT BASED</v>
      </c>
    </row>
    <row r="2562" ht="15.75" customHeight="1">
      <c r="A2562" s="5" t="s">
        <v>4296</v>
      </c>
      <c r="B2562" s="3" t="s">
        <v>56</v>
      </c>
      <c r="C2562" s="3" t="s">
        <v>386</v>
      </c>
      <c r="D2562" s="3"/>
      <c r="E2562" s="6" t="s">
        <v>387</v>
      </c>
      <c r="F2562" s="4">
        <v>9652.0</v>
      </c>
      <c r="G2562" s="6" t="s">
        <v>38</v>
      </c>
      <c r="H2562" s="6"/>
      <c r="I2562" s="6"/>
      <c r="J2562" s="4">
        <v>1746745.0</v>
      </c>
      <c r="K2562" s="4">
        <v>3.59306095E8</v>
      </c>
      <c r="L2562" s="6" t="s">
        <v>39</v>
      </c>
      <c r="M2562" s="3"/>
      <c r="N2562" s="6" t="s">
        <v>39</v>
      </c>
      <c r="O2562" s="3" t="s">
        <v>4297</v>
      </c>
      <c r="P2562" s="3" t="s">
        <v>4298</v>
      </c>
      <c r="Q2562" s="6" t="s">
        <v>39</v>
      </c>
      <c r="R2562" s="4"/>
      <c r="S2562" s="6" t="s">
        <v>42</v>
      </c>
      <c r="T2562" s="6" t="s">
        <v>43</v>
      </c>
      <c r="U2562" s="6">
        <v>0.0</v>
      </c>
      <c r="V2562" s="3" t="str">
        <f t="shared" si="2"/>
        <v>93.103</v>
      </c>
      <c r="W2562" s="5" t="str">
        <f t="shared" ref="W2562:X2562" si="2562">UPPER(TRIM(H2562))</f>
        <v/>
      </c>
      <c r="X2562" s="5" t="str">
        <f t="shared" si="2562"/>
        <v/>
      </c>
      <c r="Y2562" s="5" t="str">
        <f t="array" ref="Y2562">IF(V2562&lt;&gt;"",IFERROR(INDEX(federal_program_name_lookup,MATCH(V2562,aln_lookup,0)),""),"")</f>
        <v>FOOD AND DRUG ADMINISTRATION_RESEARCH</v>
      </c>
    </row>
    <row r="2563" ht="15.75" customHeight="1">
      <c r="A2563" s="5" t="s">
        <v>4299</v>
      </c>
      <c r="B2563" s="3" t="s">
        <v>56</v>
      </c>
      <c r="C2563" s="3" t="s">
        <v>4291</v>
      </c>
      <c r="D2563" s="3"/>
      <c r="E2563" s="6" t="s">
        <v>4292</v>
      </c>
      <c r="F2563" s="4">
        <v>721507.0</v>
      </c>
      <c r="G2563" s="6" t="s">
        <v>38</v>
      </c>
      <c r="H2563" s="6"/>
      <c r="I2563" s="6"/>
      <c r="J2563" s="4">
        <v>4534716.0</v>
      </c>
      <c r="K2563" s="4">
        <v>3.59306095E8</v>
      </c>
      <c r="L2563" s="6" t="s">
        <v>39</v>
      </c>
      <c r="M2563" s="3"/>
      <c r="N2563" s="6" t="s">
        <v>39</v>
      </c>
      <c r="O2563" s="3" t="s">
        <v>107</v>
      </c>
      <c r="P2563" s="3" t="s">
        <v>4300</v>
      </c>
      <c r="Q2563" s="6" t="s">
        <v>39</v>
      </c>
      <c r="R2563" s="4"/>
      <c r="S2563" s="6" t="s">
        <v>42</v>
      </c>
      <c r="T2563" s="6" t="s">
        <v>43</v>
      </c>
      <c r="U2563" s="6">
        <v>0.0</v>
      </c>
      <c r="V2563" s="3" t="str">
        <f t="shared" si="2"/>
        <v>93.940</v>
      </c>
      <c r="W2563" s="5" t="str">
        <f t="shared" ref="W2563:X2563" si="2563">UPPER(TRIM(H2563))</f>
        <v/>
      </c>
      <c r="X2563" s="5" t="str">
        <f t="shared" si="2563"/>
        <v/>
      </c>
      <c r="Y2563" s="5" t="str">
        <f t="array" ref="Y2563">IF(V2563&lt;&gt;"",IFERROR(INDEX(federal_program_name_lookup,MATCH(V2563,aln_lookup,0)),""),"")</f>
        <v>HIV PREVENTION ACTIVITIES_HEALTH DEPARTMENT BASED</v>
      </c>
    </row>
    <row r="2564" ht="15.75" customHeight="1">
      <c r="A2564" s="5" t="s">
        <v>4301</v>
      </c>
      <c r="B2564" s="3" t="s">
        <v>56</v>
      </c>
      <c r="C2564" s="3" t="s">
        <v>4302</v>
      </c>
      <c r="D2564" s="3"/>
      <c r="E2564" s="6" t="s">
        <v>4303</v>
      </c>
      <c r="F2564" s="4">
        <v>-19.0</v>
      </c>
      <c r="G2564" s="6" t="s">
        <v>38</v>
      </c>
      <c r="H2564" s="6"/>
      <c r="I2564" s="6"/>
      <c r="J2564" s="4">
        <v>-19.0</v>
      </c>
      <c r="K2564" s="4">
        <v>3.59306095E8</v>
      </c>
      <c r="L2564" s="6" t="s">
        <v>39</v>
      </c>
      <c r="M2564" s="3"/>
      <c r="N2564" s="6" t="s">
        <v>39</v>
      </c>
      <c r="O2564" s="3" t="s">
        <v>4304</v>
      </c>
      <c r="P2564" s="3" t="s">
        <v>4305</v>
      </c>
      <c r="Q2564" s="6" t="s">
        <v>39</v>
      </c>
      <c r="R2564" s="4"/>
      <c r="S2564" s="6" t="s">
        <v>42</v>
      </c>
      <c r="T2564" s="6" t="s">
        <v>43</v>
      </c>
      <c r="U2564" s="6">
        <v>0.0</v>
      </c>
      <c r="V2564" s="3" t="str">
        <f t="shared" si="2"/>
        <v>93.941</v>
      </c>
      <c r="W2564" s="5" t="str">
        <f t="shared" ref="W2564:X2564" si="2564">UPPER(TRIM(H2564))</f>
        <v/>
      </c>
      <c r="X2564" s="5" t="str">
        <f t="shared" si="2564"/>
        <v/>
      </c>
      <c r="Y2564" s="5" t="str">
        <f t="array" ref="Y2564">IF(V2564&lt;&gt;"",IFERROR(INDEX(federal_program_name_lookup,MATCH(V2564,aln_lookup,0)),""),"")</f>
        <v>HIV DEMONSTRATION, RESEARCH, PUBLIC AND PROFESSIONAL EDUCATION PROJECTS</v>
      </c>
    </row>
    <row r="2565" ht="15.75" customHeight="1">
      <c r="A2565" s="5" t="s">
        <v>4306</v>
      </c>
      <c r="B2565" s="3" t="s">
        <v>56</v>
      </c>
      <c r="C2565" s="3" t="s">
        <v>386</v>
      </c>
      <c r="D2565" s="3"/>
      <c r="E2565" s="6" t="s">
        <v>387</v>
      </c>
      <c r="F2565" s="4">
        <v>6260.0</v>
      </c>
      <c r="G2565" s="6" t="s">
        <v>38</v>
      </c>
      <c r="H2565" s="6"/>
      <c r="I2565" s="6"/>
      <c r="J2565" s="4">
        <v>1746745.0</v>
      </c>
      <c r="K2565" s="4">
        <v>3.59306095E8</v>
      </c>
      <c r="L2565" s="6" t="s">
        <v>39</v>
      </c>
      <c r="M2565" s="3"/>
      <c r="N2565" s="6" t="s">
        <v>39</v>
      </c>
      <c r="O2565" s="3" t="s">
        <v>250</v>
      </c>
      <c r="P2565" s="3" t="s">
        <v>4307</v>
      </c>
      <c r="Q2565" s="6" t="s">
        <v>39</v>
      </c>
      <c r="R2565" s="4"/>
      <c r="S2565" s="6" t="s">
        <v>42</v>
      </c>
      <c r="T2565" s="6" t="s">
        <v>43</v>
      </c>
      <c r="U2565" s="6">
        <v>0.0</v>
      </c>
      <c r="V2565" s="3" t="str">
        <f t="shared" si="2"/>
        <v>93.103</v>
      </c>
      <c r="W2565" s="5" t="str">
        <f t="shared" ref="W2565:X2565" si="2565">UPPER(TRIM(H2565))</f>
        <v/>
      </c>
      <c r="X2565" s="5" t="str">
        <f t="shared" si="2565"/>
        <v/>
      </c>
      <c r="Y2565" s="5" t="str">
        <f t="array" ref="Y2565">IF(V2565&lt;&gt;"",IFERROR(INDEX(federal_program_name_lookup,MATCH(V2565,aln_lookup,0)),""),"")</f>
        <v>FOOD AND DRUG ADMINISTRATION_RESEARCH</v>
      </c>
    </row>
    <row r="2566" ht="15.75" customHeight="1">
      <c r="A2566" s="5" t="s">
        <v>4308</v>
      </c>
      <c r="B2566" s="3" t="s">
        <v>56</v>
      </c>
      <c r="C2566" s="3" t="s">
        <v>386</v>
      </c>
      <c r="D2566" s="3"/>
      <c r="E2566" s="6" t="s">
        <v>387</v>
      </c>
      <c r="F2566" s="4">
        <v>263.0</v>
      </c>
      <c r="G2566" s="6" t="s">
        <v>38</v>
      </c>
      <c r="H2566" s="6"/>
      <c r="I2566" s="6"/>
      <c r="J2566" s="4">
        <v>1746745.0</v>
      </c>
      <c r="K2566" s="4">
        <v>3.59306095E8</v>
      </c>
      <c r="L2566" s="6" t="s">
        <v>39</v>
      </c>
      <c r="M2566" s="3"/>
      <c r="N2566" s="6" t="s">
        <v>39</v>
      </c>
      <c r="O2566" s="3" t="s">
        <v>4309</v>
      </c>
      <c r="P2566" s="3" t="s">
        <v>4310</v>
      </c>
      <c r="Q2566" s="6" t="s">
        <v>39</v>
      </c>
      <c r="R2566" s="4"/>
      <c r="S2566" s="6" t="s">
        <v>42</v>
      </c>
      <c r="T2566" s="6" t="s">
        <v>43</v>
      </c>
      <c r="U2566" s="6">
        <v>0.0</v>
      </c>
      <c r="V2566" s="3" t="str">
        <f t="shared" si="2"/>
        <v>93.103</v>
      </c>
      <c r="W2566" s="5" t="str">
        <f t="shared" ref="W2566:X2566" si="2566">UPPER(TRIM(H2566))</f>
        <v/>
      </c>
      <c r="X2566" s="5" t="str">
        <f t="shared" si="2566"/>
        <v/>
      </c>
      <c r="Y2566" s="5" t="str">
        <f t="array" ref="Y2566">IF(V2566&lt;&gt;"",IFERROR(INDEX(federal_program_name_lookup,MATCH(V2566,aln_lookup,0)),""),"")</f>
        <v>FOOD AND DRUG ADMINISTRATION_RESEARCH</v>
      </c>
    </row>
    <row r="2567" ht="15.75" customHeight="1">
      <c r="A2567" s="5" t="s">
        <v>4311</v>
      </c>
      <c r="B2567" s="3" t="s">
        <v>56</v>
      </c>
      <c r="C2567" s="3" t="s">
        <v>386</v>
      </c>
      <c r="D2567" s="3"/>
      <c r="E2567" s="6" t="s">
        <v>387</v>
      </c>
      <c r="F2567" s="4">
        <v>422906.0</v>
      </c>
      <c r="G2567" s="6" t="s">
        <v>38</v>
      </c>
      <c r="H2567" s="6"/>
      <c r="I2567" s="6"/>
      <c r="J2567" s="4">
        <v>1746745.0</v>
      </c>
      <c r="K2567" s="4">
        <v>3.59306095E8</v>
      </c>
      <c r="L2567" s="6" t="s">
        <v>39</v>
      </c>
      <c r="M2567" s="3"/>
      <c r="N2567" s="6" t="s">
        <v>39</v>
      </c>
      <c r="O2567" s="3" t="s">
        <v>383</v>
      </c>
      <c r="P2567" s="3" t="s">
        <v>4312</v>
      </c>
      <c r="Q2567" s="6" t="s">
        <v>39</v>
      </c>
      <c r="R2567" s="4"/>
      <c r="S2567" s="6" t="s">
        <v>42</v>
      </c>
      <c r="T2567" s="6" t="s">
        <v>43</v>
      </c>
      <c r="U2567" s="6">
        <v>0.0</v>
      </c>
      <c r="V2567" s="3" t="str">
        <f t="shared" si="2"/>
        <v>93.103</v>
      </c>
      <c r="W2567" s="5" t="str">
        <f t="shared" ref="W2567:X2567" si="2567">UPPER(TRIM(H2567))</f>
        <v/>
      </c>
      <c r="X2567" s="5" t="str">
        <f t="shared" si="2567"/>
        <v/>
      </c>
      <c r="Y2567" s="5" t="str">
        <f t="array" ref="Y2567">IF(V2567&lt;&gt;"",IFERROR(INDEX(federal_program_name_lookup,MATCH(V2567,aln_lookup,0)),""),"")</f>
        <v>FOOD AND DRUG ADMINISTRATION_RESEARCH</v>
      </c>
    </row>
    <row r="2568" ht="15.75" customHeight="1">
      <c r="A2568" s="5" t="s">
        <v>4313</v>
      </c>
      <c r="B2568" s="3" t="s">
        <v>56</v>
      </c>
      <c r="C2568" s="3" t="s">
        <v>386</v>
      </c>
      <c r="D2568" s="3"/>
      <c r="E2568" s="6" t="s">
        <v>387</v>
      </c>
      <c r="F2568" s="4">
        <v>331299.0</v>
      </c>
      <c r="G2568" s="6" t="s">
        <v>38</v>
      </c>
      <c r="H2568" s="6"/>
      <c r="I2568" s="6"/>
      <c r="J2568" s="4">
        <v>1746745.0</v>
      </c>
      <c r="K2568" s="4">
        <v>3.59306095E8</v>
      </c>
      <c r="L2568" s="6" t="s">
        <v>39</v>
      </c>
      <c r="M2568" s="3"/>
      <c r="N2568" s="6" t="s">
        <v>39</v>
      </c>
      <c r="O2568" s="3" t="s">
        <v>383</v>
      </c>
      <c r="P2568" s="3" t="s">
        <v>4314</v>
      </c>
      <c r="Q2568" s="6" t="s">
        <v>39</v>
      </c>
      <c r="R2568" s="4"/>
      <c r="S2568" s="6" t="s">
        <v>42</v>
      </c>
      <c r="T2568" s="6" t="s">
        <v>43</v>
      </c>
      <c r="U2568" s="6">
        <v>0.0</v>
      </c>
      <c r="V2568" s="3" t="str">
        <f t="shared" si="2"/>
        <v>93.103</v>
      </c>
      <c r="W2568" s="5" t="str">
        <f t="shared" ref="W2568:X2568" si="2568">UPPER(TRIM(H2568))</f>
        <v/>
      </c>
      <c r="X2568" s="5" t="str">
        <f t="shared" si="2568"/>
        <v/>
      </c>
      <c r="Y2568" s="5" t="str">
        <f t="array" ref="Y2568">IF(V2568&lt;&gt;"",IFERROR(INDEX(federal_program_name_lookup,MATCH(V2568,aln_lookup,0)),""),"")</f>
        <v>FOOD AND DRUG ADMINISTRATION_RESEARCH</v>
      </c>
    </row>
    <row r="2569" ht="15.75" customHeight="1">
      <c r="A2569" s="5" t="s">
        <v>4315</v>
      </c>
      <c r="B2569" s="3" t="s">
        <v>45</v>
      </c>
      <c r="C2569" s="3" t="s">
        <v>4181</v>
      </c>
      <c r="D2569" s="3"/>
      <c r="E2569" s="6" t="s">
        <v>4182</v>
      </c>
      <c r="F2569" s="4">
        <v>7247.0</v>
      </c>
      <c r="G2569" s="6" t="s">
        <v>38</v>
      </c>
      <c r="H2569" s="6"/>
      <c r="I2569" s="6"/>
      <c r="J2569" s="4">
        <v>1036740.0</v>
      </c>
      <c r="K2569" s="4">
        <v>3.59306095E8</v>
      </c>
      <c r="L2569" s="6" t="s">
        <v>39</v>
      </c>
      <c r="M2569" s="3"/>
      <c r="N2569" s="6" t="s">
        <v>39</v>
      </c>
      <c r="O2569" s="3" t="s">
        <v>4316</v>
      </c>
      <c r="P2569" s="3" t="s">
        <v>4317</v>
      </c>
      <c r="Q2569" s="6" t="s">
        <v>39</v>
      </c>
      <c r="R2569" s="4"/>
      <c r="S2569" s="6" t="s">
        <v>42</v>
      </c>
      <c r="T2569" s="6" t="s">
        <v>43</v>
      </c>
      <c r="U2569" s="6">
        <v>0.0</v>
      </c>
      <c r="V2569" s="3" t="str">
        <f t="shared" si="2"/>
        <v>10.309</v>
      </c>
      <c r="W2569" s="5" t="str">
        <f t="shared" ref="W2569:X2569" si="2569">UPPER(TRIM(H2569))</f>
        <v/>
      </c>
      <c r="X2569" s="5" t="str">
        <f t="shared" si="2569"/>
        <v/>
      </c>
      <c r="Y2569" s="5" t="str">
        <f t="array" ref="Y2569">IF(V2569&lt;&gt;"",IFERROR(INDEX(federal_program_name_lookup,MATCH(V2569,aln_lookup,0)),""),"")</f>
        <v>SPECIALTY CROP RESEARCH INITIATIVE</v>
      </c>
    </row>
    <row r="2570" ht="15.75" customHeight="1">
      <c r="A2570" s="5" t="s">
        <v>4318</v>
      </c>
      <c r="B2570" s="3" t="s">
        <v>56</v>
      </c>
      <c r="C2570" s="3" t="s">
        <v>386</v>
      </c>
      <c r="D2570" s="3"/>
      <c r="E2570" s="6" t="s">
        <v>387</v>
      </c>
      <c r="F2570" s="4">
        <v>432.0</v>
      </c>
      <c r="G2570" s="6" t="s">
        <v>38</v>
      </c>
      <c r="H2570" s="6"/>
      <c r="I2570" s="6"/>
      <c r="J2570" s="4">
        <v>1746745.0</v>
      </c>
      <c r="K2570" s="4">
        <v>3.59306095E8</v>
      </c>
      <c r="L2570" s="6" t="s">
        <v>39</v>
      </c>
      <c r="M2570" s="3"/>
      <c r="N2570" s="6" t="s">
        <v>39</v>
      </c>
      <c r="O2570" s="3" t="s">
        <v>4319</v>
      </c>
      <c r="P2570" s="3" t="s">
        <v>4320</v>
      </c>
      <c r="Q2570" s="6" t="s">
        <v>39</v>
      </c>
      <c r="R2570" s="4"/>
      <c r="S2570" s="6" t="s">
        <v>42</v>
      </c>
      <c r="T2570" s="6" t="s">
        <v>43</v>
      </c>
      <c r="U2570" s="6">
        <v>0.0</v>
      </c>
      <c r="V2570" s="3" t="str">
        <f t="shared" si="2"/>
        <v>93.103</v>
      </c>
      <c r="W2570" s="5" t="str">
        <f t="shared" ref="W2570:X2570" si="2570">UPPER(TRIM(H2570))</f>
        <v/>
      </c>
      <c r="X2570" s="5" t="str">
        <f t="shared" si="2570"/>
        <v/>
      </c>
      <c r="Y2570" s="5" t="str">
        <f t="array" ref="Y2570">IF(V2570&lt;&gt;"",IFERROR(INDEX(federal_program_name_lookup,MATCH(V2570,aln_lookup,0)),""),"")</f>
        <v>FOOD AND DRUG ADMINISTRATION_RESEARCH</v>
      </c>
    </row>
    <row r="2571" ht="15.75" customHeight="1">
      <c r="A2571" s="5" t="s">
        <v>4321</v>
      </c>
      <c r="B2571" s="3" t="s">
        <v>56</v>
      </c>
      <c r="C2571" s="3" t="s">
        <v>445</v>
      </c>
      <c r="D2571" s="3" t="s">
        <v>4322</v>
      </c>
      <c r="E2571" s="6" t="s">
        <v>292</v>
      </c>
      <c r="F2571" s="4">
        <v>141553.0</v>
      </c>
      <c r="G2571" s="6" t="s">
        <v>38</v>
      </c>
      <c r="H2571" s="6"/>
      <c r="I2571" s="6"/>
      <c r="J2571" s="4">
        <v>6190692.0</v>
      </c>
      <c r="K2571" s="4">
        <v>3.59306095E8</v>
      </c>
      <c r="L2571" s="6" t="s">
        <v>39</v>
      </c>
      <c r="M2571" s="3"/>
      <c r="N2571" s="6" t="s">
        <v>39</v>
      </c>
      <c r="O2571" s="3" t="s">
        <v>4323</v>
      </c>
      <c r="P2571" s="3" t="s">
        <v>4322</v>
      </c>
      <c r="Q2571" s="6" t="s">
        <v>39</v>
      </c>
      <c r="R2571" s="4"/>
      <c r="S2571" s="6" t="s">
        <v>42</v>
      </c>
      <c r="T2571" s="6" t="s">
        <v>43</v>
      </c>
      <c r="U2571" s="6">
        <v>0.0</v>
      </c>
      <c r="V2571" s="3" t="str">
        <f t="shared" si="2"/>
        <v>93.RD</v>
      </c>
      <c r="W2571" s="5" t="str">
        <f t="shared" ref="W2571:X2571" si="2571">UPPER(TRIM(H2571))</f>
        <v/>
      </c>
      <c r="X2571" s="5" t="str">
        <f t="shared" si="2571"/>
        <v/>
      </c>
      <c r="Y2571" s="5" t="str">
        <f t="array" ref="Y2571">IF(V2571&lt;&gt;"",IFERROR(INDEX(federal_program_name_lookup,MATCH(V2571,aln_lookup,0)),""),"")</f>
        <v/>
      </c>
    </row>
    <row r="2572" ht="15.75" customHeight="1">
      <c r="A2572" s="5" t="s">
        <v>4324</v>
      </c>
      <c r="B2572" s="3" t="s">
        <v>56</v>
      </c>
      <c r="C2572" s="3" t="s">
        <v>445</v>
      </c>
      <c r="D2572" s="3" t="s">
        <v>4325</v>
      </c>
      <c r="E2572" s="6" t="s">
        <v>292</v>
      </c>
      <c r="F2572" s="4">
        <v>78180.0</v>
      </c>
      <c r="G2572" s="6" t="s">
        <v>38</v>
      </c>
      <c r="H2572" s="6"/>
      <c r="I2572" s="6"/>
      <c r="J2572" s="4">
        <v>6190692.0</v>
      </c>
      <c r="K2572" s="4">
        <v>3.59306095E8</v>
      </c>
      <c r="L2572" s="6" t="s">
        <v>39</v>
      </c>
      <c r="M2572" s="3"/>
      <c r="N2572" s="6" t="s">
        <v>39</v>
      </c>
      <c r="O2572" s="3" t="s">
        <v>4323</v>
      </c>
      <c r="P2572" s="3" t="s">
        <v>4325</v>
      </c>
      <c r="Q2572" s="6" t="s">
        <v>39</v>
      </c>
      <c r="R2572" s="4"/>
      <c r="S2572" s="6" t="s">
        <v>42</v>
      </c>
      <c r="T2572" s="6" t="s">
        <v>43</v>
      </c>
      <c r="U2572" s="6">
        <v>0.0</v>
      </c>
      <c r="V2572" s="3" t="str">
        <f t="shared" si="2"/>
        <v>93.RD</v>
      </c>
      <c r="W2572" s="5" t="str">
        <f t="shared" ref="W2572:X2572" si="2572">UPPER(TRIM(H2572))</f>
        <v/>
      </c>
      <c r="X2572" s="5" t="str">
        <f t="shared" si="2572"/>
        <v/>
      </c>
      <c r="Y2572" s="5" t="str">
        <f t="array" ref="Y2572">IF(V2572&lt;&gt;"",IFERROR(INDEX(federal_program_name_lookup,MATCH(V2572,aln_lookup,0)),""),"")</f>
        <v/>
      </c>
    </row>
    <row r="2573" ht="15.75" customHeight="1">
      <c r="A2573" s="5" t="s">
        <v>4326</v>
      </c>
      <c r="B2573" s="3" t="s">
        <v>56</v>
      </c>
      <c r="C2573" s="3" t="s">
        <v>445</v>
      </c>
      <c r="D2573" s="3" t="s">
        <v>4327</v>
      </c>
      <c r="E2573" s="6" t="s">
        <v>292</v>
      </c>
      <c r="F2573" s="4">
        <v>265385.0</v>
      </c>
      <c r="G2573" s="6" t="s">
        <v>38</v>
      </c>
      <c r="H2573" s="6"/>
      <c r="I2573" s="6"/>
      <c r="J2573" s="4">
        <v>6190692.0</v>
      </c>
      <c r="K2573" s="4">
        <v>3.59306095E8</v>
      </c>
      <c r="L2573" s="6" t="s">
        <v>39</v>
      </c>
      <c r="M2573" s="3"/>
      <c r="N2573" s="6" t="s">
        <v>39</v>
      </c>
      <c r="O2573" s="3" t="s">
        <v>4323</v>
      </c>
      <c r="P2573" s="3" t="s">
        <v>4327</v>
      </c>
      <c r="Q2573" s="6" t="s">
        <v>39</v>
      </c>
      <c r="R2573" s="4"/>
      <c r="S2573" s="6" t="s">
        <v>42</v>
      </c>
      <c r="T2573" s="6" t="s">
        <v>43</v>
      </c>
      <c r="U2573" s="6">
        <v>0.0</v>
      </c>
      <c r="V2573" s="3" t="str">
        <f t="shared" si="2"/>
        <v>93.RD</v>
      </c>
      <c r="W2573" s="5" t="str">
        <f t="shared" ref="W2573:X2573" si="2573">UPPER(TRIM(H2573))</f>
        <v/>
      </c>
      <c r="X2573" s="5" t="str">
        <f t="shared" si="2573"/>
        <v/>
      </c>
      <c r="Y2573" s="5" t="str">
        <f t="array" ref="Y2573">IF(V2573&lt;&gt;"",IFERROR(INDEX(federal_program_name_lookup,MATCH(V2573,aln_lookup,0)),""),"")</f>
        <v/>
      </c>
    </row>
    <row r="2574" ht="15.75" customHeight="1">
      <c r="A2574" s="5" t="s">
        <v>4328</v>
      </c>
      <c r="B2574" s="3" t="s">
        <v>56</v>
      </c>
      <c r="C2574" s="3" t="s">
        <v>445</v>
      </c>
      <c r="D2574" s="3" t="s">
        <v>4329</v>
      </c>
      <c r="E2574" s="6" t="s">
        <v>292</v>
      </c>
      <c r="F2574" s="4">
        <v>3179624.0</v>
      </c>
      <c r="G2574" s="6" t="s">
        <v>38</v>
      </c>
      <c r="H2574" s="6"/>
      <c r="I2574" s="6"/>
      <c r="J2574" s="4">
        <v>6190692.0</v>
      </c>
      <c r="K2574" s="4">
        <v>3.59306095E8</v>
      </c>
      <c r="L2574" s="6" t="s">
        <v>39</v>
      </c>
      <c r="M2574" s="3"/>
      <c r="N2574" s="6" t="s">
        <v>39</v>
      </c>
      <c r="O2574" s="3" t="s">
        <v>4323</v>
      </c>
      <c r="P2574" s="3" t="s">
        <v>4329</v>
      </c>
      <c r="Q2574" s="6" t="s">
        <v>39</v>
      </c>
      <c r="R2574" s="4"/>
      <c r="S2574" s="6" t="s">
        <v>42</v>
      </c>
      <c r="T2574" s="6" t="s">
        <v>43</v>
      </c>
      <c r="U2574" s="6">
        <v>0.0</v>
      </c>
      <c r="V2574" s="3" t="str">
        <f t="shared" si="2"/>
        <v>93.RD</v>
      </c>
      <c r="W2574" s="5" t="str">
        <f t="shared" ref="W2574:X2574" si="2574">UPPER(TRIM(H2574))</f>
        <v/>
      </c>
      <c r="X2574" s="5" t="str">
        <f t="shared" si="2574"/>
        <v/>
      </c>
      <c r="Y2574" s="5" t="str">
        <f t="array" ref="Y2574">IF(V2574&lt;&gt;"",IFERROR(INDEX(federal_program_name_lookup,MATCH(V2574,aln_lookup,0)),""),"")</f>
        <v/>
      </c>
    </row>
    <row r="2575" ht="15.75" customHeight="1">
      <c r="A2575" s="5" t="s">
        <v>4330</v>
      </c>
      <c r="B2575" s="3" t="s">
        <v>56</v>
      </c>
      <c r="C2575" s="3" t="s">
        <v>445</v>
      </c>
      <c r="D2575" s="3" t="s">
        <v>4331</v>
      </c>
      <c r="E2575" s="6" t="s">
        <v>292</v>
      </c>
      <c r="F2575" s="4">
        <v>118.0</v>
      </c>
      <c r="G2575" s="6" t="s">
        <v>38</v>
      </c>
      <c r="H2575" s="6"/>
      <c r="I2575" s="6"/>
      <c r="J2575" s="4">
        <v>6190692.0</v>
      </c>
      <c r="K2575" s="4">
        <v>3.59306095E8</v>
      </c>
      <c r="L2575" s="6" t="s">
        <v>39</v>
      </c>
      <c r="M2575" s="3"/>
      <c r="N2575" s="6" t="s">
        <v>39</v>
      </c>
      <c r="O2575" s="3" t="s">
        <v>4323</v>
      </c>
      <c r="P2575" s="3" t="s">
        <v>4331</v>
      </c>
      <c r="Q2575" s="6" t="s">
        <v>39</v>
      </c>
      <c r="R2575" s="4"/>
      <c r="S2575" s="6" t="s">
        <v>42</v>
      </c>
      <c r="T2575" s="6" t="s">
        <v>43</v>
      </c>
      <c r="U2575" s="6">
        <v>0.0</v>
      </c>
      <c r="V2575" s="3" t="str">
        <f t="shared" si="2"/>
        <v>93.RD</v>
      </c>
      <c r="W2575" s="5" t="str">
        <f t="shared" ref="W2575:X2575" si="2575">UPPER(TRIM(H2575))</f>
        <v/>
      </c>
      <c r="X2575" s="5" t="str">
        <f t="shared" si="2575"/>
        <v/>
      </c>
      <c r="Y2575" s="5" t="str">
        <f t="array" ref="Y2575">IF(V2575&lt;&gt;"",IFERROR(INDEX(federal_program_name_lookup,MATCH(V2575,aln_lookup,0)),""),"")</f>
        <v/>
      </c>
    </row>
    <row r="2576" ht="15.75" customHeight="1">
      <c r="A2576" s="5" t="s">
        <v>4332</v>
      </c>
      <c r="B2576" s="3" t="s">
        <v>56</v>
      </c>
      <c r="C2576" s="3" t="s">
        <v>445</v>
      </c>
      <c r="D2576" s="3" t="s">
        <v>4333</v>
      </c>
      <c r="E2576" s="6" t="s">
        <v>292</v>
      </c>
      <c r="F2576" s="4">
        <v>37861.0</v>
      </c>
      <c r="G2576" s="6" t="s">
        <v>38</v>
      </c>
      <c r="H2576" s="6"/>
      <c r="I2576" s="6"/>
      <c r="J2576" s="4">
        <v>6190692.0</v>
      </c>
      <c r="K2576" s="4">
        <v>3.59306095E8</v>
      </c>
      <c r="L2576" s="6" t="s">
        <v>39</v>
      </c>
      <c r="M2576" s="3"/>
      <c r="N2576" s="6" t="s">
        <v>39</v>
      </c>
      <c r="O2576" s="3" t="s">
        <v>4323</v>
      </c>
      <c r="P2576" s="3" t="s">
        <v>4333</v>
      </c>
      <c r="Q2576" s="6" t="s">
        <v>39</v>
      </c>
      <c r="R2576" s="4"/>
      <c r="S2576" s="6" t="s">
        <v>42</v>
      </c>
      <c r="T2576" s="6" t="s">
        <v>43</v>
      </c>
      <c r="U2576" s="6">
        <v>0.0</v>
      </c>
      <c r="V2576" s="3" t="str">
        <f t="shared" si="2"/>
        <v>93.RD</v>
      </c>
      <c r="W2576" s="5" t="str">
        <f t="shared" ref="W2576:X2576" si="2576">UPPER(TRIM(H2576))</f>
        <v/>
      </c>
      <c r="X2576" s="5" t="str">
        <f t="shared" si="2576"/>
        <v/>
      </c>
      <c r="Y2576" s="5" t="str">
        <f t="array" ref="Y2576">IF(V2576&lt;&gt;"",IFERROR(INDEX(federal_program_name_lookup,MATCH(V2576,aln_lookup,0)),""),"")</f>
        <v/>
      </c>
    </row>
    <row r="2577" ht="15.75" customHeight="1">
      <c r="A2577" s="5" t="s">
        <v>4334</v>
      </c>
      <c r="B2577" s="3" t="s">
        <v>56</v>
      </c>
      <c r="C2577" s="3" t="s">
        <v>445</v>
      </c>
      <c r="D2577" s="3" t="s">
        <v>4335</v>
      </c>
      <c r="E2577" s="6" t="s">
        <v>292</v>
      </c>
      <c r="F2577" s="4">
        <v>215926.0</v>
      </c>
      <c r="G2577" s="6" t="s">
        <v>38</v>
      </c>
      <c r="H2577" s="6"/>
      <c r="I2577" s="6"/>
      <c r="J2577" s="4">
        <v>6190692.0</v>
      </c>
      <c r="K2577" s="4">
        <v>3.59306095E8</v>
      </c>
      <c r="L2577" s="6" t="s">
        <v>39</v>
      </c>
      <c r="M2577" s="3"/>
      <c r="N2577" s="6" t="s">
        <v>39</v>
      </c>
      <c r="O2577" s="3" t="s">
        <v>4323</v>
      </c>
      <c r="P2577" s="3" t="s">
        <v>4335</v>
      </c>
      <c r="Q2577" s="6" t="s">
        <v>39</v>
      </c>
      <c r="R2577" s="4"/>
      <c r="S2577" s="6" t="s">
        <v>42</v>
      </c>
      <c r="T2577" s="6" t="s">
        <v>43</v>
      </c>
      <c r="U2577" s="6">
        <v>0.0</v>
      </c>
      <c r="V2577" s="3" t="str">
        <f t="shared" si="2"/>
        <v>93.RD</v>
      </c>
      <c r="W2577" s="5" t="str">
        <f t="shared" ref="W2577:X2577" si="2577">UPPER(TRIM(H2577))</f>
        <v/>
      </c>
      <c r="X2577" s="5" t="str">
        <f t="shared" si="2577"/>
        <v/>
      </c>
      <c r="Y2577" s="5" t="str">
        <f t="array" ref="Y2577">IF(V2577&lt;&gt;"",IFERROR(INDEX(federal_program_name_lookup,MATCH(V2577,aln_lookup,0)),""),"")</f>
        <v/>
      </c>
    </row>
    <row r="2578" ht="15.75" customHeight="1">
      <c r="A2578" s="5" t="s">
        <v>4336</v>
      </c>
      <c r="B2578" s="3" t="s">
        <v>56</v>
      </c>
      <c r="C2578" s="3" t="s">
        <v>445</v>
      </c>
      <c r="D2578" s="3" t="s">
        <v>4337</v>
      </c>
      <c r="E2578" s="6" t="s">
        <v>292</v>
      </c>
      <c r="F2578" s="4">
        <v>39961.0</v>
      </c>
      <c r="G2578" s="6" t="s">
        <v>38</v>
      </c>
      <c r="H2578" s="6"/>
      <c r="I2578" s="6"/>
      <c r="J2578" s="4">
        <v>6190692.0</v>
      </c>
      <c r="K2578" s="4">
        <v>3.59306095E8</v>
      </c>
      <c r="L2578" s="6" t="s">
        <v>39</v>
      </c>
      <c r="M2578" s="3"/>
      <c r="N2578" s="6" t="s">
        <v>39</v>
      </c>
      <c r="O2578" s="3" t="s">
        <v>4323</v>
      </c>
      <c r="P2578" s="3" t="s">
        <v>4337</v>
      </c>
      <c r="Q2578" s="6" t="s">
        <v>39</v>
      </c>
      <c r="R2578" s="4"/>
      <c r="S2578" s="6" t="s">
        <v>42</v>
      </c>
      <c r="T2578" s="6" t="s">
        <v>43</v>
      </c>
      <c r="U2578" s="6">
        <v>0.0</v>
      </c>
      <c r="V2578" s="3" t="str">
        <f t="shared" si="2"/>
        <v>93.RD</v>
      </c>
      <c r="W2578" s="5" t="str">
        <f t="shared" ref="W2578:X2578" si="2578">UPPER(TRIM(H2578))</f>
        <v/>
      </c>
      <c r="X2578" s="5" t="str">
        <f t="shared" si="2578"/>
        <v/>
      </c>
      <c r="Y2578" s="5" t="str">
        <f t="array" ref="Y2578">IF(V2578&lt;&gt;"",IFERROR(INDEX(federal_program_name_lookup,MATCH(V2578,aln_lookup,0)),""),"")</f>
        <v/>
      </c>
    </row>
    <row r="2579" ht="15.75" customHeight="1">
      <c r="A2579" s="5" t="s">
        <v>4338</v>
      </c>
      <c r="B2579" s="3" t="s">
        <v>56</v>
      </c>
      <c r="C2579" s="3" t="s">
        <v>445</v>
      </c>
      <c r="D2579" s="3" t="s">
        <v>4339</v>
      </c>
      <c r="E2579" s="6" t="s">
        <v>292</v>
      </c>
      <c r="F2579" s="4">
        <v>62091.0</v>
      </c>
      <c r="G2579" s="6" t="s">
        <v>38</v>
      </c>
      <c r="H2579" s="6"/>
      <c r="I2579" s="6"/>
      <c r="J2579" s="4">
        <v>6190692.0</v>
      </c>
      <c r="K2579" s="4">
        <v>3.59306095E8</v>
      </c>
      <c r="L2579" s="6" t="s">
        <v>39</v>
      </c>
      <c r="M2579" s="3"/>
      <c r="N2579" s="6" t="s">
        <v>39</v>
      </c>
      <c r="O2579" s="3" t="s">
        <v>4323</v>
      </c>
      <c r="P2579" s="3" t="s">
        <v>4339</v>
      </c>
      <c r="Q2579" s="6" t="s">
        <v>39</v>
      </c>
      <c r="R2579" s="4"/>
      <c r="S2579" s="6" t="s">
        <v>42</v>
      </c>
      <c r="T2579" s="6" t="s">
        <v>43</v>
      </c>
      <c r="U2579" s="6">
        <v>0.0</v>
      </c>
      <c r="V2579" s="3" t="str">
        <f t="shared" si="2"/>
        <v>93.RD</v>
      </c>
      <c r="W2579" s="5" t="str">
        <f t="shared" ref="W2579:X2579" si="2579">UPPER(TRIM(H2579))</f>
        <v/>
      </c>
      <c r="X2579" s="5" t="str">
        <f t="shared" si="2579"/>
        <v/>
      </c>
      <c r="Y2579" s="5" t="str">
        <f t="array" ref="Y2579">IF(V2579&lt;&gt;"",IFERROR(INDEX(federal_program_name_lookup,MATCH(V2579,aln_lookup,0)),""),"")</f>
        <v/>
      </c>
    </row>
    <row r="2580" ht="15.75" customHeight="1">
      <c r="A2580" s="5" t="s">
        <v>4340</v>
      </c>
      <c r="B2580" s="3" t="s">
        <v>45</v>
      </c>
      <c r="C2580" s="3" t="s">
        <v>4181</v>
      </c>
      <c r="D2580" s="3"/>
      <c r="E2580" s="6" t="s">
        <v>4182</v>
      </c>
      <c r="F2580" s="4">
        <v>20190.0</v>
      </c>
      <c r="G2580" s="6" t="s">
        <v>38</v>
      </c>
      <c r="H2580" s="6"/>
      <c r="I2580" s="6"/>
      <c r="J2580" s="4">
        <v>1036740.0</v>
      </c>
      <c r="K2580" s="4">
        <v>3.59306095E8</v>
      </c>
      <c r="L2580" s="6" t="s">
        <v>39</v>
      </c>
      <c r="M2580" s="3"/>
      <c r="N2580" s="6" t="s">
        <v>39</v>
      </c>
      <c r="O2580" s="3" t="s">
        <v>4157</v>
      </c>
      <c r="P2580" s="3" t="s">
        <v>4341</v>
      </c>
      <c r="Q2580" s="6" t="s">
        <v>39</v>
      </c>
      <c r="R2580" s="4"/>
      <c r="S2580" s="6" t="s">
        <v>42</v>
      </c>
      <c r="T2580" s="6" t="s">
        <v>43</v>
      </c>
      <c r="U2580" s="6">
        <v>0.0</v>
      </c>
      <c r="V2580" s="3" t="str">
        <f t="shared" si="2"/>
        <v>10.309</v>
      </c>
      <c r="W2580" s="5" t="str">
        <f t="shared" ref="W2580:X2580" si="2580">UPPER(TRIM(H2580))</f>
        <v/>
      </c>
      <c r="X2580" s="5" t="str">
        <f t="shared" si="2580"/>
        <v/>
      </c>
      <c r="Y2580" s="5" t="str">
        <f t="array" ref="Y2580">IF(V2580&lt;&gt;"",IFERROR(INDEX(federal_program_name_lookup,MATCH(V2580,aln_lookup,0)),""),"")</f>
        <v>SPECIALTY CROP RESEARCH INITIATIVE</v>
      </c>
    </row>
    <row r="2581" ht="15.75" customHeight="1">
      <c r="A2581" s="5" t="s">
        <v>4342</v>
      </c>
      <c r="B2581" s="3" t="s">
        <v>56</v>
      </c>
      <c r="C2581" s="3" t="s">
        <v>445</v>
      </c>
      <c r="D2581" s="3" t="s">
        <v>4343</v>
      </c>
      <c r="E2581" s="6" t="s">
        <v>292</v>
      </c>
      <c r="F2581" s="4">
        <v>7974.0</v>
      </c>
      <c r="G2581" s="6" t="s">
        <v>38</v>
      </c>
      <c r="H2581" s="6"/>
      <c r="I2581" s="6"/>
      <c r="J2581" s="4">
        <v>6190692.0</v>
      </c>
      <c r="K2581" s="4">
        <v>3.59306095E8</v>
      </c>
      <c r="L2581" s="6" t="s">
        <v>39</v>
      </c>
      <c r="M2581" s="3"/>
      <c r="N2581" s="6" t="s">
        <v>39</v>
      </c>
      <c r="O2581" s="3" t="s">
        <v>4323</v>
      </c>
      <c r="P2581" s="3" t="s">
        <v>4343</v>
      </c>
      <c r="Q2581" s="6" t="s">
        <v>39</v>
      </c>
      <c r="R2581" s="4"/>
      <c r="S2581" s="6" t="s">
        <v>42</v>
      </c>
      <c r="T2581" s="6" t="s">
        <v>43</v>
      </c>
      <c r="U2581" s="6">
        <v>0.0</v>
      </c>
      <c r="V2581" s="3" t="str">
        <f t="shared" si="2"/>
        <v>93.RD</v>
      </c>
      <c r="W2581" s="5" t="str">
        <f t="shared" ref="W2581:X2581" si="2581">UPPER(TRIM(H2581))</f>
        <v/>
      </c>
      <c r="X2581" s="5" t="str">
        <f t="shared" si="2581"/>
        <v/>
      </c>
      <c r="Y2581" s="5" t="str">
        <f t="array" ref="Y2581">IF(V2581&lt;&gt;"",IFERROR(INDEX(federal_program_name_lookup,MATCH(V2581,aln_lookup,0)),""),"")</f>
        <v/>
      </c>
    </row>
    <row r="2582" ht="15.75" customHeight="1">
      <c r="A2582" s="5" t="s">
        <v>4344</v>
      </c>
      <c r="B2582" s="3" t="s">
        <v>56</v>
      </c>
      <c r="C2582" s="3" t="s">
        <v>4345</v>
      </c>
      <c r="D2582" s="3"/>
      <c r="E2582" s="6" t="s">
        <v>4346</v>
      </c>
      <c r="F2582" s="4">
        <v>1504.0</v>
      </c>
      <c r="G2582" s="6" t="s">
        <v>38</v>
      </c>
      <c r="H2582" s="6"/>
      <c r="I2582" s="6"/>
      <c r="J2582" s="4">
        <v>467216.0</v>
      </c>
      <c r="K2582" s="4">
        <v>3.59306095E8</v>
      </c>
      <c r="L2582" s="6" t="s">
        <v>39</v>
      </c>
      <c r="M2582" s="3"/>
      <c r="N2582" s="6" t="s">
        <v>39</v>
      </c>
      <c r="O2582" s="3" t="s">
        <v>4347</v>
      </c>
      <c r="P2582" s="3" t="s">
        <v>4348</v>
      </c>
      <c r="Q2582" s="6" t="s">
        <v>39</v>
      </c>
      <c r="R2582" s="4"/>
      <c r="S2582" s="6" t="s">
        <v>42</v>
      </c>
      <c r="T2582" s="6" t="s">
        <v>43</v>
      </c>
      <c r="U2582" s="6">
        <v>0.0</v>
      </c>
      <c r="V2582" s="3" t="str">
        <f t="shared" si="2"/>
        <v>93.110</v>
      </c>
      <c r="W2582" s="5" t="str">
        <f t="shared" ref="W2582:X2582" si="2582">UPPER(TRIM(H2582))</f>
        <v/>
      </c>
      <c r="X2582" s="5" t="str">
        <f t="shared" si="2582"/>
        <v/>
      </c>
      <c r="Y2582" s="5" t="str">
        <f t="array" ref="Y2582">IF(V2582&lt;&gt;"",IFERROR(INDEX(federal_program_name_lookup,MATCH(V2582,aln_lookup,0)),""),"")</f>
        <v>MATERNAL AND CHILD HEALTH FEDERAL CONSOLIDATED PROGRAMS</v>
      </c>
    </row>
    <row r="2583" ht="15.75" customHeight="1">
      <c r="A2583" s="5" t="s">
        <v>4349</v>
      </c>
      <c r="B2583" s="3" t="s">
        <v>56</v>
      </c>
      <c r="C2583" s="3" t="s">
        <v>4350</v>
      </c>
      <c r="D2583" s="3"/>
      <c r="E2583" s="6" t="s">
        <v>4351</v>
      </c>
      <c r="F2583" s="4">
        <v>17564.0</v>
      </c>
      <c r="G2583" s="6" t="s">
        <v>38</v>
      </c>
      <c r="H2583" s="6"/>
      <c r="I2583" s="6"/>
      <c r="J2583" s="4">
        <v>17564.0</v>
      </c>
      <c r="K2583" s="4">
        <v>3.59306095E8</v>
      </c>
      <c r="L2583" s="6" t="s">
        <v>39</v>
      </c>
      <c r="M2583" s="3"/>
      <c r="N2583" s="6" t="s">
        <v>39</v>
      </c>
      <c r="O2583" s="3" t="s">
        <v>1940</v>
      </c>
      <c r="P2583" s="3" t="s">
        <v>4352</v>
      </c>
      <c r="Q2583" s="6" t="s">
        <v>39</v>
      </c>
      <c r="R2583" s="4"/>
      <c r="S2583" s="6" t="s">
        <v>42</v>
      </c>
      <c r="T2583" s="6" t="s">
        <v>43</v>
      </c>
      <c r="U2583" s="6">
        <v>0.0</v>
      </c>
      <c r="V2583" s="3" t="str">
        <f t="shared" si="2"/>
        <v>93.912</v>
      </c>
      <c r="W2583" s="5" t="str">
        <f t="shared" ref="W2583:X2583" si="2583">UPPER(TRIM(H2583))</f>
        <v/>
      </c>
      <c r="X2583" s="5" t="str">
        <f t="shared" si="2583"/>
        <v/>
      </c>
      <c r="Y2583" s="5" t="str">
        <f t="array" ref="Y2583">IF(V2583&lt;&gt;"",IFERROR(INDEX(federal_program_name_lookup,MATCH(V2583,aln_lookup,0)),""),"")</f>
        <v>RURAL HEALTH CARE SERVICES OUTREACH, RURAL HEALTH NETWORK DEVELOPMENT AND SMALL HEALTH CARE PROVIDER QUALITY IMPROVEMENT</v>
      </c>
    </row>
    <row r="2584" ht="15.75" customHeight="1">
      <c r="A2584" s="5" t="s">
        <v>4353</v>
      </c>
      <c r="B2584" s="3" t="s">
        <v>56</v>
      </c>
      <c r="C2584" s="3" t="s">
        <v>4354</v>
      </c>
      <c r="D2584" s="3"/>
      <c r="E2584" s="6" t="s">
        <v>4355</v>
      </c>
      <c r="F2584" s="4">
        <v>17907.0</v>
      </c>
      <c r="G2584" s="6" t="s">
        <v>38</v>
      </c>
      <c r="H2584" s="6"/>
      <c r="I2584" s="6"/>
      <c r="J2584" s="4">
        <v>1769260.0</v>
      </c>
      <c r="K2584" s="4">
        <v>3.59306095E8</v>
      </c>
      <c r="L2584" s="6" t="s">
        <v>39</v>
      </c>
      <c r="M2584" s="3"/>
      <c r="N2584" s="6" t="s">
        <v>39</v>
      </c>
      <c r="O2584" s="3" t="s">
        <v>592</v>
      </c>
      <c r="P2584" s="3" t="s">
        <v>4356</v>
      </c>
      <c r="Q2584" s="6" t="s">
        <v>39</v>
      </c>
      <c r="R2584" s="4"/>
      <c r="S2584" s="6" t="s">
        <v>42</v>
      </c>
      <c r="T2584" s="6" t="s">
        <v>43</v>
      </c>
      <c r="U2584" s="6">
        <v>0.0</v>
      </c>
      <c r="V2584" s="3" t="str">
        <f t="shared" si="2"/>
        <v>93.077</v>
      </c>
      <c r="W2584" s="5" t="str">
        <f t="shared" ref="W2584:X2584" si="2584">UPPER(TRIM(H2584))</f>
        <v/>
      </c>
      <c r="X2584" s="5" t="str">
        <f t="shared" si="2584"/>
        <v/>
      </c>
      <c r="Y2584" s="5" t="str">
        <f t="array" ref="Y2584">IF(V2584&lt;&gt;"",IFERROR(INDEX(federal_program_name_lookup,MATCH(V2584,aln_lookup,0)),""),"")</f>
        <v>FAMILY SMOKING PREVENTION AND TOBACCO CONTROL ACT REGULATORY RESEARCH</v>
      </c>
    </row>
    <row r="2585" ht="15.75" customHeight="1">
      <c r="A2585" s="5" t="s">
        <v>4357</v>
      </c>
      <c r="B2585" s="3" t="s">
        <v>56</v>
      </c>
      <c r="C2585" s="3" t="s">
        <v>4354</v>
      </c>
      <c r="D2585" s="3"/>
      <c r="E2585" s="6" t="s">
        <v>4355</v>
      </c>
      <c r="F2585" s="4">
        <v>440397.0</v>
      </c>
      <c r="G2585" s="6" t="s">
        <v>38</v>
      </c>
      <c r="H2585" s="6"/>
      <c r="I2585" s="6"/>
      <c r="J2585" s="4">
        <v>1769260.0</v>
      </c>
      <c r="K2585" s="4">
        <v>3.59306095E8</v>
      </c>
      <c r="L2585" s="6" t="s">
        <v>39</v>
      </c>
      <c r="M2585" s="3"/>
      <c r="N2585" s="6" t="s">
        <v>39</v>
      </c>
      <c r="O2585" s="3" t="s">
        <v>260</v>
      </c>
      <c r="P2585" s="3" t="s">
        <v>4358</v>
      </c>
      <c r="Q2585" s="6" t="s">
        <v>42</v>
      </c>
      <c r="R2585" s="4">
        <v>51930.0</v>
      </c>
      <c r="S2585" s="6" t="s">
        <v>42</v>
      </c>
      <c r="T2585" s="6" t="s">
        <v>43</v>
      </c>
      <c r="U2585" s="6">
        <v>0.0</v>
      </c>
      <c r="V2585" s="3" t="str">
        <f t="shared" si="2"/>
        <v>93.077</v>
      </c>
      <c r="W2585" s="5" t="str">
        <f t="shared" ref="W2585:X2585" si="2585">UPPER(TRIM(H2585))</f>
        <v/>
      </c>
      <c r="X2585" s="5" t="str">
        <f t="shared" si="2585"/>
        <v/>
      </c>
      <c r="Y2585" s="5" t="str">
        <f t="array" ref="Y2585">IF(V2585&lt;&gt;"",IFERROR(INDEX(federal_program_name_lookup,MATCH(V2585,aln_lookup,0)),""),"")</f>
        <v>FAMILY SMOKING PREVENTION AND TOBACCO CONTROL ACT REGULATORY RESEARCH</v>
      </c>
    </row>
    <row r="2586" ht="15.75" customHeight="1">
      <c r="A2586" s="5" t="s">
        <v>4359</v>
      </c>
      <c r="B2586" s="3" t="s">
        <v>56</v>
      </c>
      <c r="C2586" s="3" t="s">
        <v>4354</v>
      </c>
      <c r="D2586" s="3"/>
      <c r="E2586" s="6" t="s">
        <v>4355</v>
      </c>
      <c r="F2586" s="4">
        <v>3410.0</v>
      </c>
      <c r="G2586" s="6" t="s">
        <v>38</v>
      </c>
      <c r="H2586" s="6"/>
      <c r="I2586" s="6"/>
      <c r="J2586" s="4">
        <v>1769260.0</v>
      </c>
      <c r="K2586" s="4">
        <v>3.59306095E8</v>
      </c>
      <c r="L2586" s="6" t="s">
        <v>39</v>
      </c>
      <c r="M2586" s="3"/>
      <c r="N2586" s="6" t="s">
        <v>39</v>
      </c>
      <c r="O2586" s="3" t="s">
        <v>260</v>
      </c>
      <c r="P2586" s="3" t="s">
        <v>4360</v>
      </c>
      <c r="Q2586" s="6" t="s">
        <v>39</v>
      </c>
      <c r="R2586" s="4"/>
      <c r="S2586" s="6" t="s">
        <v>42</v>
      </c>
      <c r="T2586" s="6" t="s">
        <v>43</v>
      </c>
      <c r="U2586" s="6">
        <v>0.0</v>
      </c>
      <c r="V2586" s="3" t="str">
        <f t="shared" si="2"/>
        <v>93.077</v>
      </c>
      <c r="W2586" s="5" t="str">
        <f t="shared" ref="W2586:X2586" si="2586">UPPER(TRIM(H2586))</f>
        <v/>
      </c>
      <c r="X2586" s="5" t="str">
        <f t="shared" si="2586"/>
        <v/>
      </c>
      <c r="Y2586" s="5" t="str">
        <f t="array" ref="Y2586">IF(V2586&lt;&gt;"",IFERROR(INDEX(federal_program_name_lookup,MATCH(V2586,aln_lookup,0)),""),"")</f>
        <v>FAMILY SMOKING PREVENTION AND TOBACCO CONTROL ACT REGULATORY RESEARCH</v>
      </c>
    </row>
    <row r="2587" ht="15.75" customHeight="1">
      <c r="A2587" s="5" t="s">
        <v>4361</v>
      </c>
      <c r="B2587" s="3" t="s">
        <v>56</v>
      </c>
      <c r="C2587" s="3" t="s">
        <v>4354</v>
      </c>
      <c r="D2587" s="3"/>
      <c r="E2587" s="6" t="s">
        <v>4355</v>
      </c>
      <c r="F2587" s="4">
        <v>1307546.0</v>
      </c>
      <c r="G2587" s="6" t="s">
        <v>38</v>
      </c>
      <c r="H2587" s="6"/>
      <c r="I2587" s="6"/>
      <c r="J2587" s="4">
        <v>1769260.0</v>
      </c>
      <c r="K2587" s="4">
        <v>3.59306095E8</v>
      </c>
      <c r="L2587" s="6" t="s">
        <v>39</v>
      </c>
      <c r="M2587" s="3"/>
      <c r="N2587" s="6" t="s">
        <v>39</v>
      </c>
      <c r="O2587" s="3" t="s">
        <v>4362</v>
      </c>
      <c r="P2587" s="3" t="s">
        <v>4363</v>
      </c>
      <c r="Q2587" s="6" t="s">
        <v>42</v>
      </c>
      <c r="R2587" s="4">
        <v>63364.0</v>
      </c>
      <c r="S2587" s="6" t="s">
        <v>42</v>
      </c>
      <c r="T2587" s="6" t="s">
        <v>43</v>
      </c>
      <c r="U2587" s="6">
        <v>0.0</v>
      </c>
      <c r="V2587" s="3" t="str">
        <f t="shared" si="2"/>
        <v>93.077</v>
      </c>
      <c r="W2587" s="5" t="str">
        <f t="shared" ref="W2587:X2587" si="2587">UPPER(TRIM(H2587))</f>
        <v/>
      </c>
      <c r="X2587" s="5" t="str">
        <f t="shared" si="2587"/>
        <v/>
      </c>
      <c r="Y2587" s="5" t="str">
        <f t="array" ref="Y2587">IF(V2587&lt;&gt;"",IFERROR(INDEX(federal_program_name_lookup,MATCH(V2587,aln_lookup,0)),""),"")</f>
        <v>FAMILY SMOKING PREVENTION AND TOBACCO CONTROL ACT REGULATORY RESEARCH</v>
      </c>
    </row>
    <row r="2588" ht="15.75" customHeight="1">
      <c r="A2588" s="5" t="s">
        <v>4364</v>
      </c>
      <c r="B2588" s="3" t="s">
        <v>56</v>
      </c>
      <c r="C2588" s="3" t="s">
        <v>143</v>
      </c>
      <c r="D2588" s="3"/>
      <c r="E2588" s="6" t="s">
        <v>144</v>
      </c>
      <c r="F2588" s="4">
        <v>68780.0</v>
      </c>
      <c r="G2588" s="6" t="s">
        <v>38</v>
      </c>
      <c r="H2588" s="6"/>
      <c r="I2588" s="6"/>
      <c r="J2588" s="4">
        <v>7081785.0</v>
      </c>
      <c r="K2588" s="4">
        <v>3.59306095E8</v>
      </c>
      <c r="L2588" s="6" t="s">
        <v>39</v>
      </c>
      <c r="M2588" s="3"/>
      <c r="N2588" s="6" t="s">
        <v>39</v>
      </c>
      <c r="O2588" s="3" t="s">
        <v>4365</v>
      </c>
      <c r="P2588" s="3" t="s">
        <v>4366</v>
      </c>
      <c r="Q2588" s="6" t="s">
        <v>39</v>
      </c>
      <c r="R2588" s="4"/>
      <c r="S2588" s="6" t="s">
        <v>42</v>
      </c>
      <c r="T2588" s="6" t="s">
        <v>43</v>
      </c>
      <c r="U2588" s="6">
        <v>0.0</v>
      </c>
      <c r="V2588" s="3" t="str">
        <f t="shared" si="2"/>
        <v>93.113</v>
      </c>
      <c r="W2588" s="5" t="str">
        <f t="shared" ref="W2588:X2588" si="2588">UPPER(TRIM(H2588))</f>
        <v/>
      </c>
      <c r="X2588" s="5" t="str">
        <f t="shared" si="2588"/>
        <v/>
      </c>
      <c r="Y2588" s="5" t="str">
        <f t="array" ref="Y2588">IF(V2588&lt;&gt;"",IFERROR(INDEX(federal_program_name_lookup,MATCH(V2588,aln_lookup,0)),""),"")</f>
        <v>ENVIRONMENTAL HEALTH</v>
      </c>
    </row>
    <row r="2589" ht="15.75" customHeight="1">
      <c r="A2589" s="5" t="s">
        <v>4367</v>
      </c>
      <c r="B2589" s="3" t="s">
        <v>56</v>
      </c>
      <c r="C2589" s="3" t="s">
        <v>143</v>
      </c>
      <c r="D2589" s="3"/>
      <c r="E2589" s="6" t="s">
        <v>144</v>
      </c>
      <c r="F2589" s="4">
        <v>109149.0</v>
      </c>
      <c r="G2589" s="6" t="s">
        <v>38</v>
      </c>
      <c r="H2589" s="6"/>
      <c r="I2589" s="6"/>
      <c r="J2589" s="4">
        <v>7081785.0</v>
      </c>
      <c r="K2589" s="4">
        <v>3.59306095E8</v>
      </c>
      <c r="L2589" s="6" t="s">
        <v>39</v>
      </c>
      <c r="M2589" s="3"/>
      <c r="N2589" s="6" t="s">
        <v>39</v>
      </c>
      <c r="O2589" s="3" t="s">
        <v>4368</v>
      </c>
      <c r="P2589" s="3" t="s">
        <v>4369</v>
      </c>
      <c r="Q2589" s="6" t="s">
        <v>39</v>
      </c>
      <c r="R2589" s="4"/>
      <c r="S2589" s="6" t="s">
        <v>42</v>
      </c>
      <c r="T2589" s="6" t="s">
        <v>43</v>
      </c>
      <c r="U2589" s="6">
        <v>0.0</v>
      </c>
      <c r="V2589" s="3" t="str">
        <f t="shared" si="2"/>
        <v>93.113</v>
      </c>
      <c r="W2589" s="5" t="str">
        <f t="shared" ref="W2589:X2589" si="2589">UPPER(TRIM(H2589))</f>
        <v/>
      </c>
      <c r="X2589" s="5" t="str">
        <f t="shared" si="2589"/>
        <v/>
      </c>
      <c r="Y2589" s="5" t="str">
        <f t="array" ref="Y2589">IF(V2589&lt;&gt;"",IFERROR(INDEX(federal_program_name_lookup,MATCH(V2589,aln_lookup,0)),""),"")</f>
        <v>ENVIRONMENTAL HEALTH</v>
      </c>
    </row>
    <row r="2590" ht="15.75" customHeight="1">
      <c r="A2590" s="5" t="s">
        <v>4370</v>
      </c>
      <c r="B2590" s="3" t="s">
        <v>56</v>
      </c>
      <c r="C2590" s="3" t="s">
        <v>143</v>
      </c>
      <c r="D2590" s="3"/>
      <c r="E2590" s="6" t="s">
        <v>144</v>
      </c>
      <c r="F2590" s="4">
        <v>14435.0</v>
      </c>
      <c r="G2590" s="6" t="s">
        <v>38</v>
      </c>
      <c r="H2590" s="6"/>
      <c r="I2590" s="6"/>
      <c r="J2590" s="4">
        <v>7081785.0</v>
      </c>
      <c r="K2590" s="4">
        <v>3.59306095E8</v>
      </c>
      <c r="L2590" s="6" t="s">
        <v>39</v>
      </c>
      <c r="M2590" s="3"/>
      <c r="N2590" s="6" t="s">
        <v>39</v>
      </c>
      <c r="O2590" s="3" t="s">
        <v>4368</v>
      </c>
      <c r="P2590" s="3" t="s">
        <v>4371</v>
      </c>
      <c r="Q2590" s="6" t="s">
        <v>39</v>
      </c>
      <c r="R2590" s="4"/>
      <c r="S2590" s="6" t="s">
        <v>42</v>
      </c>
      <c r="T2590" s="6" t="s">
        <v>43</v>
      </c>
      <c r="U2590" s="6">
        <v>0.0</v>
      </c>
      <c r="V2590" s="3" t="str">
        <f t="shared" si="2"/>
        <v>93.113</v>
      </c>
      <c r="W2590" s="5" t="str">
        <f t="shared" ref="W2590:X2590" si="2590">UPPER(TRIM(H2590))</f>
        <v/>
      </c>
      <c r="X2590" s="5" t="str">
        <f t="shared" si="2590"/>
        <v/>
      </c>
      <c r="Y2590" s="5" t="str">
        <f t="array" ref="Y2590">IF(V2590&lt;&gt;"",IFERROR(INDEX(federal_program_name_lookup,MATCH(V2590,aln_lookup,0)),""),"")</f>
        <v>ENVIRONMENTAL HEALTH</v>
      </c>
    </row>
    <row r="2591" ht="15.75" customHeight="1">
      <c r="A2591" s="5" t="s">
        <v>4372</v>
      </c>
      <c r="B2591" s="3" t="s">
        <v>45</v>
      </c>
      <c r="C2591" s="3" t="s">
        <v>4181</v>
      </c>
      <c r="D2591" s="3"/>
      <c r="E2591" s="6" t="s">
        <v>4182</v>
      </c>
      <c r="F2591" s="4">
        <v>41150.0</v>
      </c>
      <c r="G2591" s="6" t="s">
        <v>38</v>
      </c>
      <c r="H2591" s="6"/>
      <c r="I2591" s="6"/>
      <c r="J2591" s="4">
        <v>1036740.0</v>
      </c>
      <c r="K2591" s="4">
        <v>3.59306095E8</v>
      </c>
      <c r="L2591" s="6" t="s">
        <v>39</v>
      </c>
      <c r="M2591" s="3"/>
      <c r="N2591" s="6" t="s">
        <v>39</v>
      </c>
      <c r="O2591" s="3" t="s">
        <v>4373</v>
      </c>
      <c r="P2591" s="3" t="s">
        <v>4374</v>
      </c>
      <c r="Q2591" s="6" t="s">
        <v>39</v>
      </c>
      <c r="R2591" s="4"/>
      <c r="S2591" s="6" t="s">
        <v>42</v>
      </c>
      <c r="T2591" s="6" t="s">
        <v>43</v>
      </c>
      <c r="U2591" s="6">
        <v>0.0</v>
      </c>
      <c r="V2591" s="3" t="str">
        <f t="shared" si="2"/>
        <v>10.309</v>
      </c>
      <c r="W2591" s="5" t="str">
        <f t="shared" ref="W2591:X2591" si="2591">UPPER(TRIM(H2591))</f>
        <v/>
      </c>
      <c r="X2591" s="5" t="str">
        <f t="shared" si="2591"/>
        <v/>
      </c>
      <c r="Y2591" s="5" t="str">
        <f t="array" ref="Y2591">IF(V2591&lt;&gt;"",IFERROR(INDEX(federal_program_name_lookup,MATCH(V2591,aln_lookup,0)),""),"")</f>
        <v>SPECIALTY CROP RESEARCH INITIATIVE</v>
      </c>
    </row>
    <row r="2592" ht="15.75" customHeight="1">
      <c r="A2592" s="5" t="s">
        <v>4375</v>
      </c>
      <c r="B2592" s="3" t="s">
        <v>56</v>
      </c>
      <c r="C2592" s="3" t="s">
        <v>143</v>
      </c>
      <c r="D2592" s="3"/>
      <c r="E2592" s="6" t="s">
        <v>144</v>
      </c>
      <c r="F2592" s="4">
        <v>29675.0</v>
      </c>
      <c r="G2592" s="6" t="s">
        <v>38</v>
      </c>
      <c r="H2592" s="6"/>
      <c r="I2592" s="6"/>
      <c r="J2592" s="4">
        <v>7081785.0</v>
      </c>
      <c r="K2592" s="4">
        <v>3.59306095E8</v>
      </c>
      <c r="L2592" s="6" t="s">
        <v>39</v>
      </c>
      <c r="M2592" s="3"/>
      <c r="N2592" s="6" t="s">
        <v>39</v>
      </c>
      <c r="O2592" s="3" t="s">
        <v>4139</v>
      </c>
      <c r="P2592" s="3" t="s">
        <v>4376</v>
      </c>
      <c r="Q2592" s="6" t="s">
        <v>39</v>
      </c>
      <c r="R2592" s="4"/>
      <c r="S2592" s="6" t="s">
        <v>42</v>
      </c>
      <c r="T2592" s="6" t="s">
        <v>43</v>
      </c>
      <c r="U2592" s="6">
        <v>0.0</v>
      </c>
      <c r="V2592" s="3" t="str">
        <f t="shared" si="2"/>
        <v>93.113</v>
      </c>
      <c r="W2592" s="5" t="str">
        <f t="shared" ref="W2592:X2592" si="2592">UPPER(TRIM(H2592))</f>
        <v/>
      </c>
      <c r="X2592" s="5" t="str">
        <f t="shared" si="2592"/>
        <v/>
      </c>
      <c r="Y2592" s="5" t="str">
        <f t="array" ref="Y2592">IF(V2592&lt;&gt;"",IFERROR(INDEX(federal_program_name_lookup,MATCH(V2592,aln_lookup,0)),""),"")</f>
        <v>ENVIRONMENTAL HEALTH</v>
      </c>
    </row>
    <row r="2593" ht="15.75" customHeight="1">
      <c r="A2593" s="5" t="s">
        <v>4377</v>
      </c>
      <c r="B2593" s="3" t="s">
        <v>56</v>
      </c>
      <c r="C2593" s="3" t="s">
        <v>143</v>
      </c>
      <c r="D2593" s="3"/>
      <c r="E2593" s="6" t="s">
        <v>144</v>
      </c>
      <c r="F2593" s="4">
        <v>132218.0</v>
      </c>
      <c r="G2593" s="6" t="s">
        <v>38</v>
      </c>
      <c r="H2593" s="6"/>
      <c r="I2593" s="6"/>
      <c r="J2593" s="4">
        <v>7081785.0</v>
      </c>
      <c r="K2593" s="4">
        <v>3.59306095E8</v>
      </c>
      <c r="L2593" s="6" t="s">
        <v>39</v>
      </c>
      <c r="M2593" s="3"/>
      <c r="N2593" s="6" t="s">
        <v>39</v>
      </c>
      <c r="O2593" s="3" t="s">
        <v>270</v>
      </c>
      <c r="P2593" s="3" t="s">
        <v>4378</v>
      </c>
      <c r="Q2593" s="6" t="s">
        <v>39</v>
      </c>
      <c r="R2593" s="4"/>
      <c r="S2593" s="6" t="s">
        <v>42</v>
      </c>
      <c r="T2593" s="6" t="s">
        <v>43</v>
      </c>
      <c r="U2593" s="6">
        <v>0.0</v>
      </c>
      <c r="V2593" s="3" t="str">
        <f t="shared" si="2"/>
        <v>93.113</v>
      </c>
      <c r="W2593" s="5" t="str">
        <f t="shared" ref="W2593:X2593" si="2593">UPPER(TRIM(H2593))</f>
        <v/>
      </c>
      <c r="X2593" s="5" t="str">
        <f t="shared" si="2593"/>
        <v/>
      </c>
      <c r="Y2593" s="5" t="str">
        <f t="array" ref="Y2593">IF(V2593&lt;&gt;"",IFERROR(INDEX(federal_program_name_lookup,MATCH(V2593,aln_lookup,0)),""),"")</f>
        <v>ENVIRONMENTAL HEALTH</v>
      </c>
    </row>
    <row r="2594" ht="15.75" customHeight="1">
      <c r="A2594" s="5" t="s">
        <v>4379</v>
      </c>
      <c r="B2594" s="3" t="s">
        <v>56</v>
      </c>
      <c r="C2594" s="3" t="s">
        <v>143</v>
      </c>
      <c r="D2594" s="3"/>
      <c r="E2594" s="6" t="s">
        <v>144</v>
      </c>
      <c r="F2594" s="4">
        <v>7493.0</v>
      </c>
      <c r="G2594" s="6" t="s">
        <v>38</v>
      </c>
      <c r="H2594" s="6"/>
      <c r="I2594" s="6"/>
      <c r="J2594" s="4">
        <v>7081785.0</v>
      </c>
      <c r="K2594" s="4">
        <v>3.59306095E8</v>
      </c>
      <c r="L2594" s="6" t="s">
        <v>39</v>
      </c>
      <c r="M2594" s="3"/>
      <c r="N2594" s="6" t="s">
        <v>39</v>
      </c>
      <c r="O2594" s="3" t="s">
        <v>4380</v>
      </c>
      <c r="P2594" s="3" t="s">
        <v>4381</v>
      </c>
      <c r="Q2594" s="6" t="s">
        <v>39</v>
      </c>
      <c r="R2594" s="4"/>
      <c r="S2594" s="6" t="s">
        <v>42</v>
      </c>
      <c r="T2594" s="6" t="s">
        <v>43</v>
      </c>
      <c r="U2594" s="6">
        <v>0.0</v>
      </c>
      <c r="V2594" s="3" t="str">
        <f t="shared" si="2"/>
        <v>93.113</v>
      </c>
      <c r="W2594" s="5" t="str">
        <f t="shared" ref="W2594:X2594" si="2594">UPPER(TRIM(H2594))</f>
        <v/>
      </c>
      <c r="X2594" s="5" t="str">
        <f t="shared" si="2594"/>
        <v/>
      </c>
      <c r="Y2594" s="5" t="str">
        <f t="array" ref="Y2594">IF(V2594&lt;&gt;"",IFERROR(INDEX(federal_program_name_lookup,MATCH(V2594,aln_lookup,0)),""),"")</f>
        <v>ENVIRONMENTAL HEALTH</v>
      </c>
    </row>
    <row r="2595" ht="15.75" customHeight="1">
      <c r="A2595" s="5" t="s">
        <v>4382</v>
      </c>
      <c r="B2595" s="3" t="s">
        <v>56</v>
      </c>
      <c r="C2595" s="3" t="s">
        <v>143</v>
      </c>
      <c r="D2595" s="3"/>
      <c r="E2595" s="6" t="s">
        <v>144</v>
      </c>
      <c r="F2595" s="4">
        <v>158721.0</v>
      </c>
      <c r="G2595" s="6" t="s">
        <v>38</v>
      </c>
      <c r="H2595" s="6"/>
      <c r="I2595" s="6"/>
      <c r="J2595" s="4">
        <v>7081785.0</v>
      </c>
      <c r="K2595" s="4">
        <v>3.59306095E8</v>
      </c>
      <c r="L2595" s="6" t="s">
        <v>39</v>
      </c>
      <c r="M2595" s="3"/>
      <c r="N2595" s="6" t="s">
        <v>39</v>
      </c>
      <c r="O2595" s="3" t="s">
        <v>4383</v>
      </c>
      <c r="P2595" s="3" t="s">
        <v>4384</v>
      </c>
      <c r="Q2595" s="6" t="s">
        <v>39</v>
      </c>
      <c r="R2595" s="4"/>
      <c r="S2595" s="6" t="s">
        <v>42</v>
      </c>
      <c r="T2595" s="6" t="s">
        <v>43</v>
      </c>
      <c r="U2595" s="6">
        <v>0.0</v>
      </c>
      <c r="V2595" s="3" t="str">
        <f t="shared" si="2"/>
        <v>93.113</v>
      </c>
      <c r="W2595" s="5" t="str">
        <f t="shared" ref="W2595:X2595" si="2595">UPPER(TRIM(H2595))</f>
        <v/>
      </c>
      <c r="X2595" s="5" t="str">
        <f t="shared" si="2595"/>
        <v/>
      </c>
      <c r="Y2595" s="5" t="str">
        <f t="array" ref="Y2595">IF(V2595&lt;&gt;"",IFERROR(INDEX(federal_program_name_lookup,MATCH(V2595,aln_lookup,0)),""),"")</f>
        <v>ENVIRONMENTAL HEALTH</v>
      </c>
    </row>
    <row r="2596" ht="15.75" customHeight="1">
      <c r="A2596" s="5" t="s">
        <v>4385</v>
      </c>
      <c r="B2596" s="3" t="s">
        <v>56</v>
      </c>
      <c r="C2596" s="3" t="s">
        <v>143</v>
      </c>
      <c r="D2596" s="3"/>
      <c r="E2596" s="6" t="s">
        <v>144</v>
      </c>
      <c r="F2596" s="4">
        <v>33445.0</v>
      </c>
      <c r="G2596" s="6" t="s">
        <v>38</v>
      </c>
      <c r="H2596" s="6"/>
      <c r="I2596" s="6"/>
      <c r="J2596" s="4">
        <v>7081785.0</v>
      </c>
      <c r="K2596" s="4">
        <v>3.59306095E8</v>
      </c>
      <c r="L2596" s="6" t="s">
        <v>39</v>
      </c>
      <c r="M2596" s="3"/>
      <c r="N2596" s="6" t="s">
        <v>39</v>
      </c>
      <c r="O2596" s="3" t="s">
        <v>273</v>
      </c>
      <c r="P2596" s="3" t="s">
        <v>4386</v>
      </c>
      <c r="Q2596" s="6" t="s">
        <v>39</v>
      </c>
      <c r="R2596" s="4"/>
      <c r="S2596" s="6" t="s">
        <v>42</v>
      </c>
      <c r="T2596" s="6" t="s">
        <v>43</v>
      </c>
      <c r="U2596" s="6">
        <v>0.0</v>
      </c>
      <c r="V2596" s="3" t="str">
        <f t="shared" si="2"/>
        <v>93.113</v>
      </c>
      <c r="W2596" s="5" t="str">
        <f t="shared" ref="W2596:X2596" si="2596">UPPER(TRIM(H2596))</f>
        <v/>
      </c>
      <c r="X2596" s="5" t="str">
        <f t="shared" si="2596"/>
        <v/>
      </c>
      <c r="Y2596" s="5" t="str">
        <f t="array" ref="Y2596">IF(V2596&lt;&gt;"",IFERROR(INDEX(federal_program_name_lookup,MATCH(V2596,aln_lookup,0)),""),"")</f>
        <v>ENVIRONMENTAL HEALTH</v>
      </c>
    </row>
    <row r="2597" ht="15.75" customHeight="1">
      <c r="A2597" s="5" t="s">
        <v>4387</v>
      </c>
      <c r="B2597" s="3" t="s">
        <v>56</v>
      </c>
      <c r="C2597" s="3" t="s">
        <v>143</v>
      </c>
      <c r="D2597" s="3"/>
      <c r="E2597" s="6" t="s">
        <v>144</v>
      </c>
      <c r="F2597" s="4">
        <v>48981.0</v>
      </c>
      <c r="G2597" s="6" t="s">
        <v>38</v>
      </c>
      <c r="H2597" s="6"/>
      <c r="I2597" s="6"/>
      <c r="J2597" s="4">
        <v>7081785.0</v>
      </c>
      <c r="K2597" s="4">
        <v>3.59306095E8</v>
      </c>
      <c r="L2597" s="6" t="s">
        <v>39</v>
      </c>
      <c r="M2597" s="3"/>
      <c r="N2597" s="6" t="s">
        <v>39</v>
      </c>
      <c r="O2597" s="3" t="s">
        <v>273</v>
      </c>
      <c r="P2597" s="3" t="s">
        <v>4388</v>
      </c>
      <c r="Q2597" s="6" t="s">
        <v>39</v>
      </c>
      <c r="R2597" s="4"/>
      <c r="S2597" s="6" t="s">
        <v>42</v>
      </c>
      <c r="T2597" s="6" t="s">
        <v>43</v>
      </c>
      <c r="U2597" s="6">
        <v>0.0</v>
      </c>
      <c r="V2597" s="3" t="str">
        <f t="shared" si="2"/>
        <v>93.113</v>
      </c>
      <c r="W2597" s="5" t="str">
        <f t="shared" ref="W2597:X2597" si="2597">UPPER(TRIM(H2597))</f>
        <v/>
      </c>
      <c r="X2597" s="5" t="str">
        <f t="shared" si="2597"/>
        <v/>
      </c>
      <c r="Y2597" s="5" t="str">
        <f t="array" ref="Y2597">IF(V2597&lt;&gt;"",IFERROR(INDEX(federal_program_name_lookup,MATCH(V2597,aln_lookup,0)),""),"")</f>
        <v>ENVIRONMENTAL HEALTH</v>
      </c>
    </row>
    <row r="2598" ht="15.75" customHeight="1">
      <c r="A2598" s="5" t="s">
        <v>4389</v>
      </c>
      <c r="B2598" s="3" t="s">
        <v>56</v>
      </c>
      <c r="C2598" s="3" t="s">
        <v>143</v>
      </c>
      <c r="D2598" s="3"/>
      <c r="E2598" s="6" t="s">
        <v>144</v>
      </c>
      <c r="F2598" s="4">
        <v>1605.0</v>
      </c>
      <c r="G2598" s="6" t="s">
        <v>38</v>
      </c>
      <c r="H2598" s="6"/>
      <c r="I2598" s="6"/>
      <c r="J2598" s="4">
        <v>7081785.0</v>
      </c>
      <c r="K2598" s="4">
        <v>3.59306095E8</v>
      </c>
      <c r="L2598" s="6" t="s">
        <v>39</v>
      </c>
      <c r="M2598" s="3"/>
      <c r="N2598" s="6" t="s">
        <v>39</v>
      </c>
      <c r="O2598" s="3" t="s">
        <v>4390</v>
      </c>
      <c r="P2598" s="3" t="s">
        <v>4391</v>
      </c>
      <c r="Q2598" s="6" t="s">
        <v>39</v>
      </c>
      <c r="R2598" s="4"/>
      <c r="S2598" s="6" t="s">
        <v>42</v>
      </c>
      <c r="T2598" s="6" t="s">
        <v>43</v>
      </c>
      <c r="U2598" s="6">
        <v>0.0</v>
      </c>
      <c r="V2598" s="3" t="str">
        <f t="shared" si="2"/>
        <v>93.113</v>
      </c>
      <c r="W2598" s="5" t="str">
        <f t="shared" ref="W2598:X2598" si="2598">UPPER(TRIM(H2598))</f>
        <v/>
      </c>
      <c r="X2598" s="5" t="str">
        <f t="shared" si="2598"/>
        <v/>
      </c>
      <c r="Y2598" s="5" t="str">
        <f t="array" ref="Y2598">IF(V2598&lt;&gt;"",IFERROR(INDEX(federal_program_name_lookup,MATCH(V2598,aln_lookup,0)),""),"")</f>
        <v>ENVIRONMENTAL HEALTH</v>
      </c>
    </row>
    <row r="2599" ht="15.75" customHeight="1">
      <c r="A2599" s="5" t="s">
        <v>4392</v>
      </c>
      <c r="B2599" s="3" t="s">
        <v>56</v>
      </c>
      <c r="C2599" s="3" t="s">
        <v>143</v>
      </c>
      <c r="D2599" s="3"/>
      <c r="E2599" s="6" t="s">
        <v>144</v>
      </c>
      <c r="F2599" s="4">
        <v>30109.0</v>
      </c>
      <c r="G2599" s="6" t="s">
        <v>38</v>
      </c>
      <c r="H2599" s="6"/>
      <c r="I2599" s="6"/>
      <c r="J2599" s="4">
        <v>7081785.0</v>
      </c>
      <c r="K2599" s="4">
        <v>3.59306095E8</v>
      </c>
      <c r="L2599" s="6" t="s">
        <v>39</v>
      </c>
      <c r="M2599" s="3"/>
      <c r="N2599" s="6" t="s">
        <v>39</v>
      </c>
      <c r="O2599" s="3" t="s">
        <v>4390</v>
      </c>
      <c r="P2599" s="3" t="s">
        <v>4393</v>
      </c>
      <c r="Q2599" s="6" t="s">
        <v>39</v>
      </c>
      <c r="R2599" s="4"/>
      <c r="S2599" s="6" t="s">
        <v>42</v>
      </c>
      <c r="T2599" s="6" t="s">
        <v>43</v>
      </c>
      <c r="U2599" s="6">
        <v>0.0</v>
      </c>
      <c r="V2599" s="3" t="str">
        <f t="shared" si="2"/>
        <v>93.113</v>
      </c>
      <c r="W2599" s="5" t="str">
        <f t="shared" ref="W2599:X2599" si="2599">UPPER(TRIM(H2599))</f>
        <v/>
      </c>
      <c r="X2599" s="5" t="str">
        <f t="shared" si="2599"/>
        <v/>
      </c>
      <c r="Y2599" s="5" t="str">
        <f t="array" ref="Y2599">IF(V2599&lt;&gt;"",IFERROR(INDEX(federal_program_name_lookup,MATCH(V2599,aln_lookup,0)),""),"")</f>
        <v>ENVIRONMENTAL HEALTH</v>
      </c>
    </row>
    <row r="2600" ht="15.75" customHeight="1">
      <c r="A2600" s="5" t="s">
        <v>4394</v>
      </c>
      <c r="B2600" s="3" t="s">
        <v>56</v>
      </c>
      <c r="C2600" s="3" t="s">
        <v>143</v>
      </c>
      <c r="D2600" s="3"/>
      <c r="E2600" s="6" t="s">
        <v>144</v>
      </c>
      <c r="F2600" s="4">
        <v>5818.0</v>
      </c>
      <c r="G2600" s="6" t="s">
        <v>38</v>
      </c>
      <c r="H2600" s="6"/>
      <c r="I2600" s="6"/>
      <c r="J2600" s="4">
        <v>7081785.0</v>
      </c>
      <c r="K2600" s="4">
        <v>3.59306095E8</v>
      </c>
      <c r="L2600" s="6" t="s">
        <v>39</v>
      </c>
      <c r="M2600" s="3"/>
      <c r="N2600" s="6" t="s">
        <v>39</v>
      </c>
      <c r="O2600" s="3" t="s">
        <v>4136</v>
      </c>
      <c r="P2600" s="3" t="s">
        <v>4395</v>
      </c>
      <c r="Q2600" s="6" t="s">
        <v>39</v>
      </c>
      <c r="R2600" s="4"/>
      <c r="S2600" s="6" t="s">
        <v>42</v>
      </c>
      <c r="T2600" s="6" t="s">
        <v>43</v>
      </c>
      <c r="U2600" s="6">
        <v>0.0</v>
      </c>
      <c r="V2600" s="3" t="str">
        <f t="shared" si="2"/>
        <v>93.113</v>
      </c>
      <c r="W2600" s="5" t="str">
        <f t="shared" ref="W2600:X2600" si="2600">UPPER(TRIM(H2600))</f>
        <v/>
      </c>
      <c r="X2600" s="5" t="str">
        <f t="shared" si="2600"/>
        <v/>
      </c>
      <c r="Y2600" s="5" t="str">
        <f t="array" ref="Y2600">IF(V2600&lt;&gt;"",IFERROR(INDEX(federal_program_name_lookup,MATCH(V2600,aln_lookup,0)),""),"")</f>
        <v>ENVIRONMENTAL HEALTH</v>
      </c>
    </row>
    <row r="2601" ht="15.75" customHeight="1">
      <c r="A2601" s="5" t="s">
        <v>4396</v>
      </c>
      <c r="B2601" s="3" t="s">
        <v>56</v>
      </c>
      <c r="C2601" s="3" t="s">
        <v>436</v>
      </c>
      <c r="D2601" s="3"/>
      <c r="E2601" s="6" t="s">
        <v>437</v>
      </c>
      <c r="F2601" s="4">
        <v>157565.0</v>
      </c>
      <c r="G2601" s="6" t="s">
        <v>38</v>
      </c>
      <c r="H2601" s="6"/>
      <c r="I2601" s="6"/>
      <c r="J2601" s="4">
        <v>3426333.0</v>
      </c>
      <c r="K2601" s="4">
        <v>3.59306095E8</v>
      </c>
      <c r="L2601" s="6" t="s">
        <v>39</v>
      </c>
      <c r="M2601" s="3"/>
      <c r="N2601" s="6" t="s">
        <v>39</v>
      </c>
      <c r="O2601" s="3" t="s">
        <v>509</v>
      </c>
      <c r="P2601" s="3" t="s">
        <v>4397</v>
      </c>
      <c r="Q2601" s="6" t="s">
        <v>42</v>
      </c>
      <c r="R2601" s="4">
        <v>52475.0</v>
      </c>
      <c r="S2601" s="6" t="s">
        <v>42</v>
      </c>
      <c r="T2601" s="6" t="s">
        <v>43</v>
      </c>
      <c r="U2601" s="6">
        <v>0.0</v>
      </c>
      <c r="V2601" s="3" t="str">
        <f t="shared" si="2"/>
        <v>93.121</v>
      </c>
      <c r="W2601" s="5" t="str">
        <f t="shared" ref="W2601:X2601" si="2601">UPPER(TRIM(H2601))</f>
        <v/>
      </c>
      <c r="X2601" s="5" t="str">
        <f t="shared" si="2601"/>
        <v/>
      </c>
      <c r="Y2601" s="5" t="str">
        <f t="array" ref="Y2601">IF(V2601&lt;&gt;"",IFERROR(INDEX(federal_program_name_lookup,MATCH(V2601,aln_lookup,0)),""),"")</f>
        <v>ORAL DISEASES AND DISORDERS RESEARCH</v>
      </c>
    </row>
    <row r="2602" ht="15.75" customHeight="1">
      <c r="A2602" s="5" t="s">
        <v>4398</v>
      </c>
      <c r="B2602" s="3" t="s">
        <v>45</v>
      </c>
      <c r="C2602" s="3" t="s">
        <v>4181</v>
      </c>
      <c r="D2602" s="3"/>
      <c r="E2602" s="6" t="s">
        <v>4182</v>
      </c>
      <c r="F2602" s="4">
        <v>82312.0</v>
      </c>
      <c r="G2602" s="6" t="s">
        <v>38</v>
      </c>
      <c r="H2602" s="6"/>
      <c r="I2602" s="6"/>
      <c r="J2602" s="4">
        <v>1036740.0</v>
      </c>
      <c r="K2602" s="4">
        <v>3.59306095E8</v>
      </c>
      <c r="L2602" s="6" t="s">
        <v>39</v>
      </c>
      <c r="M2602" s="3"/>
      <c r="N2602" s="6" t="s">
        <v>39</v>
      </c>
      <c r="O2602" s="3" t="s">
        <v>4147</v>
      </c>
      <c r="P2602" s="3" t="s">
        <v>4399</v>
      </c>
      <c r="Q2602" s="6" t="s">
        <v>39</v>
      </c>
      <c r="R2602" s="4"/>
      <c r="S2602" s="6" t="s">
        <v>42</v>
      </c>
      <c r="T2602" s="6" t="s">
        <v>43</v>
      </c>
      <c r="U2602" s="6">
        <v>0.0</v>
      </c>
      <c r="V2602" s="3" t="str">
        <f t="shared" si="2"/>
        <v>10.309</v>
      </c>
      <c r="W2602" s="5" t="str">
        <f t="shared" ref="W2602:X2602" si="2602">UPPER(TRIM(H2602))</f>
        <v/>
      </c>
      <c r="X2602" s="5" t="str">
        <f t="shared" si="2602"/>
        <v/>
      </c>
      <c r="Y2602" s="5" t="str">
        <f t="array" ref="Y2602">IF(V2602&lt;&gt;"",IFERROR(INDEX(federal_program_name_lookup,MATCH(V2602,aln_lookup,0)),""),"")</f>
        <v>SPECIALTY CROP RESEARCH INITIATIVE</v>
      </c>
    </row>
    <row r="2603" ht="15.75" customHeight="1">
      <c r="A2603" s="5" t="s">
        <v>4400</v>
      </c>
      <c r="B2603" s="3" t="s">
        <v>56</v>
      </c>
      <c r="C2603" s="3" t="s">
        <v>436</v>
      </c>
      <c r="D2603" s="3"/>
      <c r="E2603" s="6" t="s">
        <v>437</v>
      </c>
      <c r="F2603" s="4">
        <v>3.0</v>
      </c>
      <c r="G2603" s="6" t="s">
        <v>38</v>
      </c>
      <c r="H2603" s="6"/>
      <c r="I2603" s="6"/>
      <c r="J2603" s="4">
        <v>3426333.0</v>
      </c>
      <c r="K2603" s="4">
        <v>3.59306095E8</v>
      </c>
      <c r="L2603" s="6" t="s">
        <v>39</v>
      </c>
      <c r="M2603" s="3"/>
      <c r="N2603" s="6" t="s">
        <v>39</v>
      </c>
      <c r="O2603" s="3" t="s">
        <v>4401</v>
      </c>
      <c r="P2603" s="3" t="s">
        <v>4402</v>
      </c>
      <c r="Q2603" s="6" t="s">
        <v>39</v>
      </c>
      <c r="R2603" s="4"/>
      <c r="S2603" s="6" t="s">
        <v>42</v>
      </c>
      <c r="T2603" s="6" t="s">
        <v>43</v>
      </c>
      <c r="U2603" s="6">
        <v>0.0</v>
      </c>
      <c r="V2603" s="3" t="str">
        <f t="shared" si="2"/>
        <v>93.121</v>
      </c>
      <c r="W2603" s="5" t="str">
        <f t="shared" ref="W2603:X2603" si="2603">UPPER(TRIM(H2603))</f>
        <v/>
      </c>
      <c r="X2603" s="5" t="str">
        <f t="shared" si="2603"/>
        <v/>
      </c>
      <c r="Y2603" s="5" t="str">
        <f t="array" ref="Y2603">IF(V2603&lt;&gt;"",IFERROR(INDEX(federal_program_name_lookup,MATCH(V2603,aln_lookup,0)),""),"")</f>
        <v>ORAL DISEASES AND DISORDERS RESEARCH</v>
      </c>
    </row>
    <row r="2604" ht="15.75" customHeight="1">
      <c r="A2604" s="5" t="s">
        <v>4403</v>
      </c>
      <c r="B2604" s="3" t="s">
        <v>56</v>
      </c>
      <c r="C2604" s="3" t="s">
        <v>436</v>
      </c>
      <c r="D2604" s="3"/>
      <c r="E2604" s="6" t="s">
        <v>437</v>
      </c>
      <c r="F2604" s="4">
        <v>15227.0</v>
      </c>
      <c r="G2604" s="6" t="s">
        <v>38</v>
      </c>
      <c r="H2604" s="6"/>
      <c r="I2604" s="6"/>
      <c r="J2604" s="4">
        <v>3426333.0</v>
      </c>
      <c r="K2604" s="4">
        <v>3.59306095E8</v>
      </c>
      <c r="L2604" s="6" t="s">
        <v>39</v>
      </c>
      <c r="M2604" s="3"/>
      <c r="N2604" s="6" t="s">
        <v>39</v>
      </c>
      <c r="O2604" s="3" t="s">
        <v>4404</v>
      </c>
      <c r="P2604" s="3" t="s">
        <v>4405</v>
      </c>
      <c r="Q2604" s="6" t="s">
        <v>39</v>
      </c>
      <c r="R2604" s="4"/>
      <c r="S2604" s="6" t="s">
        <v>42</v>
      </c>
      <c r="T2604" s="6" t="s">
        <v>43</v>
      </c>
      <c r="U2604" s="6">
        <v>0.0</v>
      </c>
      <c r="V2604" s="3" t="str">
        <f t="shared" si="2"/>
        <v>93.121</v>
      </c>
      <c r="W2604" s="5" t="str">
        <f t="shared" ref="W2604:X2604" si="2604">UPPER(TRIM(H2604))</f>
        <v/>
      </c>
      <c r="X2604" s="5" t="str">
        <f t="shared" si="2604"/>
        <v/>
      </c>
      <c r="Y2604" s="5" t="str">
        <f t="array" ref="Y2604">IF(V2604&lt;&gt;"",IFERROR(INDEX(federal_program_name_lookup,MATCH(V2604,aln_lookup,0)),""),"")</f>
        <v>ORAL DISEASES AND DISORDERS RESEARCH</v>
      </c>
    </row>
    <row r="2605" ht="15.75" customHeight="1">
      <c r="A2605" s="5" t="s">
        <v>4406</v>
      </c>
      <c r="B2605" s="3" t="s">
        <v>56</v>
      </c>
      <c r="C2605" s="3" t="s">
        <v>436</v>
      </c>
      <c r="D2605" s="3"/>
      <c r="E2605" s="6" t="s">
        <v>437</v>
      </c>
      <c r="F2605" s="4">
        <v>26034.0</v>
      </c>
      <c r="G2605" s="6" t="s">
        <v>38</v>
      </c>
      <c r="H2605" s="6"/>
      <c r="I2605" s="6"/>
      <c r="J2605" s="4">
        <v>3426333.0</v>
      </c>
      <c r="K2605" s="4">
        <v>3.59306095E8</v>
      </c>
      <c r="L2605" s="6" t="s">
        <v>39</v>
      </c>
      <c r="M2605" s="3"/>
      <c r="N2605" s="6" t="s">
        <v>39</v>
      </c>
      <c r="O2605" s="3" t="s">
        <v>4407</v>
      </c>
      <c r="P2605" s="3" t="s">
        <v>4408</v>
      </c>
      <c r="Q2605" s="6" t="s">
        <v>39</v>
      </c>
      <c r="R2605" s="4"/>
      <c r="S2605" s="6" t="s">
        <v>42</v>
      </c>
      <c r="T2605" s="6" t="s">
        <v>43</v>
      </c>
      <c r="U2605" s="6">
        <v>0.0</v>
      </c>
      <c r="V2605" s="3" t="str">
        <f t="shared" si="2"/>
        <v>93.121</v>
      </c>
      <c r="W2605" s="5" t="str">
        <f t="shared" ref="W2605:X2605" si="2605">UPPER(TRIM(H2605))</f>
        <v/>
      </c>
      <c r="X2605" s="5" t="str">
        <f t="shared" si="2605"/>
        <v/>
      </c>
      <c r="Y2605" s="5" t="str">
        <f t="array" ref="Y2605">IF(V2605&lt;&gt;"",IFERROR(INDEX(federal_program_name_lookup,MATCH(V2605,aln_lookup,0)),""),"")</f>
        <v>ORAL DISEASES AND DISORDERS RESEARCH</v>
      </c>
    </row>
    <row r="2606" ht="15.75" customHeight="1">
      <c r="A2606" s="5" t="s">
        <v>4409</v>
      </c>
      <c r="B2606" s="3" t="s">
        <v>56</v>
      </c>
      <c r="C2606" s="3" t="s">
        <v>449</v>
      </c>
      <c r="D2606" s="3"/>
      <c r="E2606" s="6" t="s">
        <v>450</v>
      </c>
      <c r="F2606" s="4">
        <v>51040.0</v>
      </c>
      <c r="G2606" s="6" t="s">
        <v>38</v>
      </c>
      <c r="H2606" s="6"/>
      <c r="I2606" s="6"/>
      <c r="J2606" s="4">
        <v>2071652.0</v>
      </c>
      <c r="K2606" s="4">
        <v>3.59306095E8</v>
      </c>
      <c r="L2606" s="6" t="s">
        <v>39</v>
      </c>
      <c r="M2606" s="3"/>
      <c r="N2606" s="6" t="s">
        <v>39</v>
      </c>
      <c r="O2606" s="3" t="s">
        <v>4165</v>
      </c>
      <c r="P2606" s="3" t="s">
        <v>4410</v>
      </c>
      <c r="Q2606" s="6" t="s">
        <v>39</v>
      </c>
      <c r="R2606" s="4"/>
      <c r="S2606" s="6" t="s">
        <v>42</v>
      </c>
      <c r="T2606" s="6" t="s">
        <v>43</v>
      </c>
      <c r="U2606" s="6">
        <v>0.0</v>
      </c>
      <c r="V2606" s="3" t="str">
        <f t="shared" si="2"/>
        <v>93.172</v>
      </c>
      <c r="W2606" s="5" t="str">
        <f t="shared" ref="W2606:X2606" si="2606">UPPER(TRIM(H2606))</f>
        <v/>
      </c>
      <c r="X2606" s="5" t="str">
        <f t="shared" si="2606"/>
        <v/>
      </c>
      <c r="Y2606" s="5" t="str">
        <f t="array" ref="Y2606">IF(V2606&lt;&gt;"",IFERROR(INDEX(federal_program_name_lookup,MATCH(V2606,aln_lookup,0)),""),"")</f>
        <v>HUMAN GENOME RESEARCH</v>
      </c>
    </row>
    <row r="2607" ht="15.75" customHeight="1">
      <c r="A2607" s="5" t="s">
        <v>4411</v>
      </c>
      <c r="B2607" s="3" t="s">
        <v>56</v>
      </c>
      <c r="C2607" s="3" t="s">
        <v>453</v>
      </c>
      <c r="D2607" s="3"/>
      <c r="E2607" s="6" t="s">
        <v>454</v>
      </c>
      <c r="F2607" s="4">
        <v>1330.0</v>
      </c>
      <c r="G2607" s="6" t="s">
        <v>38</v>
      </c>
      <c r="H2607" s="6"/>
      <c r="I2607" s="6"/>
      <c r="J2607" s="4">
        <v>1547784.0</v>
      </c>
      <c r="K2607" s="4">
        <v>3.59306095E8</v>
      </c>
      <c r="L2607" s="6" t="s">
        <v>39</v>
      </c>
      <c r="M2607" s="3"/>
      <c r="N2607" s="6" t="s">
        <v>39</v>
      </c>
      <c r="O2607" s="3" t="s">
        <v>787</v>
      </c>
      <c r="P2607" s="3" t="s">
        <v>4412</v>
      </c>
      <c r="Q2607" s="6" t="s">
        <v>39</v>
      </c>
      <c r="R2607" s="4"/>
      <c r="S2607" s="6" t="s">
        <v>42</v>
      </c>
      <c r="T2607" s="6" t="s">
        <v>43</v>
      </c>
      <c r="U2607" s="6">
        <v>0.0</v>
      </c>
      <c r="V2607" s="3" t="str">
        <f t="shared" si="2"/>
        <v>93.173</v>
      </c>
      <c r="W2607" s="5" t="str">
        <f t="shared" ref="W2607:X2607" si="2607">UPPER(TRIM(H2607))</f>
        <v/>
      </c>
      <c r="X2607" s="5" t="str">
        <f t="shared" si="2607"/>
        <v/>
      </c>
      <c r="Y2607" s="5" t="str">
        <f t="array" ref="Y2607">IF(V2607&lt;&gt;"",IFERROR(INDEX(federal_program_name_lookup,MATCH(V2607,aln_lookup,0)),""),"")</f>
        <v>RESEARCH RELATED TO DEAFNESS AND COMMUNICATION DISORDERS</v>
      </c>
    </row>
    <row r="2608" ht="15.75" customHeight="1">
      <c r="A2608" s="5" t="s">
        <v>4413</v>
      </c>
      <c r="B2608" s="3" t="s">
        <v>56</v>
      </c>
      <c r="C2608" s="3" t="s">
        <v>453</v>
      </c>
      <c r="D2608" s="3"/>
      <c r="E2608" s="6" t="s">
        <v>454</v>
      </c>
      <c r="F2608" s="4">
        <v>143209.0</v>
      </c>
      <c r="G2608" s="6" t="s">
        <v>38</v>
      </c>
      <c r="H2608" s="6"/>
      <c r="I2608" s="6"/>
      <c r="J2608" s="4">
        <v>1547784.0</v>
      </c>
      <c r="K2608" s="4">
        <v>3.59306095E8</v>
      </c>
      <c r="L2608" s="6" t="s">
        <v>39</v>
      </c>
      <c r="M2608" s="3"/>
      <c r="N2608" s="6" t="s">
        <v>39</v>
      </c>
      <c r="O2608" s="3" t="s">
        <v>4165</v>
      </c>
      <c r="P2608" s="3" t="s">
        <v>4414</v>
      </c>
      <c r="Q2608" s="6" t="s">
        <v>39</v>
      </c>
      <c r="R2608" s="4"/>
      <c r="S2608" s="6" t="s">
        <v>42</v>
      </c>
      <c r="T2608" s="6" t="s">
        <v>43</v>
      </c>
      <c r="U2608" s="6">
        <v>0.0</v>
      </c>
      <c r="V2608" s="3" t="str">
        <f t="shared" si="2"/>
        <v>93.173</v>
      </c>
      <c r="W2608" s="5" t="str">
        <f t="shared" ref="W2608:X2608" si="2608">UPPER(TRIM(H2608))</f>
        <v/>
      </c>
      <c r="X2608" s="5" t="str">
        <f t="shared" si="2608"/>
        <v/>
      </c>
      <c r="Y2608" s="5" t="str">
        <f t="array" ref="Y2608">IF(V2608&lt;&gt;"",IFERROR(INDEX(federal_program_name_lookup,MATCH(V2608,aln_lookup,0)),""),"")</f>
        <v>RESEARCH RELATED TO DEAFNESS AND COMMUNICATION DISORDERS</v>
      </c>
    </row>
    <row r="2609" ht="15.75" customHeight="1">
      <c r="A2609" s="5" t="s">
        <v>4415</v>
      </c>
      <c r="B2609" s="3" t="s">
        <v>56</v>
      </c>
      <c r="C2609" s="3" t="s">
        <v>149</v>
      </c>
      <c r="D2609" s="3"/>
      <c r="E2609" s="6" t="s">
        <v>150</v>
      </c>
      <c r="F2609" s="4">
        <v>-6645.0</v>
      </c>
      <c r="G2609" s="6" t="s">
        <v>38</v>
      </c>
      <c r="H2609" s="6"/>
      <c r="I2609" s="6"/>
      <c r="J2609" s="4">
        <v>1974905.0</v>
      </c>
      <c r="K2609" s="4">
        <v>3.59306095E8</v>
      </c>
      <c r="L2609" s="6" t="s">
        <v>39</v>
      </c>
      <c r="M2609" s="3"/>
      <c r="N2609" s="6" t="s">
        <v>39</v>
      </c>
      <c r="O2609" s="3" t="s">
        <v>4416</v>
      </c>
      <c r="P2609" s="3" t="s">
        <v>4417</v>
      </c>
      <c r="Q2609" s="6" t="s">
        <v>39</v>
      </c>
      <c r="R2609" s="4"/>
      <c r="S2609" s="6" t="s">
        <v>42</v>
      </c>
      <c r="T2609" s="6" t="s">
        <v>43</v>
      </c>
      <c r="U2609" s="6">
        <v>0.0</v>
      </c>
      <c r="V2609" s="3" t="str">
        <f t="shared" si="2"/>
        <v>93.213</v>
      </c>
      <c r="W2609" s="5" t="str">
        <f t="shared" ref="W2609:X2609" si="2609">UPPER(TRIM(H2609))</f>
        <v/>
      </c>
      <c r="X2609" s="5" t="str">
        <f t="shared" si="2609"/>
        <v/>
      </c>
      <c r="Y2609" s="5" t="str">
        <f t="array" ref="Y2609">IF(V2609&lt;&gt;"",IFERROR(INDEX(federal_program_name_lookup,MATCH(V2609,aln_lookup,0)),""),"")</f>
        <v>RESEARCH AND TRAINING IN COMPLEMENTARY AND INTEGRATIVE HEALTH</v>
      </c>
    </row>
    <row r="2610" ht="15.75" customHeight="1">
      <c r="A2610" s="5" t="s">
        <v>4418</v>
      </c>
      <c r="B2610" s="3" t="s">
        <v>56</v>
      </c>
      <c r="C2610" s="3" t="s">
        <v>149</v>
      </c>
      <c r="D2610" s="3"/>
      <c r="E2610" s="6" t="s">
        <v>150</v>
      </c>
      <c r="F2610" s="4">
        <v>1102.0</v>
      </c>
      <c r="G2610" s="6" t="s">
        <v>38</v>
      </c>
      <c r="H2610" s="6"/>
      <c r="I2610" s="6"/>
      <c r="J2610" s="4">
        <v>1974905.0</v>
      </c>
      <c r="K2610" s="4">
        <v>3.59306095E8</v>
      </c>
      <c r="L2610" s="6" t="s">
        <v>39</v>
      </c>
      <c r="M2610" s="3"/>
      <c r="N2610" s="6" t="s">
        <v>39</v>
      </c>
      <c r="O2610" s="3" t="s">
        <v>66</v>
      </c>
      <c r="P2610" s="3" t="s">
        <v>4419</v>
      </c>
      <c r="Q2610" s="6" t="s">
        <v>39</v>
      </c>
      <c r="R2610" s="4"/>
      <c r="S2610" s="6" t="s">
        <v>42</v>
      </c>
      <c r="T2610" s="6" t="s">
        <v>43</v>
      </c>
      <c r="U2610" s="6">
        <v>0.0</v>
      </c>
      <c r="V2610" s="3" t="str">
        <f t="shared" si="2"/>
        <v>93.213</v>
      </c>
      <c r="W2610" s="5" t="str">
        <f t="shared" ref="W2610:X2610" si="2610">UPPER(TRIM(H2610))</f>
        <v/>
      </c>
      <c r="X2610" s="5" t="str">
        <f t="shared" si="2610"/>
        <v/>
      </c>
      <c r="Y2610" s="5" t="str">
        <f t="array" ref="Y2610">IF(V2610&lt;&gt;"",IFERROR(INDEX(federal_program_name_lookup,MATCH(V2610,aln_lookup,0)),""),"")</f>
        <v>RESEARCH AND TRAINING IN COMPLEMENTARY AND INTEGRATIVE HEALTH</v>
      </c>
    </row>
    <row r="2611" ht="15.75" customHeight="1">
      <c r="A2611" s="5" t="s">
        <v>4420</v>
      </c>
      <c r="B2611" s="3" t="s">
        <v>56</v>
      </c>
      <c r="C2611" s="3" t="s">
        <v>149</v>
      </c>
      <c r="D2611" s="3"/>
      <c r="E2611" s="6" t="s">
        <v>150</v>
      </c>
      <c r="F2611" s="4">
        <v>179180.0</v>
      </c>
      <c r="G2611" s="6" t="s">
        <v>38</v>
      </c>
      <c r="H2611" s="6"/>
      <c r="I2611" s="6"/>
      <c r="J2611" s="4">
        <v>1974905.0</v>
      </c>
      <c r="K2611" s="4">
        <v>3.59306095E8</v>
      </c>
      <c r="L2611" s="6" t="s">
        <v>39</v>
      </c>
      <c r="M2611" s="3"/>
      <c r="N2611" s="6" t="s">
        <v>39</v>
      </c>
      <c r="O2611" s="3" t="s">
        <v>4421</v>
      </c>
      <c r="P2611" s="3" t="s">
        <v>4422</v>
      </c>
      <c r="Q2611" s="6" t="s">
        <v>39</v>
      </c>
      <c r="R2611" s="4"/>
      <c r="S2611" s="6" t="s">
        <v>42</v>
      </c>
      <c r="T2611" s="6" t="s">
        <v>43</v>
      </c>
      <c r="U2611" s="6">
        <v>0.0</v>
      </c>
      <c r="V2611" s="3" t="str">
        <f t="shared" si="2"/>
        <v>93.213</v>
      </c>
      <c r="W2611" s="5" t="str">
        <f t="shared" ref="W2611:X2611" si="2611">UPPER(TRIM(H2611))</f>
        <v/>
      </c>
      <c r="X2611" s="5" t="str">
        <f t="shared" si="2611"/>
        <v/>
      </c>
      <c r="Y2611" s="5" t="str">
        <f t="array" ref="Y2611">IF(V2611&lt;&gt;"",IFERROR(INDEX(federal_program_name_lookup,MATCH(V2611,aln_lookup,0)),""),"")</f>
        <v>RESEARCH AND TRAINING IN COMPLEMENTARY AND INTEGRATIVE HEALTH</v>
      </c>
    </row>
    <row r="2612" ht="15.75" customHeight="1">
      <c r="A2612" s="5" t="s">
        <v>4423</v>
      </c>
      <c r="B2612" s="3" t="s">
        <v>56</v>
      </c>
      <c r="C2612" s="3" t="s">
        <v>149</v>
      </c>
      <c r="D2612" s="3"/>
      <c r="E2612" s="6" t="s">
        <v>150</v>
      </c>
      <c r="F2612" s="4">
        <v>6945.0</v>
      </c>
      <c r="G2612" s="6" t="s">
        <v>38</v>
      </c>
      <c r="H2612" s="6"/>
      <c r="I2612" s="6"/>
      <c r="J2612" s="4">
        <v>1974905.0</v>
      </c>
      <c r="K2612" s="4">
        <v>3.59306095E8</v>
      </c>
      <c r="L2612" s="6" t="s">
        <v>39</v>
      </c>
      <c r="M2612" s="3"/>
      <c r="N2612" s="6" t="s">
        <v>39</v>
      </c>
      <c r="O2612" s="3" t="s">
        <v>185</v>
      </c>
      <c r="P2612" s="3" t="s">
        <v>4424</v>
      </c>
      <c r="Q2612" s="6" t="s">
        <v>39</v>
      </c>
      <c r="R2612" s="4"/>
      <c r="S2612" s="6" t="s">
        <v>42</v>
      </c>
      <c r="T2612" s="6" t="s">
        <v>43</v>
      </c>
      <c r="U2612" s="6">
        <v>0.0</v>
      </c>
      <c r="V2612" s="3" t="str">
        <f t="shared" si="2"/>
        <v>93.213</v>
      </c>
      <c r="W2612" s="5" t="str">
        <f t="shared" ref="W2612:X2612" si="2612">UPPER(TRIM(H2612))</f>
        <v/>
      </c>
      <c r="X2612" s="5" t="str">
        <f t="shared" si="2612"/>
        <v/>
      </c>
      <c r="Y2612" s="5" t="str">
        <f t="array" ref="Y2612">IF(V2612&lt;&gt;"",IFERROR(INDEX(federal_program_name_lookup,MATCH(V2612,aln_lookup,0)),""),"")</f>
        <v>RESEARCH AND TRAINING IN COMPLEMENTARY AND INTEGRATIVE HEALTH</v>
      </c>
    </row>
    <row r="2613" ht="15.75" customHeight="1">
      <c r="A2613" s="5" t="s">
        <v>4425</v>
      </c>
      <c r="B2613" s="3" t="s">
        <v>45</v>
      </c>
      <c r="C2613" s="3" t="s">
        <v>4181</v>
      </c>
      <c r="D2613" s="3"/>
      <c r="E2613" s="6" t="s">
        <v>4182</v>
      </c>
      <c r="F2613" s="4">
        <v>104840.0</v>
      </c>
      <c r="G2613" s="6" t="s">
        <v>38</v>
      </c>
      <c r="H2613" s="6"/>
      <c r="I2613" s="6"/>
      <c r="J2613" s="4">
        <v>1036740.0</v>
      </c>
      <c r="K2613" s="4">
        <v>3.59306095E8</v>
      </c>
      <c r="L2613" s="6" t="s">
        <v>39</v>
      </c>
      <c r="M2613" s="3"/>
      <c r="N2613" s="6" t="s">
        <v>39</v>
      </c>
      <c r="O2613" s="3" t="s">
        <v>4147</v>
      </c>
      <c r="P2613" s="3" t="s">
        <v>4426</v>
      </c>
      <c r="Q2613" s="6" t="s">
        <v>39</v>
      </c>
      <c r="R2613" s="4"/>
      <c r="S2613" s="6" t="s">
        <v>42</v>
      </c>
      <c r="T2613" s="6" t="s">
        <v>43</v>
      </c>
      <c r="U2613" s="6">
        <v>0.0</v>
      </c>
      <c r="V2613" s="3" t="str">
        <f t="shared" si="2"/>
        <v>10.309</v>
      </c>
      <c r="W2613" s="5" t="str">
        <f t="shared" ref="W2613:X2613" si="2613">UPPER(TRIM(H2613))</f>
        <v/>
      </c>
      <c r="X2613" s="5" t="str">
        <f t="shared" si="2613"/>
        <v/>
      </c>
      <c r="Y2613" s="5" t="str">
        <f t="array" ref="Y2613">IF(V2613&lt;&gt;"",IFERROR(INDEX(federal_program_name_lookup,MATCH(V2613,aln_lookup,0)),""),"")</f>
        <v>SPECIALTY CROP RESEARCH INITIATIVE</v>
      </c>
    </row>
    <row r="2614" ht="15.75" customHeight="1">
      <c r="A2614" s="5" t="s">
        <v>4427</v>
      </c>
      <c r="B2614" s="3" t="s">
        <v>56</v>
      </c>
      <c r="C2614" s="3" t="s">
        <v>149</v>
      </c>
      <c r="D2614" s="3"/>
      <c r="E2614" s="6" t="s">
        <v>150</v>
      </c>
      <c r="F2614" s="4">
        <v>102949.0</v>
      </c>
      <c r="G2614" s="6" t="s">
        <v>38</v>
      </c>
      <c r="H2614" s="6"/>
      <c r="I2614" s="6"/>
      <c r="J2614" s="4">
        <v>1974905.0</v>
      </c>
      <c r="K2614" s="4">
        <v>3.59306095E8</v>
      </c>
      <c r="L2614" s="6" t="s">
        <v>39</v>
      </c>
      <c r="M2614" s="3"/>
      <c r="N2614" s="6" t="s">
        <v>39</v>
      </c>
      <c r="O2614" s="3" t="s">
        <v>4428</v>
      </c>
      <c r="P2614" s="3" t="s">
        <v>4429</v>
      </c>
      <c r="Q2614" s="6" t="s">
        <v>39</v>
      </c>
      <c r="R2614" s="4"/>
      <c r="S2614" s="6" t="s">
        <v>42</v>
      </c>
      <c r="T2614" s="6" t="s">
        <v>43</v>
      </c>
      <c r="U2614" s="6">
        <v>0.0</v>
      </c>
      <c r="V2614" s="3" t="str">
        <f t="shared" si="2"/>
        <v>93.213</v>
      </c>
      <c r="W2614" s="5" t="str">
        <f t="shared" ref="W2614:X2614" si="2614">UPPER(TRIM(H2614))</f>
        <v/>
      </c>
      <c r="X2614" s="5" t="str">
        <f t="shared" si="2614"/>
        <v/>
      </c>
      <c r="Y2614" s="5" t="str">
        <f t="array" ref="Y2614">IF(V2614&lt;&gt;"",IFERROR(INDEX(federal_program_name_lookup,MATCH(V2614,aln_lookup,0)),""),"")</f>
        <v>RESEARCH AND TRAINING IN COMPLEMENTARY AND INTEGRATIVE HEALTH</v>
      </c>
    </row>
    <row r="2615" ht="15.75" customHeight="1">
      <c r="A2615" s="5" t="s">
        <v>4430</v>
      </c>
      <c r="B2615" s="3" t="s">
        <v>56</v>
      </c>
      <c r="C2615" s="3" t="s">
        <v>149</v>
      </c>
      <c r="D2615" s="3"/>
      <c r="E2615" s="6" t="s">
        <v>150</v>
      </c>
      <c r="F2615" s="4">
        <v>2482.0</v>
      </c>
      <c r="G2615" s="6" t="s">
        <v>38</v>
      </c>
      <c r="H2615" s="6"/>
      <c r="I2615" s="6"/>
      <c r="J2615" s="4">
        <v>1974905.0</v>
      </c>
      <c r="K2615" s="4">
        <v>3.59306095E8</v>
      </c>
      <c r="L2615" s="6" t="s">
        <v>39</v>
      </c>
      <c r="M2615" s="3"/>
      <c r="N2615" s="6" t="s">
        <v>39</v>
      </c>
      <c r="O2615" s="3" t="s">
        <v>4090</v>
      </c>
      <c r="P2615" s="3" t="s">
        <v>4431</v>
      </c>
      <c r="Q2615" s="6" t="s">
        <v>39</v>
      </c>
      <c r="R2615" s="4"/>
      <c r="S2615" s="6" t="s">
        <v>42</v>
      </c>
      <c r="T2615" s="6" t="s">
        <v>43</v>
      </c>
      <c r="U2615" s="6">
        <v>0.0</v>
      </c>
      <c r="V2615" s="3" t="str">
        <f t="shared" si="2"/>
        <v>93.213</v>
      </c>
      <c r="W2615" s="5" t="str">
        <f t="shared" ref="W2615:X2615" si="2615">UPPER(TRIM(H2615))</f>
        <v/>
      </c>
      <c r="X2615" s="5" t="str">
        <f t="shared" si="2615"/>
        <v/>
      </c>
      <c r="Y2615" s="5" t="str">
        <f t="array" ref="Y2615">IF(V2615&lt;&gt;"",IFERROR(INDEX(federal_program_name_lookup,MATCH(V2615,aln_lookup,0)),""),"")</f>
        <v>RESEARCH AND TRAINING IN COMPLEMENTARY AND INTEGRATIVE HEALTH</v>
      </c>
    </row>
    <row r="2616" ht="15.75" customHeight="1">
      <c r="A2616" s="5" t="s">
        <v>4432</v>
      </c>
      <c r="B2616" s="3" t="s">
        <v>56</v>
      </c>
      <c r="C2616" s="3" t="s">
        <v>152</v>
      </c>
      <c r="D2616" s="3"/>
      <c r="E2616" s="6" t="s">
        <v>153</v>
      </c>
      <c r="F2616" s="4">
        <v>15313.0</v>
      </c>
      <c r="G2616" s="6" t="s">
        <v>38</v>
      </c>
      <c r="H2616" s="6"/>
      <c r="I2616" s="6"/>
      <c r="J2616" s="4">
        <v>1.9843967E7</v>
      </c>
      <c r="K2616" s="4">
        <v>3.59306095E8</v>
      </c>
      <c r="L2616" s="6" t="s">
        <v>39</v>
      </c>
      <c r="M2616" s="3"/>
      <c r="N2616" s="6" t="s">
        <v>39</v>
      </c>
      <c r="O2616" s="3" t="s">
        <v>4365</v>
      </c>
      <c r="P2616" s="3" t="s">
        <v>4433</v>
      </c>
      <c r="Q2616" s="6" t="s">
        <v>39</v>
      </c>
      <c r="R2616" s="4"/>
      <c r="S2616" s="6" t="s">
        <v>42</v>
      </c>
      <c r="T2616" s="6" t="s">
        <v>43</v>
      </c>
      <c r="U2616" s="6">
        <v>0.0</v>
      </c>
      <c r="V2616" s="3" t="str">
        <f t="shared" si="2"/>
        <v>93.242</v>
      </c>
      <c r="W2616" s="5" t="str">
        <f t="shared" ref="W2616:X2616" si="2616">UPPER(TRIM(H2616))</f>
        <v/>
      </c>
      <c r="X2616" s="5" t="str">
        <f t="shared" si="2616"/>
        <v/>
      </c>
      <c r="Y2616" s="5" t="str">
        <f t="array" ref="Y2616">IF(V2616&lt;&gt;"",IFERROR(INDEX(federal_program_name_lookup,MATCH(V2616,aln_lookup,0)),""),"")</f>
        <v>MENTAL HEALTH RESEARCH GRANTS</v>
      </c>
    </row>
    <row r="2617" ht="15.75" customHeight="1">
      <c r="A2617" s="5" t="s">
        <v>4434</v>
      </c>
      <c r="B2617" s="3" t="s">
        <v>56</v>
      </c>
      <c r="C2617" s="3" t="s">
        <v>152</v>
      </c>
      <c r="D2617" s="3"/>
      <c r="E2617" s="6" t="s">
        <v>153</v>
      </c>
      <c r="F2617" s="4">
        <v>14422.0</v>
      </c>
      <c r="G2617" s="6" t="s">
        <v>38</v>
      </c>
      <c r="H2617" s="6"/>
      <c r="I2617" s="6"/>
      <c r="J2617" s="4">
        <v>1.9843967E7</v>
      </c>
      <c r="K2617" s="4">
        <v>3.59306095E8</v>
      </c>
      <c r="L2617" s="6" t="s">
        <v>39</v>
      </c>
      <c r="M2617" s="3"/>
      <c r="N2617" s="6" t="s">
        <v>39</v>
      </c>
      <c r="O2617" s="3" t="s">
        <v>4380</v>
      </c>
      <c r="P2617" s="3" t="s">
        <v>4435</v>
      </c>
      <c r="Q2617" s="6" t="s">
        <v>39</v>
      </c>
      <c r="R2617" s="4"/>
      <c r="S2617" s="6" t="s">
        <v>42</v>
      </c>
      <c r="T2617" s="6" t="s">
        <v>43</v>
      </c>
      <c r="U2617" s="6">
        <v>0.0</v>
      </c>
      <c r="V2617" s="3" t="str">
        <f t="shared" si="2"/>
        <v>93.242</v>
      </c>
      <c r="W2617" s="5" t="str">
        <f t="shared" ref="W2617:X2617" si="2617">UPPER(TRIM(H2617))</f>
        <v/>
      </c>
      <c r="X2617" s="5" t="str">
        <f t="shared" si="2617"/>
        <v/>
      </c>
      <c r="Y2617" s="5" t="str">
        <f t="array" ref="Y2617">IF(V2617&lt;&gt;"",IFERROR(INDEX(federal_program_name_lookup,MATCH(V2617,aln_lookup,0)),""),"")</f>
        <v>MENTAL HEALTH RESEARCH GRANTS</v>
      </c>
    </row>
    <row r="2618" ht="15.75" customHeight="1">
      <c r="A2618" s="5" t="s">
        <v>4436</v>
      </c>
      <c r="B2618" s="3" t="s">
        <v>56</v>
      </c>
      <c r="C2618" s="3" t="s">
        <v>152</v>
      </c>
      <c r="D2618" s="3"/>
      <c r="E2618" s="6" t="s">
        <v>153</v>
      </c>
      <c r="F2618" s="4">
        <v>16398.0</v>
      </c>
      <c r="G2618" s="6" t="s">
        <v>38</v>
      </c>
      <c r="H2618" s="6"/>
      <c r="I2618" s="6"/>
      <c r="J2618" s="4">
        <v>1.9843967E7</v>
      </c>
      <c r="K2618" s="4">
        <v>3.59306095E8</v>
      </c>
      <c r="L2618" s="6" t="s">
        <v>39</v>
      </c>
      <c r="M2618" s="3"/>
      <c r="N2618" s="6" t="s">
        <v>39</v>
      </c>
      <c r="O2618" s="3" t="s">
        <v>63</v>
      </c>
      <c r="P2618" s="3" t="s">
        <v>4437</v>
      </c>
      <c r="Q2618" s="6" t="s">
        <v>39</v>
      </c>
      <c r="R2618" s="4"/>
      <c r="S2618" s="6" t="s">
        <v>42</v>
      </c>
      <c r="T2618" s="6" t="s">
        <v>43</v>
      </c>
      <c r="U2618" s="6">
        <v>0.0</v>
      </c>
      <c r="V2618" s="3" t="str">
        <f t="shared" si="2"/>
        <v>93.242</v>
      </c>
      <c r="W2618" s="5" t="str">
        <f t="shared" ref="W2618:X2618" si="2618">UPPER(TRIM(H2618))</f>
        <v/>
      </c>
      <c r="X2618" s="5" t="str">
        <f t="shared" si="2618"/>
        <v/>
      </c>
      <c r="Y2618" s="5" t="str">
        <f t="array" ref="Y2618">IF(V2618&lt;&gt;"",IFERROR(INDEX(federal_program_name_lookup,MATCH(V2618,aln_lookup,0)),""),"")</f>
        <v>MENTAL HEALTH RESEARCH GRANTS</v>
      </c>
    </row>
    <row r="2619" ht="15.75" customHeight="1">
      <c r="A2619" s="5" t="s">
        <v>4438</v>
      </c>
      <c r="B2619" s="3" t="s">
        <v>56</v>
      </c>
      <c r="C2619" s="3" t="s">
        <v>152</v>
      </c>
      <c r="D2619" s="3"/>
      <c r="E2619" s="6" t="s">
        <v>153</v>
      </c>
      <c r="F2619" s="4">
        <v>25431.0</v>
      </c>
      <c r="G2619" s="6" t="s">
        <v>38</v>
      </c>
      <c r="H2619" s="6"/>
      <c r="I2619" s="6"/>
      <c r="J2619" s="4">
        <v>1.9843967E7</v>
      </c>
      <c r="K2619" s="4">
        <v>3.59306095E8</v>
      </c>
      <c r="L2619" s="6" t="s">
        <v>39</v>
      </c>
      <c r="M2619" s="3"/>
      <c r="N2619" s="6" t="s">
        <v>39</v>
      </c>
      <c r="O2619" s="3" t="s">
        <v>4439</v>
      </c>
      <c r="P2619" s="3" t="s">
        <v>4440</v>
      </c>
      <c r="Q2619" s="6" t="s">
        <v>39</v>
      </c>
      <c r="R2619" s="4"/>
      <c r="S2619" s="6" t="s">
        <v>42</v>
      </c>
      <c r="T2619" s="6" t="s">
        <v>43</v>
      </c>
      <c r="U2619" s="6">
        <v>0.0</v>
      </c>
      <c r="V2619" s="3" t="str">
        <f t="shared" si="2"/>
        <v>93.242</v>
      </c>
      <c r="W2619" s="5" t="str">
        <f t="shared" ref="W2619:X2619" si="2619">UPPER(TRIM(H2619))</f>
        <v/>
      </c>
      <c r="X2619" s="5" t="str">
        <f t="shared" si="2619"/>
        <v/>
      </c>
      <c r="Y2619" s="5" t="str">
        <f t="array" ref="Y2619">IF(V2619&lt;&gt;"",IFERROR(INDEX(federal_program_name_lookup,MATCH(V2619,aln_lookup,0)),""),"")</f>
        <v>MENTAL HEALTH RESEARCH GRANTS</v>
      </c>
    </row>
    <row r="2620" ht="15.75" customHeight="1">
      <c r="A2620" s="5" t="s">
        <v>4441</v>
      </c>
      <c r="B2620" s="3" t="s">
        <v>56</v>
      </c>
      <c r="C2620" s="3" t="s">
        <v>152</v>
      </c>
      <c r="D2620" s="3"/>
      <c r="E2620" s="6" t="s">
        <v>153</v>
      </c>
      <c r="F2620" s="4">
        <v>5454.0</v>
      </c>
      <c r="G2620" s="6" t="s">
        <v>38</v>
      </c>
      <c r="H2620" s="6"/>
      <c r="I2620" s="6"/>
      <c r="J2620" s="4">
        <v>1.9843967E7</v>
      </c>
      <c r="K2620" s="4">
        <v>3.59306095E8</v>
      </c>
      <c r="L2620" s="6" t="s">
        <v>39</v>
      </c>
      <c r="M2620" s="3"/>
      <c r="N2620" s="6" t="s">
        <v>39</v>
      </c>
      <c r="O2620" s="3" t="s">
        <v>4442</v>
      </c>
      <c r="P2620" s="3" t="s">
        <v>4443</v>
      </c>
      <c r="Q2620" s="6" t="s">
        <v>39</v>
      </c>
      <c r="R2620" s="4"/>
      <c r="S2620" s="6" t="s">
        <v>42</v>
      </c>
      <c r="T2620" s="6" t="s">
        <v>43</v>
      </c>
      <c r="U2620" s="6">
        <v>0.0</v>
      </c>
      <c r="V2620" s="3" t="str">
        <f t="shared" si="2"/>
        <v>93.242</v>
      </c>
      <c r="W2620" s="5" t="str">
        <f t="shared" ref="W2620:X2620" si="2620">UPPER(TRIM(H2620))</f>
        <v/>
      </c>
      <c r="X2620" s="5" t="str">
        <f t="shared" si="2620"/>
        <v/>
      </c>
      <c r="Y2620" s="5" t="str">
        <f t="array" ref="Y2620">IF(V2620&lt;&gt;"",IFERROR(INDEX(federal_program_name_lookup,MATCH(V2620,aln_lookup,0)),""),"")</f>
        <v>MENTAL HEALTH RESEARCH GRANTS</v>
      </c>
    </row>
    <row r="2621" ht="15.75" customHeight="1">
      <c r="A2621" s="5" t="s">
        <v>4444</v>
      </c>
      <c r="B2621" s="3" t="s">
        <v>56</v>
      </c>
      <c r="C2621" s="3" t="s">
        <v>152</v>
      </c>
      <c r="D2621" s="3"/>
      <c r="E2621" s="6" t="s">
        <v>153</v>
      </c>
      <c r="F2621" s="4">
        <v>9413.0</v>
      </c>
      <c r="G2621" s="6" t="s">
        <v>38</v>
      </c>
      <c r="H2621" s="6"/>
      <c r="I2621" s="6"/>
      <c r="J2621" s="4">
        <v>1.9843967E7</v>
      </c>
      <c r="K2621" s="4">
        <v>3.59306095E8</v>
      </c>
      <c r="L2621" s="6" t="s">
        <v>39</v>
      </c>
      <c r="M2621" s="3"/>
      <c r="N2621" s="6" t="s">
        <v>39</v>
      </c>
      <c r="O2621" s="3" t="s">
        <v>4383</v>
      </c>
      <c r="P2621" s="3" t="s">
        <v>4445</v>
      </c>
      <c r="Q2621" s="6" t="s">
        <v>39</v>
      </c>
      <c r="R2621" s="4"/>
      <c r="S2621" s="6" t="s">
        <v>42</v>
      </c>
      <c r="T2621" s="6" t="s">
        <v>43</v>
      </c>
      <c r="U2621" s="6">
        <v>0.0</v>
      </c>
      <c r="V2621" s="3" t="str">
        <f t="shared" si="2"/>
        <v>93.242</v>
      </c>
      <c r="W2621" s="5" t="str">
        <f t="shared" ref="W2621:X2621" si="2621">UPPER(TRIM(H2621))</f>
        <v/>
      </c>
      <c r="X2621" s="5" t="str">
        <f t="shared" si="2621"/>
        <v/>
      </c>
      <c r="Y2621" s="5" t="str">
        <f t="array" ref="Y2621">IF(V2621&lt;&gt;"",IFERROR(INDEX(federal_program_name_lookup,MATCH(V2621,aln_lookup,0)),""),"")</f>
        <v>MENTAL HEALTH RESEARCH GRANTS</v>
      </c>
    </row>
    <row r="2622" ht="15.75" customHeight="1">
      <c r="A2622" s="5" t="s">
        <v>4446</v>
      </c>
      <c r="B2622" s="3" t="s">
        <v>56</v>
      </c>
      <c r="C2622" s="3" t="s">
        <v>152</v>
      </c>
      <c r="D2622" s="3"/>
      <c r="E2622" s="6" t="s">
        <v>153</v>
      </c>
      <c r="F2622" s="4">
        <v>5298.0</v>
      </c>
      <c r="G2622" s="6" t="s">
        <v>38</v>
      </c>
      <c r="H2622" s="6"/>
      <c r="I2622" s="6"/>
      <c r="J2622" s="4">
        <v>1.9843967E7</v>
      </c>
      <c r="K2622" s="4">
        <v>3.59306095E8</v>
      </c>
      <c r="L2622" s="6" t="s">
        <v>39</v>
      </c>
      <c r="M2622" s="3"/>
      <c r="N2622" s="6" t="s">
        <v>39</v>
      </c>
      <c r="O2622" s="3" t="s">
        <v>157</v>
      </c>
      <c r="P2622" s="3" t="s">
        <v>4447</v>
      </c>
      <c r="Q2622" s="6" t="s">
        <v>39</v>
      </c>
      <c r="R2622" s="4"/>
      <c r="S2622" s="6" t="s">
        <v>42</v>
      </c>
      <c r="T2622" s="6" t="s">
        <v>43</v>
      </c>
      <c r="U2622" s="6">
        <v>0.0</v>
      </c>
      <c r="V2622" s="3" t="str">
        <f t="shared" si="2"/>
        <v>93.242</v>
      </c>
      <c r="W2622" s="5" t="str">
        <f t="shared" ref="W2622:X2622" si="2622">UPPER(TRIM(H2622))</f>
        <v/>
      </c>
      <c r="X2622" s="5" t="str">
        <f t="shared" si="2622"/>
        <v/>
      </c>
      <c r="Y2622" s="5" t="str">
        <f t="array" ref="Y2622">IF(V2622&lt;&gt;"",IFERROR(INDEX(federal_program_name_lookup,MATCH(V2622,aln_lookup,0)),""),"")</f>
        <v>MENTAL HEALTH RESEARCH GRANTS</v>
      </c>
    </row>
    <row r="2623" ht="15.75" customHeight="1">
      <c r="A2623" s="5" t="s">
        <v>4448</v>
      </c>
      <c r="B2623" s="3" t="s">
        <v>56</v>
      </c>
      <c r="C2623" s="3" t="s">
        <v>152</v>
      </c>
      <c r="D2623" s="3"/>
      <c r="E2623" s="6" t="s">
        <v>153</v>
      </c>
      <c r="F2623" s="4">
        <v>268701.0</v>
      </c>
      <c r="G2623" s="6" t="s">
        <v>38</v>
      </c>
      <c r="H2623" s="6"/>
      <c r="I2623" s="6"/>
      <c r="J2623" s="4">
        <v>1.9843967E7</v>
      </c>
      <c r="K2623" s="4">
        <v>3.59306095E8</v>
      </c>
      <c r="L2623" s="6" t="s">
        <v>39</v>
      </c>
      <c r="M2623" s="3"/>
      <c r="N2623" s="6" t="s">
        <v>39</v>
      </c>
      <c r="O2623" s="3" t="s">
        <v>872</v>
      </c>
      <c r="P2623" s="3" t="s">
        <v>4449</v>
      </c>
      <c r="Q2623" s="6" t="s">
        <v>39</v>
      </c>
      <c r="R2623" s="4"/>
      <c r="S2623" s="6" t="s">
        <v>42</v>
      </c>
      <c r="T2623" s="6" t="s">
        <v>43</v>
      </c>
      <c r="U2623" s="6">
        <v>0.0</v>
      </c>
      <c r="V2623" s="3" t="str">
        <f t="shared" si="2"/>
        <v>93.242</v>
      </c>
      <c r="W2623" s="5" t="str">
        <f t="shared" ref="W2623:X2623" si="2623">UPPER(TRIM(H2623))</f>
        <v/>
      </c>
      <c r="X2623" s="5" t="str">
        <f t="shared" si="2623"/>
        <v/>
      </c>
      <c r="Y2623" s="5" t="str">
        <f t="array" ref="Y2623">IF(V2623&lt;&gt;"",IFERROR(INDEX(federal_program_name_lookup,MATCH(V2623,aln_lookup,0)),""),"")</f>
        <v>MENTAL HEALTH RESEARCH GRANTS</v>
      </c>
    </row>
    <row r="2624" ht="15.75" customHeight="1">
      <c r="A2624" s="5" t="s">
        <v>4450</v>
      </c>
      <c r="B2624" s="3" t="s">
        <v>56</v>
      </c>
      <c r="C2624" s="3" t="s">
        <v>152</v>
      </c>
      <c r="D2624" s="3"/>
      <c r="E2624" s="6" t="s">
        <v>153</v>
      </c>
      <c r="F2624" s="4">
        <v>-4680.0</v>
      </c>
      <c r="G2624" s="6" t="s">
        <v>38</v>
      </c>
      <c r="H2624" s="6"/>
      <c r="I2624" s="6"/>
      <c r="J2624" s="4">
        <v>1.9843967E7</v>
      </c>
      <c r="K2624" s="4">
        <v>3.59306095E8</v>
      </c>
      <c r="L2624" s="6" t="s">
        <v>39</v>
      </c>
      <c r="M2624" s="3"/>
      <c r="N2624" s="6" t="s">
        <v>39</v>
      </c>
      <c r="O2624" s="3" t="s">
        <v>872</v>
      </c>
      <c r="P2624" s="3" t="s">
        <v>4451</v>
      </c>
      <c r="Q2624" s="6" t="s">
        <v>39</v>
      </c>
      <c r="R2624" s="4"/>
      <c r="S2624" s="6" t="s">
        <v>42</v>
      </c>
      <c r="T2624" s="6" t="s">
        <v>43</v>
      </c>
      <c r="U2624" s="6">
        <v>0.0</v>
      </c>
      <c r="V2624" s="3" t="str">
        <f t="shared" si="2"/>
        <v>93.242</v>
      </c>
      <c r="W2624" s="5" t="str">
        <f t="shared" ref="W2624:X2624" si="2624">UPPER(TRIM(H2624))</f>
        <v/>
      </c>
      <c r="X2624" s="5" t="str">
        <f t="shared" si="2624"/>
        <v/>
      </c>
      <c r="Y2624" s="5" t="str">
        <f t="array" ref="Y2624">IF(V2624&lt;&gt;"",IFERROR(INDEX(federal_program_name_lookup,MATCH(V2624,aln_lookup,0)),""),"")</f>
        <v>MENTAL HEALTH RESEARCH GRANTS</v>
      </c>
    </row>
    <row r="2625" ht="15.75" customHeight="1">
      <c r="A2625" s="5" t="s">
        <v>4452</v>
      </c>
      <c r="B2625" s="3" t="s">
        <v>45</v>
      </c>
      <c r="C2625" s="3" t="s">
        <v>4181</v>
      </c>
      <c r="D2625" s="3"/>
      <c r="E2625" s="6" t="s">
        <v>4182</v>
      </c>
      <c r="F2625" s="4">
        <v>536763.0</v>
      </c>
      <c r="G2625" s="6" t="s">
        <v>38</v>
      </c>
      <c r="H2625" s="6"/>
      <c r="I2625" s="6"/>
      <c r="J2625" s="4">
        <v>1036740.0</v>
      </c>
      <c r="K2625" s="4">
        <v>3.59306095E8</v>
      </c>
      <c r="L2625" s="6" t="s">
        <v>39</v>
      </c>
      <c r="M2625" s="3"/>
      <c r="N2625" s="6" t="s">
        <v>39</v>
      </c>
      <c r="O2625" s="3" t="s">
        <v>4453</v>
      </c>
      <c r="P2625" s="3" t="s">
        <v>4454</v>
      </c>
      <c r="Q2625" s="6" t="s">
        <v>39</v>
      </c>
      <c r="R2625" s="4"/>
      <c r="S2625" s="6" t="s">
        <v>42</v>
      </c>
      <c r="T2625" s="6" t="s">
        <v>43</v>
      </c>
      <c r="U2625" s="6">
        <v>0.0</v>
      </c>
      <c r="V2625" s="3" t="str">
        <f t="shared" si="2"/>
        <v>10.309</v>
      </c>
      <c r="W2625" s="5" t="str">
        <f t="shared" ref="W2625:X2625" si="2625">UPPER(TRIM(H2625))</f>
        <v/>
      </c>
      <c r="X2625" s="5" t="str">
        <f t="shared" si="2625"/>
        <v/>
      </c>
      <c r="Y2625" s="5" t="str">
        <f t="array" ref="Y2625">IF(V2625&lt;&gt;"",IFERROR(INDEX(federal_program_name_lookup,MATCH(V2625,aln_lookup,0)),""),"")</f>
        <v>SPECIALTY CROP RESEARCH INITIATIVE</v>
      </c>
    </row>
    <row r="2626" ht="15.75" customHeight="1">
      <c r="A2626" s="5" t="s">
        <v>4455</v>
      </c>
      <c r="B2626" s="3" t="s">
        <v>56</v>
      </c>
      <c r="C2626" s="3" t="s">
        <v>152</v>
      </c>
      <c r="D2626" s="3"/>
      <c r="E2626" s="6" t="s">
        <v>153</v>
      </c>
      <c r="F2626" s="4">
        <v>78077.0</v>
      </c>
      <c r="G2626" s="6" t="s">
        <v>38</v>
      </c>
      <c r="H2626" s="6"/>
      <c r="I2626" s="6"/>
      <c r="J2626" s="4">
        <v>1.9843967E7</v>
      </c>
      <c r="K2626" s="4">
        <v>3.59306095E8</v>
      </c>
      <c r="L2626" s="6" t="s">
        <v>39</v>
      </c>
      <c r="M2626" s="3"/>
      <c r="N2626" s="6" t="s">
        <v>39</v>
      </c>
      <c r="O2626" s="3" t="s">
        <v>4456</v>
      </c>
      <c r="P2626" s="3" t="s">
        <v>4457</v>
      </c>
      <c r="Q2626" s="6" t="s">
        <v>39</v>
      </c>
      <c r="R2626" s="4"/>
      <c r="S2626" s="6" t="s">
        <v>42</v>
      </c>
      <c r="T2626" s="6" t="s">
        <v>43</v>
      </c>
      <c r="U2626" s="6">
        <v>0.0</v>
      </c>
      <c r="V2626" s="3" t="str">
        <f t="shared" si="2"/>
        <v>93.242</v>
      </c>
      <c r="W2626" s="5" t="str">
        <f t="shared" ref="W2626:X2626" si="2626">UPPER(TRIM(H2626))</f>
        <v/>
      </c>
      <c r="X2626" s="5" t="str">
        <f t="shared" si="2626"/>
        <v/>
      </c>
      <c r="Y2626" s="5" t="str">
        <f t="array" ref="Y2626">IF(V2626&lt;&gt;"",IFERROR(INDEX(federal_program_name_lookup,MATCH(V2626,aln_lookup,0)),""),"")</f>
        <v>MENTAL HEALTH RESEARCH GRANTS</v>
      </c>
    </row>
    <row r="2627" ht="15.75" customHeight="1">
      <c r="A2627" s="5" t="s">
        <v>4458</v>
      </c>
      <c r="B2627" s="3" t="s">
        <v>56</v>
      </c>
      <c r="C2627" s="3" t="s">
        <v>152</v>
      </c>
      <c r="D2627" s="3"/>
      <c r="E2627" s="6" t="s">
        <v>153</v>
      </c>
      <c r="F2627" s="4">
        <v>35926.0</v>
      </c>
      <c r="G2627" s="6" t="s">
        <v>38</v>
      </c>
      <c r="H2627" s="6"/>
      <c r="I2627" s="6"/>
      <c r="J2627" s="4">
        <v>1.9843967E7</v>
      </c>
      <c r="K2627" s="4">
        <v>3.59306095E8</v>
      </c>
      <c r="L2627" s="6" t="s">
        <v>39</v>
      </c>
      <c r="M2627" s="3"/>
      <c r="N2627" s="6" t="s">
        <v>39</v>
      </c>
      <c r="O2627" s="3" t="s">
        <v>4456</v>
      </c>
      <c r="P2627" s="3" t="s">
        <v>4459</v>
      </c>
      <c r="Q2627" s="6" t="s">
        <v>39</v>
      </c>
      <c r="R2627" s="4"/>
      <c r="S2627" s="6" t="s">
        <v>42</v>
      </c>
      <c r="T2627" s="6" t="s">
        <v>43</v>
      </c>
      <c r="U2627" s="6">
        <v>0.0</v>
      </c>
      <c r="V2627" s="3" t="str">
        <f t="shared" si="2"/>
        <v>93.242</v>
      </c>
      <c r="W2627" s="5" t="str">
        <f t="shared" ref="W2627:X2627" si="2627">UPPER(TRIM(H2627))</f>
        <v/>
      </c>
      <c r="X2627" s="5" t="str">
        <f t="shared" si="2627"/>
        <v/>
      </c>
      <c r="Y2627" s="5" t="str">
        <f t="array" ref="Y2627">IF(V2627&lt;&gt;"",IFERROR(INDEX(federal_program_name_lookup,MATCH(V2627,aln_lookup,0)),""),"")</f>
        <v>MENTAL HEALTH RESEARCH GRANTS</v>
      </c>
    </row>
    <row r="2628" ht="15.75" customHeight="1">
      <c r="A2628" s="5" t="s">
        <v>4460</v>
      </c>
      <c r="B2628" s="3" t="s">
        <v>56</v>
      </c>
      <c r="C2628" s="3" t="s">
        <v>152</v>
      </c>
      <c r="D2628" s="3"/>
      <c r="E2628" s="6" t="s">
        <v>153</v>
      </c>
      <c r="F2628" s="4">
        <v>56241.0</v>
      </c>
      <c r="G2628" s="6" t="s">
        <v>38</v>
      </c>
      <c r="H2628" s="6"/>
      <c r="I2628" s="6"/>
      <c r="J2628" s="4">
        <v>1.9843967E7</v>
      </c>
      <c r="K2628" s="4">
        <v>3.59306095E8</v>
      </c>
      <c r="L2628" s="6" t="s">
        <v>39</v>
      </c>
      <c r="M2628" s="3"/>
      <c r="N2628" s="6" t="s">
        <v>39</v>
      </c>
      <c r="O2628" s="3" t="s">
        <v>4461</v>
      </c>
      <c r="P2628" s="3" t="s">
        <v>4462</v>
      </c>
      <c r="Q2628" s="6" t="s">
        <v>39</v>
      </c>
      <c r="R2628" s="4"/>
      <c r="S2628" s="6" t="s">
        <v>42</v>
      </c>
      <c r="T2628" s="6" t="s">
        <v>43</v>
      </c>
      <c r="U2628" s="6">
        <v>0.0</v>
      </c>
      <c r="V2628" s="3" t="str">
        <f t="shared" si="2"/>
        <v>93.242</v>
      </c>
      <c r="W2628" s="5" t="str">
        <f t="shared" ref="W2628:X2628" si="2628">UPPER(TRIM(H2628))</f>
        <v/>
      </c>
      <c r="X2628" s="5" t="str">
        <f t="shared" si="2628"/>
        <v/>
      </c>
      <c r="Y2628" s="5" t="str">
        <f t="array" ref="Y2628">IF(V2628&lt;&gt;"",IFERROR(INDEX(federal_program_name_lookup,MATCH(V2628,aln_lookup,0)),""),"")</f>
        <v>MENTAL HEALTH RESEARCH GRANTS</v>
      </c>
    </row>
    <row r="2629" ht="15.75" customHeight="1">
      <c r="A2629" s="5" t="s">
        <v>4463</v>
      </c>
      <c r="B2629" s="3" t="s">
        <v>56</v>
      </c>
      <c r="C2629" s="3" t="s">
        <v>152</v>
      </c>
      <c r="D2629" s="3"/>
      <c r="E2629" s="6" t="s">
        <v>153</v>
      </c>
      <c r="F2629" s="4">
        <v>53709.0</v>
      </c>
      <c r="G2629" s="6" t="s">
        <v>38</v>
      </c>
      <c r="H2629" s="6"/>
      <c r="I2629" s="6"/>
      <c r="J2629" s="4">
        <v>1.9843967E7</v>
      </c>
      <c r="K2629" s="4">
        <v>3.59306095E8</v>
      </c>
      <c r="L2629" s="6" t="s">
        <v>39</v>
      </c>
      <c r="M2629" s="3"/>
      <c r="N2629" s="6" t="s">
        <v>39</v>
      </c>
      <c r="O2629" s="3" t="s">
        <v>4464</v>
      </c>
      <c r="P2629" s="3" t="s">
        <v>4465</v>
      </c>
      <c r="Q2629" s="6" t="s">
        <v>39</v>
      </c>
      <c r="R2629" s="4"/>
      <c r="S2629" s="6" t="s">
        <v>42</v>
      </c>
      <c r="T2629" s="6" t="s">
        <v>43</v>
      </c>
      <c r="U2629" s="6">
        <v>0.0</v>
      </c>
      <c r="V2629" s="3" t="str">
        <f t="shared" si="2"/>
        <v>93.242</v>
      </c>
      <c r="W2629" s="5" t="str">
        <f t="shared" ref="W2629:X2629" si="2629">UPPER(TRIM(H2629))</f>
        <v/>
      </c>
      <c r="X2629" s="5" t="str">
        <f t="shared" si="2629"/>
        <v/>
      </c>
      <c r="Y2629" s="5" t="str">
        <f t="array" ref="Y2629">IF(V2629&lt;&gt;"",IFERROR(INDEX(federal_program_name_lookup,MATCH(V2629,aln_lookup,0)),""),"")</f>
        <v>MENTAL HEALTH RESEARCH GRANTS</v>
      </c>
    </row>
    <row r="2630" ht="15.75" customHeight="1">
      <c r="A2630" s="5" t="s">
        <v>4466</v>
      </c>
      <c r="B2630" s="3" t="s">
        <v>56</v>
      </c>
      <c r="C2630" s="3" t="s">
        <v>152</v>
      </c>
      <c r="D2630" s="3"/>
      <c r="E2630" s="6" t="s">
        <v>153</v>
      </c>
      <c r="F2630" s="4">
        <v>25582.0</v>
      </c>
      <c r="G2630" s="6" t="s">
        <v>38</v>
      </c>
      <c r="H2630" s="6"/>
      <c r="I2630" s="6"/>
      <c r="J2630" s="4">
        <v>1.9843967E7</v>
      </c>
      <c r="K2630" s="4">
        <v>3.59306095E8</v>
      </c>
      <c r="L2630" s="6" t="s">
        <v>39</v>
      </c>
      <c r="M2630" s="3"/>
      <c r="N2630" s="6" t="s">
        <v>39</v>
      </c>
      <c r="O2630" s="3" t="s">
        <v>4467</v>
      </c>
      <c r="P2630" s="3" t="s">
        <v>4468</v>
      </c>
      <c r="Q2630" s="6" t="s">
        <v>39</v>
      </c>
      <c r="R2630" s="4"/>
      <c r="S2630" s="6" t="s">
        <v>42</v>
      </c>
      <c r="T2630" s="6" t="s">
        <v>43</v>
      </c>
      <c r="U2630" s="6">
        <v>0.0</v>
      </c>
      <c r="V2630" s="3" t="str">
        <f t="shared" si="2"/>
        <v>93.242</v>
      </c>
      <c r="W2630" s="5" t="str">
        <f t="shared" ref="W2630:X2630" si="2630">UPPER(TRIM(H2630))</f>
        <v/>
      </c>
      <c r="X2630" s="5" t="str">
        <f t="shared" si="2630"/>
        <v/>
      </c>
      <c r="Y2630" s="5" t="str">
        <f t="array" ref="Y2630">IF(V2630&lt;&gt;"",IFERROR(INDEX(federal_program_name_lookup,MATCH(V2630,aln_lookup,0)),""),"")</f>
        <v>MENTAL HEALTH RESEARCH GRANTS</v>
      </c>
    </row>
    <row r="2631" ht="15.75" customHeight="1">
      <c r="A2631" s="5" t="s">
        <v>4469</v>
      </c>
      <c r="B2631" s="3" t="s">
        <v>56</v>
      </c>
      <c r="C2631" s="3" t="s">
        <v>152</v>
      </c>
      <c r="D2631" s="3"/>
      <c r="E2631" s="6" t="s">
        <v>153</v>
      </c>
      <c r="F2631" s="4">
        <v>9433.0</v>
      </c>
      <c r="G2631" s="6" t="s">
        <v>38</v>
      </c>
      <c r="H2631" s="6"/>
      <c r="I2631" s="6"/>
      <c r="J2631" s="4">
        <v>1.9843967E7</v>
      </c>
      <c r="K2631" s="4">
        <v>3.59306095E8</v>
      </c>
      <c r="L2631" s="6" t="s">
        <v>39</v>
      </c>
      <c r="M2631" s="3"/>
      <c r="N2631" s="6" t="s">
        <v>39</v>
      </c>
      <c r="O2631" s="3" t="s">
        <v>4453</v>
      </c>
      <c r="P2631" s="3" t="s">
        <v>4470</v>
      </c>
      <c r="Q2631" s="6" t="s">
        <v>39</v>
      </c>
      <c r="R2631" s="4"/>
      <c r="S2631" s="6" t="s">
        <v>42</v>
      </c>
      <c r="T2631" s="6" t="s">
        <v>43</v>
      </c>
      <c r="U2631" s="6">
        <v>0.0</v>
      </c>
      <c r="V2631" s="3" t="str">
        <f t="shared" si="2"/>
        <v>93.242</v>
      </c>
      <c r="W2631" s="5" t="str">
        <f t="shared" ref="W2631:X2631" si="2631">UPPER(TRIM(H2631))</f>
        <v/>
      </c>
      <c r="X2631" s="5" t="str">
        <f t="shared" si="2631"/>
        <v/>
      </c>
      <c r="Y2631" s="5" t="str">
        <f t="array" ref="Y2631">IF(V2631&lt;&gt;"",IFERROR(INDEX(federal_program_name_lookup,MATCH(V2631,aln_lookup,0)),""),"")</f>
        <v>MENTAL HEALTH RESEARCH GRANTS</v>
      </c>
    </row>
    <row r="2632" ht="15.75" customHeight="1">
      <c r="A2632" s="5" t="s">
        <v>4471</v>
      </c>
      <c r="B2632" s="3" t="s">
        <v>56</v>
      </c>
      <c r="C2632" s="3" t="s">
        <v>152</v>
      </c>
      <c r="D2632" s="3"/>
      <c r="E2632" s="6" t="s">
        <v>153</v>
      </c>
      <c r="F2632" s="4">
        <v>177354.0</v>
      </c>
      <c r="G2632" s="6" t="s">
        <v>38</v>
      </c>
      <c r="H2632" s="6"/>
      <c r="I2632" s="6"/>
      <c r="J2632" s="4">
        <v>1.9843967E7</v>
      </c>
      <c r="K2632" s="4">
        <v>3.59306095E8</v>
      </c>
      <c r="L2632" s="6" t="s">
        <v>39</v>
      </c>
      <c r="M2632" s="3"/>
      <c r="N2632" s="6" t="s">
        <v>39</v>
      </c>
      <c r="O2632" s="3" t="s">
        <v>4319</v>
      </c>
      <c r="P2632" s="3" t="s">
        <v>4472</v>
      </c>
      <c r="Q2632" s="6" t="s">
        <v>39</v>
      </c>
      <c r="R2632" s="4"/>
      <c r="S2632" s="6" t="s">
        <v>42</v>
      </c>
      <c r="T2632" s="6" t="s">
        <v>43</v>
      </c>
      <c r="U2632" s="6">
        <v>0.0</v>
      </c>
      <c r="V2632" s="3" t="str">
        <f t="shared" si="2"/>
        <v>93.242</v>
      </c>
      <c r="W2632" s="5" t="str">
        <f t="shared" ref="W2632:X2632" si="2632">UPPER(TRIM(H2632))</f>
        <v/>
      </c>
      <c r="X2632" s="5" t="str">
        <f t="shared" si="2632"/>
        <v/>
      </c>
      <c r="Y2632" s="5" t="str">
        <f t="array" ref="Y2632">IF(V2632&lt;&gt;"",IFERROR(INDEX(federal_program_name_lookup,MATCH(V2632,aln_lookup,0)),""),"")</f>
        <v>MENTAL HEALTH RESEARCH GRANTS</v>
      </c>
    </row>
    <row r="2633" ht="15.75" customHeight="1">
      <c r="A2633" s="5" t="s">
        <v>4473</v>
      </c>
      <c r="B2633" s="3" t="s">
        <v>56</v>
      </c>
      <c r="C2633" s="3" t="s">
        <v>152</v>
      </c>
      <c r="D2633" s="3"/>
      <c r="E2633" s="6" t="s">
        <v>153</v>
      </c>
      <c r="F2633" s="4">
        <v>2890.0</v>
      </c>
      <c r="G2633" s="6" t="s">
        <v>38</v>
      </c>
      <c r="H2633" s="6"/>
      <c r="I2633" s="6"/>
      <c r="J2633" s="4">
        <v>1.9843967E7</v>
      </c>
      <c r="K2633" s="4">
        <v>3.59306095E8</v>
      </c>
      <c r="L2633" s="6" t="s">
        <v>39</v>
      </c>
      <c r="M2633" s="3"/>
      <c r="N2633" s="6" t="s">
        <v>39</v>
      </c>
      <c r="O2633" s="3" t="s">
        <v>3102</v>
      </c>
      <c r="P2633" s="3" t="s">
        <v>4474</v>
      </c>
      <c r="Q2633" s="6" t="s">
        <v>39</v>
      </c>
      <c r="R2633" s="4"/>
      <c r="S2633" s="6" t="s">
        <v>42</v>
      </c>
      <c r="T2633" s="6" t="s">
        <v>43</v>
      </c>
      <c r="U2633" s="6">
        <v>0.0</v>
      </c>
      <c r="V2633" s="3" t="str">
        <f t="shared" si="2"/>
        <v>93.242</v>
      </c>
      <c r="W2633" s="5" t="str">
        <f t="shared" ref="W2633:X2633" si="2633">UPPER(TRIM(H2633))</f>
        <v/>
      </c>
      <c r="X2633" s="5" t="str">
        <f t="shared" si="2633"/>
        <v/>
      </c>
      <c r="Y2633" s="5" t="str">
        <f t="array" ref="Y2633">IF(V2633&lt;&gt;"",IFERROR(INDEX(federal_program_name_lookup,MATCH(V2633,aln_lookup,0)),""),"")</f>
        <v>MENTAL HEALTH RESEARCH GRANTS</v>
      </c>
    </row>
    <row r="2634" ht="15.75" customHeight="1">
      <c r="A2634" s="5" t="s">
        <v>4475</v>
      </c>
      <c r="B2634" s="3" t="s">
        <v>56</v>
      </c>
      <c r="C2634" s="3" t="s">
        <v>152</v>
      </c>
      <c r="D2634" s="3"/>
      <c r="E2634" s="6" t="s">
        <v>153</v>
      </c>
      <c r="F2634" s="4">
        <v>35434.0</v>
      </c>
      <c r="G2634" s="6" t="s">
        <v>38</v>
      </c>
      <c r="H2634" s="6"/>
      <c r="I2634" s="6"/>
      <c r="J2634" s="4">
        <v>1.9843967E7</v>
      </c>
      <c r="K2634" s="4">
        <v>3.59306095E8</v>
      </c>
      <c r="L2634" s="6" t="s">
        <v>39</v>
      </c>
      <c r="M2634" s="3"/>
      <c r="N2634" s="6" t="s">
        <v>39</v>
      </c>
      <c r="O2634" s="3" t="s">
        <v>4476</v>
      </c>
      <c r="P2634" s="3" t="s">
        <v>4477</v>
      </c>
      <c r="Q2634" s="6" t="s">
        <v>39</v>
      </c>
      <c r="R2634" s="4"/>
      <c r="S2634" s="6" t="s">
        <v>42</v>
      </c>
      <c r="T2634" s="6" t="s">
        <v>43</v>
      </c>
      <c r="U2634" s="6">
        <v>0.0</v>
      </c>
      <c r="V2634" s="3" t="str">
        <f t="shared" si="2"/>
        <v>93.242</v>
      </c>
      <c r="W2634" s="5" t="str">
        <f t="shared" ref="W2634:X2634" si="2634">UPPER(TRIM(H2634))</f>
        <v/>
      </c>
      <c r="X2634" s="5" t="str">
        <f t="shared" si="2634"/>
        <v/>
      </c>
      <c r="Y2634" s="5" t="str">
        <f t="array" ref="Y2634">IF(V2634&lt;&gt;"",IFERROR(INDEX(federal_program_name_lookup,MATCH(V2634,aln_lookup,0)),""),"")</f>
        <v>MENTAL HEALTH RESEARCH GRANTS</v>
      </c>
    </row>
    <row r="2635" ht="15.75" customHeight="1">
      <c r="A2635" s="5" t="s">
        <v>4478</v>
      </c>
      <c r="B2635" s="3" t="s">
        <v>45</v>
      </c>
      <c r="C2635" s="3" t="s">
        <v>172</v>
      </c>
      <c r="D2635" s="3"/>
      <c r="E2635" s="6" t="s">
        <v>4479</v>
      </c>
      <c r="F2635" s="4">
        <v>13224.0</v>
      </c>
      <c r="G2635" s="6" t="s">
        <v>38</v>
      </c>
      <c r="H2635" s="6"/>
      <c r="I2635" s="6"/>
      <c r="J2635" s="4">
        <v>466157.0</v>
      </c>
      <c r="K2635" s="4">
        <v>3.59306095E8</v>
      </c>
      <c r="L2635" s="6" t="s">
        <v>39</v>
      </c>
      <c r="M2635" s="3"/>
      <c r="N2635" s="6" t="s">
        <v>39</v>
      </c>
      <c r="O2635" s="3" t="s">
        <v>674</v>
      </c>
      <c r="P2635" s="3" t="s">
        <v>4480</v>
      </c>
      <c r="Q2635" s="6" t="s">
        <v>39</v>
      </c>
      <c r="R2635" s="4"/>
      <c r="S2635" s="6" t="s">
        <v>42</v>
      </c>
      <c r="T2635" s="6" t="s">
        <v>43</v>
      </c>
      <c r="U2635" s="6">
        <v>0.0</v>
      </c>
      <c r="V2635" s="3" t="str">
        <f t="shared" si="2"/>
        <v>10.310</v>
      </c>
      <c r="W2635" s="5" t="str">
        <f t="shared" ref="W2635:X2635" si="2635">UPPER(TRIM(H2635))</f>
        <v/>
      </c>
      <c r="X2635" s="5" t="str">
        <f t="shared" si="2635"/>
        <v/>
      </c>
      <c r="Y2635" s="5" t="str">
        <f t="array" ref="Y2635">IF(V2635&lt;&gt;"",IFERROR(INDEX(federal_program_name_lookup,MATCH(V2635,aln_lookup,0)),""),"")</f>
        <v>AGRICULTURE AND FOOD RESEARCH INITIATIVE (AFRI)</v>
      </c>
    </row>
    <row r="2636" ht="15.75" customHeight="1">
      <c r="A2636" s="5" t="s">
        <v>4481</v>
      </c>
      <c r="B2636" s="3" t="s">
        <v>56</v>
      </c>
      <c r="C2636" s="3" t="s">
        <v>152</v>
      </c>
      <c r="D2636" s="3"/>
      <c r="E2636" s="6" t="s">
        <v>153</v>
      </c>
      <c r="F2636" s="4">
        <v>110421.0</v>
      </c>
      <c r="G2636" s="6" t="s">
        <v>38</v>
      </c>
      <c r="H2636" s="6"/>
      <c r="I2636" s="6"/>
      <c r="J2636" s="4">
        <v>1.9843967E7</v>
      </c>
      <c r="K2636" s="4">
        <v>3.59306095E8</v>
      </c>
      <c r="L2636" s="6" t="s">
        <v>39</v>
      </c>
      <c r="M2636" s="3"/>
      <c r="N2636" s="6" t="s">
        <v>39</v>
      </c>
      <c r="O2636" s="3" t="s">
        <v>4476</v>
      </c>
      <c r="P2636" s="3" t="s">
        <v>4482</v>
      </c>
      <c r="Q2636" s="6" t="s">
        <v>39</v>
      </c>
      <c r="R2636" s="4"/>
      <c r="S2636" s="6" t="s">
        <v>42</v>
      </c>
      <c r="T2636" s="6" t="s">
        <v>43</v>
      </c>
      <c r="U2636" s="6">
        <v>0.0</v>
      </c>
      <c r="V2636" s="3" t="str">
        <f t="shared" si="2"/>
        <v>93.242</v>
      </c>
      <c r="W2636" s="5" t="str">
        <f t="shared" ref="W2636:X2636" si="2636">UPPER(TRIM(H2636))</f>
        <v/>
      </c>
      <c r="X2636" s="5" t="str">
        <f t="shared" si="2636"/>
        <v/>
      </c>
      <c r="Y2636" s="5" t="str">
        <f t="array" ref="Y2636">IF(V2636&lt;&gt;"",IFERROR(INDEX(federal_program_name_lookup,MATCH(V2636,aln_lookup,0)),""),"")</f>
        <v>MENTAL HEALTH RESEARCH GRANTS</v>
      </c>
    </row>
    <row r="2637" ht="15.75" customHeight="1">
      <c r="A2637" s="5" t="s">
        <v>4483</v>
      </c>
      <c r="B2637" s="3" t="s">
        <v>56</v>
      </c>
      <c r="C2637" s="3" t="s">
        <v>152</v>
      </c>
      <c r="D2637" s="3"/>
      <c r="E2637" s="6" t="s">
        <v>153</v>
      </c>
      <c r="F2637" s="4">
        <v>2043.0</v>
      </c>
      <c r="G2637" s="6" t="s">
        <v>38</v>
      </c>
      <c r="H2637" s="6"/>
      <c r="I2637" s="6"/>
      <c r="J2637" s="4">
        <v>1.9843967E7</v>
      </c>
      <c r="K2637" s="4">
        <v>3.59306095E8</v>
      </c>
      <c r="L2637" s="6" t="s">
        <v>39</v>
      </c>
      <c r="M2637" s="3"/>
      <c r="N2637" s="6" t="s">
        <v>39</v>
      </c>
      <c r="O2637" s="3" t="s">
        <v>4484</v>
      </c>
      <c r="P2637" s="3" t="s">
        <v>4485</v>
      </c>
      <c r="Q2637" s="6" t="s">
        <v>39</v>
      </c>
      <c r="R2637" s="4"/>
      <c r="S2637" s="6" t="s">
        <v>42</v>
      </c>
      <c r="T2637" s="6" t="s">
        <v>43</v>
      </c>
      <c r="U2637" s="6">
        <v>0.0</v>
      </c>
      <c r="V2637" s="3" t="str">
        <f t="shared" si="2"/>
        <v>93.242</v>
      </c>
      <c r="W2637" s="5" t="str">
        <f t="shared" ref="W2637:X2637" si="2637">UPPER(TRIM(H2637))</f>
        <v/>
      </c>
      <c r="X2637" s="5" t="str">
        <f t="shared" si="2637"/>
        <v/>
      </c>
      <c r="Y2637" s="5" t="str">
        <f t="array" ref="Y2637">IF(V2637&lt;&gt;"",IFERROR(INDEX(federal_program_name_lookup,MATCH(V2637,aln_lookup,0)),""),"")</f>
        <v>MENTAL HEALTH RESEARCH GRANTS</v>
      </c>
    </row>
    <row r="2638" ht="15.75" customHeight="1">
      <c r="A2638" s="5" t="s">
        <v>4486</v>
      </c>
      <c r="B2638" s="3" t="s">
        <v>56</v>
      </c>
      <c r="C2638" s="3" t="s">
        <v>152</v>
      </c>
      <c r="D2638" s="3"/>
      <c r="E2638" s="6" t="s">
        <v>153</v>
      </c>
      <c r="F2638" s="4">
        <v>29898.0</v>
      </c>
      <c r="G2638" s="6" t="s">
        <v>38</v>
      </c>
      <c r="H2638" s="6"/>
      <c r="I2638" s="6"/>
      <c r="J2638" s="4">
        <v>1.9843967E7</v>
      </c>
      <c r="K2638" s="4">
        <v>3.59306095E8</v>
      </c>
      <c r="L2638" s="6" t="s">
        <v>39</v>
      </c>
      <c r="M2638" s="3"/>
      <c r="N2638" s="6" t="s">
        <v>39</v>
      </c>
      <c r="O2638" s="3" t="s">
        <v>4484</v>
      </c>
      <c r="P2638" s="3" t="s">
        <v>4487</v>
      </c>
      <c r="Q2638" s="6" t="s">
        <v>39</v>
      </c>
      <c r="R2638" s="4"/>
      <c r="S2638" s="6" t="s">
        <v>42</v>
      </c>
      <c r="T2638" s="6" t="s">
        <v>43</v>
      </c>
      <c r="U2638" s="6">
        <v>0.0</v>
      </c>
      <c r="V2638" s="3" t="str">
        <f t="shared" si="2"/>
        <v>93.242</v>
      </c>
      <c r="W2638" s="5" t="str">
        <f t="shared" ref="W2638:X2638" si="2638">UPPER(TRIM(H2638))</f>
        <v/>
      </c>
      <c r="X2638" s="5" t="str">
        <f t="shared" si="2638"/>
        <v/>
      </c>
      <c r="Y2638" s="5" t="str">
        <f t="array" ref="Y2638">IF(V2638&lt;&gt;"",IFERROR(INDEX(federal_program_name_lookup,MATCH(V2638,aln_lookup,0)),""),"")</f>
        <v>MENTAL HEALTH RESEARCH GRANTS</v>
      </c>
    </row>
    <row r="2639" ht="15.75" customHeight="1">
      <c r="A2639" s="5" t="s">
        <v>4488</v>
      </c>
      <c r="B2639" s="3" t="s">
        <v>56</v>
      </c>
      <c r="C2639" s="3" t="s">
        <v>163</v>
      </c>
      <c r="D2639" s="3"/>
      <c r="E2639" s="6" t="s">
        <v>164</v>
      </c>
      <c r="F2639" s="4">
        <v>42754.0</v>
      </c>
      <c r="G2639" s="6" t="s">
        <v>38</v>
      </c>
      <c r="H2639" s="6"/>
      <c r="I2639" s="6"/>
      <c r="J2639" s="4">
        <v>4738171.0</v>
      </c>
      <c r="K2639" s="4">
        <v>3.59306095E8</v>
      </c>
      <c r="L2639" s="6" t="s">
        <v>39</v>
      </c>
      <c r="M2639" s="3"/>
      <c r="N2639" s="6" t="s">
        <v>39</v>
      </c>
      <c r="O2639" s="3" t="s">
        <v>1807</v>
      </c>
      <c r="P2639" s="3" t="s">
        <v>4489</v>
      </c>
      <c r="Q2639" s="6" t="s">
        <v>39</v>
      </c>
      <c r="R2639" s="4"/>
      <c r="S2639" s="6" t="s">
        <v>42</v>
      </c>
      <c r="T2639" s="6" t="s">
        <v>43</v>
      </c>
      <c r="U2639" s="6">
        <v>0.0</v>
      </c>
      <c r="V2639" s="3" t="str">
        <f t="shared" si="2"/>
        <v>93.273</v>
      </c>
      <c r="W2639" s="5" t="str">
        <f t="shared" ref="W2639:X2639" si="2639">UPPER(TRIM(H2639))</f>
        <v/>
      </c>
      <c r="X2639" s="5" t="str">
        <f t="shared" si="2639"/>
        <v/>
      </c>
      <c r="Y2639" s="5" t="str">
        <f t="array" ref="Y2639">IF(V2639&lt;&gt;"",IFERROR(INDEX(federal_program_name_lookup,MATCH(V2639,aln_lookup,0)),""),"")</f>
        <v>ALCOHOL RESEARCH PROGRAMS</v>
      </c>
    </row>
    <row r="2640" ht="15.75" customHeight="1">
      <c r="A2640" s="5" t="s">
        <v>4490</v>
      </c>
      <c r="B2640" s="3" t="s">
        <v>56</v>
      </c>
      <c r="C2640" s="3" t="s">
        <v>163</v>
      </c>
      <c r="D2640" s="3"/>
      <c r="E2640" s="6" t="s">
        <v>164</v>
      </c>
      <c r="F2640" s="4">
        <v>71139.0</v>
      </c>
      <c r="G2640" s="6" t="s">
        <v>38</v>
      </c>
      <c r="H2640" s="6"/>
      <c r="I2640" s="6"/>
      <c r="J2640" s="4">
        <v>4738171.0</v>
      </c>
      <c r="K2640" s="4">
        <v>3.59306095E8</v>
      </c>
      <c r="L2640" s="6" t="s">
        <v>39</v>
      </c>
      <c r="M2640" s="3"/>
      <c r="N2640" s="6" t="s">
        <v>39</v>
      </c>
      <c r="O2640" s="3" t="s">
        <v>1807</v>
      </c>
      <c r="P2640" s="3" t="s">
        <v>4491</v>
      </c>
      <c r="Q2640" s="6" t="s">
        <v>39</v>
      </c>
      <c r="R2640" s="4"/>
      <c r="S2640" s="6" t="s">
        <v>42</v>
      </c>
      <c r="T2640" s="6" t="s">
        <v>43</v>
      </c>
      <c r="U2640" s="6">
        <v>0.0</v>
      </c>
      <c r="V2640" s="3" t="str">
        <f t="shared" si="2"/>
        <v>93.273</v>
      </c>
      <c r="W2640" s="5" t="str">
        <f t="shared" ref="W2640:X2640" si="2640">UPPER(TRIM(H2640))</f>
        <v/>
      </c>
      <c r="X2640" s="5" t="str">
        <f t="shared" si="2640"/>
        <v/>
      </c>
      <c r="Y2640" s="5" t="str">
        <f t="array" ref="Y2640">IF(V2640&lt;&gt;"",IFERROR(INDEX(federal_program_name_lookup,MATCH(V2640,aln_lookup,0)),""),"")</f>
        <v>ALCOHOL RESEARCH PROGRAMS</v>
      </c>
    </row>
    <row r="2641" ht="15.75" customHeight="1">
      <c r="A2641" s="5" t="s">
        <v>4492</v>
      </c>
      <c r="B2641" s="3" t="s">
        <v>56</v>
      </c>
      <c r="C2641" s="3" t="s">
        <v>163</v>
      </c>
      <c r="D2641" s="3"/>
      <c r="E2641" s="6" t="s">
        <v>164</v>
      </c>
      <c r="F2641" s="4">
        <v>78370.0</v>
      </c>
      <c r="G2641" s="6" t="s">
        <v>38</v>
      </c>
      <c r="H2641" s="6"/>
      <c r="I2641" s="6"/>
      <c r="J2641" s="4">
        <v>4738171.0</v>
      </c>
      <c r="K2641" s="4">
        <v>3.59306095E8</v>
      </c>
      <c r="L2641" s="6" t="s">
        <v>39</v>
      </c>
      <c r="M2641" s="3"/>
      <c r="N2641" s="6" t="s">
        <v>39</v>
      </c>
      <c r="O2641" s="3" t="s">
        <v>4304</v>
      </c>
      <c r="P2641" s="3" t="s">
        <v>4493</v>
      </c>
      <c r="Q2641" s="6" t="s">
        <v>39</v>
      </c>
      <c r="R2641" s="4"/>
      <c r="S2641" s="6" t="s">
        <v>42</v>
      </c>
      <c r="T2641" s="6" t="s">
        <v>43</v>
      </c>
      <c r="U2641" s="6">
        <v>0.0</v>
      </c>
      <c r="V2641" s="3" t="str">
        <f t="shared" si="2"/>
        <v>93.273</v>
      </c>
      <c r="W2641" s="5" t="str">
        <f t="shared" ref="W2641:X2641" si="2641">UPPER(TRIM(H2641))</f>
        <v/>
      </c>
      <c r="X2641" s="5" t="str">
        <f t="shared" si="2641"/>
        <v/>
      </c>
      <c r="Y2641" s="5" t="str">
        <f t="array" ref="Y2641">IF(V2641&lt;&gt;"",IFERROR(INDEX(federal_program_name_lookup,MATCH(V2641,aln_lookup,0)),""),"")</f>
        <v>ALCOHOL RESEARCH PROGRAMS</v>
      </c>
    </row>
    <row r="2642" ht="15.75" customHeight="1">
      <c r="A2642" s="5" t="s">
        <v>4494</v>
      </c>
      <c r="B2642" s="3" t="s">
        <v>56</v>
      </c>
      <c r="C2642" s="3" t="s">
        <v>163</v>
      </c>
      <c r="D2642" s="3"/>
      <c r="E2642" s="6" t="s">
        <v>164</v>
      </c>
      <c r="F2642" s="4">
        <v>60716.0</v>
      </c>
      <c r="G2642" s="6" t="s">
        <v>38</v>
      </c>
      <c r="H2642" s="6"/>
      <c r="I2642" s="6"/>
      <c r="J2642" s="4">
        <v>4738171.0</v>
      </c>
      <c r="K2642" s="4">
        <v>3.59306095E8</v>
      </c>
      <c r="L2642" s="6" t="s">
        <v>39</v>
      </c>
      <c r="M2642" s="3"/>
      <c r="N2642" s="6" t="s">
        <v>39</v>
      </c>
      <c r="O2642" s="3" t="s">
        <v>4495</v>
      </c>
      <c r="P2642" s="3" t="s">
        <v>4496</v>
      </c>
      <c r="Q2642" s="6" t="s">
        <v>39</v>
      </c>
      <c r="R2642" s="4"/>
      <c r="S2642" s="6" t="s">
        <v>42</v>
      </c>
      <c r="T2642" s="6" t="s">
        <v>43</v>
      </c>
      <c r="U2642" s="6">
        <v>0.0</v>
      </c>
      <c r="V2642" s="3" t="str">
        <f t="shared" si="2"/>
        <v>93.273</v>
      </c>
      <c r="W2642" s="5" t="str">
        <f t="shared" ref="W2642:X2642" si="2642">UPPER(TRIM(H2642))</f>
        <v/>
      </c>
      <c r="X2642" s="5" t="str">
        <f t="shared" si="2642"/>
        <v/>
      </c>
      <c r="Y2642" s="5" t="str">
        <f t="array" ref="Y2642">IF(V2642&lt;&gt;"",IFERROR(INDEX(federal_program_name_lookup,MATCH(V2642,aln_lookup,0)),""),"")</f>
        <v>ALCOHOL RESEARCH PROGRAMS</v>
      </c>
    </row>
    <row r="2643" ht="15.75" customHeight="1">
      <c r="A2643" s="5" t="s">
        <v>4497</v>
      </c>
      <c r="B2643" s="3" t="s">
        <v>56</v>
      </c>
      <c r="C2643" s="3" t="s">
        <v>163</v>
      </c>
      <c r="D2643" s="3"/>
      <c r="E2643" s="6" t="s">
        <v>164</v>
      </c>
      <c r="F2643" s="4">
        <v>510051.0</v>
      </c>
      <c r="G2643" s="6" t="s">
        <v>38</v>
      </c>
      <c r="H2643" s="6"/>
      <c r="I2643" s="6"/>
      <c r="J2643" s="4">
        <v>4738171.0</v>
      </c>
      <c r="K2643" s="4">
        <v>3.59306095E8</v>
      </c>
      <c r="L2643" s="6" t="s">
        <v>39</v>
      </c>
      <c r="M2643" s="3"/>
      <c r="N2643" s="6" t="s">
        <v>39</v>
      </c>
      <c r="O2643" s="3" t="s">
        <v>4498</v>
      </c>
      <c r="P2643" s="3" t="s">
        <v>4499</v>
      </c>
      <c r="Q2643" s="6" t="s">
        <v>42</v>
      </c>
      <c r="R2643" s="4">
        <v>367000.0</v>
      </c>
      <c r="S2643" s="6" t="s">
        <v>42</v>
      </c>
      <c r="T2643" s="6" t="s">
        <v>43</v>
      </c>
      <c r="U2643" s="6">
        <v>0.0</v>
      </c>
      <c r="V2643" s="3" t="str">
        <f t="shared" si="2"/>
        <v>93.273</v>
      </c>
      <c r="W2643" s="5" t="str">
        <f t="shared" ref="W2643:X2643" si="2643">UPPER(TRIM(H2643))</f>
        <v/>
      </c>
      <c r="X2643" s="5" t="str">
        <f t="shared" si="2643"/>
        <v/>
      </c>
      <c r="Y2643" s="5" t="str">
        <f t="array" ref="Y2643">IF(V2643&lt;&gt;"",IFERROR(INDEX(federal_program_name_lookup,MATCH(V2643,aln_lookup,0)),""),"")</f>
        <v>ALCOHOL RESEARCH PROGRAMS</v>
      </c>
    </row>
    <row r="2644" ht="15.75" customHeight="1">
      <c r="A2644" s="5" t="s">
        <v>4500</v>
      </c>
      <c r="B2644" s="3" t="s">
        <v>56</v>
      </c>
      <c r="C2644" s="3" t="s">
        <v>163</v>
      </c>
      <c r="D2644" s="3"/>
      <c r="E2644" s="6" t="s">
        <v>164</v>
      </c>
      <c r="F2644" s="4">
        <v>26449.0</v>
      </c>
      <c r="G2644" s="6" t="s">
        <v>38</v>
      </c>
      <c r="H2644" s="6"/>
      <c r="I2644" s="6"/>
      <c r="J2644" s="4">
        <v>4738171.0</v>
      </c>
      <c r="K2644" s="4">
        <v>3.59306095E8</v>
      </c>
      <c r="L2644" s="6" t="s">
        <v>39</v>
      </c>
      <c r="M2644" s="3"/>
      <c r="N2644" s="6" t="s">
        <v>39</v>
      </c>
      <c r="O2644" s="3" t="s">
        <v>4498</v>
      </c>
      <c r="P2644" s="3" t="s">
        <v>4501</v>
      </c>
      <c r="Q2644" s="6" t="s">
        <v>39</v>
      </c>
      <c r="R2644" s="4"/>
      <c r="S2644" s="6" t="s">
        <v>42</v>
      </c>
      <c r="T2644" s="6" t="s">
        <v>43</v>
      </c>
      <c r="U2644" s="6">
        <v>0.0</v>
      </c>
      <c r="V2644" s="3" t="str">
        <f t="shared" si="2"/>
        <v>93.273</v>
      </c>
      <c r="W2644" s="5" t="str">
        <f t="shared" ref="W2644:X2644" si="2644">UPPER(TRIM(H2644))</f>
        <v/>
      </c>
      <c r="X2644" s="5" t="str">
        <f t="shared" si="2644"/>
        <v/>
      </c>
      <c r="Y2644" s="5" t="str">
        <f t="array" ref="Y2644">IF(V2644&lt;&gt;"",IFERROR(INDEX(federal_program_name_lookup,MATCH(V2644,aln_lookup,0)),""),"")</f>
        <v>ALCOHOL RESEARCH PROGRAMS</v>
      </c>
    </row>
    <row r="2645" ht="15.75" customHeight="1">
      <c r="A2645" s="5" t="s">
        <v>4502</v>
      </c>
      <c r="B2645" s="3" t="s">
        <v>56</v>
      </c>
      <c r="C2645" s="3" t="s">
        <v>163</v>
      </c>
      <c r="D2645" s="3"/>
      <c r="E2645" s="6" t="s">
        <v>164</v>
      </c>
      <c r="F2645" s="4">
        <v>555580.0</v>
      </c>
      <c r="G2645" s="6" t="s">
        <v>38</v>
      </c>
      <c r="H2645" s="6"/>
      <c r="I2645" s="6"/>
      <c r="J2645" s="4">
        <v>4738171.0</v>
      </c>
      <c r="K2645" s="4">
        <v>3.59306095E8</v>
      </c>
      <c r="L2645" s="6" t="s">
        <v>39</v>
      </c>
      <c r="M2645" s="3"/>
      <c r="N2645" s="6" t="s">
        <v>39</v>
      </c>
      <c r="O2645" s="3" t="s">
        <v>4498</v>
      </c>
      <c r="P2645" s="3" t="s">
        <v>4503</v>
      </c>
      <c r="Q2645" s="6" t="s">
        <v>42</v>
      </c>
      <c r="R2645" s="4">
        <v>198396.0</v>
      </c>
      <c r="S2645" s="6" t="s">
        <v>42</v>
      </c>
      <c r="T2645" s="6" t="s">
        <v>43</v>
      </c>
      <c r="U2645" s="6">
        <v>0.0</v>
      </c>
      <c r="V2645" s="3" t="str">
        <f t="shared" si="2"/>
        <v>93.273</v>
      </c>
      <c r="W2645" s="5" t="str">
        <f t="shared" ref="W2645:X2645" si="2645">UPPER(TRIM(H2645))</f>
        <v/>
      </c>
      <c r="X2645" s="5" t="str">
        <f t="shared" si="2645"/>
        <v/>
      </c>
      <c r="Y2645" s="5" t="str">
        <f t="array" ref="Y2645">IF(V2645&lt;&gt;"",IFERROR(INDEX(federal_program_name_lookup,MATCH(V2645,aln_lookup,0)),""),"")</f>
        <v>ALCOHOL RESEARCH PROGRAMS</v>
      </c>
    </row>
    <row r="2646" ht="15.75" customHeight="1">
      <c r="A2646" s="5" t="s">
        <v>4504</v>
      </c>
      <c r="B2646" s="3" t="s">
        <v>45</v>
      </c>
      <c r="C2646" s="3" t="s">
        <v>172</v>
      </c>
      <c r="D2646" s="3"/>
      <c r="E2646" s="6" t="s">
        <v>4479</v>
      </c>
      <c r="F2646" s="4">
        <v>99298.0</v>
      </c>
      <c r="G2646" s="6" t="s">
        <v>38</v>
      </c>
      <c r="H2646" s="6"/>
      <c r="I2646" s="6"/>
      <c r="J2646" s="4">
        <v>466157.0</v>
      </c>
      <c r="K2646" s="4">
        <v>3.59306095E8</v>
      </c>
      <c r="L2646" s="6" t="s">
        <v>39</v>
      </c>
      <c r="M2646" s="3"/>
      <c r="N2646" s="6" t="s">
        <v>39</v>
      </c>
      <c r="O2646" s="3" t="s">
        <v>872</v>
      </c>
      <c r="P2646" s="3" t="s">
        <v>4505</v>
      </c>
      <c r="Q2646" s="6" t="s">
        <v>39</v>
      </c>
      <c r="R2646" s="4"/>
      <c r="S2646" s="6" t="s">
        <v>42</v>
      </c>
      <c r="T2646" s="6" t="s">
        <v>43</v>
      </c>
      <c r="U2646" s="6">
        <v>0.0</v>
      </c>
      <c r="V2646" s="3" t="str">
        <f t="shared" si="2"/>
        <v>10.310</v>
      </c>
      <c r="W2646" s="5" t="str">
        <f t="shared" ref="W2646:X2646" si="2646">UPPER(TRIM(H2646))</f>
        <v/>
      </c>
      <c r="X2646" s="5" t="str">
        <f t="shared" si="2646"/>
        <v/>
      </c>
      <c r="Y2646" s="5" t="str">
        <f t="array" ref="Y2646">IF(V2646&lt;&gt;"",IFERROR(INDEX(federal_program_name_lookup,MATCH(V2646,aln_lookup,0)),""),"")</f>
        <v>AGRICULTURE AND FOOD RESEARCH INITIATIVE (AFRI)</v>
      </c>
    </row>
    <row r="2647" ht="15.75" customHeight="1">
      <c r="A2647" s="5" t="s">
        <v>4506</v>
      </c>
      <c r="B2647" s="3" t="s">
        <v>56</v>
      </c>
      <c r="C2647" s="3" t="s">
        <v>163</v>
      </c>
      <c r="D2647" s="3"/>
      <c r="E2647" s="6" t="s">
        <v>164</v>
      </c>
      <c r="F2647" s="4">
        <v>8167.0</v>
      </c>
      <c r="G2647" s="6" t="s">
        <v>38</v>
      </c>
      <c r="H2647" s="6"/>
      <c r="I2647" s="6"/>
      <c r="J2647" s="4">
        <v>4738171.0</v>
      </c>
      <c r="K2647" s="4">
        <v>3.59306095E8</v>
      </c>
      <c r="L2647" s="6" t="s">
        <v>39</v>
      </c>
      <c r="M2647" s="3"/>
      <c r="N2647" s="6" t="s">
        <v>39</v>
      </c>
      <c r="O2647" s="3" t="s">
        <v>273</v>
      </c>
      <c r="P2647" s="3" t="s">
        <v>4507</v>
      </c>
      <c r="Q2647" s="6" t="s">
        <v>39</v>
      </c>
      <c r="R2647" s="4"/>
      <c r="S2647" s="6" t="s">
        <v>42</v>
      </c>
      <c r="T2647" s="6" t="s">
        <v>43</v>
      </c>
      <c r="U2647" s="6">
        <v>0.0</v>
      </c>
      <c r="V2647" s="3" t="str">
        <f t="shared" si="2"/>
        <v>93.273</v>
      </c>
      <c r="W2647" s="5" t="str">
        <f t="shared" ref="W2647:X2647" si="2647">UPPER(TRIM(H2647))</f>
        <v/>
      </c>
      <c r="X2647" s="5" t="str">
        <f t="shared" si="2647"/>
        <v/>
      </c>
      <c r="Y2647" s="5" t="str">
        <f t="array" ref="Y2647">IF(V2647&lt;&gt;"",IFERROR(INDEX(federal_program_name_lookup,MATCH(V2647,aln_lookup,0)),""),"")</f>
        <v>ALCOHOL RESEARCH PROGRAMS</v>
      </c>
    </row>
    <row r="2648" ht="15.75" customHeight="1">
      <c r="A2648" s="5" t="s">
        <v>4508</v>
      </c>
      <c r="B2648" s="3" t="s">
        <v>56</v>
      </c>
      <c r="C2648" s="3" t="s">
        <v>163</v>
      </c>
      <c r="D2648" s="3"/>
      <c r="E2648" s="6" t="s">
        <v>164</v>
      </c>
      <c r="F2648" s="4">
        <v>36075.0</v>
      </c>
      <c r="G2648" s="6" t="s">
        <v>38</v>
      </c>
      <c r="H2648" s="6"/>
      <c r="I2648" s="6"/>
      <c r="J2648" s="4">
        <v>4738171.0</v>
      </c>
      <c r="K2648" s="4">
        <v>3.59306095E8</v>
      </c>
      <c r="L2648" s="6" t="s">
        <v>39</v>
      </c>
      <c r="M2648" s="3"/>
      <c r="N2648" s="6" t="s">
        <v>39</v>
      </c>
      <c r="O2648" s="3" t="s">
        <v>273</v>
      </c>
      <c r="P2648" s="3" t="s">
        <v>4509</v>
      </c>
      <c r="Q2648" s="6" t="s">
        <v>39</v>
      </c>
      <c r="R2648" s="4"/>
      <c r="S2648" s="6" t="s">
        <v>42</v>
      </c>
      <c r="T2648" s="6" t="s">
        <v>43</v>
      </c>
      <c r="U2648" s="6">
        <v>0.0</v>
      </c>
      <c r="V2648" s="3" t="str">
        <f t="shared" si="2"/>
        <v>93.273</v>
      </c>
      <c r="W2648" s="5" t="str">
        <f t="shared" ref="W2648:X2648" si="2648">UPPER(TRIM(H2648))</f>
        <v/>
      </c>
      <c r="X2648" s="5" t="str">
        <f t="shared" si="2648"/>
        <v/>
      </c>
      <c r="Y2648" s="5" t="str">
        <f t="array" ref="Y2648">IF(V2648&lt;&gt;"",IFERROR(INDEX(federal_program_name_lookup,MATCH(V2648,aln_lookup,0)),""),"")</f>
        <v>ALCOHOL RESEARCH PROGRAMS</v>
      </c>
    </row>
    <row r="2649" ht="15.75" customHeight="1">
      <c r="A2649" s="5" t="s">
        <v>4510</v>
      </c>
      <c r="B2649" s="3" t="s">
        <v>56</v>
      </c>
      <c r="C2649" s="3" t="s">
        <v>163</v>
      </c>
      <c r="D2649" s="3"/>
      <c r="E2649" s="6" t="s">
        <v>164</v>
      </c>
      <c r="F2649" s="4">
        <v>150468.0</v>
      </c>
      <c r="G2649" s="6" t="s">
        <v>38</v>
      </c>
      <c r="H2649" s="6"/>
      <c r="I2649" s="6"/>
      <c r="J2649" s="4">
        <v>4738171.0</v>
      </c>
      <c r="K2649" s="4">
        <v>3.59306095E8</v>
      </c>
      <c r="L2649" s="6" t="s">
        <v>39</v>
      </c>
      <c r="M2649" s="3"/>
      <c r="N2649" s="6" t="s">
        <v>39</v>
      </c>
      <c r="O2649" s="3" t="s">
        <v>4511</v>
      </c>
      <c r="P2649" s="3" t="s">
        <v>4512</v>
      </c>
      <c r="Q2649" s="6" t="s">
        <v>42</v>
      </c>
      <c r="R2649" s="4">
        <v>150123.0</v>
      </c>
      <c r="S2649" s="6" t="s">
        <v>42</v>
      </c>
      <c r="T2649" s="6" t="s">
        <v>43</v>
      </c>
      <c r="U2649" s="6">
        <v>0.0</v>
      </c>
      <c r="V2649" s="3" t="str">
        <f t="shared" si="2"/>
        <v>93.273</v>
      </c>
      <c r="W2649" s="5" t="str">
        <f t="shared" ref="W2649:X2649" si="2649">UPPER(TRIM(H2649))</f>
        <v/>
      </c>
      <c r="X2649" s="5" t="str">
        <f t="shared" si="2649"/>
        <v/>
      </c>
      <c r="Y2649" s="5" t="str">
        <f t="array" ref="Y2649">IF(V2649&lt;&gt;"",IFERROR(INDEX(federal_program_name_lookup,MATCH(V2649,aln_lookup,0)),""),"")</f>
        <v>ALCOHOL RESEARCH PROGRAMS</v>
      </c>
    </row>
    <row r="2650" ht="15.75" customHeight="1">
      <c r="A2650" s="5" t="s">
        <v>4513</v>
      </c>
      <c r="B2650" s="3" t="s">
        <v>56</v>
      </c>
      <c r="C2650" s="3" t="s">
        <v>163</v>
      </c>
      <c r="D2650" s="3"/>
      <c r="E2650" s="6" t="s">
        <v>164</v>
      </c>
      <c r="F2650" s="4">
        <v>12504.0</v>
      </c>
      <c r="G2650" s="6" t="s">
        <v>38</v>
      </c>
      <c r="H2650" s="6"/>
      <c r="I2650" s="6"/>
      <c r="J2650" s="4">
        <v>4738171.0</v>
      </c>
      <c r="K2650" s="4">
        <v>3.59306095E8</v>
      </c>
      <c r="L2650" s="6" t="s">
        <v>39</v>
      </c>
      <c r="M2650" s="3"/>
      <c r="N2650" s="6" t="s">
        <v>39</v>
      </c>
      <c r="O2650" s="3" t="s">
        <v>4511</v>
      </c>
      <c r="P2650" s="3" t="s">
        <v>4514</v>
      </c>
      <c r="Q2650" s="6" t="s">
        <v>39</v>
      </c>
      <c r="R2650" s="4"/>
      <c r="S2650" s="6" t="s">
        <v>42</v>
      </c>
      <c r="T2650" s="6" t="s">
        <v>43</v>
      </c>
      <c r="U2650" s="6">
        <v>0.0</v>
      </c>
      <c r="V2650" s="3" t="str">
        <f t="shared" si="2"/>
        <v>93.273</v>
      </c>
      <c r="W2650" s="5" t="str">
        <f t="shared" ref="W2650:X2650" si="2650">UPPER(TRIM(H2650))</f>
        <v/>
      </c>
      <c r="X2650" s="5" t="str">
        <f t="shared" si="2650"/>
        <v/>
      </c>
      <c r="Y2650" s="5" t="str">
        <f t="array" ref="Y2650">IF(V2650&lt;&gt;"",IFERROR(INDEX(federal_program_name_lookup,MATCH(V2650,aln_lookup,0)),""),"")</f>
        <v>ALCOHOL RESEARCH PROGRAMS</v>
      </c>
    </row>
    <row r="2651" ht="15.75" customHeight="1">
      <c r="A2651" s="5" t="s">
        <v>4515</v>
      </c>
      <c r="B2651" s="3" t="s">
        <v>56</v>
      </c>
      <c r="C2651" s="3" t="s">
        <v>166</v>
      </c>
      <c r="D2651" s="3"/>
      <c r="E2651" s="6" t="s">
        <v>167</v>
      </c>
      <c r="F2651" s="4">
        <v>125002.0</v>
      </c>
      <c r="G2651" s="6" t="s">
        <v>38</v>
      </c>
      <c r="H2651" s="6"/>
      <c r="I2651" s="6"/>
      <c r="J2651" s="4">
        <v>7868906.0</v>
      </c>
      <c r="K2651" s="4">
        <v>3.59306095E8</v>
      </c>
      <c r="L2651" s="6" t="s">
        <v>39</v>
      </c>
      <c r="M2651" s="3"/>
      <c r="N2651" s="6" t="s">
        <v>39</v>
      </c>
      <c r="O2651" s="3" t="s">
        <v>551</v>
      </c>
      <c r="P2651" s="3" t="s">
        <v>4516</v>
      </c>
      <c r="Q2651" s="6" t="s">
        <v>39</v>
      </c>
      <c r="R2651" s="4"/>
      <c r="S2651" s="6" t="s">
        <v>42</v>
      </c>
      <c r="T2651" s="6" t="s">
        <v>43</v>
      </c>
      <c r="U2651" s="6">
        <v>0.0</v>
      </c>
      <c r="V2651" s="3" t="str">
        <f t="shared" si="2"/>
        <v>93.279</v>
      </c>
      <c r="W2651" s="5" t="str">
        <f t="shared" ref="W2651:X2651" si="2651">UPPER(TRIM(H2651))</f>
        <v/>
      </c>
      <c r="X2651" s="5" t="str">
        <f t="shared" si="2651"/>
        <v/>
      </c>
      <c r="Y2651" s="5" t="str">
        <f t="array" ref="Y2651">IF(V2651&lt;&gt;"",IFERROR(INDEX(federal_program_name_lookup,MATCH(V2651,aln_lookup,0)),""),"")</f>
        <v>DRUG ABUSE AND ADDICTION RESEARCH PROGRAMS</v>
      </c>
    </row>
    <row r="2652" ht="15.75" customHeight="1">
      <c r="A2652" s="5" t="s">
        <v>4517</v>
      </c>
      <c r="B2652" s="3" t="s">
        <v>56</v>
      </c>
      <c r="C2652" s="3" t="s">
        <v>166</v>
      </c>
      <c r="D2652" s="3"/>
      <c r="E2652" s="6" t="s">
        <v>167</v>
      </c>
      <c r="F2652" s="4">
        <v>18839.0</v>
      </c>
      <c r="G2652" s="6" t="s">
        <v>38</v>
      </c>
      <c r="H2652" s="6"/>
      <c r="I2652" s="6"/>
      <c r="J2652" s="4">
        <v>7868906.0</v>
      </c>
      <c r="K2652" s="4">
        <v>3.59306095E8</v>
      </c>
      <c r="L2652" s="6" t="s">
        <v>39</v>
      </c>
      <c r="M2652" s="3"/>
      <c r="N2652" s="6" t="s">
        <v>39</v>
      </c>
      <c r="O2652" s="3" t="s">
        <v>4518</v>
      </c>
      <c r="P2652" s="3" t="s">
        <v>4519</v>
      </c>
      <c r="Q2652" s="6" t="s">
        <v>39</v>
      </c>
      <c r="R2652" s="4"/>
      <c r="S2652" s="6" t="s">
        <v>42</v>
      </c>
      <c r="T2652" s="6" t="s">
        <v>43</v>
      </c>
      <c r="U2652" s="6">
        <v>0.0</v>
      </c>
      <c r="V2652" s="3" t="str">
        <f t="shared" si="2"/>
        <v>93.279</v>
      </c>
      <c r="W2652" s="5" t="str">
        <f t="shared" ref="W2652:X2652" si="2652">UPPER(TRIM(H2652))</f>
        <v/>
      </c>
      <c r="X2652" s="5" t="str">
        <f t="shared" si="2652"/>
        <v/>
      </c>
      <c r="Y2652" s="5" t="str">
        <f t="array" ref="Y2652">IF(V2652&lt;&gt;"",IFERROR(INDEX(federal_program_name_lookup,MATCH(V2652,aln_lookup,0)),""),"")</f>
        <v>DRUG ABUSE AND ADDICTION RESEARCH PROGRAMS</v>
      </c>
    </row>
    <row r="2653" ht="15.75" customHeight="1">
      <c r="A2653" s="5" t="s">
        <v>4520</v>
      </c>
      <c r="B2653" s="3" t="s">
        <v>56</v>
      </c>
      <c r="C2653" s="3" t="s">
        <v>166</v>
      </c>
      <c r="D2653" s="3"/>
      <c r="E2653" s="6" t="s">
        <v>167</v>
      </c>
      <c r="F2653" s="4">
        <v>181663.0</v>
      </c>
      <c r="G2653" s="6" t="s">
        <v>38</v>
      </c>
      <c r="H2653" s="6"/>
      <c r="I2653" s="6"/>
      <c r="J2653" s="4">
        <v>7868906.0</v>
      </c>
      <c r="K2653" s="4">
        <v>3.59306095E8</v>
      </c>
      <c r="L2653" s="6" t="s">
        <v>39</v>
      </c>
      <c r="M2653" s="3"/>
      <c r="N2653" s="6" t="s">
        <v>39</v>
      </c>
      <c r="O2653" s="3" t="s">
        <v>4521</v>
      </c>
      <c r="P2653" s="3" t="s">
        <v>4522</v>
      </c>
      <c r="Q2653" s="6" t="s">
        <v>39</v>
      </c>
      <c r="R2653" s="4"/>
      <c r="S2653" s="6" t="s">
        <v>42</v>
      </c>
      <c r="T2653" s="6" t="s">
        <v>43</v>
      </c>
      <c r="U2653" s="6">
        <v>0.0</v>
      </c>
      <c r="V2653" s="3" t="str">
        <f t="shared" si="2"/>
        <v>93.279</v>
      </c>
      <c r="W2653" s="5" t="str">
        <f t="shared" ref="W2653:X2653" si="2653">UPPER(TRIM(H2653))</f>
        <v/>
      </c>
      <c r="X2653" s="5" t="str">
        <f t="shared" si="2653"/>
        <v/>
      </c>
      <c r="Y2653" s="5" t="str">
        <f t="array" ref="Y2653">IF(V2653&lt;&gt;"",IFERROR(INDEX(federal_program_name_lookup,MATCH(V2653,aln_lookup,0)),""),"")</f>
        <v>DRUG ABUSE AND ADDICTION RESEARCH PROGRAMS</v>
      </c>
    </row>
    <row r="2654" ht="15.75" customHeight="1">
      <c r="A2654" s="5" t="s">
        <v>4523</v>
      </c>
      <c r="B2654" s="3" t="s">
        <v>56</v>
      </c>
      <c r="C2654" s="3" t="s">
        <v>166</v>
      </c>
      <c r="D2654" s="3"/>
      <c r="E2654" s="6" t="s">
        <v>167</v>
      </c>
      <c r="F2654" s="4">
        <v>126142.0</v>
      </c>
      <c r="G2654" s="6" t="s">
        <v>38</v>
      </c>
      <c r="H2654" s="6"/>
      <c r="I2654" s="6"/>
      <c r="J2654" s="4">
        <v>7868906.0</v>
      </c>
      <c r="K2654" s="4">
        <v>3.59306095E8</v>
      </c>
      <c r="L2654" s="6" t="s">
        <v>39</v>
      </c>
      <c r="M2654" s="3"/>
      <c r="N2654" s="6" t="s">
        <v>39</v>
      </c>
      <c r="O2654" s="3" t="s">
        <v>4518</v>
      </c>
      <c r="P2654" s="3" t="s">
        <v>4524</v>
      </c>
      <c r="Q2654" s="6" t="s">
        <v>39</v>
      </c>
      <c r="R2654" s="4"/>
      <c r="S2654" s="6" t="s">
        <v>42</v>
      </c>
      <c r="T2654" s="6" t="s">
        <v>43</v>
      </c>
      <c r="U2654" s="6">
        <v>0.0</v>
      </c>
      <c r="V2654" s="3" t="str">
        <f t="shared" si="2"/>
        <v>93.279</v>
      </c>
      <c r="W2654" s="5" t="str">
        <f t="shared" ref="W2654:X2654" si="2654">UPPER(TRIM(H2654))</f>
        <v/>
      </c>
      <c r="X2654" s="5" t="str">
        <f t="shared" si="2654"/>
        <v/>
      </c>
      <c r="Y2654" s="5" t="str">
        <f t="array" ref="Y2654">IF(V2654&lt;&gt;"",IFERROR(INDEX(federal_program_name_lookup,MATCH(V2654,aln_lookup,0)),""),"")</f>
        <v>DRUG ABUSE AND ADDICTION RESEARCH PROGRAMS</v>
      </c>
    </row>
    <row r="2655" ht="15.75" customHeight="1">
      <c r="A2655" s="5" t="s">
        <v>4525</v>
      </c>
      <c r="B2655" s="3" t="s">
        <v>56</v>
      </c>
      <c r="C2655" s="3" t="s">
        <v>166</v>
      </c>
      <c r="D2655" s="3"/>
      <c r="E2655" s="6" t="s">
        <v>167</v>
      </c>
      <c r="F2655" s="4">
        <v>3644.0</v>
      </c>
      <c r="G2655" s="6" t="s">
        <v>38</v>
      </c>
      <c r="H2655" s="6"/>
      <c r="I2655" s="6"/>
      <c r="J2655" s="4">
        <v>7868906.0</v>
      </c>
      <c r="K2655" s="4">
        <v>3.59306095E8</v>
      </c>
      <c r="L2655" s="6" t="s">
        <v>39</v>
      </c>
      <c r="M2655" s="3"/>
      <c r="N2655" s="6" t="s">
        <v>39</v>
      </c>
      <c r="O2655" s="3" t="s">
        <v>63</v>
      </c>
      <c r="P2655" s="3" t="s">
        <v>4526</v>
      </c>
      <c r="Q2655" s="6" t="s">
        <v>39</v>
      </c>
      <c r="R2655" s="4"/>
      <c r="S2655" s="6" t="s">
        <v>42</v>
      </c>
      <c r="T2655" s="6" t="s">
        <v>43</v>
      </c>
      <c r="U2655" s="6">
        <v>0.0</v>
      </c>
      <c r="V2655" s="3" t="str">
        <f t="shared" si="2"/>
        <v>93.279</v>
      </c>
      <c r="W2655" s="5" t="str">
        <f t="shared" ref="W2655:X2655" si="2655">UPPER(TRIM(H2655))</f>
        <v/>
      </c>
      <c r="X2655" s="5" t="str">
        <f t="shared" si="2655"/>
        <v/>
      </c>
      <c r="Y2655" s="5" t="str">
        <f t="array" ref="Y2655">IF(V2655&lt;&gt;"",IFERROR(INDEX(federal_program_name_lookup,MATCH(V2655,aln_lookup,0)),""),"")</f>
        <v>DRUG ABUSE AND ADDICTION RESEARCH PROGRAMS</v>
      </c>
    </row>
    <row r="2656" ht="15.75" customHeight="1">
      <c r="A2656" s="5" t="s">
        <v>4527</v>
      </c>
      <c r="B2656" s="3" t="s">
        <v>56</v>
      </c>
      <c r="C2656" s="3" t="s">
        <v>166</v>
      </c>
      <c r="D2656" s="3"/>
      <c r="E2656" s="6" t="s">
        <v>167</v>
      </c>
      <c r="F2656" s="4">
        <v>124.0</v>
      </c>
      <c r="G2656" s="6" t="s">
        <v>38</v>
      </c>
      <c r="H2656" s="6"/>
      <c r="I2656" s="6"/>
      <c r="J2656" s="4">
        <v>7868906.0</v>
      </c>
      <c r="K2656" s="4">
        <v>3.59306095E8</v>
      </c>
      <c r="L2656" s="6" t="s">
        <v>39</v>
      </c>
      <c r="M2656" s="3"/>
      <c r="N2656" s="6" t="s">
        <v>39</v>
      </c>
      <c r="O2656" s="3" t="s">
        <v>4528</v>
      </c>
      <c r="P2656" s="3" t="s">
        <v>4529</v>
      </c>
      <c r="Q2656" s="6" t="s">
        <v>39</v>
      </c>
      <c r="R2656" s="4"/>
      <c r="S2656" s="6" t="s">
        <v>42</v>
      </c>
      <c r="T2656" s="6" t="s">
        <v>43</v>
      </c>
      <c r="U2656" s="6">
        <v>0.0</v>
      </c>
      <c r="V2656" s="3" t="str">
        <f t="shared" si="2"/>
        <v>93.279</v>
      </c>
      <c r="W2656" s="5" t="str">
        <f t="shared" ref="W2656:X2656" si="2656">UPPER(TRIM(H2656))</f>
        <v/>
      </c>
      <c r="X2656" s="5" t="str">
        <f t="shared" si="2656"/>
        <v/>
      </c>
      <c r="Y2656" s="5" t="str">
        <f t="array" ref="Y2656">IF(V2656&lt;&gt;"",IFERROR(INDEX(federal_program_name_lookup,MATCH(V2656,aln_lookup,0)),""),"")</f>
        <v>DRUG ABUSE AND ADDICTION RESEARCH PROGRAMS</v>
      </c>
    </row>
    <row r="2657" ht="15.75" customHeight="1">
      <c r="A2657" s="5" t="s">
        <v>4530</v>
      </c>
      <c r="B2657" s="3" t="s">
        <v>45</v>
      </c>
      <c r="C2657" s="3" t="s">
        <v>172</v>
      </c>
      <c r="D2657" s="3"/>
      <c r="E2657" s="6" t="s">
        <v>4479</v>
      </c>
      <c r="F2657" s="4">
        <v>12814.0</v>
      </c>
      <c r="G2657" s="6" t="s">
        <v>38</v>
      </c>
      <c r="H2657" s="6"/>
      <c r="I2657" s="6"/>
      <c r="J2657" s="4">
        <v>466157.0</v>
      </c>
      <c r="K2657" s="4">
        <v>3.59306095E8</v>
      </c>
      <c r="L2657" s="6" t="s">
        <v>39</v>
      </c>
      <c r="M2657" s="3"/>
      <c r="N2657" s="6" t="s">
        <v>39</v>
      </c>
      <c r="O2657" s="3" t="s">
        <v>157</v>
      </c>
      <c r="P2657" s="3" t="s">
        <v>4531</v>
      </c>
      <c r="Q2657" s="6" t="s">
        <v>39</v>
      </c>
      <c r="R2657" s="4"/>
      <c r="S2657" s="6" t="s">
        <v>42</v>
      </c>
      <c r="T2657" s="6" t="s">
        <v>43</v>
      </c>
      <c r="U2657" s="6">
        <v>0.0</v>
      </c>
      <c r="V2657" s="3" t="str">
        <f t="shared" si="2"/>
        <v>10.310</v>
      </c>
      <c r="W2657" s="5" t="str">
        <f t="shared" ref="W2657:X2657" si="2657">UPPER(TRIM(H2657))</f>
        <v/>
      </c>
      <c r="X2657" s="5" t="str">
        <f t="shared" si="2657"/>
        <v/>
      </c>
      <c r="Y2657" s="5" t="str">
        <f t="array" ref="Y2657">IF(V2657&lt;&gt;"",IFERROR(INDEX(federal_program_name_lookup,MATCH(V2657,aln_lookup,0)),""),"")</f>
        <v>AGRICULTURE AND FOOD RESEARCH INITIATIVE (AFRI)</v>
      </c>
    </row>
    <row r="2658" ht="15.75" customHeight="1">
      <c r="A2658" s="5" t="s">
        <v>4532</v>
      </c>
      <c r="B2658" s="3" t="s">
        <v>56</v>
      </c>
      <c r="C2658" s="3" t="s">
        <v>166</v>
      </c>
      <c r="D2658" s="3"/>
      <c r="E2658" s="6" t="s">
        <v>167</v>
      </c>
      <c r="F2658" s="4">
        <v>40738.0</v>
      </c>
      <c r="G2658" s="6" t="s">
        <v>38</v>
      </c>
      <c r="H2658" s="6"/>
      <c r="I2658" s="6"/>
      <c r="J2658" s="4">
        <v>7868906.0</v>
      </c>
      <c r="K2658" s="4">
        <v>3.59306095E8</v>
      </c>
      <c r="L2658" s="6" t="s">
        <v>39</v>
      </c>
      <c r="M2658" s="3"/>
      <c r="N2658" s="6" t="s">
        <v>39</v>
      </c>
      <c r="O2658" s="3" t="s">
        <v>4533</v>
      </c>
      <c r="P2658" s="3" t="s">
        <v>4534</v>
      </c>
      <c r="Q2658" s="6" t="s">
        <v>39</v>
      </c>
      <c r="R2658" s="4"/>
      <c r="S2658" s="6" t="s">
        <v>42</v>
      </c>
      <c r="T2658" s="6" t="s">
        <v>43</v>
      </c>
      <c r="U2658" s="6">
        <v>0.0</v>
      </c>
      <c r="V2658" s="3" t="str">
        <f t="shared" si="2"/>
        <v>93.279</v>
      </c>
      <c r="W2658" s="5" t="str">
        <f t="shared" ref="W2658:X2658" si="2658">UPPER(TRIM(H2658))</f>
        <v/>
      </c>
      <c r="X2658" s="5" t="str">
        <f t="shared" si="2658"/>
        <v/>
      </c>
      <c r="Y2658" s="5" t="str">
        <f t="array" ref="Y2658">IF(V2658&lt;&gt;"",IFERROR(INDEX(federal_program_name_lookup,MATCH(V2658,aln_lookup,0)),""),"")</f>
        <v>DRUG ABUSE AND ADDICTION RESEARCH PROGRAMS</v>
      </c>
    </row>
    <row r="2659" ht="15.75" customHeight="1">
      <c r="A2659" s="5" t="s">
        <v>4535</v>
      </c>
      <c r="B2659" s="3" t="s">
        <v>56</v>
      </c>
      <c r="C2659" s="3" t="s">
        <v>166</v>
      </c>
      <c r="D2659" s="3"/>
      <c r="E2659" s="6" t="s">
        <v>167</v>
      </c>
      <c r="F2659" s="4">
        <v>23465.0</v>
      </c>
      <c r="G2659" s="6" t="s">
        <v>38</v>
      </c>
      <c r="H2659" s="6"/>
      <c r="I2659" s="6"/>
      <c r="J2659" s="4">
        <v>7868906.0</v>
      </c>
      <c r="K2659" s="4">
        <v>3.59306095E8</v>
      </c>
      <c r="L2659" s="6" t="s">
        <v>39</v>
      </c>
      <c r="M2659" s="3"/>
      <c r="N2659" s="6" t="s">
        <v>39</v>
      </c>
      <c r="O2659" s="3" t="s">
        <v>185</v>
      </c>
      <c r="P2659" s="3" t="s">
        <v>4536</v>
      </c>
      <c r="Q2659" s="6" t="s">
        <v>39</v>
      </c>
      <c r="R2659" s="4"/>
      <c r="S2659" s="6" t="s">
        <v>42</v>
      </c>
      <c r="T2659" s="6" t="s">
        <v>43</v>
      </c>
      <c r="U2659" s="6">
        <v>0.0</v>
      </c>
      <c r="V2659" s="3" t="str">
        <f t="shared" si="2"/>
        <v>93.279</v>
      </c>
      <c r="W2659" s="5" t="str">
        <f t="shared" ref="W2659:X2659" si="2659">UPPER(TRIM(H2659))</f>
        <v/>
      </c>
      <c r="X2659" s="5" t="str">
        <f t="shared" si="2659"/>
        <v/>
      </c>
      <c r="Y2659" s="5" t="str">
        <f t="array" ref="Y2659">IF(V2659&lt;&gt;"",IFERROR(INDEX(federal_program_name_lookup,MATCH(V2659,aln_lookup,0)),""),"")</f>
        <v>DRUG ABUSE AND ADDICTION RESEARCH PROGRAMS</v>
      </c>
    </row>
    <row r="2660" ht="15.75" customHeight="1">
      <c r="A2660" s="5" t="s">
        <v>4537</v>
      </c>
      <c r="B2660" s="3" t="s">
        <v>56</v>
      </c>
      <c r="C2660" s="3" t="s">
        <v>166</v>
      </c>
      <c r="D2660" s="3"/>
      <c r="E2660" s="6" t="s">
        <v>167</v>
      </c>
      <c r="F2660" s="4">
        <v>551125.0</v>
      </c>
      <c r="G2660" s="6" t="s">
        <v>38</v>
      </c>
      <c r="H2660" s="6"/>
      <c r="I2660" s="6"/>
      <c r="J2660" s="4">
        <v>7868906.0</v>
      </c>
      <c r="K2660" s="4">
        <v>3.59306095E8</v>
      </c>
      <c r="L2660" s="6" t="s">
        <v>39</v>
      </c>
      <c r="M2660" s="3"/>
      <c r="N2660" s="6" t="s">
        <v>39</v>
      </c>
      <c r="O2660" s="3" t="s">
        <v>185</v>
      </c>
      <c r="P2660" s="3" t="s">
        <v>4538</v>
      </c>
      <c r="Q2660" s="6" t="s">
        <v>39</v>
      </c>
      <c r="R2660" s="4"/>
      <c r="S2660" s="6" t="s">
        <v>42</v>
      </c>
      <c r="T2660" s="6" t="s">
        <v>43</v>
      </c>
      <c r="U2660" s="6">
        <v>0.0</v>
      </c>
      <c r="V2660" s="3" t="str">
        <f t="shared" si="2"/>
        <v>93.279</v>
      </c>
      <c r="W2660" s="5" t="str">
        <f t="shared" ref="W2660:X2660" si="2660">UPPER(TRIM(H2660))</f>
        <v/>
      </c>
      <c r="X2660" s="5" t="str">
        <f t="shared" si="2660"/>
        <v/>
      </c>
      <c r="Y2660" s="5" t="str">
        <f t="array" ref="Y2660">IF(V2660&lt;&gt;"",IFERROR(INDEX(federal_program_name_lookup,MATCH(V2660,aln_lookup,0)),""),"")</f>
        <v>DRUG ABUSE AND ADDICTION RESEARCH PROGRAMS</v>
      </c>
    </row>
    <row r="2661" ht="15.75" customHeight="1">
      <c r="A2661" s="5" t="s">
        <v>4539</v>
      </c>
      <c r="B2661" s="3" t="s">
        <v>56</v>
      </c>
      <c r="C2661" s="3" t="s">
        <v>166</v>
      </c>
      <c r="D2661" s="3"/>
      <c r="E2661" s="6" t="s">
        <v>167</v>
      </c>
      <c r="F2661" s="4">
        <v>100850.0</v>
      </c>
      <c r="G2661" s="6" t="s">
        <v>38</v>
      </c>
      <c r="H2661" s="6"/>
      <c r="I2661" s="6"/>
      <c r="J2661" s="4">
        <v>7868906.0</v>
      </c>
      <c r="K2661" s="4">
        <v>3.59306095E8</v>
      </c>
      <c r="L2661" s="6" t="s">
        <v>39</v>
      </c>
      <c r="M2661" s="3"/>
      <c r="N2661" s="6" t="s">
        <v>39</v>
      </c>
      <c r="O2661" s="3" t="s">
        <v>185</v>
      </c>
      <c r="P2661" s="3" t="s">
        <v>4540</v>
      </c>
      <c r="Q2661" s="6" t="s">
        <v>39</v>
      </c>
      <c r="R2661" s="4"/>
      <c r="S2661" s="6" t="s">
        <v>42</v>
      </c>
      <c r="T2661" s="6" t="s">
        <v>43</v>
      </c>
      <c r="U2661" s="6">
        <v>0.0</v>
      </c>
      <c r="V2661" s="3" t="str">
        <f t="shared" si="2"/>
        <v>93.279</v>
      </c>
      <c r="W2661" s="5" t="str">
        <f t="shared" ref="W2661:X2661" si="2661">UPPER(TRIM(H2661))</f>
        <v/>
      </c>
      <c r="X2661" s="5" t="str">
        <f t="shared" si="2661"/>
        <v/>
      </c>
      <c r="Y2661" s="5" t="str">
        <f t="array" ref="Y2661">IF(V2661&lt;&gt;"",IFERROR(INDEX(federal_program_name_lookup,MATCH(V2661,aln_lookup,0)),""),"")</f>
        <v>DRUG ABUSE AND ADDICTION RESEARCH PROGRAMS</v>
      </c>
    </row>
    <row r="2662" ht="15.75" customHeight="1">
      <c r="A2662" s="5" t="s">
        <v>4541</v>
      </c>
      <c r="B2662" s="3" t="s">
        <v>56</v>
      </c>
      <c r="C2662" s="3" t="s">
        <v>166</v>
      </c>
      <c r="D2662" s="3"/>
      <c r="E2662" s="6" t="s">
        <v>167</v>
      </c>
      <c r="F2662" s="4">
        <v>86791.0</v>
      </c>
      <c r="G2662" s="6" t="s">
        <v>38</v>
      </c>
      <c r="H2662" s="6"/>
      <c r="I2662" s="6"/>
      <c r="J2662" s="4">
        <v>7868906.0</v>
      </c>
      <c r="K2662" s="4">
        <v>3.59306095E8</v>
      </c>
      <c r="L2662" s="6" t="s">
        <v>39</v>
      </c>
      <c r="M2662" s="3"/>
      <c r="N2662" s="6" t="s">
        <v>39</v>
      </c>
      <c r="O2662" s="3" t="s">
        <v>185</v>
      </c>
      <c r="P2662" s="3" t="s">
        <v>4542</v>
      </c>
      <c r="Q2662" s="6" t="s">
        <v>39</v>
      </c>
      <c r="R2662" s="4"/>
      <c r="S2662" s="6" t="s">
        <v>42</v>
      </c>
      <c r="T2662" s="6" t="s">
        <v>43</v>
      </c>
      <c r="U2662" s="6">
        <v>0.0</v>
      </c>
      <c r="V2662" s="3" t="str">
        <f t="shared" si="2"/>
        <v>93.279</v>
      </c>
      <c r="W2662" s="5" t="str">
        <f t="shared" ref="W2662:X2662" si="2662">UPPER(TRIM(H2662))</f>
        <v/>
      </c>
      <c r="X2662" s="5" t="str">
        <f t="shared" si="2662"/>
        <v/>
      </c>
      <c r="Y2662" s="5" t="str">
        <f t="array" ref="Y2662">IF(V2662&lt;&gt;"",IFERROR(INDEX(federal_program_name_lookup,MATCH(V2662,aln_lookup,0)),""),"")</f>
        <v>DRUG ABUSE AND ADDICTION RESEARCH PROGRAMS</v>
      </c>
    </row>
    <row r="2663" ht="15.75" customHeight="1">
      <c r="A2663" s="5" t="s">
        <v>4543</v>
      </c>
      <c r="B2663" s="3" t="s">
        <v>56</v>
      </c>
      <c r="C2663" s="3" t="s">
        <v>166</v>
      </c>
      <c r="D2663" s="3"/>
      <c r="E2663" s="6" t="s">
        <v>167</v>
      </c>
      <c r="F2663" s="4">
        <v>30352.0</v>
      </c>
      <c r="G2663" s="6" t="s">
        <v>38</v>
      </c>
      <c r="H2663" s="6"/>
      <c r="I2663" s="6"/>
      <c r="J2663" s="4">
        <v>7868906.0</v>
      </c>
      <c r="K2663" s="4">
        <v>3.59306095E8</v>
      </c>
      <c r="L2663" s="6" t="s">
        <v>39</v>
      </c>
      <c r="M2663" s="3"/>
      <c r="N2663" s="6" t="s">
        <v>39</v>
      </c>
      <c r="O2663" s="3" t="s">
        <v>4544</v>
      </c>
      <c r="P2663" s="3" t="s">
        <v>4545</v>
      </c>
      <c r="Q2663" s="6" t="s">
        <v>39</v>
      </c>
      <c r="R2663" s="4"/>
      <c r="S2663" s="6" t="s">
        <v>42</v>
      </c>
      <c r="T2663" s="6" t="s">
        <v>43</v>
      </c>
      <c r="U2663" s="6">
        <v>0.0</v>
      </c>
      <c r="V2663" s="3" t="str">
        <f t="shared" si="2"/>
        <v>93.279</v>
      </c>
      <c r="W2663" s="5" t="str">
        <f t="shared" ref="W2663:X2663" si="2663">UPPER(TRIM(H2663))</f>
        <v/>
      </c>
      <c r="X2663" s="5" t="str">
        <f t="shared" si="2663"/>
        <v/>
      </c>
      <c r="Y2663" s="5" t="str">
        <f t="array" ref="Y2663">IF(V2663&lt;&gt;"",IFERROR(INDEX(federal_program_name_lookup,MATCH(V2663,aln_lookup,0)),""),"")</f>
        <v>DRUG ABUSE AND ADDICTION RESEARCH PROGRAMS</v>
      </c>
    </row>
    <row r="2664" ht="15.75" customHeight="1">
      <c r="A2664" s="5" t="s">
        <v>4546</v>
      </c>
      <c r="B2664" s="3" t="s">
        <v>56</v>
      </c>
      <c r="C2664" s="3" t="s">
        <v>166</v>
      </c>
      <c r="D2664" s="3"/>
      <c r="E2664" s="6" t="s">
        <v>167</v>
      </c>
      <c r="F2664" s="4">
        <v>142106.0</v>
      </c>
      <c r="G2664" s="6" t="s">
        <v>38</v>
      </c>
      <c r="H2664" s="6"/>
      <c r="I2664" s="6"/>
      <c r="J2664" s="4">
        <v>7868906.0</v>
      </c>
      <c r="K2664" s="4">
        <v>3.59306095E8</v>
      </c>
      <c r="L2664" s="6" t="s">
        <v>39</v>
      </c>
      <c r="M2664" s="3"/>
      <c r="N2664" s="6" t="s">
        <v>39</v>
      </c>
      <c r="O2664" s="3" t="s">
        <v>4547</v>
      </c>
      <c r="P2664" s="3" t="s">
        <v>4548</v>
      </c>
      <c r="Q2664" s="6" t="s">
        <v>39</v>
      </c>
      <c r="R2664" s="4"/>
      <c r="S2664" s="6" t="s">
        <v>42</v>
      </c>
      <c r="T2664" s="6" t="s">
        <v>43</v>
      </c>
      <c r="U2664" s="6">
        <v>0.0</v>
      </c>
      <c r="V2664" s="3" t="str">
        <f t="shared" si="2"/>
        <v>93.279</v>
      </c>
      <c r="W2664" s="5" t="str">
        <f t="shared" ref="W2664:X2664" si="2664">UPPER(TRIM(H2664))</f>
        <v/>
      </c>
      <c r="X2664" s="5" t="str">
        <f t="shared" si="2664"/>
        <v/>
      </c>
      <c r="Y2664" s="5" t="str">
        <f t="array" ref="Y2664">IF(V2664&lt;&gt;"",IFERROR(INDEX(federal_program_name_lookup,MATCH(V2664,aln_lookup,0)),""),"")</f>
        <v>DRUG ABUSE AND ADDICTION RESEARCH PROGRAMS</v>
      </c>
    </row>
    <row r="2665" ht="15.75" customHeight="1">
      <c r="A2665" s="5" t="s">
        <v>4549</v>
      </c>
      <c r="B2665" s="3" t="s">
        <v>56</v>
      </c>
      <c r="C2665" s="3" t="s">
        <v>166</v>
      </c>
      <c r="D2665" s="3"/>
      <c r="E2665" s="6" t="s">
        <v>167</v>
      </c>
      <c r="F2665" s="4">
        <v>20998.0</v>
      </c>
      <c r="G2665" s="6" t="s">
        <v>38</v>
      </c>
      <c r="H2665" s="6"/>
      <c r="I2665" s="6"/>
      <c r="J2665" s="4">
        <v>7868906.0</v>
      </c>
      <c r="K2665" s="4">
        <v>3.59306095E8</v>
      </c>
      <c r="L2665" s="6" t="s">
        <v>39</v>
      </c>
      <c r="M2665" s="3"/>
      <c r="N2665" s="6" t="s">
        <v>39</v>
      </c>
      <c r="O2665" s="3" t="s">
        <v>4464</v>
      </c>
      <c r="P2665" s="3" t="s">
        <v>4550</v>
      </c>
      <c r="Q2665" s="6" t="s">
        <v>39</v>
      </c>
      <c r="R2665" s="4"/>
      <c r="S2665" s="6" t="s">
        <v>42</v>
      </c>
      <c r="T2665" s="6" t="s">
        <v>43</v>
      </c>
      <c r="U2665" s="6">
        <v>0.0</v>
      </c>
      <c r="V2665" s="3" t="str">
        <f t="shared" si="2"/>
        <v>93.279</v>
      </c>
      <c r="W2665" s="5" t="str">
        <f t="shared" ref="W2665:X2665" si="2665">UPPER(TRIM(H2665))</f>
        <v/>
      </c>
      <c r="X2665" s="5" t="str">
        <f t="shared" si="2665"/>
        <v/>
      </c>
      <c r="Y2665" s="5" t="str">
        <f t="array" ref="Y2665">IF(V2665&lt;&gt;"",IFERROR(INDEX(federal_program_name_lookup,MATCH(V2665,aln_lookup,0)),""),"")</f>
        <v>DRUG ABUSE AND ADDICTION RESEARCH PROGRAMS</v>
      </c>
    </row>
    <row r="2666" ht="15.75" customHeight="1">
      <c r="A2666" s="5" t="s">
        <v>4551</v>
      </c>
      <c r="B2666" s="3" t="s">
        <v>56</v>
      </c>
      <c r="C2666" s="3" t="s">
        <v>166</v>
      </c>
      <c r="D2666" s="3"/>
      <c r="E2666" s="6" t="s">
        <v>167</v>
      </c>
      <c r="F2666" s="4">
        <v>14027.0</v>
      </c>
      <c r="G2666" s="6" t="s">
        <v>38</v>
      </c>
      <c r="H2666" s="6"/>
      <c r="I2666" s="6"/>
      <c r="J2666" s="4">
        <v>7868906.0</v>
      </c>
      <c r="K2666" s="4">
        <v>3.59306095E8</v>
      </c>
      <c r="L2666" s="6" t="s">
        <v>39</v>
      </c>
      <c r="M2666" s="3"/>
      <c r="N2666" s="6" t="s">
        <v>39</v>
      </c>
      <c r="O2666" s="3" t="s">
        <v>4467</v>
      </c>
      <c r="P2666" s="3" t="s">
        <v>4552</v>
      </c>
      <c r="Q2666" s="6" t="s">
        <v>39</v>
      </c>
      <c r="R2666" s="4"/>
      <c r="S2666" s="6" t="s">
        <v>42</v>
      </c>
      <c r="T2666" s="6" t="s">
        <v>43</v>
      </c>
      <c r="U2666" s="6">
        <v>0.0</v>
      </c>
      <c r="V2666" s="3" t="str">
        <f t="shared" si="2"/>
        <v>93.279</v>
      </c>
      <c r="W2666" s="5" t="str">
        <f t="shared" ref="W2666:X2666" si="2666">UPPER(TRIM(H2666))</f>
        <v/>
      </c>
      <c r="X2666" s="5" t="str">
        <f t="shared" si="2666"/>
        <v/>
      </c>
      <c r="Y2666" s="5" t="str">
        <f t="array" ref="Y2666">IF(V2666&lt;&gt;"",IFERROR(INDEX(federal_program_name_lookup,MATCH(V2666,aln_lookup,0)),""),"")</f>
        <v>DRUG ABUSE AND ADDICTION RESEARCH PROGRAMS</v>
      </c>
    </row>
    <row r="2667" ht="15.75" customHeight="1">
      <c r="A2667" s="5" t="s">
        <v>4553</v>
      </c>
      <c r="B2667" s="3" t="s">
        <v>56</v>
      </c>
      <c r="C2667" s="3" t="s">
        <v>166</v>
      </c>
      <c r="D2667" s="3"/>
      <c r="E2667" s="6" t="s">
        <v>167</v>
      </c>
      <c r="F2667" s="4">
        <v>13527.0</v>
      </c>
      <c r="G2667" s="6" t="s">
        <v>38</v>
      </c>
      <c r="H2667" s="6"/>
      <c r="I2667" s="6"/>
      <c r="J2667" s="4">
        <v>7868906.0</v>
      </c>
      <c r="K2667" s="4">
        <v>3.59306095E8</v>
      </c>
      <c r="L2667" s="6" t="s">
        <v>39</v>
      </c>
      <c r="M2667" s="3"/>
      <c r="N2667" s="6" t="s">
        <v>39</v>
      </c>
      <c r="O2667" s="3" t="s">
        <v>4511</v>
      </c>
      <c r="P2667" s="3" t="s">
        <v>4554</v>
      </c>
      <c r="Q2667" s="6" t="s">
        <v>39</v>
      </c>
      <c r="R2667" s="4"/>
      <c r="S2667" s="6" t="s">
        <v>42</v>
      </c>
      <c r="T2667" s="6" t="s">
        <v>43</v>
      </c>
      <c r="U2667" s="6">
        <v>0.0</v>
      </c>
      <c r="V2667" s="3" t="str">
        <f t="shared" si="2"/>
        <v>93.279</v>
      </c>
      <c r="W2667" s="5" t="str">
        <f t="shared" ref="W2667:X2667" si="2667">UPPER(TRIM(H2667))</f>
        <v/>
      </c>
      <c r="X2667" s="5" t="str">
        <f t="shared" si="2667"/>
        <v/>
      </c>
      <c r="Y2667" s="5" t="str">
        <f t="array" ref="Y2667">IF(V2667&lt;&gt;"",IFERROR(INDEX(federal_program_name_lookup,MATCH(V2667,aln_lookup,0)),""),"")</f>
        <v>DRUG ABUSE AND ADDICTION RESEARCH PROGRAMS</v>
      </c>
    </row>
    <row r="2668" ht="15.75" customHeight="1">
      <c r="A2668" s="5" t="s">
        <v>4555</v>
      </c>
      <c r="B2668" s="3" t="s">
        <v>45</v>
      </c>
      <c r="C2668" s="3" t="s">
        <v>46</v>
      </c>
      <c r="D2668" s="3"/>
      <c r="E2668" s="6" t="s">
        <v>47</v>
      </c>
      <c r="F2668" s="4">
        <v>72132.0</v>
      </c>
      <c r="G2668" s="6" t="s">
        <v>38</v>
      </c>
      <c r="H2668" s="6"/>
      <c r="I2668" s="6"/>
      <c r="J2668" s="4">
        <v>626225.0</v>
      </c>
      <c r="K2668" s="4">
        <v>3.59306095E8</v>
      </c>
      <c r="L2668" s="6" t="s">
        <v>39</v>
      </c>
      <c r="M2668" s="3"/>
      <c r="N2668" s="6" t="s">
        <v>39</v>
      </c>
      <c r="O2668" s="3" t="s">
        <v>2690</v>
      </c>
      <c r="P2668" s="3" t="s">
        <v>4556</v>
      </c>
      <c r="Q2668" s="6" t="s">
        <v>39</v>
      </c>
      <c r="R2668" s="4"/>
      <c r="S2668" s="6" t="s">
        <v>42</v>
      </c>
      <c r="T2668" s="6" t="s">
        <v>43</v>
      </c>
      <c r="U2668" s="6">
        <v>0.0</v>
      </c>
      <c r="V2668" s="3" t="str">
        <f t="shared" si="2"/>
        <v>10.001</v>
      </c>
      <c r="W2668" s="5" t="str">
        <f t="shared" ref="W2668:X2668" si="2668">UPPER(TRIM(H2668))</f>
        <v/>
      </c>
      <c r="X2668" s="5" t="str">
        <f t="shared" si="2668"/>
        <v/>
      </c>
      <c r="Y2668" s="5" t="str">
        <f t="array" ref="Y2668">IF(V2668&lt;&gt;"",IFERROR(INDEX(federal_program_name_lookup,MATCH(V2668,aln_lookup,0)),""),"")</f>
        <v>AGRICULTURAL RESEARCH_BASIC AND APPLIED RESEARCH</v>
      </c>
    </row>
    <row r="2669" ht="15.75" customHeight="1">
      <c r="A2669" s="5" t="s">
        <v>4557</v>
      </c>
      <c r="B2669" s="3" t="s">
        <v>45</v>
      </c>
      <c r="C2669" s="3" t="s">
        <v>172</v>
      </c>
      <c r="D2669" s="3"/>
      <c r="E2669" s="6" t="s">
        <v>4479</v>
      </c>
      <c r="F2669" s="4">
        <v>43384.0</v>
      </c>
      <c r="G2669" s="6" t="s">
        <v>38</v>
      </c>
      <c r="H2669" s="6"/>
      <c r="I2669" s="6"/>
      <c r="J2669" s="4">
        <v>466157.0</v>
      </c>
      <c r="K2669" s="4">
        <v>3.59306095E8</v>
      </c>
      <c r="L2669" s="6" t="s">
        <v>39</v>
      </c>
      <c r="M2669" s="3"/>
      <c r="N2669" s="6" t="s">
        <v>39</v>
      </c>
      <c r="O2669" s="3" t="s">
        <v>4558</v>
      </c>
      <c r="P2669" s="3" t="s">
        <v>4559</v>
      </c>
      <c r="Q2669" s="6" t="s">
        <v>39</v>
      </c>
      <c r="R2669" s="4"/>
      <c r="S2669" s="6" t="s">
        <v>42</v>
      </c>
      <c r="T2669" s="6" t="s">
        <v>43</v>
      </c>
      <c r="U2669" s="6">
        <v>0.0</v>
      </c>
      <c r="V2669" s="3" t="str">
        <f t="shared" si="2"/>
        <v>10.310</v>
      </c>
      <c r="W2669" s="5" t="str">
        <f t="shared" ref="W2669:X2669" si="2669">UPPER(TRIM(H2669))</f>
        <v/>
      </c>
      <c r="X2669" s="5" t="str">
        <f t="shared" si="2669"/>
        <v/>
      </c>
      <c r="Y2669" s="5" t="str">
        <f t="array" ref="Y2669">IF(V2669&lt;&gt;"",IFERROR(INDEX(federal_program_name_lookup,MATCH(V2669,aln_lookup,0)),""),"")</f>
        <v>AGRICULTURE AND FOOD RESEARCH INITIATIVE (AFRI)</v>
      </c>
    </row>
    <row r="2670" ht="15.75" customHeight="1">
      <c r="A2670" s="5" t="s">
        <v>4560</v>
      </c>
      <c r="B2670" s="3" t="s">
        <v>56</v>
      </c>
      <c r="C2670" s="3" t="s">
        <v>169</v>
      </c>
      <c r="D2670" s="3"/>
      <c r="E2670" s="6" t="s">
        <v>170</v>
      </c>
      <c r="F2670" s="4">
        <v>12099.0</v>
      </c>
      <c r="G2670" s="6" t="s">
        <v>38</v>
      </c>
      <c r="H2670" s="6"/>
      <c r="I2670" s="6"/>
      <c r="J2670" s="4">
        <v>1687101.0</v>
      </c>
      <c r="K2670" s="4">
        <v>3.59306095E8</v>
      </c>
      <c r="L2670" s="6" t="s">
        <v>39</v>
      </c>
      <c r="M2670" s="3"/>
      <c r="N2670" s="6" t="s">
        <v>39</v>
      </c>
      <c r="O2670" s="3" t="s">
        <v>4561</v>
      </c>
      <c r="P2670" s="3" t="s">
        <v>4562</v>
      </c>
      <c r="Q2670" s="6" t="s">
        <v>39</v>
      </c>
      <c r="R2670" s="4"/>
      <c r="S2670" s="6" t="s">
        <v>42</v>
      </c>
      <c r="T2670" s="6" t="s">
        <v>43</v>
      </c>
      <c r="U2670" s="6">
        <v>0.0</v>
      </c>
      <c r="V2670" s="3" t="str">
        <f t="shared" si="2"/>
        <v>93.286</v>
      </c>
      <c r="W2670" s="5" t="str">
        <f t="shared" ref="W2670:X2670" si="2670">UPPER(TRIM(H2670))</f>
        <v/>
      </c>
      <c r="X2670" s="5" t="str">
        <f t="shared" si="2670"/>
        <v/>
      </c>
      <c r="Y2670" s="5" t="str">
        <f t="array" ref="Y2670">IF(V2670&lt;&gt;"",IFERROR(INDEX(federal_program_name_lookup,MATCH(V2670,aln_lookup,0)),""),"")</f>
        <v>DISCOVERY AND APPLIED RESEARCH FOR TECHNOLOGICAL INNOVATIONS TO IMPROVE HUMAN HEALTH</v>
      </c>
    </row>
    <row r="2671" ht="15.75" customHeight="1">
      <c r="A2671" s="5" t="s">
        <v>4563</v>
      </c>
      <c r="B2671" s="3" t="s">
        <v>56</v>
      </c>
      <c r="C2671" s="3" t="s">
        <v>169</v>
      </c>
      <c r="D2671" s="3"/>
      <c r="E2671" s="6" t="s">
        <v>170</v>
      </c>
      <c r="F2671" s="4">
        <v>234053.0</v>
      </c>
      <c r="G2671" s="6" t="s">
        <v>38</v>
      </c>
      <c r="H2671" s="6"/>
      <c r="I2671" s="6"/>
      <c r="J2671" s="4">
        <v>1687101.0</v>
      </c>
      <c r="K2671" s="4">
        <v>3.59306095E8</v>
      </c>
      <c r="L2671" s="6" t="s">
        <v>39</v>
      </c>
      <c r="M2671" s="3"/>
      <c r="N2671" s="6" t="s">
        <v>39</v>
      </c>
      <c r="O2671" s="3" t="s">
        <v>4439</v>
      </c>
      <c r="P2671" s="3" t="s">
        <v>4564</v>
      </c>
      <c r="Q2671" s="6" t="s">
        <v>39</v>
      </c>
      <c r="R2671" s="4"/>
      <c r="S2671" s="6" t="s">
        <v>42</v>
      </c>
      <c r="T2671" s="6" t="s">
        <v>43</v>
      </c>
      <c r="U2671" s="6">
        <v>0.0</v>
      </c>
      <c r="V2671" s="3" t="str">
        <f t="shared" si="2"/>
        <v>93.286</v>
      </c>
      <c r="W2671" s="5" t="str">
        <f t="shared" ref="W2671:X2671" si="2671">UPPER(TRIM(H2671))</f>
        <v/>
      </c>
      <c r="X2671" s="5" t="str">
        <f t="shared" si="2671"/>
        <v/>
      </c>
      <c r="Y2671" s="5" t="str">
        <f t="array" ref="Y2671">IF(V2671&lt;&gt;"",IFERROR(INDEX(federal_program_name_lookup,MATCH(V2671,aln_lookup,0)),""),"")</f>
        <v>DISCOVERY AND APPLIED RESEARCH FOR TECHNOLOGICAL INNOVATIONS TO IMPROVE HUMAN HEALTH</v>
      </c>
    </row>
    <row r="2672" ht="15.75" customHeight="1">
      <c r="A2672" s="5" t="s">
        <v>4565</v>
      </c>
      <c r="B2672" s="3" t="s">
        <v>56</v>
      </c>
      <c r="C2672" s="3" t="s">
        <v>169</v>
      </c>
      <c r="D2672" s="3"/>
      <c r="E2672" s="6" t="s">
        <v>170</v>
      </c>
      <c r="F2672" s="4">
        <v>-31.0</v>
      </c>
      <c r="G2672" s="6" t="s">
        <v>38</v>
      </c>
      <c r="H2672" s="6"/>
      <c r="I2672" s="6"/>
      <c r="J2672" s="4">
        <v>1687101.0</v>
      </c>
      <c r="K2672" s="4">
        <v>3.59306095E8</v>
      </c>
      <c r="L2672" s="6" t="s">
        <v>39</v>
      </c>
      <c r="M2672" s="3"/>
      <c r="N2672" s="6" t="s">
        <v>39</v>
      </c>
      <c r="O2672" s="3" t="s">
        <v>592</v>
      </c>
      <c r="P2672" s="3" t="s">
        <v>4566</v>
      </c>
      <c r="Q2672" s="6" t="s">
        <v>39</v>
      </c>
      <c r="R2672" s="4"/>
      <c r="S2672" s="6" t="s">
        <v>42</v>
      </c>
      <c r="T2672" s="6" t="s">
        <v>43</v>
      </c>
      <c r="U2672" s="6">
        <v>0.0</v>
      </c>
      <c r="V2672" s="3" t="str">
        <f t="shared" si="2"/>
        <v>93.286</v>
      </c>
      <c r="W2672" s="5" t="str">
        <f t="shared" ref="W2672:X2672" si="2672">UPPER(TRIM(H2672))</f>
        <v/>
      </c>
      <c r="X2672" s="5" t="str">
        <f t="shared" si="2672"/>
        <v/>
      </c>
      <c r="Y2672" s="5" t="str">
        <f t="array" ref="Y2672">IF(V2672&lt;&gt;"",IFERROR(INDEX(federal_program_name_lookup,MATCH(V2672,aln_lookup,0)),""),"")</f>
        <v>DISCOVERY AND APPLIED RESEARCH FOR TECHNOLOGICAL INNOVATIONS TO IMPROVE HUMAN HEALTH</v>
      </c>
    </row>
    <row r="2673" ht="15.75" customHeight="1">
      <c r="A2673" s="5" t="s">
        <v>4567</v>
      </c>
      <c r="B2673" s="3" t="s">
        <v>56</v>
      </c>
      <c r="C2673" s="3" t="s">
        <v>652</v>
      </c>
      <c r="D2673" s="3"/>
      <c r="E2673" s="6" t="s">
        <v>653</v>
      </c>
      <c r="F2673" s="4">
        <v>38428.0</v>
      </c>
      <c r="G2673" s="6" t="s">
        <v>38</v>
      </c>
      <c r="H2673" s="6"/>
      <c r="I2673" s="6"/>
      <c r="J2673" s="4">
        <v>1406829.0</v>
      </c>
      <c r="K2673" s="4">
        <v>3.59306095E8</v>
      </c>
      <c r="L2673" s="6" t="s">
        <v>39</v>
      </c>
      <c r="M2673" s="3"/>
      <c r="N2673" s="6" t="s">
        <v>39</v>
      </c>
      <c r="O2673" s="3" t="s">
        <v>646</v>
      </c>
      <c r="P2673" s="3" t="s">
        <v>4568</v>
      </c>
      <c r="Q2673" s="6" t="s">
        <v>39</v>
      </c>
      <c r="R2673" s="4"/>
      <c r="S2673" s="6" t="s">
        <v>42</v>
      </c>
      <c r="T2673" s="6" t="s">
        <v>43</v>
      </c>
      <c r="U2673" s="6">
        <v>0.0</v>
      </c>
      <c r="V2673" s="3" t="str">
        <f t="shared" si="2"/>
        <v>93.307</v>
      </c>
      <c r="W2673" s="5" t="str">
        <f t="shared" ref="W2673:X2673" si="2673">UPPER(TRIM(H2673))</f>
        <v/>
      </c>
      <c r="X2673" s="5" t="str">
        <f t="shared" si="2673"/>
        <v/>
      </c>
      <c r="Y2673" s="5" t="str">
        <f t="array" ref="Y2673">IF(V2673&lt;&gt;"",IFERROR(INDEX(federal_program_name_lookup,MATCH(V2673,aln_lookup,0)),""),"")</f>
        <v>MINORITY HEALTH AND HEALTH DISPARITIES RESEARCH</v>
      </c>
    </row>
    <row r="2674" ht="15.75" customHeight="1">
      <c r="A2674" s="5" t="s">
        <v>4569</v>
      </c>
      <c r="B2674" s="3" t="s">
        <v>56</v>
      </c>
      <c r="C2674" s="3" t="s">
        <v>652</v>
      </c>
      <c r="D2674" s="3"/>
      <c r="E2674" s="6" t="s">
        <v>653</v>
      </c>
      <c r="F2674" s="4">
        <v>55591.0</v>
      </c>
      <c r="G2674" s="6" t="s">
        <v>38</v>
      </c>
      <c r="H2674" s="6"/>
      <c r="I2674" s="6"/>
      <c r="J2674" s="4">
        <v>1406829.0</v>
      </c>
      <c r="K2674" s="4">
        <v>3.59306095E8</v>
      </c>
      <c r="L2674" s="6" t="s">
        <v>39</v>
      </c>
      <c r="M2674" s="3"/>
      <c r="N2674" s="6" t="s">
        <v>39</v>
      </c>
      <c r="O2674" s="3" t="s">
        <v>4383</v>
      </c>
      <c r="P2674" s="3" t="s">
        <v>4570</v>
      </c>
      <c r="Q2674" s="6" t="s">
        <v>39</v>
      </c>
      <c r="R2674" s="4"/>
      <c r="S2674" s="6" t="s">
        <v>42</v>
      </c>
      <c r="T2674" s="6" t="s">
        <v>43</v>
      </c>
      <c r="U2674" s="6">
        <v>0.0</v>
      </c>
      <c r="V2674" s="3" t="str">
        <f t="shared" si="2"/>
        <v>93.307</v>
      </c>
      <c r="W2674" s="5" t="str">
        <f t="shared" ref="W2674:X2674" si="2674">UPPER(TRIM(H2674))</f>
        <v/>
      </c>
      <c r="X2674" s="5" t="str">
        <f t="shared" si="2674"/>
        <v/>
      </c>
      <c r="Y2674" s="5" t="str">
        <f t="array" ref="Y2674">IF(V2674&lt;&gt;"",IFERROR(INDEX(federal_program_name_lookup,MATCH(V2674,aln_lookup,0)),""),"")</f>
        <v>MINORITY HEALTH AND HEALTH DISPARITIES RESEARCH</v>
      </c>
    </row>
    <row r="2675" ht="15.75" customHeight="1">
      <c r="A2675" s="5" t="s">
        <v>4571</v>
      </c>
      <c r="B2675" s="3" t="s">
        <v>56</v>
      </c>
      <c r="C2675" s="3" t="s">
        <v>652</v>
      </c>
      <c r="D2675" s="3"/>
      <c r="E2675" s="6" t="s">
        <v>653</v>
      </c>
      <c r="F2675" s="4">
        <v>17749.0</v>
      </c>
      <c r="G2675" s="6" t="s">
        <v>38</v>
      </c>
      <c r="H2675" s="6"/>
      <c r="I2675" s="6"/>
      <c r="J2675" s="4">
        <v>1406829.0</v>
      </c>
      <c r="K2675" s="4">
        <v>3.59306095E8</v>
      </c>
      <c r="L2675" s="6" t="s">
        <v>39</v>
      </c>
      <c r="M2675" s="3"/>
      <c r="N2675" s="6" t="s">
        <v>39</v>
      </c>
      <c r="O2675" s="3" t="s">
        <v>180</v>
      </c>
      <c r="P2675" s="3" t="s">
        <v>4572</v>
      </c>
      <c r="Q2675" s="6" t="s">
        <v>39</v>
      </c>
      <c r="R2675" s="4"/>
      <c r="S2675" s="6" t="s">
        <v>42</v>
      </c>
      <c r="T2675" s="6" t="s">
        <v>43</v>
      </c>
      <c r="U2675" s="6">
        <v>0.0</v>
      </c>
      <c r="V2675" s="3" t="str">
        <f t="shared" si="2"/>
        <v>93.307</v>
      </c>
      <c r="W2675" s="5" t="str">
        <f t="shared" ref="W2675:X2675" si="2675">UPPER(TRIM(H2675))</f>
        <v/>
      </c>
      <c r="X2675" s="5" t="str">
        <f t="shared" si="2675"/>
        <v/>
      </c>
      <c r="Y2675" s="5" t="str">
        <f t="array" ref="Y2675">IF(V2675&lt;&gt;"",IFERROR(INDEX(federal_program_name_lookup,MATCH(V2675,aln_lookup,0)),""),"")</f>
        <v>MINORITY HEALTH AND HEALTH DISPARITIES RESEARCH</v>
      </c>
    </row>
    <row r="2676" ht="15.75" customHeight="1">
      <c r="A2676" s="5" t="s">
        <v>4573</v>
      </c>
      <c r="B2676" s="3" t="s">
        <v>56</v>
      </c>
      <c r="C2676" s="3" t="s">
        <v>652</v>
      </c>
      <c r="D2676" s="3"/>
      <c r="E2676" s="6" t="s">
        <v>653</v>
      </c>
      <c r="F2676" s="4">
        <v>37948.0</v>
      </c>
      <c r="G2676" s="6" t="s">
        <v>38</v>
      </c>
      <c r="H2676" s="6"/>
      <c r="I2676" s="6"/>
      <c r="J2676" s="4">
        <v>1406829.0</v>
      </c>
      <c r="K2676" s="4">
        <v>3.59306095E8</v>
      </c>
      <c r="L2676" s="6" t="s">
        <v>39</v>
      </c>
      <c r="M2676" s="3"/>
      <c r="N2676" s="6" t="s">
        <v>39</v>
      </c>
      <c r="O2676" s="3" t="s">
        <v>3146</v>
      </c>
      <c r="P2676" s="3" t="s">
        <v>4574</v>
      </c>
      <c r="Q2676" s="6" t="s">
        <v>39</v>
      </c>
      <c r="R2676" s="4"/>
      <c r="S2676" s="6" t="s">
        <v>42</v>
      </c>
      <c r="T2676" s="6" t="s">
        <v>43</v>
      </c>
      <c r="U2676" s="6">
        <v>0.0</v>
      </c>
      <c r="V2676" s="3" t="str">
        <f t="shared" si="2"/>
        <v>93.307</v>
      </c>
      <c r="W2676" s="5" t="str">
        <f t="shared" ref="W2676:X2676" si="2676">UPPER(TRIM(H2676))</f>
        <v/>
      </c>
      <c r="X2676" s="5" t="str">
        <f t="shared" si="2676"/>
        <v/>
      </c>
      <c r="Y2676" s="5" t="str">
        <f t="array" ref="Y2676">IF(V2676&lt;&gt;"",IFERROR(INDEX(federal_program_name_lookup,MATCH(V2676,aln_lookup,0)),""),"")</f>
        <v>MINORITY HEALTH AND HEALTH DISPARITIES RESEARCH</v>
      </c>
    </row>
    <row r="2677" ht="15.75" customHeight="1">
      <c r="A2677" s="5" t="s">
        <v>4575</v>
      </c>
      <c r="B2677" s="3" t="s">
        <v>56</v>
      </c>
      <c r="C2677" s="3" t="s">
        <v>172</v>
      </c>
      <c r="D2677" s="3"/>
      <c r="E2677" s="6" t="s">
        <v>173</v>
      </c>
      <c r="F2677" s="4">
        <v>27966.0</v>
      </c>
      <c r="G2677" s="6" t="s">
        <v>38</v>
      </c>
      <c r="H2677" s="6"/>
      <c r="I2677" s="6"/>
      <c r="J2677" s="4">
        <v>6174630.0</v>
      </c>
      <c r="K2677" s="4">
        <v>3.59306095E8</v>
      </c>
      <c r="L2677" s="6" t="s">
        <v>39</v>
      </c>
      <c r="M2677" s="3"/>
      <c r="N2677" s="6" t="s">
        <v>39</v>
      </c>
      <c r="O2677" s="3" t="s">
        <v>4576</v>
      </c>
      <c r="P2677" s="3" t="s">
        <v>4577</v>
      </c>
      <c r="Q2677" s="6" t="s">
        <v>39</v>
      </c>
      <c r="R2677" s="4"/>
      <c r="S2677" s="6" t="s">
        <v>42</v>
      </c>
      <c r="T2677" s="6" t="s">
        <v>43</v>
      </c>
      <c r="U2677" s="6">
        <v>0.0</v>
      </c>
      <c r="V2677" s="3" t="str">
        <f t="shared" si="2"/>
        <v>93.310</v>
      </c>
      <c r="W2677" s="5" t="str">
        <f t="shared" ref="W2677:X2677" si="2677">UPPER(TRIM(H2677))</f>
        <v/>
      </c>
      <c r="X2677" s="5" t="str">
        <f t="shared" si="2677"/>
        <v/>
      </c>
      <c r="Y2677" s="5" t="str">
        <f t="array" ref="Y2677">IF(V2677&lt;&gt;"",IFERROR(INDEX(federal_program_name_lookup,MATCH(V2677,aln_lookup,0)),""),"")</f>
        <v>TRANS-NIH RESEARCH SUPPORT</v>
      </c>
    </row>
    <row r="2678" ht="15.75" customHeight="1">
      <c r="A2678" s="5" t="s">
        <v>4578</v>
      </c>
      <c r="B2678" s="3" t="s">
        <v>56</v>
      </c>
      <c r="C2678" s="3" t="s">
        <v>172</v>
      </c>
      <c r="D2678" s="3"/>
      <c r="E2678" s="6" t="s">
        <v>173</v>
      </c>
      <c r="F2678" s="4">
        <v>51375.0</v>
      </c>
      <c r="G2678" s="6" t="s">
        <v>38</v>
      </c>
      <c r="H2678" s="6"/>
      <c r="I2678" s="6"/>
      <c r="J2678" s="4">
        <v>6174630.0</v>
      </c>
      <c r="K2678" s="4">
        <v>3.59306095E8</v>
      </c>
      <c r="L2678" s="6" t="s">
        <v>39</v>
      </c>
      <c r="M2678" s="3"/>
      <c r="N2678" s="6" t="s">
        <v>39</v>
      </c>
      <c r="O2678" s="3" t="s">
        <v>4579</v>
      </c>
      <c r="P2678" s="3" t="s">
        <v>4580</v>
      </c>
      <c r="Q2678" s="6" t="s">
        <v>39</v>
      </c>
      <c r="R2678" s="4"/>
      <c r="S2678" s="6" t="s">
        <v>42</v>
      </c>
      <c r="T2678" s="6" t="s">
        <v>43</v>
      </c>
      <c r="U2678" s="6">
        <v>0.0</v>
      </c>
      <c r="V2678" s="3" t="str">
        <f t="shared" si="2"/>
        <v>93.310</v>
      </c>
      <c r="W2678" s="5" t="str">
        <f t="shared" ref="W2678:X2678" si="2678">UPPER(TRIM(H2678))</f>
        <v/>
      </c>
      <c r="X2678" s="5" t="str">
        <f t="shared" si="2678"/>
        <v/>
      </c>
      <c r="Y2678" s="5" t="str">
        <f t="array" ref="Y2678">IF(V2678&lt;&gt;"",IFERROR(INDEX(federal_program_name_lookup,MATCH(V2678,aln_lookup,0)),""),"")</f>
        <v>TRANS-NIH RESEARCH SUPPORT</v>
      </c>
    </row>
    <row r="2679" ht="15.75" customHeight="1">
      <c r="A2679" s="5" t="s">
        <v>4581</v>
      </c>
      <c r="B2679" s="3" t="s">
        <v>56</v>
      </c>
      <c r="C2679" s="3" t="s">
        <v>172</v>
      </c>
      <c r="D2679" s="3"/>
      <c r="E2679" s="6" t="s">
        <v>173</v>
      </c>
      <c r="F2679" s="4">
        <v>91948.0</v>
      </c>
      <c r="G2679" s="6" t="s">
        <v>38</v>
      </c>
      <c r="H2679" s="6"/>
      <c r="I2679" s="6"/>
      <c r="J2679" s="4">
        <v>6174630.0</v>
      </c>
      <c r="K2679" s="4">
        <v>3.59306095E8</v>
      </c>
      <c r="L2679" s="6" t="s">
        <v>39</v>
      </c>
      <c r="M2679" s="3"/>
      <c r="N2679" s="6" t="s">
        <v>39</v>
      </c>
      <c r="O2679" s="3" t="s">
        <v>207</v>
      </c>
      <c r="P2679" s="3" t="s">
        <v>4582</v>
      </c>
      <c r="Q2679" s="6" t="s">
        <v>39</v>
      </c>
      <c r="R2679" s="4"/>
      <c r="S2679" s="6" t="s">
        <v>42</v>
      </c>
      <c r="T2679" s="6" t="s">
        <v>43</v>
      </c>
      <c r="U2679" s="6">
        <v>0.0</v>
      </c>
      <c r="V2679" s="3" t="str">
        <f t="shared" si="2"/>
        <v>93.310</v>
      </c>
      <c r="W2679" s="5" t="str">
        <f t="shared" ref="W2679:X2679" si="2679">UPPER(TRIM(H2679))</f>
        <v/>
      </c>
      <c r="X2679" s="5" t="str">
        <f t="shared" si="2679"/>
        <v/>
      </c>
      <c r="Y2679" s="5" t="str">
        <f t="array" ref="Y2679">IF(V2679&lt;&gt;"",IFERROR(INDEX(federal_program_name_lookup,MATCH(V2679,aln_lookup,0)),""),"")</f>
        <v>TRANS-NIH RESEARCH SUPPORT</v>
      </c>
    </row>
    <row r="2680" ht="15.75" customHeight="1">
      <c r="A2680" s="5" t="s">
        <v>4583</v>
      </c>
      <c r="B2680" s="3" t="s">
        <v>56</v>
      </c>
      <c r="C2680" s="3" t="s">
        <v>172</v>
      </c>
      <c r="D2680" s="3"/>
      <c r="E2680" s="6" t="s">
        <v>173</v>
      </c>
      <c r="F2680" s="4">
        <v>56965.0</v>
      </c>
      <c r="G2680" s="6" t="s">
        <v>38</v>
      </c>
      <c r="H2680" s="6"/>
      <c r="I2680" s="6"/>
      <c r="J2680" s="4">
        <v>6174630.0</v>
      </c>
      <c r="K2680" s="4">
        <v>3.59306095E8</v>
      </c>
      <c r="L2680" s="6" t="s">
        <v>39</v>
      </c>
      <c r="M2680" s="3"/>
      <c r="N2680" s="6" t="s">
        <v>39</v>
      </c>
      <c r="O2680" s="3" t="s">
        <v>185</v>
      </c>
      <c r="P2680" s="3" t="s">
        <v>4584</v>
      </c>
      <c r="Q2680" s="6" t="s">
        <v>39</v>
      </c>
      <c r="R2680" s="4"/>
      <c r="S2680" s="6" t="s">
        <v>42</v>
      </c>
      <c r="T2680" s="6" t="s">
        <v>43</v>
      </c>
      <c r="U2680" s="6">
        <v>0.0</v>
      </c>
      <c r="V2680" s="3" t="str">
        <f t="shared" si="2"/>
        <v>93.310</v>
      </c>
      <c r="W2680" s="5" t="str">
        <f t="shared" ref="W2680:X2680" si="2680">UPPER(TRIM(H2680))</f>
        <v/>
      </c>
      <c r="X2680" s="5" t="str">
        <f t="shared" si="2680"/>
        <v/>
      </c>
      <c r="Y2680" s="5" t="str">
        <f t="array" ref="Y2680">IF(V2680&lt;&gt;"",IFERROR(INDEX(federal_program_name_lookup,MATCH(V2680,aln_lookup,0)),""),"")</f>
        <v>TRANS-NIH RESEARCH SUPPORT</v>
      </c>
    </row>
    <row r="2681" ht="15.75" customHeight="1">
      <c r="A2681" s="5" t="s">
        <v>4585</v>
      </c>
      <c r="B2681" s="3" t="s">
        <v>45</v>
      </c>
      <c r="C2681" s="3" t="s">
        <v>172</v>
      </c>
      <c r="D2681" s="3"/>
      <c r="E2681" s="6" t="s">
        <v>4479</v>
      </c>
      <c r="F2681" s="4">
        <v>49154.0</v>
      </c>
      <c r="G2681" s="6" t="s">
        <v>38</v>
      </c>
      <c r="H2681" s="6"/>
      <c r="I2681" s="6"/>
      <c r="J2681" s="4">
        <v>466157.0</v>
      </c>
      <c r="K2681" s="4">
        <v>3.59306095E8</v>
      </c>
      <c r="L2681" s="6" t="s">
        <v>39</v>
      </c>
      <c r="M2681" s="3"/>
      <c r="N2681" s="6" t="s">
        <v>39</v>
      </c>
      <c r="O2681" s="3" t="s">
        <v>383</v>
      </c>
      <c r="P2681" s="3" t="s">
        <v>4586</v>
      </c>
      <c r="Q2681" s="6" t="s">
        <v>39</v>
      </c>
      <c r="R2681" s="4"/>
      <c r="S2681" s="6" t="s">
        <v>42</v>
      </c>
      <c r="T2681" s="6" t="s">
        <v>43</v>
      </c>
      <c r="U2681" s="6">
        <v>0.0</v>
      </c>
      <c r="V2681" s="3" t="str">
        <f t="shared" si="2"/>
        <v>10.310</v>
      </c>
      <c r="W2681" s="5" t="str">
        <f t="shared" ref="W2681:X2681" si="2681">UPPER(TRIM(H2681))</f>
        <v/>
      </c>
      <c r="X2681" s="5" t="str">
        <f t="shared" si="2681"/>
        <v/>
      </c>
      <c r="Y2681" s="5" t="str">
        <f t="array" ref="Y2681">IF(V2681&lt;&gt;"",IFERROR(INDEX(federal_program_name_lookup,MATCH(V2681,aln_lookup,0)),""),"")</f>
        <v>AGRICULTURE AND FOOD RESEARCH INITIATIVE (AFRI)</v>
      </c>
    </row>
    <row r="2682" ht="15.75" customHeight="1">
      <c r="A2682" s="5" t="s">
        <v>4587</v>
      </c>
      <c r="B2682" s="3" t="s">
        <v>56</v>
      </c>
      <c r="C2682" s="3" t="s">
        <v>172</v>
      </c>
      <c r="D2682" s="3"/>
      <c r="E2682" s="6" t="s">
        <v>173</v>
      </c>
      <c r="F2682" s="4">
        <v>144319.0</v>
      </c>
      <c r="G2682" s="6" t="s">
        <v>38</v>
      </c>
      <c r="H2682" s="6"/>
      <c r="I2682" s="6"/>
      <c r="J2682" s="4">
        <v>6174630.0</v>
      </c>
      <c r="K2682" s="4">
        <v>3.59306095E8</v>
      </c>
      <c r="L2682" s="6" t="s">
        <v>39</v>
      </c>
      <c r="M2682" s="3"/>
      <c r="N2682" s="6" t="s">
        <v>39</v>
      </c>
      <c r="O2682" s="3" t="s">
        <v>4588</v>
      </c>
      <c r="P2682" s="3" t="s">
        <v>4589</v>
      </c>
      <c r="Q2682" s="6" t="s">
        <v>39</v>
      </c>
      <c r="R2682" s="4"/>
      <c r="S2682" s="6" t="s">
        <v>42</v>
      </c>
      <c r="T2682" s="6" t="s">
        <v>43</v>
      </c>
      <c r="U2682" s="6">
        <v>0.0</v>
      </c>
      <c r="V2682" s="3" t="str">
        <f t="shared" si="2"/>
        <v>93.310</v>
      </c>
      <c r="W2682" s="5" t="str">
        <f t="shared" ref="W2682:X2682" si="2682">UPPER(TRIM(H2682))</f>
        <v/>
      </c>
      <c r="X2682" s="5" t="str">
        <f t="shared" si="2682"/>
        <v/>
      </c>
      <c r="Y2682" s="5" t="str">
        <f t="array" ref="Y2682">IF(V2682&lt;&gt;"",IFERROR(INDEX(federal_program_name_lookup,MATCH(V2682,aln_lookup,0)),""),"")</f>
        <v>TRANS-NIH RESEARCH SUPPORT</v>
      </c>
    </row>
    <row r="2683" ht="15.75" customHeight="1">
      <c r="A2683" s="5" t="s">
        <v>4590</v>
      </c>
      <c r="B2683" s="3" t="s">
        <v>56</v>
      </c>
      <c r="C2683" s="3" t="s">
        <v>172</v>
      </c>
      <c r="D2683" s="3"/>
      <c r="E2683" s="6" t="s">
        <v>173</v>
      </c>
      <c r="F2683" s="4">
        <v>39659.0</v>
      </c>
      <c r="G2683" s="6" t="s">
        <v>38</v>
      </c>
      <c r="H2683" s="6"/>
      <c r="I2683" s="6"/>
      <c r="J2683" s="4">
        <v>6174630.0</v>
      </c>
      <c r="K2683" s="4">
        <v>3.59306095E8</v>
      </c>
      <c r="L2683" s="6" t="s">
        <v>39</v>
      </c>
      <c r="M2683" s="3"/>
      <c r="N2683" s="6" t="s">
        <v>39</v>
      </c>
      <c r="O2683" s="3" t="s">
        <v>755</v>
      </c>
      <c r="P2683" s="3" t="s">
        <v>4591</v>
      </c>
      <c r="Q2683" s="6" t="s">
        <v>39</v>
      </c>
      <c r="R2683" s="4"/>
      <c r="S2683" s="6" t="s">
        <v>42</v>
      </c>
      <c r="T2683" s="6" t="s">
        <v>43</v>
      </c>
      <c r="U2683" s="6">
        <v>0.0</v>
      </c>
      <c r="V2683" s="3" t="str">
        <f t="shared" si="2"/>
        <v>93.310</v>
      </c>
      <c r="W2683" s="5" t="str">
        <f t="shared" ref="W2683:X2683" si="2683">UPPER(TRIM(H2683))</f>
        <v/>
      </c>
      <c r="X2683" s="5" t="str">
        <f t="shared" si="2683"/>
        <v/>
      </c>
      <c r="Y2683" s="5" t="str">
        <f t="array" ref="Y2683">IF(V2683&lt;&gt;"",IFERROR(INDEX(federal_program_name_lookup,MATCH(V2683,aln_lookup,0)),""),"")</f>
        <v>TRANS-NIH RESEARCH SUPPORT</v>
      </c>
    </row>
    <row r="2684" ht="15.75" customHeight="1">
      <c r="A2684" s="5" t="s">
        <v>4592</v>
      </c>
      <c r="B2684" s="3" t="s">
        <v>56</v>
      </c>
      <c r="C2684" s="3" t="s">
        <v>172</v>
      </c>
      <c r="D2684" s="3"/>
      <c r="E2684" s="6" t="s">
        <v>173</v>
      </c>
      <c r="F2684" s="4">
        <v>30874.0</v>
      </c>
      <c r="G2684" s="6" t="s">
        <v>38</v>
      </c>
      <c r="H2684" s="6"/>
      <c r="I2684" s="6"/>
      <c r="J2684" s="4">
        <v>6174630.0</v>
      </c>
      <c r="K2684" s="4">
        <v>3.59306095E8</v>
      </c>
      <c r="L2684" s="6" t="s">
        <v>39</v>
      </c>
      <c r="M2684" s="3"/>
      <c r="N2684" s="6" t="s">
        <v>39</v>
      </c>
      <c r="O2684" s="3" t="s">
        <v>4593</v>
      </c>
      <c r="P2684" s="3" t="s">
        <v>4594</v>
      </c>
      <c r="Q2684" s="6" t="s">
        <v>39</v>
      </c>
      <c r="R2684" s="4"/>
      <c r="S2684" s="6" t="s">
        <v>42</v>
      </c>
      <c r="T2684" s="6" t="s">
        <v>43</v>
      </c>
      <c r="U2684" s="6">
        <v>0.0</v>
      </c>
      <c r="V2684" s="3" t="str">
        <f t="shared" si="2"/>
        <v>93.310</v>
      </c>
      <c r="W2684" s="5" t="str">
        <f t="shared" ref="W2684:X2684" si="2684">UPPER(TRIM(H2684))</f>
        <v/>
      </c>
      <c r="X2684" s="5" t="str">
        <f t="shared" si="2684"/>
        <v/>
      </c>
      <c r="Y2684" s="5" t="str">
        <f t="array" ref="Y2684">IF(V2684&lt;&gt;"",IFERROR(INDEX(federal_program_name_lookup,MATCH(V2684,aln_lookup,0)),""),"")</f>
        <v>TRANS-NIH RESEARCH SUPPORT</v>
      </c>
    </row>
    <row r="2685" ht="15.75" customHeight="1">
      <c r="A2685" s="5" t="s">
        <v>4595</v>
      </c>
      <c r="B2685" s="3" t="s">
        <v>56</v>
      </c>
      <c r="C2685" s="3" t="s">
        <v>172</v>
      </c>
      <c r="D2685" s="3"/>
      <c r="E2685" s="6" t="s">
        <v>173</v>
      </c>
      <c r="F2685" s="4">
        <v>39092.0</v>
      </c>
      <c r="G2685" s="6" t="s">
        <v>38</v>
      </c>
      <c r="H2685" s="6"/>
      <c r="I2685" s="6"/>
      <c r="J2685" s="4">
        <v>6174630.0</v>
      </c>
      <c r="K2685" s="4">
        <v>3.59306095E8</v>
      </c>
      <c r="L2685" s="6" t="s">
        <v>39</v>
      </c>
      <c r="M2685" s="3"/>
      <c r="N2685" s="6" t="s">
        <v>39</v>
      </c>
      <c r="O2685" s="3" t="s">
        <v>4077</v>
      </c>
      <c r="P2685" s="3" t="s">
        <v>4596</v>
      </c>
      <c r="Q2685" s="6" t="s">
        <v>39</v>
      </c>
      <c r="R2685" s="4"/>
      <c r="S2685" s="6" t="s">
        <v>42</v>
      </c>
      <c r="T2685" s="6" t="s">
        <v>43</v>
      </c>
      <c r="U2685" s="6">
        <v>0.0</v>
      </c>
      <c r="V2685" s="3" t="str">
        <f t="shared" si="2"/>
        <v>93.310</v>
      </c>
      <c r="W2685" s="5" t="str">
        <f t="shared" ref="W2685:X2685" si="2685">UPPER(TRIM(H2685))</f>
        <v/>
      </c>
      <c r="X2685" s="5" t="str">
        <f t="shared" si="2685"/>
        <v/>
      </c>
      <c r="Y2685" s="5" t="str">
        <f t="array" ref="Y2685">IF(V2685&lt;&gt;"",IFERROR(INDEX(federal_program_name_lookup,MATCH(V2685,aln_lookup,0)),""),"")</f>
        <v>TRANS-NIH RESEARCH SUPPORT</v>
      </c>
    </row>
    <row r="2686" ht="15.75" customHeight="1">
      <c r="A2686" s="5" t="s">
        <v>4597</v>
      </c>
      <c r="B2686" s="3" t="s">
        <v>56</v>
      </c>
      <c r="C2686" s="3" t="s">
        <v>175</v>
      </c>
      <c r="D2686" s="3"/>
      <c r="E2686" s="6" t="s">
        <v>176</v>
      </c>
      <c r="F2686" s="4">
        <v>4806.0</v>
      </c>
      <c r="G2686" s="6" t="s">
        <v>38</v>
      </c>
      <c r="H2686" s="6"/>
      <c r="I2686" s="6"/>
      <c r="J2686" s="4">
        <v>6217244.0</v>
      </c>
      <c r="K2686" s="4">
        <v>3.59306095E8</v>
      </c>
      <c r="L2686" s="6" t="s">
        <v>39</v>
      </c>
      <c r="M2686" s="3"/>
      <c r="N2686" s="6" t="s">
        <v>39</v>
      </c>
      <c r="O2686" s="3" t="s">
        <v>185</v>
      </c>
      <c r="P2686" s="3" t="s">
        <v>4598</v>
      </c>
      <c r="Q2686" s="6" t="s">
        <v>39</v>
      </c>
      <c r="R2686" s="4"/>
      <c r="S2686" s="6" t="s">
        <v>42</v>
      </c>
      <c r="T2686" s="6" t="s">
        <v>43</v>
      </c>
      <c r="U2686" s="6">
        <v>0.0</v>
      </c>
      <c r="V2686" s="3" t="str">
        <f t="shared" si="2"/>
        <v>93.350</v>
      </c>
      <c r="W2686" s="5" t="str">
        <f t="shared" ref="W2686:X2686" si="2686">UPPER(TRIM(H2686))</f>
        <v/>
      </c>
      <c r="X2686" s="5" t="str">
        <f t="shared" si="2686"/>
        <v/>
      </c>
      <c r="Y2686" s="5" t="str">
        <f t="array" ref="Y2686">IF(V2686&lt;&gt;"",IFERROR(INDEX(federal_program_name_lookup,MATCH(V2686,aln_lookup,0)),""),"")</f>
        <v>NATIONAL CENTER FOR ADVANCING TRANSLATIONAL SCIENCES</v>
      </c>
    </row>
    <row r="2687" ht="15.75" customHeight="1">
      <c r="A2687" s="5" t="s">
        <v>4599</v>
      </c>
      <c r="B2687" s="3" t="s">
        <v>56</v>
      </c>
      <c r="C2687" s="3" t="s">
        <v>4600</v>
      </c>
      <c r="D2687" s="3"/>
      <c r="E2687" s="6" t="s">
        <v>4601</v>
      </c>
      <c r="F2687" s="4">
        <v>447349.0</v>
      </c>
      <c r="G2687" s="6" t="s">
        <v>38</v>
      </c>
      <c r="H2687" s="6"/>
      <c r="I2687" s="6"/>
      <c r="J2687" s="4">
        <v>447349.0</v>
      </c>
      <c r="K2687" s="4">
        <v>3.59306095E8</v>
      </c>
      <c r="L2687" s="6" t="s">
        <v>39</v>
      </c>
      <c r="M2687" s="3"/>
      <c r="N2687" s="6" t="s">
        <v>39</v>
      </c>
      <c r="O2687" s="3" t="s">
        <v>107</v>
      </c>
      <c r="P2687" s="3" t="s">
        <v>4602</v>
      </c>
      <c r="Q2687" s="6" t="s">
        <v>39</v>
      </c>
      <c r="R2687" s="4"/>
      <c r="S2687" s="6" t="s">
        <v>42</v>
      </c>
      <c r="T2687" s="6" t="s">
        <v>43</v>
      </c>
      <c r="U2687" s="6">
        <v>0.0</v>
      </c>
      <c r="V2687" s="3" t="str">
        <f t="shared" si="2"/>
        <v>93.387</v>
      </c>
      <c r="W2687" s="5" t="str">
        <f t="shared" ref="W2687:X2687" si="2687">UPPER(TRIM(H2687))</f>
        <v/>
      </c>
      <c r="X2687" s="5" t="str">
        <f t="shared" si="2687"/>
        <v/>
      </c>
      <c r="Y2687" s="5" t="str">
        <f t="array" ref="Y2687">IF(V2687&lt;&gt;"",IFERROR(INDEX(federal_program_name_lookup,MATCH(V2687,aln_lookup,0)),""),"")</f>
        <v>NATIONAL AND STATE TOBACCO CONTROL PROGRAM (B)</v>
      </c>
    </row>
    <row r="2688" ht="15.75" customHeight="1">
      <c r="A2688" s="5" t="s">
        <v>4603</v>
      </c>
      <c r="B2688" s="3" t="s">
        <v>56</v>
      </c>
      <c r="C2688" s="3" t="s">
        <v>183</v>
      </c>
      <c r="D2688" s="3"/>
      <c r="E2688" s="6" t="s">
        <v>184</v>
      </c>
      <c r="F2688" s="4">
        <v>18626.0</v>
      </c>
      <c r="G2688" s="6" t="s">
        <v>38</v>
      </c>
      <c r="H2688" s="6"/>
      <c r="I2688" s="6"/>
      <c r="J2688" s="4">
        <v>339763.0</v>
      </c>
      <c r="K2688" s="4">
        <v>3.59306095E8</v>
      </c>
      <c r="L2688" s="6" t="s">
        <v>39</v>
      </c>
      <c r="M2688" s="3"/>
      <c r="N2688" s="6" t="s">
        <v>39</v>
      </c>
      <c r="O2688" s="3" t="s">
        <v>4604</v>
      </c>
      <c r="P2688" s="3" t="s">
        <v>4605</v>
      </c>
      <c r="Q2688" s="6" t="s">
        <v>39</v>
      </c>
      <c r="R2688" s="4"/>
      <c r="S2688" s="6" t="s">
        <v>42</v>
      </c>
      <c r="T2688" s="6" t="s">
        <v>43</v>
      </c>
      <c r="U2688" s="6">
        <v>0.0</v>
      </c>
      <c r="V2688" s="3" t="str">
        <f t="shared" si="2"/>
        <v>93.389</v>
      </c>
      <c r="W2688" s="5" t="str">
        <f t="shared" ref="W2688:X2688" si="2688">UPPER(TRIM(H2688))</f>
        <v/>
      </c>
      <c r="X2688" s="5" t="str">
        <f t="shared" si="2688"/>
        <v/>
      </c>
      <c r="Y2688" s="5" t="str">
        <f t="array" ref="Y2688">IF(V2688&lt;&gt;"",IFERROR(INDEX(federal_program_name_lookup,MATCH(V2688,aln_lookup,0)),""),"")</f>
        <v>NATIONAL CENTER FOR RESEARCH RESOURCES</v>
      </c>
    </row>
    <row r="2689" ht="15.75" customHeight="1">
      <c r="A2689" s="5" t="s">
        <v>4606</v>
      </c>
      <c r="B2689" s="3" t="s">
        <v>56</v>
      </c>
      <c r="C2689" s="3" t="s">
        <v>178</v>
      </c>
      <c r="D2689" s="3"/>
      <c r="E2689" s="6" t="s">
        <v>179</v>
      </c>
      <c r="F2689" s="4">
        <v>175475.0</v>
      </c>
      <c r="G2689" s="6" t="s">
        <v>38</v>
      </c>
      <c r="H2689" s="6"/>
      <c r="I2689" s="6"/>
      <c r="J2689" s="4">
        <v>9800206.0</v>
      </c>
      <c r="K2689" s="4">
        <v>3.59306095E8</v>
      </c>
      <c r="L2689" s="6" t="s">
        <v>39</v>
      </c>
      <c r="M2689" s="3"/>
      <c r="N2689" s="6" t="s">
        <v>39</v>
      </c>
      <c r="O2689" s="3" t="s">
        <v>646</v>
      </c>
      <c r="P2689" s="3" t="s">
        <v>4607</v>
      </c>
      <c r="Q2689" s="6" t="s">
        <v>39</v>
      </c>
      <c r="R2689" s="4"/>
      <c r="S2689" s="6" t="s">
        <v>42</v>
      </c>
      <c r="T2689" s="6" t="s">
        <v>43</v>
      </c>
      <c r="U2689" s="6">
        <v>0.0</v>
      </c>
      <c r="V2689" s="3" t="str">
        <f t="shared" si="2"/>
        <v>93.393</v>
      </c>
      <c r="W2689" s="5" t="str">
        <f t="shared" ref="W2689:X2689" si="2689">UPPER(TRIM(H2689))</f>
        <v/>
      </c>
      <c r="X2689" s="5" t="str">
        <f t="shared" si="2689"/>
        <v/>
      </c>
      <c r="Y2689" s="5" t="str">
        <f t="array" ref="Y2689">IF(V2689&lt;&gt;"",IFERROR(INDEX(federal_program_name_lookup,MATCH(V2689,aln_lookup,0)),""),"")</f>
        <v>CANCER CAUSE AND PREVENTION RESEARCH</v>
      </c>
    </row>
    <row r="2690" ht="15.75" customHeight="1">
      <c r="A2690" s="5" t="s">
        <v>4608</v>
      </c>
      <c r="B2690" s="3" t="s">
        <v>56</v>
      </c>
      <c r="C2690" s="3" t="s">
        <v>178</v>
      </c>
      <c r="D2690" s="3"/>
      <c r="E2690" s="6" t="s">
        <v>179</v>
      </c>
      <c r="F2690" s="4">
        <v>39522.0</v>
      </c>
      <c r="G2690" s="6" t="s">
        <v>38</v>
      </c>
      <c r="H2690" s="6"/>
      <c r="I2690" s="6"/>
      <c r="J2690" s="4">
        <v>9800206.0</v>
      </c>
      <c r="K2690" s="4">
        <v>3.59306095E8</v>
      </c>
      <c r="L2690" s="6" t="s">
        <v>39</v>
      </c>
      <c r="M2690" s="3"/>
      <c r="N2690" s="6" t="s">
        <v>39</v>
      </c>
      <c r="O2690" s="3" t="s">
        <v>4323</v>
      </c>
      <c r="P2690" s="3" t="s">
        <v>4609</v>
      </c>
      <c r="Q2690" s="6" t="s">
        <v>39</v>
      </c>
      <c r="R2690" s="4"/>
      <c r="S2690" s="6" t="s">
        <v>42</v>
      </c>
      <c r="T2690" s="6" t="s">
        <v>43</v>
      </c>
      <c r="U2690" s="6">
        <v>0.0</v>
      </c>
      <c r="V2690" s="3" t="str">
        <f t="shared" si="2"/>
        <v>93.393</v>
      </c>
      <c r="W2690" s="5" t="str">
        <f t="shared" ref="W2690:X2690" si="2690">UPPER(TRIM(H2690))</f>
        <v/>
      </c>
      <c r="X2690" s="5" t="str">
        <f t="shared" si="2690"/>
        <v/>
      </c>
      <c r="Y2690" s="5" t="str">
        <f t="array" ref="Y2690">IF(V2690&lt;&gt;"",IFERROR(INDEX(federal_program_name_lookup,MATCH(V2690,aln_lookup,0)),""),"")</f>
        <v>CANCER CAUSE AND PREVENTION RESEARCH</v>
      </c>
    </row>
    <row r="2691" ht="15.75" customHeight="1">
      <c r="A2691" s="5" t="s">
        <v>4610</v>
      </c>
      <c r="B2691" s="3" t="s">
        <v>45</v>
      </c>
      <c r="C2691" s="3" t="s">
        <v>172</v>
      </c>
      <c r="D2691" s="3"/>
      <c r="E2691" s="6" t="s">
        <v>4479</v>
      </c>
      <c r="F2691" s="4">
        <v>-221.0</v>
      </c>
      <c r="G2691" s="6" t="s">
        <v>38</v>
      </c>
      <c r="H2691" s="6"/>
      <c r="I2691" s="6"/>
      <c r="J2691" s="4">
        <v>466157.0</v>
      </c>
      <c r="K2691" s="4">
        <v>3.59306095E8</v>
      </c>
      <c r="L2691" s="6" t="s">
        <v>39</v>
      </c>
      <c r="M2691" s="3"/>
      <c r="N2691" s="6" t="s">
        <v>39</v>
      </c>
      <c r="O2691" s="3" t="s">
        <v>4611</v>
      </c>
      <c r="P2691" s="3" t="s">
        <v>4612</v>
      </c>
      <c r="Q2691" s="6" t="s">
        <v>39</v>
      </c>
      <c r="R2691" s="4"/>
      <c r="S2691" s="6" t="s">
        <v>42</v>
      </c>
      <c r="T2691" s="6" t="s">
        <v>43</v>
      </c>
      <c r="U2691" s="6">
        <v>0.0</v>
      </c>
      <c r="V2691" s="3" t="str">
        <f t="shared" si="2"/>
        <v>10.310</v>
      </c>
      <c r="W2691" s="5" t="str">
        <f t="shared" ref="W2691:X2691" si="2691">UPPER(TRIM(H2691))</f>
        <v/>
      </c>
      <c r="X2691" s="5" t="str">
        <f t="shared" si="2691"/>
        <v/>
      </c>
      <c r="Y2691" s="5" t="str">
        <f t="array" ref="Y2691">IF(V2691&lt;&gt;"",IFERROR(INDEX(federal_program_name_lookup,MATCH(V2691,aln_lookup,0)),""),"")</f>
        <v>AGRICULTURE AND FOOD RESEARCH INITIATIVE (AFRI)</v>
      </c>
    </row>
    <row r="2692" ht="15.75" customHeight="1">
      <c r="A2692" s="5" t="s">
        <v>4613</v>
      </c>
      <c r="B2692" s="3" t="s">
        <v>56</v>
      </c>
      <c r="C2692" s="3" t="s">
        <v>178</v>
      </c>
      <c r="D2692" s="3"/>
      <c r="E2692" s="6" t="s">
        <v>179</v>
      </c>
      <c r="F2692" s="4">
        <v>-4511.0</v>
      </c>
      <c r="G2692" s="6" t="s">
        <v>38</v>
      </c>
      <c r="H2692" s="6"/>
      <c r="I2692" s="6"/>
      <c r="J2692" s="4">
        <v>9800206.0</v>
      </c>
      <c r="K2692" s="4">
        <v>3.59306095E8</v>
      </c>
      <c r="L2692" s="6" t="s">
        <v>39</v>
      </c>
      <c r="M2692" s="3"/>
      <c r="N2692" s="6" t="s">
        <v>39</v>
      </c>
      <c r="O2692" s="3" t="s">
        <v>4614</v>
      </c>
      <c r="P2692" s="3" t="s">
        <v>4615</v>
      </c>
      <c r="Q2692" s="6" t="s">
        <v>39</v>
      </c>
      <c r="R2692" s="4"/>
      <c r="S2692" s="6" t="s">
        <v>42</v>
      </c>
      <c r="T2692" s="6" t="s">
        <v>43</v>
      </c>
      <c r="U2692" s="6">
        <v>0.0</v>
      </c>
      <c r="V2692" s="3" t="str">
        <f t="shared" si="2"/>
        <v>93.393</v>
      </c>
      <c r="W2692" s="5" t="str">
        <f t="shared" ref="W2692:X2692" si="2692">UPPER(TRIM(H2692))</f>
        <v/>
      </c>
      <c r="X2692" s="5" t="str">
        <f t="shared" si="2692"/>
        <v/>
      </c>
      <c r="Y2692" s="5" t="str">
        <f t="array" ref="Y2692">IF(V2692&lt;&gt;"",IFERROR(INDEX(federal_program_name_lookup,MATCH(V2692,aln_lookup,0)),""),"")</f>
        <v>CANCER CAUSE AND PREVENTION RESEARCH</v>
      </c>
    </row>
    <row r="2693" ht="15.75" customHeight="1">
      <c r="A2693" s="5" t="s">
        <v>4616</v>
      </c>
      <c r="B2693" s="3" t="s">
        <v>56</v>
      </c>
      <c r="C2693" s="3" t="s">
        <v>178</v>
      </c>
      <c r="D2693" s="3"/>
      <c r="E2693" s="6" t="s">
        <v>179</v>
      </c>
      <c r="F2693" s="4">
        <v>26068.0</v>
      </c>
      <c r="G2693" s="6" t="s">
        <v>38</v>
      </c>
      <c r="H2693" s="6"/>
      <c r="I2693" s="6"/>
      <c r="J2693" s="4">
        <v>9800206.0</v>
      </c>
      <c r="K2693" s="4">
        <v>3.59306095E8</v>
      </c>
      <c r="L2693" s="6" t="s">
        <v>39</v>
      </c>
      <c r="M2693" s="3"/>
      <c r="N2693" s="6" t="s">
        <v>39</v>
      </c>
      <c r="O2693" s="3" t="s">
        <v>4617</v>
      </c>
      <c r="P2693" s="3" t="s">
        <v>4618</v>
      </c>
      <c r="Q2693" s="6" t="s">
        <v>39</v>
      </c>
      <c r="R2693" s="4"/>
      <c r="S2693" s="6" t="s">
        <v>42</v>
      </c>
      <c r="T2693" s="6" t="s">
        <v>43</v>
      </c>
      <c r="U2693" s="6">
        <v>0.0</v>
      </c>
      <c r="V2693" s="3" t="str">
        <f t="shared" si="2"/>
        <v>93.393</v>
      </c>
      <c r="W2693" s="5" t="str">
        <f t="shared" ref="W2693:X2693" si="2693">UPPER(TRIM(H2693))</f>
        <v/>
      </c>
      <c r="X2693" s="5" t="str">
        <f t="shared" si="2693"/>
        <v/>
      </c>
      <c r="Y2693" s="5" t="str">
        <f t="array" ref="Y2693">IF(V2693&lt;&gt;"",IFERROR(INDEX(federal_program_name_lookup,MATCH(V2693,aln_lookup,0)),""),"")</f>
        <v>CANCER CAUSE AND PREVENTION RESEARCH</v>
      </c>
    </row>
    <row r="2694" ht="15.75" customHeight="1">
      <c r="A2694" s="5" t="s">
        <v>4619</v>
      </c>
      <c r="B2694" s="3" t="s">
        <v>56</v>
      </c>
      <c r="C2694" s="3" t="s">
        <v>178</v>
      </c>
      <c r="D2694" s="3"/>
      <c r="E2694" s="6" t="s">
        <v>179</v>
      </c>
      <c r="F2694" s="4">
        <v>74800.0</v>
      </c>
      <c r="G2694" s="6" t="s">
        <v>38</v>
      </c>
      <c r="H2694" s="6"/>
      <c r="I2694" s="6"/>
      <c r="J2694" s="4">
        <v>9800206.0</v>
      </c>
      <c r="K2694" s="4">
        <v>3.59306095E8</v>
      </c>
      <c r="L2694" s="6" t="s">
        <v>39</v>
      </c>
      <c r="M2694" s="3"/>
      <c r="N2694" s="6" t="s">
        <v>39</v>
      </c>
      <c r="O2694" s="3" t="s">
        <v>4365</v>
      </c>
      <c r="P2694" s="3" t="s">
        <v>4620</v>
      </c>
      <c r="Q2694" s="6" t="s">
        <v>39</v>
      </c>
      <c r="R2694" s="4"/>
      <c r="S2694" s="6" t="s">
        <v>42</v>
      </c>
      <c r="T2694" s="6" t="s">
        <v>43</v>
      </c>
      <c r="U2694" s="6">
        <v>0.0</v>
      </c>
      <c r="V2694" s="3" t="str">
        <f t="shared" si="2"/>
        <v>93.393</v>
      </c>
      <c r="W2694" s="5" t="str">
        <f t="shared" ref="W2694:X2694" si="2694">UPPER(TRIM(H2694))</f>
        <v/>
      </c>
      <c r="X2694" s="5" t="str">
        <f t="shared" si="2694"/>
        <v/>
      </c>
      <c r="Y2694" s="5" t="str">
        <f t="array" ref="Y2694">IF(V2694&lt;&gt;"",IFERROR(INDEX(federal_program_name_lookup,MATCH(V2694,aln_lookup,0)),""),"")</f>
        <v>CANCER CAUSE AND PREVENTION RESEARCH</v>
      </c>
    </row>
    <row r="2695" ht="15.75" customHeight="1">
      <c r="A2695" s="5" t="s">
        <v>4621</v>
      </c>
      <c r="B2695" s="3" t="s">
        <v>56</v>
      </c>
      <c r="C2695" s="3" t="s">
        <v>178</v>
      </c>
      <c r="D2695" s="3"/>
      <c r="E2695" s="6" t="s">
        <v>179</v>
      </c>
      <c r="F2695" s="4">
        <v>78911.0</v>
      </c>
      <c r="G2695" s="6" t="s">
        <v>38</v>
      </c>
      <c r="H2695" s="6"/>
      <c r="I2695" s="6"/>
      <c r="J2695" s="4">
        <v>9800206.0</v>
      </c>
      <c r="K2695" s="4">
        <v>3.59306095E8</v>
      </c>
      <c r="L2695" s="6" t="s">
        <v>39</v>
      </c>
      <c r="M2695" s="3"/>
      <c r="N2695" s="6" t="s">
        <v>39</v>
      </c>
      <c r="O2695" s="3" t="s">
        <v>4622</v>
      </c>
      <c r="P2695" s="3" t="s">
        <v>4623</v>
      </c>
      <c r="Q2695" s="6" t="s">
        <v>39</v>
      </c>
      <c r="R2695" s="4"/>
      <c r="S2695" s="6" t="s">
        <v>42</v>
      </c>
      <c r="T2695" s="6" t="s">
        <v>43</v>
      </c>
      <c r="U2695" s="6">
        <v>0.0</v>
      </c>
      <c r="V2695" s="3" t="str">
        <f t="shared" si="2"/>
        <v>93.393</v>
      </c>
      <c r="W2695" s="5" t="str">
        <f t="shared" ref="W2695:X2695" si="2695">UPPER(TRIM(H2695))</f>
        <v/>
      </c>
      <c r="X2695" s="5" t="str">
        <f t="shared" si="2695"/>
        <v/>
      </c>
      <c r="Y2695" s="5" t="str">
        <f t="array" ref="Y2695">IF(V2695&lt;&gt;"",IFERROR(INDEX(federal_program_name_lookup,MATCH(V2695,aln_lookup,0)),""),"")</f>
        <v>CANCER CAUSE AND PREVENTION RESEARCH</v>
      </c>
    </row>
    <row r="2696" ht="15.75" customHeight="1">
      <c r="A2696" s="5" t="s">
        <v>4624</v>
      </c>
      <c r="B2696" s="3" t="s">
        <v>56</v>
      </c>
      <c r="C2696" s="3" t="s">
        <v>178</v>
      </c>
      <c r="D2696" s="3"/>
      <c r="E2696" s="6" t="s">
        <v>179</v>
      </c>
      <c r="F2696" s="4">
        <v>11381.0</v>
      </c>
      <c r="G2696" s="6" t="s">
        <v>38</v>
      </c>
      <c r="H2696" s="6"/>
      <c r="I2696" s="6"/>
      <c r="J2696" s="4">
        <v>9800206.0</v>
      </c>
      <c r="K2696" s="4">
        <v>3.59306095E8</v>
      </c>
      <c r="L2696" s="6" t="s">
        <v>39</v>
      </c>
      <c r="M2696" s="3"/>
      <c r="N2696" s="6" t="s">
        <v>39</v>
      </c>
      <c r="O2696" s="3" t="s">
        <v>4347</v>
      </c>
      <c r="P2696" s="3" t="s">
        <v>4625</v>
      </c>
      <c r="Q2696" s="6" t="s">
        <v>39</v>
      </c>
      <c r="R2696" s="4"/>
      <c r="S2696" s="6" t="s">
        <v>42</v>
      </c>
      <c r="T2696" s="6" t="s">
        <v>43</v>
      </c>
      <c r="U2696" s="6">
        <v>0.0</v>
      </c>
      <c r="V2696" s="3" t="str">
        <f t="shared" si="2"/>
        <v>93.393</v>
      </c>
      <c r="W2696" s="5" t="str">
        <f t="shared" ref="W2696:X2696" si="2696">UPPER(TRIM(H2696))</f>
        <v/>
      </c>
      <c r="X2696" s="5" t="str">
        <f t="shared" si="2696"/>
        <v/>
      </c>
      <c r="Y2696" s="5" t="str">
        <f t="array" ref="Y2696">IF(V2696&lt;&gt;"",IFERROR(INDEX(federal_program_name_lookup,MATCH(V2696,aln_lookup,0)),""),"")</f>
        <v>CANCER CAUSE AND PREVENTION RESEARCH</v>
      </c>
    </row>
    <row r="2697" ht="15.75" customHeight="1">
      <c r="A2697" s="5" t="s">
        <v>4626</v>
      </c>
      <c r="B2697" s="3" t="s">
        <v>56</v>
      </c>
      <c r="C2697" s="3" t="s">
        <v>178</v>
      </c>
      <c r="D2697" s="3"/>
      <c r="E2697" s="6" t="s">
        <v>179</v>
      </c>
      <c r="F2697" s="4">
        <v>-321.0</v>
      </c>
      <c r="G2697" s="6" t="s">
        <v>38</v>
      </c>
      <c r="H2697" s="6"/>
      <c r="I2697" s="6"/>
      <c r="J2697" s="4">
        <v>9800206.0</v>
      </c>
      <c r="K2697" s="4">
        <v>3.59306095E8</v>
      </c>
      <c r="L2697" s="6" t="s">
        <v>39</v>
      </c>
      <c r="M2697" s="3"/>
      <c r="N2697" s="6" t="s">
        <v>39</v>
      </c>
      <c r="O2697" s="3" t="s">
        <v>63</v>
      </c>
      <c r="P2697" s="3" t="s">
        <v>4627</v>
      </c>
      <c r="Q2697" s="6" t="s">
        <v>39</v>
      </c>
      <c r="R2697" s="4"/>
      <c r="S2697" s="6" t="s">
        <v>42</v>
      </c>
      <c r="T2697" s="6" t="s">
        <v>43</v>
      </c>
      <c r="U2697" s="6">
        <v>0.0</v>
      </c>
      <c r="V2697" s="3" t="str">
        <f t="shared" si="2"/>
        <v>93.393</v>
      </c>
      <c r="W2697" s="5" t="str">
        <f t="shared" ref="W2697:X2697" si="2697">UPPER(TRIM(H2697))</f>
        <v/>
      </c>
      <c r="X2697" s="5" t="str">
        <f t="shared" si="2697"/>
        <v/>
      </c>
      <c r="Y2697" s="5" t="str">
        <f t="array" ref="Y2697">IF(V2697&lt;&gt;"",IFERROR(INDEX(federal_program_name_lookup,MATCH(V2697,aln_lookup,0)),""),"")</f>
        <v>CANCER CAUSE AND PREVENTION RESEARCH</v>
      </c>
    </row>
    <row r="2698" ht="15.75" customHeight="1">
      <c r="A2698" s="5" t="s">
        <v>4628</v>
      </c>
      <c r="B2698" s="3" t="s">
        <v>56</v>
      </c>
      <c r="C2698" s="3" t="s">
        <v>178</v>
      </c>
      <c r="D2698" s="3"/>
      <c r="E2698" s="6" t="s">
        <v>179</v>
      </c>
      <c r="F2698" s="4">
        <v>10645.0</v>
      </c>
      <c r="G2698" s="6" t="s">
        <v>38</v>
      </c>
      <c r="H2698" s="6"/>
      <c r="I2698" s="6"/>
      <c r="J2698" s="4">
        <v>9800206.0</v>
      </c>
      <c r="K2698" s="4">
        <v>3.59306095E8</v>
      </c>
      <c r="L2698" s="6" t="s">
        <v>39</v>
      </c>
      <c r="M2698" s="3"/>
      <c r="N2698" s="6" t="s">
        <v>39</v>
      </c>
      <c r="O2698" s="3" t="s">
        <v>4521</v>
      </c>
      <c r="P2698" s="3" t="s">
        <v>4629</v>
      </c>
      <c r="Q2698" s="6" t="s">
        <v>39</v>
      </c>
      <c r="R2698" s="4"/>
      <c r="S2698" s="6" t="s">
        <v>42</v>
      </c>
      <c r="T2698" s="6" t="s">
        <v>43</v>
      </c>
      <c r="U2698" s="6">
        <v>0.0</v>
      </c>
      <c r="V2698" s="3" t="str">
        <f t="shared" si="2"/>
        <v>93.393</v>
      </c>
      <c r="W2698" s="5" t="str">
        <f t="shared" ref="W2698:X2698" si="2698">UPPER(TRIM(H2698))</f>
        <v/>
      </c>
      <c r="X2698" s="5" t="str">
        <f t="shared" si="2698"/>
        <v/>
      </c>
      <c r="Y2698" s="5" t="str">
        <f t="array" ref="Y2698">IF(V2698&lt;&gt;"",IFERROR(INDEX(federal_program_name_lookup,MATCH(V2698,aln_lookup,0)),""),"")</f>
        <v>CANCER CAUSE AND PREVENTION RESEARCH</v>
      </c>
    </row>
    <row r="2699" ht="15.75" customHeight="1">
      <c r="A2699" s="5" t="s">
        <v>4630</v>
      </c>
      <c r="B2699" s="3" t="s">
        <v>56</v>
      </c>
      <c r="C2699" s="3" t="s">
        <v>178</v>
      </c>
      <c r="D2699" s="3"/>
      <c r="E2699" s="6" t="s">
        <v>179</v>
      </c>
      <c r="F2699" s="4">
        <v>9752.0</v>
      </c>
      <c r="G2699" s="6" t="s">
        <v>38</v>
      </c>
      <c r="H2699" s="6"/>
      <c r="I2699" s="6"/>
      <c r="J2699" s="4">
        <v>9800206.0</v>
      </c>
      <c r="K2699" s="4">
        <v>3.59306095E8</v>
      </c>
      <c r="L2699" s="6" t="s">
        <v>39</v>
      </c>
      <c r="M2699" s="3"/>
      <c r="N2699" s="6" t="s">
        <v>39</v>
      </c>
      <c r="O2699" s="3" t="s">
        <v>4521</v>
      </c>
      <c r="P2699" s="3" t="s">
        <v>4631</v>
      </c>
      <c r="Q2699" s="6" t="s">
        <v>39</v>
      </c>
      <c r="R2699" s="4"/>
      <c r="S2699" s="6" t="s">
        <v>42</v>
      </c>
      <c r="T2699" s="6" t="s">
        <v>43</v>
      </c>
      <c r="U2699" s="6">
        <v>0.0</v>
      </c>
      <c r="V2699" s="3" t="str">
        <f t="shared" si="2"/>
        <v>93.393</v>
      </c>
      <c r="W2699" s="5" t="str">
        <f t="shared" ref="W2699:X2699" si="2699">UPPER(TRIM(H2699))</f>
        <v/>
      </c>
      <c r="X2699" s="5" t="str">
        <f t="shared" si="2699"/>
        <v/>
      </c>
      <c r="Y2699" s="5" t="str">
        <f t="array" ref="Y2699">IF(V2699&lt;&gt;"",IFERROR(INDEX(federal_program_name_lookup,MATCH(V2699,aln_lookup,0)),""),"")</f>
        <v>CANCER CAUSE AND PREVENTION RESEARCH</v>
      </c>
    </row>
    <row r="2700" ht="15.75" customHeight="1">
      <c r="A2700" s="5" t="s">
        <v>4632</v>
      </c>
      <c r="B2700" s="3" t="s">
        <v>56</v>
      </c>
      <c r="C2700" s="3" t="s">
        <v>178</v>
      </c>
      <c r="D2700" s="3"/>
      <c r="E2700" s="6" t="s">
        <v>179</v>
      </c>
      <c r="F2700" s="4">
        <v>-2377.0</v>
      </c>
      <c r="G2700" s="6" t="s">
        <v>38</v>
      </c>
      <c r="H2700" s="6"/>
      <c r="I2700" s="6"/>
      <c r="J2700" s="4">
        <v>9800206.0</v>
      </c>
      <c r="K2700" s="4">
        <v>3.59306095E8</v>
      </c>
      <c r="L2700" s="6" t="s">
        <v>39</v>
      </c>
      <c r="M2700" s="3"/>
      <c r="N2700" s="6" t="s">
        <v>39</v>
      </c>
      <c r="O2700" s="3" t="s">
        <v>815</v>
      </c>
      <c r="P2700" s="3" t="s">
        <v>4633</v>
      </c>
      <c r="Q2700" s="6" t="s">
        <v>39</v>
      </c>
      <c r="R2700" s="4"/>
      <c r="S2700" s="6" t="s">
        <v>42</v>
      </c>
      <c r="T2700" s="6" t="s">
        <v>43</v>
      </c>
      <c r="U2700" s="6">
        <v>0.0</v>
      </c>
      <c r="V2700" s="3" t="str">
        <f t="shared" si="2"/>
        <v>93.393</v>
      </c>
      <c r="W2700" s="5" t="str">
        <f t="shared" ref="W2700:X2700" si="2700">UPPER(TRIM(H2700))</f>
        <v/>
      </c>
      <c r="X2700" s="5" t="str">
        <f t="shared" si="2700"/>
        <v/>
      </c>
      <c r="Y2700" s="5" t="str">
        <f t="array" ref="Y2700">IF(V2700&lt;&gt;"",IFERROR(INDEX(federal_program_name_lookup,MATCH(V2700,aln_lookup,0)),""),"")</f>
        <v>CANCER CAUSE AND PREVENTION RESEARCH</v>
      </c>
    </row>
    <row r="2701" ht="15.75" customHeight="1">
      <c r="A2701" s="5" t="s">
        <v>4634</v>
      </c>
      <c r="B2701" s="3" t="s">
        <v>56</v>
      </c>
      <c r="C2701" s="3" t="s">
        <v>178</v>
      </c>
      <c r="D2701" s="3"/>
      <c r="E2701" s="6" t="s">
        <v>179</v>
      </c>
      <c r="F2701" s="4">
        <v>195927.0</v>
      </c>
      <c r="G2701" s="6" t="s">
        <v>38</v>
      </c>
      <c r="H2701" s="6"/>
      <c r="I2701" s="6"/>
      <c r="J2701" s="4">
        <v>9800206.0</v>
      </c>
      <c r="K2701" s="4">
        <v>3.59306095E8</v>
      </c>
      <c r="L2701" s="6" t="s">
        <v>39</v>
      </c>
      <c r="M2701" s="3"/>
      <c r="N2701" s="6" t="s">
        <v>39</v>
      </c>
      <c r="O2701" s="3" t="s">
        <v>815</v>
      </c>
      <c r="P2701" s="3" t="s">
        <v>4635</v>
      </c>
      <c r="Q2701" s="6" t="s">
        <v>39</v>
      </c>
      <c r="R2701" s="4"/>
      <c r="S2701" s="6" t="s">
        <v>42</v>
      </c>
      <c r="T2701" s="6" t="s">
        <v>43</v>
      </c>
      <c r="U2701" s="6">
        <v>0.0</v>
      </c>
      <c r="V2701" s="3" t="str">
        <f t="shared" si="2"/>
        <v>93.393</v>
      </c>
      <c r="W2701" s="5" t="str">
        <f t="shared" ref="W2701:X2701" si="2701">UPPER(TRIM(H2701))</f>
        <v/>
      </c>
      <c r="X2701" s="5" t="str">
        <f t="shared" si="2701"/>
        <v/>
      </c>
      <c r="Y2701" s="5" t="str">
        <f t="array" ref="Y2701">IF(V2701&lt;&gt;"",IFERROR(INDEX(federal_program_name_lookup,MATCH(V2701,aln_lookup,0)),""),"")</f>
        <v>CANCER CAUSE AND PREVENTION RESEARCH</v>
      </c>
    </row>
    <row r="2702" ht="15.75" customHeight="1">
      <c r="A2702" s="5" t="s">
        <v>4636</v>
      </c>
      <c r="B2702" s="3" t="s">
        <v>45</v>
      </c>
      <c r="C2702" s="3" t="s">
        <v>172</v>
      </c>
      <c r="D2702" s="3"/>
      <c r="E2702" s="6" t="s">
        <v>4479</v>
      </c>
      <c r="F2702" s="4">
        <v>13724.0</v>
      </c>
      <c r="G2702" s="6" t="s">
        <v>38</v>
      </c>
      <c r="H2702" s="6"/>
      <c r="I2702" s="6"/>
      <c r="J2702" s="4">
        <v>466157.0</v>
      </c>
      <c r="K2702" s="4">
        <v>3.59306095E8</v>
      </c>
      <c r="L2702" s="6" t="s">
        <v>39</v>
      </c>
      <c r="M2702" s="3"/>
      <c r="N2702" s="6" t="s">
        <v>39</v>
      </c>
      <c r="O2702" s="3" t="s">
        <v>1940</v>
      </c>
      <c r="P2702" s="3" t="s">
        <v>4637</v>
      </c>
      <c r="Q2702" s="6" t="s">
        <v>39</v>
      </c>
      <c r="R2702" s="4"/>
      <c r="S2702" s="6" t="s">
        <v>42</v>
      </c>
      <c r="T2702" s="6" t="s">
        <v>43</v>
      </c>
      <c r="U2702" s="6">
        <v>0.0</v>
      </c>
      <c r="V2702" s="3" t="str">
        <f t="shared" si="2"/>
        <v>10.310</v>
      </c>
      <c r="W2702" s="5" t="str">
        <f t="shared" ref="W2702:X2702" si="2702">UPPER(TRIM(H2702))</f>
        <v/>
      </c>
      <c r="X2702" s="5" t="str">
        <f t="shared" si="2702"/>
        <v/>
      </c>
      <c r="Y2702" s="5" t="str">
        <f t="array" ref="Y2702">IF(V2702&lt;&gt;"",IFERROR(INDEX(federal_program_name_lookup,MATCH(V2702,aln_lookup,0)),""),"")</f>
        <v>AGRICULTURE AND FOOD RESEARCH INITIATIVE (AFRI)</v>
      </c>
    </row>
    <row r="2703" ht="15.75" customHeight="1">
      <c r="A2703" s="5" t="s">
        <v>4638</v>
      </c>
      <c r="B2703" s="3" t="s">
        <v>56</v>
      </c>
      <c r="C2703" s="3" t="s">
        <v>178</v>
      </c>
      <c r="D2703" s="3"/>
      <c r="E2703" s="6" t="s">
        <v>179</v>
      </c>
      <c r="F2703" s="4">
        <v>37626.0</v>
      </c>
      <c r="G2703" s="6" t="s">
        <v>38</v>
      </c>
      <c r="H2703" s="6"/>
      <c r="I2703" s="6"/>
      <c r="J2703" s="4">
        <v>9800206.0</v>
      </c>
      <c r="K2703" s="4">
        <v>3.59306095E8</v>
      </c>
      <c r="L2703" s="6" t="s">
        <v>39</v>
      </c>
      <c r="M2703" s="3"/>
      <c r="N2703" s="6" t="s">
        <v>39</v>
      </c>
      <c r="O2703" s="3" t="s">
        <v>815</v>
      </c>
      <c r="P2703" s="3" t="s">
        <v>4639</v>
      </c>
      <c r="Q2703" s="6" t="s">
        <v>39</v>
      </c>
      <c r="R2703" s="4"/>
      <c r="S2703" s="6" t="s">
        <v>42</v>
      </c>
      <c r="T2703" s="6" t="s">
        <v>43</v>
      </c>
      <c r="U2703" s="6">
        <v>0.0</v>
      </c>
      <c r="V2703" s="3" t="str">
        <f t="shared" si="2"/>
        <v>93.393</v>
      </c>
      <c r="W2703" s="5" t="str">
        <f t="shared" ref="W2703:X2703" si="2703">UPPER(TRIM(H2703))</f>
        <v/>
      </c>
      <c r="X2703" s="5" t="str">
        <f t="shared" si="2703"/>
        <v/>
      </c>
      <c r="Y2703" s="5" t="str">
        <f t="array" ref="Y2703">IF(V2703&lt;&gt;"",IFERROR(INDEX(federal_program_name_lookup,MATCH(V2703,aln_lookup,0)),""),"")</f>
        <v>CANCER CAUSE AND PREVENTION RESEARCH</v>
      </c>
    </row>
    <row r="2704" ht="15.75" customHeight="1">
      <c r="A2704" s="5" t="s">
        <v>4640</v>
      </c>
      <c r="B2704" s="3" t="s">
        <v>56</v>
      </c>
      <c r="C2704" s="3" t="s">
        <v>178</v>
      </c>
      <c r="D2704" s="3"/>
      <c r="E2704" s="6" t="s">
        <v>179</v>
      </c>
      <c r="F2704" s="4">
        <v>36181.0</v>
      </c>
      <c r="G2704" s="6" t="s">
        <v>38</v>
      </c>
      <c r="H2704" s="6"/>
      <c r="I2704" s="6"/>
      <c r="J2704" s="4">
        <v>9800206.0</v>
      </c>
      <c r="K2704" s="4">
        <v>3.59306095E8</v>
      </c>
      <c r="L2704" s="6" t="s">
        <v>39</v>
      </c>
      <c r="M2704" s="3"/>
      <c r="N2704" s="6" t="s">
        <v>39</v>
      </c>
      <c r="O2704" s="3" t="s">
        <v>4464</v>
      </c>
      <c r="P2704" s="3" t="s">
        <v>4641</v>
      </c>
      <c r="Q2704" s="6" t="s">
        <v>39</v>
      </c>
      <c r="R2704" s="4"/>
      <c r="S2704" s="6" t="s">
        <v>42</v>
      </c>
      <c r="T2704" s="6" t="s">
        <v>43</v>
      </c>
      <c r="U2704" s="6">
        <v>0.0</v>
      </c>
      <c r="V2704" s="3" t="str">
        <f t="shared" si="2"/>
        <v>93.393</v>
      </c>
      <c r="W2704" s="5" t="str">
        <f t="shared" ref="W2704:X2704" si="2704">UPPER(TRIM(H2704))</f>
        <v/>
      </c>
      <c r="X2704" s="5" t="str">
        <f t="shared" si="2704"/>
        <v/>
      </c>
      <c r="Y2704" s="5" t="str">
        <f t="array" ref="Y2704">IF(V2704&lt;&gt;"",IFERROR(INDEX(federal_program_name_lookup,MATCH(V2704,aln_lookup,0)),""),"")</f>
        <v>CANCER CAUSE AND PREVENTION RESEARCH</v>
      </c>
    </row>
    <row r="2705" ht="15.75" customHeight="1">
      <c r="A2705" s="5" t="s">
        <v>4642</v>
      </c>
      <c r="B2705" s="3" t="s">
        <v>56</v>
      </c>
      <c r="C2705" s="3" t="s">
        <v>178</v>
      </c>
      <c r="D2705" s="3"/>
      <c r="E2705" s="6" t="s">
        <v>179</v>
      </c>
      <c r="F2705" s="4">
        <v>128226.0</v>
      </c>
      <c r="G2705" s="6" t="s">
        <v>38</v>
      </c>
      <c r="H2705" s="6"/>
      <c r="I2705" s="6"/>
      <c r="J2705" s="4">
        <v>9800206.0</v>
      </c>
      <c r="K2705" s="4">
        <v>3.59306095E8</v>
      </c>
      <c r="L2705" s="6" t="s">
        <v>39</v>
      </c>
      <c r="M2705" s="3"/>
      <c r="N2705" s="6" t="s">
        <v>39</v>
      </c>
      <c r="O2705" s="3" t="s">
        <v>180</v>
      </c>
      <c r="P2705" s="3" t="s">
        <v>4643</v>
      </c>
      <c r="Q2705" s="6" t="s">
        <v>39</v>
      </c>
      <c r="R2705" s="4"/>
      <c r="S2705" s="6" t="s">
        <v>42</v>
      </c>
      <c r="T2705" s="6" t="s">
        <v>43</v>
      </c>
      <c r="U2705" s="6">
        <v>0.0</v>
      </c>
      <c r="V2705" s="3" t="str">
        <f t="shared" si="2"/>
        <v>93.393</v>
      </c>
      <c r="W2705" s="5" t="str">
        <f t="shared" ref="W2705:X2705" si="2705">UPPER(TRIM(H2705))</f>
        <v/>
      </c>
      <c r="X2705" s="5" t="str">
        <f t="shared" si="2705"/>
        <v/>
      </c>
      <c r="Y2705" s="5" t="str">
        <f t="array" ref="Y2705">IF(V2705&lt;&gt;"",IFERROR(INDEX(federal_program_name_lookup,MATCH(V2705,aln_lookup,0)),""),"")</f>
        <v>CANCER CAUSE AND PREVENTION RESEARCH</v>
      </c>
    </row>
    <row r="2706" ht="15.75" customHeight="1">
      <c r="A2706" s="5" t="s">
        <v>4644</v>
      </c>
      <c r="B2706" s="3" t="s">
        <v>56</v>
      </c>
      <c r="C2706" s="3" t="s">
        <v>178</v>
      </c>
      <c r="D2706" s="3"/>
      <c r="E2706" s="6" t="s">
        <v>179</v>
      </c>
      <c r="F2706" s="4">
        <v>135036.0</v>
      </c>
      <c r="G2706" s="6" t="s">
        <v>38</v>
      </c>
      <c r="H2706" s="6"/>
      <c r="I2706" s="6"/>
      <c r="J2706" s="4">
        <v>9800206.0</v>
      </c>
      <c r="K2706" s="4">
        <v>3.59306095E8</v>
      </c>
      <c r="L2706" s="6" t="s">
        <v>39</v>
      </c>
      <c r="M2706" s="3"/>
      <c r="N2706" s="6" t="s">
        <v>39</v>
      </c>
      <c r="O2706" s="3" t="s">
        <v>4645</v>
      </c>
      <c r="P2706" s="3" t="s">
        <v>4646</v>
      </c>
      <c r="Q2706" s="6" t="s">
        <v>39</v>
      </c>
      <c r="R2706" s="4"/>
      <c r="S2706" s="6" t="s">
        <v>42</v>
      </c>
      <c r="T2706" s="6" t="s">
        <v>43</v>
      </c>
      <c r="U2706" s="6">
        <v>0.0</v>
      </c>
      <c r="V2706" s="3" t="str">
        <f t="shared" si="2"/>
        <v>93.393</v>
      </c>
      <c r="W2706" s="5" t="str">
        <f t="shared" ref="W2706:X2706" si="2706">UPPER(TRIM(H2706))</f>
        <v/>
      </c>
      <c r="X2706" s="5" t="str">
        <f t="shared" si="2706"/>
        <v/>
      </c>
      <c r="Y2706" s="5" t="str">
        <f t="array" ref="Y2706">IF(V2706&lt;&gt;"",IFERROR(INDEX(federal_program_name_lookup,MATCH(V2706,aln_lookup,0)),""),"")</f>
        <v>CANCER CAUSE AND PREVENTION RESEARCH</v>
      </c>
    </row>
    <row r="2707" ht="15.75" customHeight="1">
      <c r="A2707" s="5" t="s">
        <v>4647</v>
      </c>
      <c r="B2707" s="3" t="s">
        <v>56</v>
      </c>
      <c r="C2707" s="3" t="s">
        <v>178</v>
      </c>
      <c r="D2707" s="3"/>
      <c r="E2707" s="6" t="s">
        <v>179</v>
      </c>
      <c r="F2707" s="4">
        <v>19613.0</v>
      </c>
      <c r="G2707" s="6" t="s">
        <v>38</v>
      </c>
      <c r="H2707" s="6"/>
      <c r="I2707" s="6"/>
      <c r="J2707" s="4">
        <v>9800206.0</v>
      </c>
      <c r="K2707" s="4">
        <v>3.59306095E8</v>
      </c>
      <c r="L2707" s="6" t="s">
        <v>39</v>
      </c>
      <c r="M2707" s="3"/>
      <c r="N2707" s="6" t="s">
        <v>39</v>
      </c>
      <c r="O2707" s="3" t="s">
        <v>4645</v>
      </c>
      <c r="P2707" s="3" t="s">
        <v>4648</v>
      </c>
      <c r="Q2707" s="6" t="s">
        <v>39</v>
      </c>
      <c r="R2707" s="4"/>
      <c r="S2707" s="6" t="s">
        <v>42</v>
      </c>
      <c r="T2707" s="6" t="s">
        <v>43</v>
      </c>
      <c r="U2707" s="6">
        <v>0.0</v>
      </c>
      <c r="V2707" s="3" t="str">
        <f t="shared" si="2"/>
        <v>93.393</v>
      </c>
      <c r="W2707" s="5" t="str">
        <f t="shared" ref="W2707:X2707" si="2707">UPPER(TRIM(H2707))</f>
        <v/>
      </c>
      <c r="X2707" s="5" t="str">
        <f t="shared" si="2707"/>
        <v/>
      </c>
      <c r="Y2707" s="5" t="str">
        <f t="array" ref="Y2707">IF(V2707&lt;&gt;"",IFERROR(INDEX(federal_program_name_lookup,MATCH(V2707,aln_lookup,0)),""),"")</f>
        <v>CANCER CAUSE AND PREVENTION RESEARCH</v>
      </c>
    </row>
    <row r="2708" ht="15.75" customHeight="1">
      <c r="A2708" s="5" t="s">
        <v>4649</v>
      </c>
      <c r="B2708" s="3" t="s">
        <v>56</v>
      </c>
      <c r="C2708" s="3" t="s">
        <v>178</v>
      </c>
      <c r="D2708" s="3"/>
      <c r="E2708" s="6" t="s">
        <v>179</v>
      </c>
      <c r="F2708" s="4">
        <v>66552.0</v>
      </c>
      <c r="G2708" s="6" t="s">
        <v>38</v>
      </c>
      <c r="H2708" s="6"/>
      <c r="I2708" s="6"/>
      <c r="J2708" s="4">
        <v>9800206.0</v>
      </c>
      <c r="K2708" s="4">
        <v>3.59306095E8</v>
      </c>
      <c r="L2708" s="6" t="s">
        <v>39</v>
      </c>
      <c r="M2708" s="3"/>
      <c r="N2708" s="6" t="s">
        <v>39</v>
      </c>
      <c r="O2708" s="3" t="s">
        <v>216</v>
      </c>
      <c r="P2708" s="3" t="s">
        <v>4650</v>
      </c>
      <c r="Q2708" s="6" t="s">
        <v>39</v>
      </c>
      <c r="R2708" s="4"/>
      <c r="S2708" s="6" t="s">
        <v>42</v>
      </c>
      <c r="T2708" s="6" t="s">
        <v>43</v>
      </c>
      <c r="U2708" s="6">
        <v>0.0</v>
      </c>
      <c r="V2708" s="3" t="str">
        <f t="shared" si="2"/>
        <v>93.393</v>
      </c>
      <c r="W2708" s="5" t="str">
        <f t="shared" ref="W2708:X2708" si="2708">UPPER(TRIM(H2708))</f>
        <v/>
      </c>
      <c r="X2708" s="5" t="str">
        <f t="shared" si="2708"/>
        <v/>
      </c>
      <c r="Y2708" s="5" t="str">
        <f t="array" ref="Y2708">IF(V2708&lt;&gt;"",IFERROR(INDEX(federal_program_name_lookup,MATCH(V2708,aln_lookup,0)),""),"")</f>
        <v>CANCER CAUSE AND PREVENTION RESEARCH</v>
      </c>
    </row>
    <row r="2709" ht="15.75" customHeight="1">
      <c r="A2709" s="5" t="s">
        <v>4651</v>
      </c>
      <c r="B2709" s="3" t="s">
        <v>56</v>
      </c>
      <c r="C2709" s="3" t="s">
        <v>854</v>
      </c>
      <c r="D2709" s="3"/>
      <c r="E2709" s="6" t="s">
        <v>855</v>
      </c>
      <c r="F2709" s="4">
        <v>69967.0</v>
      </c>
      <c r="G2709" s="6" t="s">
        <v>38</v>
      </c>
      <c r="H2709" s="6"/>
      <c r="I2709" s="6"/>
      <c r="J2709" s="4">
        <v>3979702.0</v>
      </c>
      <c r="K2709" s="4">
        <v>3.59306095E8</v>
      </c>
      <c r="L2709" s="6" t="s">
        <v>39</v>
      </c>
      <c r="M2709" s="3"/>
      <c r="N2709" s="6" t="s">
        <v>39</v>
      </c>
      <c r="O2709" s="3" t="s">
        <v>646</v>
      </c>
      <c r="P2709" s="3" t="s">
        <v>4652</v>
      </c>
      <c r="Q2709" s="6" t="s">
        <v>39</v>
      </c>
      <c r="R2709" s="4"/>
      <c r="S2709" s="6" t="s">
        <v>42</v>
      </c>
      <c r="T2709" s="6" t="s">
        <v>43</v>
      </c>
      <c r="U2709" s="6">
        <v>0.0</v>
      </c>
      <c r="V2709" s="3" t="str">
        <f t="shared" si="2"/>
        <v>93.394</v>
      </c>
      <c r="W2709" s="5" t="str">
        <f t="shared" ref="W2709:X2709" si="2709">UPPER(TRIM(H2709))</f>
        <v/>
      </c>
      <c r="X2709" s="5" t="str">
        <f t="shared" si="2709"/>
        <v/>
      </c>
      <c r="Y2709" s="5" t="str">
        <f t="array" ref="Y2709">IF(V2709&lt;&gt;"",IFERROR(INDEX(federal_program_name_lookup,MATCH(V2709,aln_lookup,0)),""),"")</f>
        <v>CANCER DETECTION AND DIAGNOSIS RESEARCH</v>
      </c>
    </row>
    <row r="2710" ht="15.75" customHeight="1">
      <c r="A2710" s="5" t="s">
        <v>4653</v>
      </c>
      <c r="B2710" s="3" t="s">
        <v>56</v>
      </c>
      <c r="C2710" s="3" t="s">
        <v>854</v>
      </c>
      <c r="D2710" s="3"/>
      <c r="E2710" s="6" t="s">
        <v>855</v>
      </c>
      <c r="F2710" s="4">
        <v>27945.0</v>
      </c>
      <c r="G2710" s="6" t="s">
        <v>38</v>
      </c>
      <c r="H2710" s="6"/>
      <c r="I2710" s="6"/>
      <c r="J2710" s="4">
        <v>3979702.0</v>
      </c>
      <c r="K2710" s="4">
        <v>3.59306095E8</v>
      </c>
      <c r="L2710" s="6" t="s">
        <v>39</v>
      </c>
      <c r="M2710" s="3"/>
      <c r="N2710" s="6" t="s">
        <v>39</v>
      </c>
      <c r="O2710" s="3" t="s">
        <v>4654</v>
      </c>
      <c r="P2710" s="3" t="s">
        <v>4655</v>
      </c>
      <c r="Q2710" s="6" t="s">
        <v>39</v>
      </c>
      <c r="R2710" s="4"/>
      <c r="S2710" s="6" t="s">
        <v>42</v>
      </c>
      <c r="T2710" s="6" t="s">
        <v>43</v>
      </c>
      <c r="U2710" s="6">
        <v>0.0</v>
      </c>
      <c r="V2710" s="3" t="str">
        <f t="shared" si="2"/>
        <v>93.394</v>
      </c>
      <c r="W2710" s="5" t="str">
        <f t="shared" ref="W2710:X2710" si="2710">UPPER(TRIM(H2710))</f>
        <v/>
      </c>
      <c r="X2710" s="5" t="str">
        <f t="shared" si="2710"/>
        <v/>
      </c>
      <c r="Y2710" s="5" t="str">
        <f t="array" ref="Y2710">IF(V2710&lt;&gt;"",IFERROR(INDEX(federal_program_name_lookup,MATCH(V2710,aln_lookup,0)),""),"")</f>
        <v>CANCER DETECTION AND DIAGNOSIS RESEARCH</v>
      </c>
    </row>
    <row r="2711" ht="15.75" customHeight="1">
      <c r="A2711" s="5" t="s">
        <v>4656</v>
      </c>
      <c r="B2711" s="3" t="s">
        <v>56</v>
      </c>
      <c r="C2711" s="3" t="s">
        <v>854</v>
      </c>
      <c r="D2711" s="3"/>
      <c r="E2711" s="6" t="s">
        <v>855</v>
      </c>
      <c r="F2711" s="4">
        <v>659.0</v>
      </c>
      <c r="G2711" s="6" t="s">
        <v>38</v>
      </c>
      <c r="H2711" s="6"/>
      <c r="I2711" s="6"/>
      <c r="J2711" s="4">
        <v>3979702.0</v>
      </c>
      <c r="K2711" s="4">
        <v>3.59306095E8</v>
      </c>
      <c r="L2711" s="6" t="s">
        <v>39</v>
      </c>
      <c r="M2711" s="3"/>
      <c r="N2711" s="6" t="s">
        <v>39</v>
      </c>
      <c r="O2711" s="3" t="s">
        <v>4561</v>
      </c>
      <c r="P2711" s="3" t="s">
        <v>4657</v>
      </c>
      <c r="Q2711" s="6" t="s">
        <v>39</v>
      </c>
      <c r="R2711" s="4"/>
      <c r="S2711" s="6" t="s">
        <v>42</v>
      </c>
      <c r="T2711" s="6" t="s">
        <v>43</v>
      </c>
      <c r="U2711" s="6">
        <v>0.0</v>
      </c>
      <c r="V2711" s="3" t="str">
        <f t="shared" si="2"/>
        <v>93.394</v>
      </c>
      <c r="W2711" s="5" t="str">
        <f t="shared" ref="W2711:X2711" si="2711">UPPER(TRIM(H2711))</f>
        <v/>
      </c>
      <c r="X2711" s="5" t="str">
        <f t="shared" si="2711"/>
        <v/>
      </c>
      <c r="Y2711" s="5" t="str">
        <f t="array" ref="Y2711">IF(V2711&lt;&gt;"",IFERROR(INDEX(federal_program_name_lookup,MATCH(V2711,aln_lookup,0)),""),"")</f>
        <v>CANCER DETECTION AND DIAGNOSIS RESEARCH</v>
      </c>
    </row>
    <row r="2712" ht="15.75" customHeight="1">
      <c r="A2712" s="5" t="s">
        <v>4658</v>
      </c>
      <c r="B2712" s="3" t="s">
        <v>56</v>
      </c>
      <c r="C2712" s="3" t="s">
        <v>854</v>
      </c>
      <c r="D2712" s="3"/>
      <c r="E2712" s="6" t="s">
        <v>855</v>
      </c>
      <c r="F2712" s="4">
        <v>40731.0</v>
      </c>
      <c r="G2712" s="6" t="s">
        <v>38</v>
      </c>
      <c r="H2712" s="6"/>
      <c r="I2712" s="6"/>
      <c r="J2712" s="4">
        <v>3979702.0</v>
      </c>
      <c r="K2712" s="4">
        <v>3.59306095E8</v>
      </c>
      <c r="L2712" s="6" t="s">
        <v>39</v>
      </c>
      <c r="M2712" s="3"/>
      <c r="N2712" s="6" t="s">
        <v>39</v>
      </c>
      <c r="O2712" s="3" t="s">
        <v>40</v>
      </c>
      <c r="P2712" s="3" t="s">
        <v>4659</v>
      </c>
      <c r="Q2712" s="6" t="s">
        <v>39</v>
      </c>
      <c r="R2712" s="4"/>
      <c r="S2712" s="6" t="s">
        <v>42</v>
      </c>
      <c r="T2712" s="6" t="s">
        <v>43</v>
      </c>
      <c r="U2712" s="6">
        <v>0.0</v>
      </c>
      <c r="V2712" s="3" t="str">
        <f t="shared" si="2"/>
        <v>93.394</v>
      </c>
      <c r="W2712" s="5" t="str">
        <f t="shared" ref="W2712:X2712" si="2712">UPPER(TRIM(H2712))</f>
        <v/>
      </c>
      <c r="X2712" s="5" t="str">
        <f t="shared" si="2712"/>
        <v/>
      </c>
      <c r="Y2712" s="5" t="str">
        <f t="array" ref="Y2712">IF(V2712&lt;&gt;"",IFERROR(INDEX(federal_program_name_lookup,MATCH(V2712,aln_lookup,0)),""),"")</f>
        <v>CANCER DETECTION AND DIAGNOSIS RESEARCH</v>
      </c>
    </row>
    <row r="2713" ht="15.75" customHeight="1">
      <c r="A2713" s="5" t="s">
        <v>4660</v>
      </c>
      <c r="B2713" s="3" t="s">
        <v>45</v>
      </c>
      <c r="C2713" s="3" t="s">
        <v>172</v>
      </c>
      <c r="D2713" s="3"/>
      <c r="E2713" s="6" t="s">
        <v>4479</v>
      </c>
      <c r="F2713" s="4">
        <v>158208.0</v>
      </c>
      <c r="G2713" s="6" t="s">
        <v>38</v>
      </c>
      <c r="H2713" s="6"/>
      <c r="I2713" s="6"/>
      <c r="J2713" s="4">
        <v>466157.0</v>
      </c>
      <c r="K2713" s="4">
        <v>3.59306095E8</v>
      </c>
      <c r="L2713" s="6" t="s">
        <v>39</v>
      </c>
      <c r="M2713" s="3"/>
      <c r="N2713" s="6" t="s">
        <v>39</v>
      </c>
      <c r="O2713" s="3" t="s">
        <v>4077</v>
      </c>
      <c r="P2713" s="3" t="s">
        <v>4661</v>
      </c>
      <c r="Q2713" s="6" t="s">
        <v>39</v>
      </c>
      <c r="R2713" s="4"/>
      <c r="S2713" s="6" t="s">
        <v>42</v>
      </c>
      <c r="T2713" s="6" t="s">
        <v>43</v>
      </c>
      <c r="U2713" s="6">
        <v>0.0</v>
      </c>
      <c r="V2713" s="3" t="str">
        <f t="shared" si="2"/>
        <v>10.310</v>
      </c>
      <c r="W2713" s="5" t="str">
        <f t="shared" ref="W2713:X2713" si="2713">UPPER(TRIM(H2713))</f>
        <v/>
      </c>
      <c r="X2713" s="5" t="str">
        <f t="shared" si="2713"/>
        <v/>
      </c>
      <c r="Y2713" s="5" t="str">
        <f t="array" ref="Y2713">IF(V2713&lt;&gt;"",IFERROR(INDEX(federal_program_name_lookup,MATCH(V2713,aln_lookup,0)),""),"")</f>
        <v>AGRICULTURE AND FOOD RESEARCH INITIATIVE (AFRI)</v>
      </c>
    </row>
    <row r="2714" ht="15.75" customHeight="1">
      <c r="A2714" s="5" t="s">
        <v>4662</v>
      </c>
      <c r="B2714" s="3" t="s">
        <v>56</v>
      </c>
      <c r="C2714" s="3" t="s">
        <v>854</v>
      </c>
      <c r="D2714" s="3"/>
      <c r="E2714" s="6" t="s">
        <v>855</v>
      </c>
      <c r="F2714" s="4">
        <v>20785.0</v>
      </c>
      <c r="G2714" s="6" t="s">
        <v>38</v>
      </c>
      <c r="H2714" s="6"/>
      <c r="I2714" s="6"/>
      <c r="J2714" s="4">
        <v>3979702.0</v>
      </c>
      <c r="K2714" s="4">
        <v>3.59306095E8</v>
      </c>
      <c r="L2714" s="6" t="s">
        <v>39</v>
      </c>
      <c r="M2714" s="3"/>
      <c r="N2714" s="6" t="s">
        <v>39</v>
      </c>
      <c r="O2714" s="3" t="s">
        <v>4663</v>
      </c>
      <c r="P2714" s="3" t="s">
        <v>4664</v>
      </c>
      <c r="Q2714" s="6" t="s">
        <v>39</v>
      </c>
      <c r="R2714" s="4"/>
      <c r="S2714" s="6" t="s">
        <v>42</v>
      </c>
      <c r="T2714" s="6" t="s">
        <v>43</v>
      </c>
      <c r="U2714" s="6">
        <v>0.0</v>
      </c>
      <c r="V2714" s="3" t="str">
        <f t="shared" si="2"/>
        <v>93.394</v>
      </c>
      <c r="W2714" s="5" t="str">
        <f t="shared" ref="W2714:X2714" si="2714">UPPER(TRIM(H2714))</f>
        <v/>
      </c>
      <c r="X2714" s="5" t="str">
        <f t="shared" si="2714"/>
        <v/>
      </c>
      <c r="Y2714" s="5" t="str">
        <f t="array" ref="Y2714">IF(V2714&lt;&gt;"",IFERROR(INDEX(federal_program_name_lookup,MATCH(V2714,aln_lookup,0)),""),"")</f>
        <v>CANCER DETECTION AND DIAGNOSIS RESEARCH</v>
      </c>
    </row>
    <row r="2715" ht="15.75" customHeight="1">
      <c r="A2715" s="5" t="s">
        <v>4665</v>
      </c>
      <c r="B2715" s="3" t="s">
        <v>56</v>
      </c>
      <c r="C2715" s="3" t="s">
        <v>854</v>
      </c>
      <c r="D2715" s="3"/>
      <c r="E2715" s="6" t="s">
        <v>855</v>
      </c>
      <c r="F2715" s="4">
        <v>46872.0</v>
      </c>
      <c r="G2715" s="6" t="s">
        <v>38</v>
      </c>
      <c r="H2715" s="6"/>
      <c r="I2715" s="6"/>
      <c r="J2715" s="4">
        <v>3979702.0</v>
      </c>
      <c r="K2715" s="4">
        <v>3.59306095E8</v>
      </c>
      <c r="L2715" s="6" t="s">
        <v>39</v>
      </c>
      <c r="M2715" s="3"/>
      <c r="N2715" s="6" t="s">
        <v>39</v>
      </c>
      <c r="O2715" s="3" t="s">
        <v>4666</v>
      </c>
      <c r="P2715" s="3" t="s">
        <v>4667</v>
      </c>
      <c r="Q2715" s="6" t="s">
        <v>39</v>
      </c>
      <c r="R2715" s="4"/>
      <c r="S2715" s="6" t="s">
        <v>42</v>
      </c>
      <c r="T2715" s="6" t="s">
        <v>43</v>
      </c>
      <c r="U2715" s="6">
        <v>0.0</v>
      </c>
      <c r="V2715" s="3" t="str">
        <f t="shared" si="2"/>
        <v>93.394</v>
      </c>
      <c r="W2715" s="5" t="str">
        <f t="shared" ref="W2715:X2715" si="2715">UPPER(TRIM(H2715))</f>
        <v/>
      </c>
      <c r="X2715" s="5" t="str">
        <f t="shared" si="2715"/>
        <v/>
      </c>
      <c r="Y2715" s="5" t="str">
        <f t="array" ref="Y2715">IF(V2715&lt;&gt;"",IFERROR(INDEX(federal_program_name_lookup,MATCH(V2715,aln_lookup,0)),""),"")</f>
        <v>CANCER DETECTION AND DIAGNOSIS RESEARCH</v>
      </c>
    </row>
    <row r="2716" ht="15.75" customHeight="1">
      <c r="A2716" s="5" t="s">
        <v>4668</v>
      </c>
      <c r="B2716" s="3" t="s">
        <v>56</v>
      </c>
      <c r="C2716" s="3" t="s">
        <v>854</v>
      </c>
      <c r="D2716" s="3"/>
      <c r="E2716" s="6" t="s">
        <v>855</v>
      </c>
      <c r="F2716" s="4">
        <v>29522.0</v>
      </c>
      <c r="G2716" s="6" t="s">
        <v>38</v>
      </c>
      <c r="H2716" s="6"/>
      <c r="I2716" s="6"/>
      <c r="J2716" s="4">
        <v>3979702.0</v>
      </c>
      <c r="K2716" s="4">
        <v>3.59306095E8</v>
      </c>
      <c r="L2716" s="6" t="s">
        <v>39</v>
      </c>
      <c r="M2716" s="3"/>
      <c r="N2716" s="6" t="s">
        <v>39</v>
      </c>
      <c r="O2716" s="3" t="s">
        <v>4666</v>
      </c>
      <c r="P2716" s="3" t="s">
        <v>4669</v>
      </c>
      <c r="Q2716" s="6" t="s">
        <v>39</v>
      </c>
      <c r="R2716" s="4"/>
      <c r="S2716" s="6" t="s">
        <v>42</v>
      </c>
      <c r="T2716" s="6" t="s">
        <v>43</v>
      </c>
      <c r="U2716" s="6">
        <v>0.0</v>
      </c>
      <c r="V2716" s="3" t="str">
        <f t="shared" si="2"/>
        <v>93.394</v>
      </c>
      <c r="W2716" s="5" t="str">
        <f t="shared" ref="W2716:X2716" si="2716">UPPER(TRIM(H2716))</f>
        <v/>
      </c>
      <c r="X2716" s="5" t="str">
        <f t="shared" si="2716"/>
        <v/>
      </c>
      <c r="Y2716" s="5" t="str">
        <f t="array" ref="Y2716">IF(V2716&lt;&gt;"",IFERROR(INDEX(federal_program_name_lookup,MATCH(V2716,aln_lookup,0)),""),"")</f>
        <v>CANCER DETECTION AND DIAGNOSIS RESEARCH</v>
      </c>
    </row>
    <row r="2717" ht="15.75" customHeight="1">
      <c r="A2717" s="5" t="s">
        <v>4670</v>
      </c>
      <c r="B2717" s="3" t="s">
        <v>56</v>
      </c>
      <c r="C2717" s="3" t="s">
        <v>196</v>
      </c>
      <c r="D2717" s="3"/>
      <c r="E2717" s="6" t="s">
        <v>197</v>
      </c>
      <c r="F2717" s="4">
        <v>14.0</v>
      </c>
      <c r="G2717" s="6" t="s">
        <v>38</v>
      </c>
      <c r="H2717" s="6"/>
      <c r="I2717" s="6"/>
      <c r="J2717" s="4">
        <v>4802157.0</v>
      </c>
      <c r="K2717" s="4">
        <v>3.59306095E8</v>
      </c>
      <c r="L2717" s="6" t="s">
        <v>39</v>
      </c>
      <c r="M2717" s="3"/>
      <c r="N2717" s="6" t="s">
        <v>39</v>
      </c>
      <c r="O2717" s="3" t="s">
        <v>199</v>
      </c>
      <c r="P2717" s="3" t="s">
        <v>4671</v>
      </c>
      <c r="Q2717" s="6" t="s">
        <v>39</v>
      </c>
      <c r="R2717" s="4"/>
      <c r="S2717" s="6" t="s">
        <v>42</v>
      </c>
      <c r="T2717" s="6" t="s">
        <v>43</v>
      </c>
      <c r="U2717" s="6">
        <v>0.0</v>
      </c>
      <c r="V2717" s="3" t="str">
        <f t="shared" si="2"/>
        <v>93.395</v>
      </c>
      <c r="W2717" s="5" t="str">
        <f t="shared" ref="W2717:X2717" si="2717">UPPER(TRIM(H2717))</f>
        <v/>
      </c>
      <c r="X2717" s="5" t="str">
        <f t="shared" si="2717"/>
        <v/>
      </c>
      <c r="Y2717" s="5" t="str">
        <f t="array" ref="Y2717">IF(V2717&lt;&gt;"",IFERROR(INDEX(federal_program_name_lookup,MATCH(V2717,aln_lookup,0)),""),"")</f>
        <v>CANCER TREATMENT RESEARCH</v>
      </c>
    </row>
    <row r="2718" ht="15.75" customHeight="1">
      <c r="A2718" s="5" t="s">
        <v>4672</v>
      </c>
      <c r="B2718" s="3" t="s">
        <v>56</v>
      </c>
      <c r="C2718" s="3" t="s">
        <v>196</v>
      </c>
      <c r="D2718" s="3"/>
      <c r="E2718" s="6" t="s">
        <v>197</v>
      </c>
      <c r="F2718" s="4">
        <v>25857.0</v>
      </c>
      <c r="G2718" s="6" t="s">
        <v>38</v>
      </c>
      <c r="H2718" s="6"/>
      <c r="I2718" s="6"/>
      <c r="J2718" s="4">
        <v>4802157.0</v>
      </c>
      <c r="K2718" s="4">
        <v>3.59306095E8</v>
      </c>
      <c r="L2718" s="6" t="s">
        <v>39</v>
      </c>
      <c r="M2718" s="3"/>
      <c r="N2718" s="6" t="s">
        <v>39</v>
      </c>
      <c r="O2718" s="3" t="s">
        <v>4673</v>
      </c>
      <c r="P2718" s="3" t="s">
        <v>4674</v>
      </c>
      <c r="Q2718" s="6" t="s">
        <v>39</v>
      </c>
      <c r="R2718" s="4"/>
      <c r="S2718" s="6" t="s">
        <v>42</v>
      </c>
      <c r="T2718" s="6" t="s">
        <v>43</v>
      </c>
      <c r="U2718" s="6">
        <v>0.0</v>
      </c>
      <c r="V2718" s="3" t="str">
        <f t="shared" si="2"/>
        <v>93.395</v>
      </c>
      <c r="W2718" s="5" t="str">
        <f t="shared" ref="W2718:X2718" si="2718">UPPER(TRIM(H2718))</f>
        <v/>
      </c>
      <c r="X2718" s="5" t="str">
        <f t="shared" si="2718"/>
        <v/>
      </c>
      <c r="Y2718" s="5" t="str">
        <f t="array" ref="Y2718">IF(V2718&lt;&gt;"",IFERROR(INDEX(federal_program_name_lookup,MATCH(V2718,aln_lookup,0)),""),"")</f>
        <v>CANCER TREATMENT RESEARCH</v>
      </c>
    </row>
    <row r="2719" ht="15.75" customHeight="1">
      <c r="A2719" s="5" t="s">
        <v>4675</v>
      </c>
      <c r="B2719" s="3" t="s">
        <v>56</v>
      </c>
      <c r="C2719" s="3" t="s">
        <v>196</v>
      </c>
      <c r="D2719" s="3"/>
      <c r="E2719" s="6" t="s">
        <v>197</v>
      </c>
      <c r="F2719" s="4">
        <v>41376.0</v>
      </c>
      <c r="G2719" s="6" t="s">
        <v>38</v>
      </c>
      <c r="H2719" s="6"/>
      <c r="I2719" s="6"/>
      <c r="J2719" s="4">
        <v>4802157.0</v>
      </c>
      <c r="K2719" s="4">
        <v>3.59306095E8</v>
      </c>
      <c r="L2719" s="6" t="s">
        <v>39</v>
      </c>
      <c r="M2719" s="3"/>
      <c r="N2719" s="6" t="s">
        <v>39</v>
      </c>
      <c r="O2719" s="3" t="s">
        <v>4673</v>
      </c>
      <c r="P2719" s="3" t="s">
        <v>4676</v>
      </c>
      <c r="Q2719" s="6" t="s">
        <v>39</v>
      </c>
      <c r="R2719" s="4"/>
      <c r="S2719" s="6" t="s">
        <v>42</v>
      </c>
      <c r="T2719" s="6" t="s">
        <v>43</v>
      </c>
      <c r="U2719" s="6">
        <v>0.0</v>
      </c>
      <c r="V2719" s="3" t="str">
        <f t="shared" si="2"/>
        <v>93.395</v>
      </c>
      <c r="W2719" s="5" t="str">
        <f t="shared" ref="W2719:X2719" si="2719">UPPER(TRIM(H2719))</f>
        <v/>
      </c>
      <c r="X2719" s="5" t="str">
        <f t="shared" si="2719"/>
        <v/>
      </c>
      <c r="Y2719" s="5" t="str">
        <f t="array" ref="Y2719">IF(V2719&lt;&gt;"",IFERROR(INDEX(federal_program_name_lookup,MATCH(V2719,aln_lookup,0)),""),"")</f>
        <v>CANCER TREATMENT RESEARCH</v>
      </c>
    </row>
    <row r="2720" ht="15.75" customHeight="1">
      <c r="A2720" s="5" t="s">
        <v>4677</v>
      </c>
      <c r="B2720" s="3" t="s">
        <v>56</v>
      </c>
      <c r="C2720" s="3" t="s">
        <v>196</v>
      </c>
      <c r="D2720" s="3"/>
      <c r="E2720" s="6" t="s">
        <v>197</v>
      </c>
      <c r="F2720" s="4">
        <v>241573.0</v>
      </c>
      <c r="G2720" s="6" t="s">
        <v>38</v>
      </c>
      <c r="H2720" s="6"/>
      <c r="I2720" s="6"/>
      <c r="J2720" s="4">
        <v>4802157.0</v>
      </c>
      <c r="K2720" s="4">
        <v>3.59306095E8</v>
      </c>
      <c r="L2720" s="6" t="s">
        <v>39</v>
      </c>
      <c r="M2720" s="3"/>
      <c r="N2720" s="6" t="s">
        <v>39</v>
      </c>
      <c r="O2720" s="3" t="s">
        <v>4678</v>
      </c>
      <c r="P2720" s="3" t="s">
        <v>4679</v>
      </c>
      <c r="Q2720" s="6" t="s">
        <v>39</v>
      </c>
      <c r="R2720" s="4"/>
      <c r="S2720" s="6" t="s">
        <v>42</v>
      </c>
      <c r="T2720" s="6" t="s">
        <v>43</v>
      </c>
      <c r="U2720" s="6">
        <v>0.0</v>
      </c>
      <c r="V2720" s="3" t="str">
        <f t="shared" si="2"/>
        <v>93.395</v>
      </c>
      <c r="W2720" s="5" t="str">
        <f t="shared" ref="W2720:X2720" si="2720">UPPER(TRIM(H2720))</f>
        <v/>
      </c>
      <c r="X2720" s="5" t="str">
        <f t="shared" si="2720"/>
        <v/>
      </c>
      <c r="Y2720" s="5" t="str">
        <f t="array" ref="Y2720">IF(V2720&lt;&gt;"",IFERROR(INDEX(federal_program_name_lookup,MATCH(V2720,aln_lookup,0)),""),"")</f>
        <v>CANCER TREATMENT RESEARCH</v>
      </c>
    </row>
    <row r="2721" ht="15.75" customHeight="1">
      <c r="A2721" s="5" t="s">
        <v>4680</v>
      </c>
      <c r="B2721" s="3" t="s">
        <v>56</v>
      </c>
      <c r="C2721" s="3" t="s">
        <v>196</v>
      </c>
      <c r="D2721" s="3"/>
      <c r="E2721" s="6" t="s">
        <v>197</v>
      </c>
      <c r="F2721" s="4">
        <v>120889.0</v>
      </c>
      <c r="G2721" s="6" t="s">
        <v>38</v>
      </c>
      <c r="H2721" s="6"/>
      <c r="I2721" s="6"/>
      <c r="J2721" s="4">
        <v>4802157.0</v>
      </c>
      <c r="K2721" s="4">
        <v>3.59306095E8</v>
      </c>
      <c r="L2721" s="6" t="s">
        <v>39</v>
      </c>
      <c r="M2721" s="3"/>
      <c r="N2721" s="6" t="s">
        <v>39</v>
      </c>
      <c r="O2721" s="3" t="s">
        <v>4681</v>
      </c>
      <c r="P2721" s="3" t="s">
        <v>4682</v>
      </c>
      <c r="Q2721" s="6" t="s">
        <v>39</v>
      </c>
      <c r="R2721" s="4"/>
      <c r="S2721" s="6" t="s">
        <v>42</v>
      </c>
      <c r="T2721" s="6" t="s">
        <v>43</v>
      </c>
      <c r="U2721" s="6">
        <v>0.0</v>
      </c>
      <c r="V2721" s="3" t="str">
        <f t="shared" si="2"/>
        <v>93.395</v>
      </c>
      <c r="W2721" s="5" t="str">
        <f t="shared" ref="W2721:X2721" si="2721">UPPER(TRIM(H2721))</f>
        <v/>
      </c>
      <c r="X2721" s="5" t="str">
        <f t="shared" si="2721"/>
        <v/>
      </c>
      <c r="Y2721" s="5" t="str">
        <f t="array" ref="Y2721">IF(V2721&lt;&gt;"",IFERROR(INDEX(federal_program_name_lookup,MATCH(V2721,aln_lookup,0)),""),"")</f>
        <v>CANCER TREATMENT RESEARCH</v>
      </c>
    </row>
    <row r="2722" ht="15.75" customHeight="1">
      <c r="A2722" s="5" t="s">
        <v>4683</v>
      </c>
      <c r="B2722" s="3" t="s">
        <v>56</v>
      </c>
      <c r="C2722" s="3" t="s">
        <v>196</v>
      </c>
      <c r="D2722" s="3"/>
      <c r="E2722" s="6" t="s">
        <v>197</v>
      </c>
      <c r="F2722" s="4">
        <v>215.0</v>
      </c>
      <c r="G2722" s="6" t="s">
        <v>38</v>
      </c>
      <c r="H2722" s="6"/>
      <c r="I2722" s="6"/>
      <c r="J2722" s="4">
        <v>4802157.0</v>
      </c>
      <c r="K2722" s="4">
        <v>3.59306095E8</v>
      </c>
      <c r="L2722" s="6" t="s">
        <v>39</v>
      </c>
      <c r="M2722" s="3"/>
      <c r="N2722" s="6" t="s">
        <v>39</v>
      </c>
      <c r="O2722" s="3" t="s">
        <v>4521</v>
      </c>
      <c r="P2722" s="3" t="s">
        <v>4684</v>
      </c>
      <c r="Q2722" s="6" t="s">
        <v>39</v>
      </c>
      <c r="R2722" s="4"/>
      <c r="S2722" s="6" t="s">
        <v>42</v>
      </c>
      <c r="T2722" s="6" t="s">
        <v>43</v>
      </c>
      <c r="U2722" s="6">
        <v>0.0</v>
      </c>
      <c r="V2722" s="3" t="str">
        <f t="shared" si="2"/>
        <v>93.395</v>
      </c>
      <c r="W2722" s="5" t="str">
        <f t="shared" ref="W2722:X2722" si="2722">UPPER(TRIM(H2722))</f>
        <v/>
      </c>
      <c r="X2722" s="5" t="str">
        <f t="shared" si="2722"/>
        <v/>
      </c>
      <c r="Y2722" s="5" t="str">
        <f t="array" ref="Y2722">IF(V2722&lt;&gt;"",IFERROR(INDEX(federal_program_name_lookup,MATCH(V2722,aln_lookup,0)),""),"")</f>
        <v>CANCER TREATMENT RESEARCH</v>
      </c>
    </row>
    <row r="2723" ht="15.75" customHeight="1">
      <c r="A2723" s="5" t="s">
        <v>4685</v>
      </c>
      <c r="B2723" s="3" t="s">
        <v>56</v>
      </c>
      <c r="C2723" s="3" t="s">
        <v>196</v>
      </c>
      <c r="D2723" s="3"/>
      <c r="E2723" s="6" t="s">
        <v>197</v>
      </c>
      <c r="F2723" s="4">
        <v>15519.0</v>
      </c>
      <c r="G2723" s="6" t="s">
        <v>38</v>
      </c>
      <c r="H2723" s="6"/>
      <c r="I2723" s="6"/>
      <c r="J2723" s="4">
        <v>4802157.0</v>
      </c>
      <c r="K2723" s="4">
        <v>3.59306095E8</v>
      </c>
      <c r="L2723" s="6" t="s">
        <v>39</v>
      </c>
      <c r="M2723" s="3"/>
      <c r="N2723" s="6" t="s">
        <v>39</v>
      </c>
      <c r="O2723" s="3" t="s">
        <v>4686</v>
      </c>
      <c r="P2723" s="3" t="s">
        <v>4687</v>
      </c>
      <c r="Q2723" s="6" t="s">
        <v>39</v>
      </c>
      <c r="R2723" s="4"/>
      <c r="S2723" s="6" t="s">
        <v>42</v>
      </c>
      <c r="T2723" s="6" t="s">
        <v>43</v>
      </c>
      <c r="U2723" s="6">
        <v>0.0</v>
      </c>
      <c r="V2723" s="3" t="str">
        <f t="shared" si="2"/>
        <v>93.395</v>
      </c>
      <c r="W2723" s="5" t="str">
        <f t="shared" ref="W2723:X2723" si="2723">UPPER(TRIM(H2723))</f>
        <v/>
      </c>
      <c r="X2723" s="5" t="str">
        <f t="shared" si="2723"/>
        <v/>
      </c>
      <c r="Y2723" s="5" t="str">
        <f t="array" ref="Y2723">IF(V2723&lt;&gt;"",IFERROR(INDEX(federal_program_name_lookup,MATCH(V2723,aln_lookup,0)),""),"")</f>
        <v>CANCER TREATMENT RESEARCH</v>
      </c>
    </row>
    <row r="2724" ht="15.75" customHeight="1">
      <c r="A2724" s="5" t="s">
        <v>4688</v>
      </c>
      <c r="B2724" s="3" t="s">
        <v>45</v>
      </c>
      <c r="C2724" s="3" t="s">
        <v>4689</v>
      </c>
      <c r="D2724" s="3"/>
      <c r="E2724" s="6" t="s">
        <v>4690</v>
      </c>
      <c r="F2724" s="4">
        <v>881.0</v>
      </c>
      <c r="G2724" s="6" t="s">
        <v>38</v>
      </c>
      <c r="H2724" s="6"/>
      <c r="I2724" s="6"/>
      <c r="J2724" s="4">
        <v>181399.0</v>
      </c>
      <c r="K2724" s="4">
        <v>3.59306095E8</v>
      </c>
      <c r="L2724" s="6" t="s">
        <v>39</v>
      </c>
      <c r="M2724" s="3"/>
      <c r="N2724" s="6" t="s">
        <v>39</v>
      </c>
      <c r="O2724" s="3" t="s">
        <v>872</v>
      </c>
      <c r="P2724" s="3" t="s">
        <v>4691</v>
      </c>
      <c r="Q2724" s="6" t="s">
        <v>39</v>
      </c>
      <c r="R2724" s="4"/>
      <c r="S2724" s="6" t="s">
        <v>42</v>
      </c>
      <c r="T2724" s="6" t="s">
        <v>43</v>
      </c>
      <c r="U2724" s="6">
        <v>0.0</v>
      </c>
      <c r="V2724" s="3" t="str">
        <f t="shared" si="2"/>
        <v>10.311</v>
      </c>
      <c r="W2724" s="5" t="str">
        <f t="shared" ref="W2724:X2724" si="2724">UPPER(TRIM(H2724))</f>
        <v/>
      </c>
      <c r="X2724" s="5" t="str">
        <f t="shared" si="2724"/>
        <v/>
      </c>
      <c r="Y2724" s="5" t="str">
        <f t="array" ref="Y2724">IF(V2724&lt;&gt;"",IFERROR(INDEX(federal_program_name_lookup,MATCH(V2724,aln_lookup,0)),""),"")</f>
        <v>BEGINNING FARMER AND RANCHER DEVELOPMENT PROGRAM</v>
      </c>
    </row>
    <row r="2725" ht="15.75" customHeight="1">
      <c r="A2725" s="5" t="s">
        <v>4692</v>
      </c>
      <c r="B2725" s="3" t="s">
        <v>56</v>
      </c>
      <c r="C2725" s="3" t="s">
        <v>196</v>
      </c>
      <c r="D2725" s="3"/>
      <c r="E2725" s="6" t="s">
        <v>197</v>
      </c>
      <c r="F2725" s="4">
        <v>14564.0</v>
      </c>
      <c r="G2725" s="6" t="s">
        <v>38</v>
      </c>
      <c r="H2725" s="6"/>
      <c r="I2725" s="6"/>
      <c r="J2725" s="4">
        <v>4802157.0</v>
      </c>
      <c r="K2725" s="4">
        <v>3.59306095E8</v>
      </c>
      <c r="L2725" s="6" t="s">
        <v>39</v>
      </c>
      <c r="M2725" s="3"/>
      <c r="N2725" s="6" t="s">
        <v>39</v>
      </c>
      <c r="O2725" s="3" t="s">
        <v>4686</v>
      </c>
      <c r="P2725" s="3" t="s">
        <v>4693</v>
      </c>
      <c r="Q2725" s="6" t="s">
        <v>39</v>
      </c>
      <c r="R2725" s="4"/>
      <c r="S2725" s="6" t="s">
        <v>42</v>
      </c>
      <c r="T2725" s="6" t="s">
        <v>43</v>
      </c>
      <c r="U2725" s="6">
        <v>0.0</v>
      </c>
      <c r="V2725" s="3" t="str">
        <f t="shared" si="2"/>
        <v>93.395</v>
      </c>
      <c r="W2725" s="5" t="str">
        <f t="shared" ref="W2725:X2725" si="2725">UPPER(TRIM(H2725))</f>
        <v/>
      </c>
      <c r="X2725" s="5" t="str">
        <f t="shared" si="2725"/>
        <v/>
      </c>
      <c r="Y2725" s="5" t="str">
        <f t="array" ref="Y2725">IF(V2725&lt;&gt;"",IFERROR(INDEX(federal_program_name_lookup,MATCH(V2725,aln_lookup,0)),""),"")</f>
        <v>CANCER TREATMENT RESEARCH</v>
      </c>
    </row>
    <row r="2726" ht="15.75" customHeight="1">
      <c r="A2726" s="5" t="s">
        <v>4694</v>
      </c>
      <c r="B2726" s="3" t="s">
        <v>56</v>
      </c>
      <c r="C2726" s="3" t="s">
        <v>196</v>
      </c>
      <c r="D2726" s="3"/>
      <c r="E2726" s="6" t="s">
        <v>197</v>
      </c>
      <c r="F2726" s="4">
        <v>16035.0</v>
      </c>
      <c r="G2726" s="6" t="s">
        <v>38</v>
      </c>
      <c r="H2726" s="6"/>
      <c r="I2726" s="6"/>
      <c r="J2726" s="4">
        <v>4802157.0</v>
      </c>
      <c r="K2726" s="4">
        <v>3.59306095E8</v>
      </c>
      <c r="L2726" s="6" t="s">
        <v>39</v>
      </c>
      <c r="M2726" s="3"/>
      <c r="N2726" s="6" t="s">
        <v>39</v>
      </c>
      <c r="O2726" s="3" t="s">
        <v>4695</v>
      </c>
      <c r="P2726" s="3" t="s">
        <v>4696</v>
      </c>
      <c r="Q2726" s="6" t="s">
        <v>39</v>
      </c>
      <c r="R2726" s="4"/>
      <c r="S2726" s="6" t="s">
        <v>42</v>
      </c>
      <c r="T2726" s="6" t="s">
        <v>43</v>
      </c>
      <c r="U2726" s="6">
        <v>0.0</v>
      </c>
      <c r="V2726" s="3" t="str">
        <f t="shared" si="2"/>
        <v>93.395</v>
      </c>
      <c r="W2726" s="5" t="str">
        <f t="shared" ref="W2726:X2726" si="2726">UPPER(TRIM(H2726))</f>
        <v/>
      </c>
      <c r="X2726" s="5" t="str">
        <f t="shared" si="2726"/>
        <v/>
      </c>
      <c r="Y2726" s="5" t="str">
        <f t="array" ref="Y2726">IF(V2726&lt;&gt;"",IFERROR(INDEX(federal_program_name_lookup,MATCH(V2726,aln_lookup,0)),""),"")</f>
        <v>CANCER TREATMENT RESEARCH</v>
      </c>
    </row>
    <row r="2727" ht="15.75" customHeight="1">
      <c r="A2727" s="5" t="s">
        <v>4697</v>
      </c>
      <c r="B2727" s="3" t="s">
        <v>56</v>
      </c>
      <c r="C2727" s="3" t="s">
        <v>196</v>
      </c>
      <c r="D2727" s="3"/>
      <c r="E2727" s="6" t="s">
        <v>197</v>
      </c>
      <c r="F2727" s="4">
        <v>10223.0</v>
      </c>
      <c r="G2727" s="6" t="s">
        <v>38</v>
      </c>
      <c r="H2727" s="6"/>
      <c r="I2727" s="6"/>
      <c r="J2727" s="4">
        <v>4802157.0</v>
      </c>
      <c r="K2727" s="4">
        <v>3.59306095E8</v>
      </c>
      <c r="L2727" s="6" t="s">
        <v>39</v>
      </c>
      <c r="M2727" s="3"/>
      <c r="N2727" s="6" t="s">
        <v>39</v>
      </c>
      <c r="O2727" s="3" t="s">
        <v>4165</v>
      </c>
      <c r="P2727" s="3" t="s">
        <v>4698</v>
      </c>
      <c r="Q2727" s="6" t="s">
        <v>39</v>
      </c>
      <c r="R2727" s="4"/>
      <c r="S2727" s="6" t="s">
        <v>42</v>
      </c>
      <c r="T2727" s="6" t="s">
        <v>43</v>
      </c>
      <c r="U2727" s="6">
        <v>0.0</v>
      </c>
      <c r="V2727" s="3" t="str">
        <f t="shared" si="2"/>
        <v>93.395</v>
      </c>
      <c r="W2727" s="5" t="str">
        <f t="shared" ref="W2727:X2727" si="2727">UPPER(TRIM(H2727))</f>
        <v/>
      </c>
      <c r="X2727" s="5" t="str">
        <f t="shared" si="2727"/>
        <v/>
      </c>
      <c r="Y2727" s="5" t="str">
        <f t="array" ref="Y2727">IF(V2727&lt;&gt;"",IFERROR(INDEX(federal_program_name_lookup,MATCH(V2727,aln_lookup,0)),""),"")</f>
        <v>CANCER TREATMENT RESEARCH</v>
      </c>
    </row>
    <row r="2728" ht="15.75" customHeight="1">
      <c r="A2728" s="5" t="s">
        <v>4699</v>
      </c>
      <c r="B2728" s="3" t="s">
        <v>56</v>
      </c>
      <c r="C2728" s="3" t="s">
        <v>196</v>
      </c>
      <c r="D2728" s="3"/>
      <c r="E2728" s="6" t="s">
        <v>197</v>
      </c>
      <c r="F2728" s="4">
        <v>136999.0</v>
      </c>
      <c r="G2728" s="6" t="s">
        <v>38</v>
      </c>
      <c r="H2728" s="6"/>
      <c r="I2728" s="6"/>
      <c r="J2728" s="4">
        <v>4802157.0</v>
      </c>
      <c r="K2728" s="4">
        <v>3.59306095E8</v>
      </c>
      <c r="L2728" s="6" t="s">
        <v>39</v>
      </c>
      <c r="M2728" s="3"/>
      <c r="N2728" s="6" t="s">
        <v>39</v>
      </c>
      <c r="O2728" s="3" t="s">
        <v>3102</v>
      </c>
      <c r="P2728" s="3" t="s">
        <v>4700</v>
      </c>
      <c r="Q2728" s="6" t="s">
        <v>39</v>
      </c>
      <c r="R2728" s="4"/>
      <c r="S2728" s="6" t="s">
        <v>42</v>
      </c>
      <c r="T2728" s="6" t="s">
        <v>43</v>
      </c>
      <c r="U2728" s="6">
        <v>0.0</v>
      </c>
      <c r="V2728" s="3" t="str">
        <f t="shared" si="2"/>
        <v>93.395</v>
      </c>
      <c r="W2728" s="5" t="str">
        <f t="shared" ref="W2728:X2728" si="2728">UPPER(TRIM(H2728))</f>
        <v/>
      </c>
      <c r="X2728" s="5" t="str">
        <f t="shared" si="2728"/>
        <v/>
      </c>
      <c r="Y2728" s="5" t="str">
        <f t="array" ref="Y2728">IF(V2728&lt;&gt;"",IFERROR(INDEX(federal_program_name_lookup,MATCH(V2728,aln_lookup,0)),""),"")</f>
        <v>CANCER TREATMENT RESEARCH</v>
      </c>
    </row>
    <row r="2729" ht="15.75" customHeight="1">
      <c r="A2729" s="5" t="s">
        <v>4701</v>
      </c>
      <c r="B2729" s="3" t="s">
        <v>56</v>
      </c>
      <c r="C2729" s="3" t="s">
        <v>196</v>
      </c>
      <c r="D2729" s="3"/>
      <c r="E2729" s="6" t="s">
        <v>197</v>
      </c>
      <c r="F2729" s="4">
        <v>57858.0</v>
      </c>
      <c r="G2729" s="6" t="s">
        <v>38</v>
      </c>
      <c r="H2729" s="6"/>
      <c r="I2729" s="6"/>
      <c r="J2729" s="4">
        <v>4802157.0</v>
      </c>
      <c r="K2729" s="4">
        <v>3.59306095E8</v>
      </c>
      <c r="L2729" s="6" t="s">
        <v>39</v>
      </c>
      <c r="M2729" s="3"/>
      <c r="N2729" s="6" t="s">
        <v>39</v>
      </c>
      <c r="O2729" s="3" t="s">
        <v>4593</v>
      </c>
      <c r="P2729" s="3" t="s">
        <v>4702</v>
      </c>
      <c r="Q2729" s="6" t="s">
        <v>39</v>
      </c>
      <c r="R2729" s="4"/>
      <c r="S2729" s="6" t="s">
        <v>42</v>
      </c>
      <c r="T2729" s="6" t="s">
        <v>43</v>
      </c>
      <c r="U2729" s="6">
        <v>0.0</v>
      </c>
      <c r="V2729" s="3" t="str">
        <f t="shared" si="2"/>
        <v>93.395</v>
      </c>
      <c r="W2729" s="5" t="str">
        <f t="shared" ref="W2729:X2729" si="2729">UPPER(TRIM(H2729))</f>
        <v/>
      </c>
      <c r="X2729" s="5" t="str">
        <f t="shared" si="2729"/>
        <v/>
      </c>
      <c r="Y2729" s="5" t="str">
        <f t="array" ref="Y2729">IF(V2729&lt;&gt;"",IFERROR(INDEX(federal_program_name_lookup,MATCH(V2729,aln_lookup,0)),""),"")</f>
        <v>CANCER TREATMENT RESEARCH</v>
      </c>
    </row>
    <row r="2730" ht="15.75" customHeight="1">
      <c r="A2730" s="5" t="s">
        <v>4703</v>
      </c>
      <c r="B2730" s="3" t="s">
        <v>56</v>
      </c>
      <c r="C2730" s="3" t="s">
        <v>897</v>
      </c>
      <c r="D2730" s="3"/>
      <c r="E2730" s="6" t="s">
        <v>898</v>
      </c>
      <c r="F2730" s="4">
        <v>239591.0</v>
      </c>
      <c r="G2730" s="6" t="s">
        <v>38</v>
      </c>
      <c r="H2730" s="6"/>
      <c r="I2730" s="6"/>
      <c r="J2730" s="4">
        <v>6578358.0</v>
      </c>
      <c r="K2730" s="4">
        <v>3.59306095E8</v>
      </c>
      <c r="L2730" s="6" t="s">
        <v>39</v>
      </c>
      <c r="M2730" s="3"/>
      <c r="N2730" s="6" t="s">
        <v>39</v>
      </c>
      <c r="O2730" s="3" t="s">
        <v>4704</v>
      </c>
      <c r="P2730" s="3" t="s">
        <v>4705</v>
      </c>
      <c r="Q2730" s="6" t="s">
        <v>39</v>
      </c>
      <c r="R2730" s="4"/>
      <c r="S2730" s="6" t="s">
        <v>42</v>
      </c>
      <c r="T2730" s="6" t="s">
        <v>43</v>
      </c>
      <c r="U2730" s="6">
        <v>0.0</v>
      </c>
      <c r="V2730" s="3" t="str">
        <f t="shared" si="2"/>
        <v>93.396</v>
      </c>
      <c r="W2730" s="5" t="str">
        <f t="shared" ref="W2730:X2730" si="2730">UPPER(TRIM(H2730))</f>
        <v/>
      </c>
      <c r="X2730" s="5" t="str">
        <f t="shared" si="2730"/>
        <v/>
      </c>
      <c r="Y2730" s="5" t="str">
        <f t="array" ref="Y2730">IF(V2730&lt;&gt;"",IFERROR(INDEX(federal_program_name_lookup,MATCH(V2730,aln_lookup,0)),""),"")</f>
        <v>CANCER BIOLOGY RESEARCH</v>
      </c>
    </row>
    <row r="2731" ht="15.75" customHeight="1">
      <c r="A2731" s="5" t="s">
        <v>4706</v>
      </c>
      <c r="B2731" s="3" t="s">
        <v>56</v>
      </c>
      <c r="C2731" s="3" t="s">
        <v>202</v>
      </c>
      <c r="D2731" s="3"/>
      <c r="E2731" s="6" t="s">
        <v>203</v>
      </c>
      <c r="F2731" s="4">
        <v>-10776.0</v>
      </c>
      <c r="G2731" s="6" t="s">
        <v>38</v>
      </c>
      <c r="H2731" s="6"/>
      <c r="I2731" s="6"/>
      <c r="J2731" s="4">
        <v>1248278.0</v>
      </c>
      <c r="K2731" s="4">
        <v>3.59306095E8</v>
      </c>
      <c r="L2731" s="6" t="s">
        <v>39</v>
      </c>
      <c r="M2731" s="3"/>
      <c r="N2731" s="6" t="s">
        <v>39</v>
      </c>
      <c r="O2731" s="3" t="s">
        <v>4521</v>
      </c>
      <c r="P2731" s="3" t="s">
        <v>4707</v>
      </c>
      <c r="Q2731" s="6" t="s">
        <v>39</v>
      </c>
      <c r="R2731" s="4"/>
      <c r="S2731" s="6" t="s">
        <v>42</v>
      </c>
      <c r="T2731" s="6" t="s">
        <v>43</v>
      </c>
      <c r="U2731" s="6">
        <v>0.0</v>
      </c>
      <c r="V2731" s="3" t="str">
        <f t="shared" si="2"/>
        <v>93.398</v>
      </c>
      <c r="W2731" s="5" t="str">
        <f t="shared" ref="W2731:X2731" si="2731">UPPER(TRIM(H2731))</f>
        <v/>
      </c>
      <c r="X2731" s="5" t="str">
        <f t="shared" si="2731"/>
        <v/>
      </c>
      <c r="Y2731" s="5" t="str">
        <f t="array" ref="Y2731">IF(V2731&lt;&gt;"",IFERROR(INDEX(federal_program_name_lookup,MATCH(V2731,aln_lookup,0)),""),"")</f>
        <v>CANCER RESEARCH MANPOWER</v>
      </c>
    </row>
    <row r="2732" ht="15.75" customHeight="1">
      <c r="A2732" s="5" t="s">
        <v>4708</v>
      </c>
      <c r="B2732" s="3" t="s">
        <v>56</v>
      </c>
      <c r="C2732" s="3" t="s">
        <v>4709</v>
      </c>
      <c r="D2732" s="3"/>
      <c r="E2732" s="6" t="s">
        <v>4710</v>
      </c>
      <c r="F2732" s="4">
        <v>1017.0</v>
      </c>
      <c r="G2732" s="6" t="s">
        <v>38</v>
      </c>
      <c r="H2732" s="6"/>
      <c r="I2732" s="6"/>
      <c r="J2732" s="4">
        <v>32058.0</v>
      </c>
      <c r="K2732" s="4">
        <v>3.59306095E8</v>
      </c>
      <c r="L2732" s="6" t="s">
        <v>39</v>
      </c>
      <c r="M2732" s="3"/>
      <c r="N2732" s="6" t="s">
        <v>39</v>
      </c>
      <c r="O2732" s="3" t="s">
        <v>199</v>
      </c>
      <c r="P2732" s="3" t="s">
        <v>4711</v>
      </c>
      <c r="Q2732" s="6" t="s">
        <v>39</v>
      </c>
      <c r="R2732" s="4"/>
      <c r="S2732" s="6" t="s">
        <v>42</v>
      </c>
      <c r="T2732" s="6" t="s">
        <v>43</v>
      </c>
      <c r="U2732" s="6">
        <v>0.0</v>
      </c>
      <c r="V2732" s="3" t="str">
        <f t="shared" si="2"/>
        <v>93.399</v>
      </c>
      <c r="W2732" s="5" t="str">
        <f t="shared" ref="W2732:X2732" si="2732">UPPER(TRIM(H2732))</f>
        <v/>
      </c>
      <c r="X2732" s="5" t="str">
        <f t="shared" si="2732"/>
        <v/>
      </c>
      <c r="Y2732" s="5" t="str">
        <f t="array" ref="Y2732">IF(V2732&lt;&gt;"",IFERROR(INDEX(federal_program_name_lookup,MATCH(V2732,aln_lookup,0)),""),"")</f>
        <v>CANCER CONTROL</v>
      </c>
    </row>
    <row r="2733" ht="15.75" customHeight="1">
      <c r="A2733" s="5" t="s">
        <v>4712</v>
      </c>
      <c r="B2733" s="3" t="s">
        <v>56</v>
      </c>
      <c r="C2733" s="3" t="s">
        <v>4709</v>
      </c>
      <c r="D2733" s="3"/>
      <c r="E2733" s="6" t="s">
        <v>4710</v>
      </c>
      <c r="F2733" s="4">
        <v>-1183.0</v>
      </c>
      <c r="G2733" s="6" t="s">
        <v>38</v>
      </c>
      <c r="H2733" s="6"/>
      <c r="I2733" s="6"/>
      <c r="J2733" s="4">
        <v>32058.0</v>
      </c>
      <c r="K2733" s="4">
        <v>3.59306095E8</v>
      </c>
      <c r="L2733" s="6" t="s">
        <v>39</v>
      </c>
      <c r="M2733" s="3"/>
      <c r="N2733" s="6" t="s">
        <v>39</v>
      </c>
      <c r="O2733" s="3" t="s">
        <v>199</v>
      </c>
      <c r="P2733" s="3" t="s">
        <v>4713</v>
      </c>
      <c r="Q2733" s="6" t="s">
        <v>39</v>
      </c>
      <c r="R2733" s="4"/>
      <c r="S2733" s="6" t="s">
        <v>42</v>
      </c>
      <c r="T2733" s="6" t="s">
        <v>43</v>
      </c>
      <c r="U2733" s="6">
        <v>0.0</v>
      </c>
      <c r="V2733" s="3" t="str">
        <f t="shared" si="2"/>
        <v>93.399</v>
      </c>
      <c r="W2733" s="5" t="str">
        <f t="shared" ref="W2733:X2733" si="2733">UPPER(TRIM(H2733))</f>
        <v/>
      </c>
      <c r="X2733" s="5" t="str">
        <f t="shared" si="2733"/>
        <v/>
      </c>
      <c r="Y2733" s="5" t="str">
        <f t="array" ref="Y2733">IF(V2733&lt;&gt;"",IFERROR(INDEX(federal_program_name_lookup,MATCH(V2733,aln_lookup,0)),""),"")</f>
        <v>CANCER CONTROL</v>
      </c>
    </row>
    <row r="2734" ht="15.75" customHeight="1">
      <c r="A2734" s="5" t="s">
        <v>4714</v>
      </c>
      <c r="B2734" s="3" t="s">
        <v>56</v>
      </c>
      <c r="C2734" s="3" t="s">
        <v>4709</v>
      </c>
      <c r="D2734" s="3"/>
      <c r="E2734" s="6" t="s">
        <v>4710</v>
      </c>
      <c r="F2734" s="4">
        <v>32140.0</v>
      </c>
      <c r="G2734" s="6" t="s">
        <v>38</v>
      </c>
      <c r="H2734" s="6"/>
      <c r="I2734" s="6"/>
      <c r="J2734" s="4">
        <v>32058.0</v>
      </c>
      <c r="K2734" s="4">
        <v>3.59306095E8</v>
      </c>
      <c r="L2734" s="6" t="s">
        <v>39</v>
      </c>
      <c r="M2734" s="3"/>
      <c r="N2734" s="6" t="s">
        <v>39</v>
      </c>
      <c r="O2734" s="3" t="s">
        <v>250</v>
      </c>
      <c r="P2734" s="3" t="s">
        <v>4715</v>
      </c>
      <c r="Q2734" s="6" t="s">
        <v>39</v>
      </c>
      <c r="R2734" s="4"/>
      <c r="S2734" s="6" t="s">
        <v>42</v>
      </c>
      <c r="T2734" s="6" t="s">
        <v>43</v>
      </c>
      <c r="U2734" s="6">
        <v>0.0</v>
      </c>
      <c r="V2734" s="3" t="str">
        <f t="shared" si="2"/>
        <v>93.399</v>
      </c>
      <c r="W2734" s="5" t="str">
        <f t="shared" ref="W2734:X2734" si="2734">UPPER(TRIM(H2734))</f>
        <v/>
      </c>
      <c r="X2734" s="5" t="str">
        <f t="shared" si="2734"/>
        <v/>
      </c>
      <c r="Y2734" s="5" t="str">
        <f t="array" ref="Y2734">IF(V2734&lt;&gt;"",IFERROR(INDEX(federal_program_name_lookup,MATCH(V2734,aln_lookup,0)),""),"")</f>
        <v>CANCER CONTROL</v>
      </c>
    </row>
    <row r="2735" ht="15.75" customHeight="1">
      <c r="A2735" s="5" t="s">
        <v>4716</v>
      </c>
      <c r="B2735" s="3" t="s">
        <v>45</v>
      </c>
      <c r="C2735" s="3" t="s">
        <v>4717</v>
      </c>
      <c r="D2735" s="3"/>
      <c r="E2735" s="6" t="s">
        <v>4718</v>
      </c>
      <c r="F2735" s="4">
        <v>3809.0</v>
      </c>
      <c r="G2735" s="6" t="s">
        <v>38</v>
      </c>
      <c r="H2735" s="6"/>
      <c r="I2735" s="6"/>
      <c r="J2735" s="4">
        <v>100958.0</v>
      </c>
      <c r="K2735" s="4">
        <v>3.59306095E8</v>
      </c>
      <c r="L2735" s="6" t="s">
        <v>39</v>
      </c>
      <c r="M2735" s="3"/>
      <c r="N2735" s="6" t="s">
        <v>39</v>
      </c>
      <c r="O2735" s="3" t="s">
        <v>4719</v>
      </c>
      <c r="P2735" s="3" t="s">
        <v>4720</v>
      </c>
      <c r="Q2735" s="6" t="s">
        <v>39</v>
      </c>
      <c r="R2735" s="4"/>
      <c r="S2735" s="6" t="s">
        <v>42</v>
      </c>
      <c r="T2735" s="6" t="s">
        <v>43</v>
      </c>
      <c r="U2735" s="6">
        <v>0.0</v>
      </c>
      <c r="V2735" s="3" t="str">
        <f t="shared" si="2"/>
        <v>10.329</v>
      </c>
      <c r="W2735" s="5" t="str">
        <f t="shared" ref="W2735:X2735" si="2735">UPPER(TRIM(H2735))</f>
        <v/>
      </c>
      <c r="X2735" s="5" t="str">
        <f t="shared" si="2735"/>
        <v/>
      </c>
      <c r="Y2735" s="5" t="str">
        <f t="array" ref="Y2735">IF(V2735&lt;&gt;"",IFERROR(INDEX(federal_program_name_lookup,MATCH(V2735,aln_lookup,0)),""),"")</f>
        <v>CROP PROTECTION AND PEST MANAGEMENT COMPETITIVE GRANTS PROGRAM</v>
      </c>
    </row>
    <row r="2736" ht="15.75" customHeight="1">
      <c r="A2736" s="5" t="s">
        <v>4721</v>
      </c>
      <c r="B2736" s="3" t="s">
        <v>56</v>
      </c>
      <c r="C2736" s="3" t="s">
        <v>4709</v>
      </c>
      <c r="D2736" s="3"/>
      <c r="E2736" s="6" t="s">
        <v>4710</v>
      </c>
      <c r="F2736" s="4">
        <v>84.0</v>
      </c>
      <c r="G2736" s="6" t="s">
        <v>38</v>
      </c>
      <c r="H2736" s="6"/>
      <c r="I2736" s="6"/>
      <c r="J2736" s="4">
        <v>32058.0</v>
      </c>
      <c r="K2736" s="4">
        <v>3.59306095E8</v>
      </c>
      <c r="L2736" s="6" t="s">
        <v>39</v>
      </c>
      <c r="M2736" s="3"/>
      <c r="N2736" s="6" t="s">
        <v>39</v>
      </c>
      <c r="O2736" s="3" t="s">
        <v>4686</v>
      </c>
      <c r="P2736" s="3" t="s">
        <v>4722</v>
      </c>
      <c r="Q2736" s="6" t="s">
        <v>39</v>
      </c>
      <c r="R2736" s="4"/>
      <c r="S2736" s="6" t="s">
        <v>42</v>
      </c>
      <c r="T2736" s="6" t="s">
        <v>43</v>
      </c>
      <c r="U2736" s="6">
        <v>0.0</v>
      </c>
      <c r="V2736" s="3" t="str">
        <f t="shared" si="2"/>
        <v>93.399</v>
      </c>
      <c r="W2736" s="5" t="str">
        <f t="shared" ref="W2736:X2736" si="2736">UPPER(TRIM(H2736))</f>
        <v/>
      </c>
      <c r="X2736" s="5" t="str">
        <f t="shared" si="2736"/>
        <v/>
      </c>
      <c r="Y2736" s="5" t="str">
        <f t="array" ref="Y2736">IF(V2736&lt;&gt;"",IFERROR(INDEX(federal_program_name_lookup,MATCH(V2736,aln_lookup,0)),""),"")</f>
        <v>CANCER CONTROL</v>
      </c>
    </row>
    <row r="2737" ht="15.75" customHeight="1">
      <c r="A2737" s="5" t="s">
        <v>4723</v>
      </c>
      <c r="B2737" s="3" t="s">
        <v>56</v>
      </c>
      <c r="C2737" s="3" t="s">
        <v>210</v>
      </c>
      <c r="D2737" s="3"/>
      <c r="E2737" s="6" t="s">
        <v>211</v>
      </c>
      <c r="F2737" s="4">
        <v>3339.0</v>
      </c>
      <c r="G2737" s="6" t="s">
        <v>38</v>
      </c>
      <c r="H2737" s="6"/>
      <c r="I2737" s="6"/>
      <c r="J2737" s="4">
        <v>1.0638857E7</v>
      </c>
      <c r="K2737" s="4">
        <v>3.59306095E8</v>
      </c>
      <c r="L2737" s="6" t="s">
        <v>39</v>
      </c>
      <c r="M2737" s="3"/>
      <c r="N2737" s="6" t="s">
        <v>39</v>
      </c>
      <c r="O2737" s="3" t="s">
        <v>40</v>
      </c>
      <c r="P2737" s="3" t="s">
        <v>4724</v>
      </c>
      <c r="Q2737" s="6" t="s">
        <v>39</v>
      </c>
      <c r="R2737" s="4"/>
      <c r="S2737" s="6" t="s">
        <v>42</v>
      </c>
      <c r="T2737" s="6" t="s">
        <v>43</v>
      </c>
      <c r="U2737" s="6">
        <v>0.0</v>
      </c>
      <c r="V2737" s="3" t="str">
        <f t="shared" si="2"/>
        <v>93.837</v>
      </c>
      <c r="W2737" s="5" t="str">
        <f t="shared" ref="W2737:X2737" si="2737">UPPER(TRIM(H2737))</f>
        <v/>
      </c>
      <c r="X2737" s="5" t="str">
        <f t="shared" si="2737"/>
        <v/>
      </c>
      <c r="Y2737" s="5" t="str">
        <f t="array" ref="Y2737">IF(V2737&lt;&gt;"",IFERROR(INDEX(federal_program_name_lookup,MATCH(V2737,aln_lookup,0)),""),"")</f>
        <v>CARDIOVASCULAR DISEASES RESEARCH</v>
      </c>
    </row>
    <row r="2738" ht="15.75" customHeight="1">
      <c r="A2738" s="5" t="s">
        <v>4725</v>
      </c>
      <c r="B2738" s="3" t="s">
        <v>56</v>
      </c>
      <c r="C2738" s="3" t="s">
        <v>210</v>
      </c>
      <c r="D2738" s="3"/>
      <c r="E2738" s="6" t="s">
        <v>211</v>
      </c>
      <c r="F2738" s="4">
        <v>7571.0</v>
      </c>
      <c r="G2738" s="6" t="s">
        <v>38</v>
      </c>
      <c r="H2738" s="6"/>
      <c r="I2738" s="6"/>
      <c r="J2738" s="4">
        <v>1.0638857E7</v>
      </c>
      <c r="K2738" s="4">
        <v>3.59306095E8</v>
      </c>
      <c r="L2738" s="6" t="s">
        <v>39</v>
      </c>
      <c r="M2738" s="3"/>
      <c r="N2738" s="6" t="s">
        <v>39</v>
      </c>
      <c r="O2738" s="3" t="s">
        <v>4726</v>
      </c>
      <c r="P2738" s="3" t="s">
        <v>4727</v>
      </c>
      <c r="Q2738" s="6" t="s">
        <v>39</v>
      </c>
      <c r="R2738" s="4"/>
      <c r="S2738" s="6" t="s">
        <v>42</v>
      </c>
      <c r="T2738" s="6" t="s">
        <v>43</v>
      </c>
      <c r="U2738" s="6">
        <v>0.0</v>
      </c>
      <c r="V2738" s="3" t="str">
        <f t="shared" si="2"/>
        <v>93.837</v>
      </c>
      <c r="W2738" s="5" t="str">
        <f t="shared" ref="W2738:X2738" si="2738">UPPER(TRIM(H2738))</f>
        <v/>
      </c>
      <c r="X2738" s="5" t="str">
        <f t="shared" si="2738"/>
        <v/>
      </c>
      <c r="Y2738" s="5" t="str">
        <f t="array" ref="Y2738">IF(V2738&lt;&gt;"",IFERROR(INDEX(federal_program_name_lookup,MATCH(V2738,aln_lookup,0)),""),"")</f>
        <v>CARDIOVASCULAR DISEASES RESEARCH</v>
      </c>
    </row>
    <row r="2739" ht="15.75" customHeight="1">
      <c r="A2739" s="5" t="s">
        <v>4728</v>
      </c>
      <c r="B2739" s="3" t="s">
        <v>56</v>
      </c>
      <c r="C2739" s="3" t="s">
        <v>210</v>
      </c>
      <c r="D2739" s="3"/>
      <c r="E2739" s="6" t="s">
        <v>211</v>
      </c>
      <c r="F2739" s="4">
        <v>22964.0</v>
      </c>
      <c r="G2739" s="6" t="s">
        <v>38</v>
      </c>
      <c r="H2739" s="6"/>
      <c r="I2739" s="6"/>
      <c r="J2739" s="4">
        <v>1.0638857E7</v>
      </c>
      <c r="K2739" s="4">
        <v>3.59306095E8</v>
      </c>
      <c r="L2739" s="6" t="s">
        <v>39</v>
      </c>
      <c r="M2739" s="3"/>
      <c r="N2739" s="6" t="s">
        <v>39</v>
      </c>
      <c r="O2739" s="3" t="s">
        <v>4726</v>
      </c>
      <c r="P2739" s="3" t="s">
        <v>4729</v>
      </c>
      <c r="Q2739" s="6" t="s">
        <v>39</v>
      </c>
      <c r="R2739" s="4"/>
      <c r="S2739" s="6" t="s">
        <v>42</v>
      </c>
      <c r="T2739" s="6" t="s">
        <v>43</v>
      </c>
      <c r="U2739" s="6">
        <v>0.0</v>
      </c>
      <c r="V2739" s="3" t="str">
        <f t="shared" si="2"/>
        <v>93.837</v>
      </c>
      <c r="W2739" s="5" t="str">
        <f t="shared" ref="W2739:X2739" si="2739">UPPER(TRIM(H2739))</f>
        <v/>
      </c>
      <c r="X2739" s="5" t="str">
        <f t="shared" si="2739"/>
        <v/>
      </c>
      <c r="Y2739" s="5" t="str">
        <f t="array" ref="Y2739">IF(V2739&lt;&gt;"",IFERROR(INDEX(federal_program_name_lookup,MATCH(V2739,aln_lookup,0)),""),"")</f>
        <v>CARDIOVASCULAR DISEASES RESEARCH</v>
      </c>
    </row>
    <row r="2740" ht="15.75" customHeight="1">
      <c r="A2740" s="5" t="s">
        <v>4730</v>
      </c>
      <c r="B2740" s="3" t="s">
        <v>56</v>
      </c>
      <c r="C2740" s="3" t="s">
        <v>210</v>
      </c>
      <c r="D2740" s="3"/>
      <c r="E2740" s="6" t="s">
        <v>211</v>
      </c>
      <c r="F2740" s="4">
        <v>1071.0</v>
      </c>
      <c r="G2740" s="6" t="s">
        <v>38</v>
      </c>
      <c r="H2740" s="6"/>
      <c r="I2740" s="6"/>
      <c r="J2740" s="4">
        <v>1.0638857E7</v>
      </c>
      <c r="K2740" s="4">
        <v>3.59306095E8</v>
      </c>
      <c r="L2740" s="6" t="s">
        <v>39</v>
      </c>
      <c r="M2740" s="3"/>
      <c r="N2740" s="6" t="s">
        <v>39</v>
      </c>
      <c r="O2740" s="3" t="s">
        <v>260</v>
      </c>
      <c r="P2740" s="3" t="s">
        <v>4731</v>
      </c>
      <c r="Q2740" s="6" t="s">
        <v>39</v>
      </c>
      <c r="R2740" s="4"/>
      <c r="S2740" s="6" t="s">
        <v>42</v>
      </c>
      <c r="T2740" s="6" t="s">
        <v>43</v>
      </c>
      <c r="U2740" s="6">
        <v>0.0</v>
      </c>
      <c r="V2740" s="3" t="str">
        <f t="shared" si="2"/>
        <v>93.837</v>
      </c>
      <c r="W2740" s="5" t="str">
        <f t="shared" ref="W2740:X2740" si="2740">UPPER(TRIM(H2740))</f>
        <v/>
      </c>
      <c r="X2740" s="5" t="str">
        <f t="shared" si="2740"/>
        <v/>
      </c>
      <c r="Y2740" s="5" t="str">
        <f t="array" ref="Y2740">IF(V2740&lt;&gt;"",IFERROR(INDEX(federal_program_name_lookup,MATCH(V2740,aln_lookup,0)),""),"")</f>
        <v>CARDIOVASCULAR DISEASES RESEARCH</v>
      </c>
    </row>
    <row r="2741" ht="15.75" customHeight="1">
      <c r="A2741" s="5" t="s">
        <v>4732</v>
      </c>
      <c r="B2741" s="3" t="s">
        <v>56</v>
      </c>
      <c r="C2741" s="3" t="s">
        <v>210</v>
      </c>
      <c r="D2741" s="3"/>
      <c r="E2741" s="6" t="s">
        <v>211</v>
      </c>
      <c r="F2741" s="4">
        <v>24309.0</v>
      </c>
      <c r="G2741" s="6" t="s">
        <v>38</v>
      </c>
      <c r="H2741" s="6"/>
      <c r="I2741" s="6"/>
      <c r="J2741" s="4">
        <v>1.0638857E7</v>
      </c>
      <c r="K2741" s="4">
        <v>3.59306095E8</v>
      </c>
      <c r="L2741" s="6" t="s">
        <v>39</v>
      </c>
      <c r="M2741" s="3"/>
      <c r="N2741" s="6" t="s">
        <v>39</v>
      </c>
      <c r="O2741" s="3" t="s">
        <v>4733</v>
      </c>
      <c r="P2741" s="3" t="s">
        <v>4734</v>
      </c>
      <c r="Q2741" s="6" t="s">
        <v>39</v>
      </c>
      <c r="R2741" s="4"/>
      <c r="S2741" s="6" t="s">
        <v>42</v>
      </c>
      <c r="T2741" s="6" t="s">
        <v>43</v>
      </c>
      <c r="U2741" s="6">
        <v>0.0</v>
      </c>
      <c r="V2741" s="3" t="str">
        <f t="shared" si="2"/>
        <v>93.837</v>
      </c>
      <c r="W2741" s="5" t="str">
        <f t="shared" ref="W2741:X2741" si="2741">UPPER(TRIM(H2741))</f>
        <v/>
      </c>
      <c r="X2741" s="5" t="str">
        <f t="shared" si="2741"/>
        <v/>
      </c>
      <c r="Y2741" s="5" t="str">
        <f t="array" ref="Y2741">IF(V2741&lt;&gt;"",IFERROR(INDEX(federal_program_name_lookup,MATCH(V2741,aln_lookup,0)),""),"")</f>
        <v>CARDIOVASCULAR DISEASES RESEARCH</v>
      </c>
    </row>
    <row r="2742" ht="15.75" customHeight="1">
      <c r="A2742" s="5" t="s">
        <v>4735</v>
      </c>
      <c r="B2742" s="3" t="s">
        <v>56</v>
      </c>
      <c r="C2742" s="3" t="s">
        <v>210</v>
      </c>
      <c r="D2742" s="3"/>
      <c r="E2742" s="6" t="s">
        <v>211</v>
      </c>
      <c r="F2742" s="4">
        <v>23290.0</v>
      </c>
      <c r="G2742" s="6" t="s">
        <v>38</v>
      </c>
      <c r="H2742" s="6"/>
      <c r="I2742" s="6"/>
      <c r="J2742" s="4">
        <v>1.0638857E7</v>
      </c>
      <c r="K2742" s="4">
        <v>3.59306095E8</v>
      </c>
      <c r="L2742" s="6" t="s">
        <v>39</v>
      </c>
      <c r="M2742" s="3"/>
      <c r="N2742" s="6" t="s">
        <v>39</v>
      </c>
      <c r="O2742" s="3" t="s">
        <v>755</v>
      </c>
      <c r="P2742" s="3" t="s">
        <v>4736</v>
      </c>
      <c r="Q2742" s="6" t="s">
        <v>39</v>
      </c>
      <c r="R2742" s="4"/>
      <c r="S2742" s="6" t="s">
        <v>42</v>
      </c>
      <c r="T2742" s="6" t="s">
        <v>43</v>
      </c>
      <c r="U2742" s="6">
        <v>0.0</v>
      </c>
      <c r="V2742" s="3" t="str">
        <f t="shared" si="2"/>
        <v>93.837</v>
      </c>
      <c r="W2742" s="5" t="str">
        <f t="shared" ref="W2742:X2742" si="2742">UPPER(TRIM(H2742))</f>
        <v/>
      </c>
      <c r="X2742" s="5" t="str">
        <f t="shared" si="2742"/>
        <v/>
      </c>
      <c r="Y2742" s="5" t="str">
        <f t="array" ref="Y2742">IF(V2742&lt;&gt;"",IFERROR(INDEX(federal_program_name_lookup,MATCH(V2742,aln_lookup,0)),""),"")</f>
        <v>CARDIOVASCULAR DISEASES RESEARCH</v>
      </c>
    </row>
    <row r="2743" ht="15.75" customHeight="1">
      <c r="A2743" s="5" t="s">
        <v>4737</v>
      </c>
      <c r="B2743" s="3" t="s">
        <v>56</v>
      </c>
      <c r="C2743" s="3" t="s">
        <v>210</v>
      </c>
      <c r="D2743" s="3"/>
      <c r="E2743" s="6" t="s">
        <v>211</v>
      </c>
      <c r="F2743" s="4">
        <v>2535.0</v>
      </c>
      <c r="G2743" s="6" t="s">
        <v>38</v>
      </c>
      <c r="H2743" s="6"/>
      <c r="I2743" s="6"/>
      <c r="J2743" s="4">
        <v>1.0638857E7</v>
      </c>
      <c r="K2743" s="4">
        <v>3.59306095E8</v>
      </c>
      <c r="L2743" s="6" t="s">
        <v>39</v>
      </c>
      <c r="M2743" s="3"/>
      <c r="N2743" s="6" t="s">
        <v>39</v>
      </c>
      <c r="O2743" s="3" t="s">
        <v>4738</v>
      </c>
      <c r="P2743" s="3" t="s">
        <v>4739</v>
      </c>
      <c r="Q2743" s="6" t="s">
        <v>39</v>
      </c>
      <c r="R2743" s="4"/>
      <c r="S2743" s="6" t="s">
        <v>42</v>
      </c>
      <c r="T2743" s="6" t="s">
        <v>43</v>
      </c>
      <c r="U2743" s="6">
        <v>0.0</v>
      </c>
      <c r="V2743" s="3" t="str">
        <f t="shared" si="2"/>
        <v>93.837</v>
      </c>
      <c r="W2743" s="5" t="str">
        <f t="shared" ref="W2743:X2743" si="2743">UPPER(TRIM(H2743))</f>
        <v/>
      </c>
      <c r="X2743" s="5" t="str">
        <f t="shared" si="2743"/>
        <v/>
      </c>
      <c r="Y2743" s="5" t="str">
        <f t="array" ref="Y2743">IF(V2743&lt;&gt;"",IFERROR(INDEX(federal_program_name_lookup,MATCH(V2743,aln_lookup,0)),""),"")</f>
        <v>CARDIOVASCULAR DISEASES RESEARCH</v>
      </c>
    </row>
    <row r="2744" ht="15.75" customHeight="1">
      <c r="A2744" s="5" t="s">
        <v>4740</v>
      </c>
      <c r="B2744" s="3" t="s">
        <v>56</v>
      </c>
      <c r="C2744" s="3" t="s">
        <v>210</v>
      </c>
      <c r="D2744" s="3"/>
      <c r="E2744" s="6" t="s">
        <v>211</v>
      </c>
      <c r="F2744" s="4">
        <v>204590.0</v>
      </c>
      <c r="G2744" s="6" t="s">
        <v>38</v>
      </c>
      <c r="H2744" s="6"/>
      <c r="I2744" s="6"/>
      <c r="J2744" s="4">
        <v>1.0638857E7</v>
      </c>
      <c r="K2744" s="4">
        <v>3.59306095E8</v>
      </c>
      <c r="L2744" s="6" t="s">
        <v>39</v>
      </c>
      <c r="M2744" s="3"/>
      <c r="N2744" s="6" t="s">
        <v>39</v>
      </c>
      <c r="O2744" s="3" t="s">
        <v>260</v>
      </c>
      <c r="P2744" s="3" t="s">
        <v>4741</v>
      </c>
      <c r="Q2744" s="6" t="s">
        <v>39</v>
      </c>
      <c r="R2744" s="4"/>
      <c r="S2744" s="6" t="s">
        <v>42</v>
      </c>
      <c r="T2744" s="6" t="s">
        <v>43</v>
      </c>
      <c r="U2744" s="6">
        <v>0.0</v>
      </c>
      <c r="V2744" s="3" t="str">
        <f t="shared" si="2"/>
        <v>93.837</v>
      </c>
      <c r="W2744" s="5" t="str">
        <f t="shared" ref="W2744:X2744" si="2744">UPPER(TRIM(H2744))</f>
        <v/>
      </c>
      <c r="X2744" s="5" t="str">
        <f t="shared" si="2744"/>
        <v/>
      </c>
      <c r="Y2744" s="5" t="str">
        <f t="array" ref="Y2744">IF(V2744&lt;&gt;"",IFERROR(INDEX(federal_program_name_lookup,MATCH(V2744,aln_lookup,0)),""),"")</f>
        <v>CARDIOVASCULAR DISEASES RESEARCH</v>
      </c>
    </row>
    <row r="2745" ht="15.75" customHeight="1">
      <c r="A2745" s="5" t="s">
        <v>4742</v>
      </c>
      <c r="B2745" s="3" t="s">
        <v>56</v>
      </c>
      <c r="C2745" s="3" t="s">
        <v>210</v>
      </c>
      <c r="D2745" s="3"/>
      <c r="E2745" s="6" t="s">
        <v>211</v>
      </c>
      <c r="F2745" s="4">
        <v>244315.0</v>
      </c>
      <c r="G2745" s="6" t="s">
        <v>38</v>
      </c>
      <c r="H2745" s="6"/>
      <c r="I2745" s="6"/>
      <c r="J2745" s="4">
        <v>1.0638857E7</v>
      </c>
      <c r="K2745" s="4">
        <v>3.59306095E8</v>
      </c>
      <c r="L2745" s="6" t="s">
        <v>39</v>
      </c>
      <c r="M2745" s="3"/>
      <c r="N2745" s="6" t="s">
        <v>39</v>
      </c>
      <c r="O2745" s="3" t="s">
        <v>75</v>
      </c>
      <c r="P2745" s="3" t="s">
        <v>4743</v>
      </c>
      <c r="Q2745" s="6" t="s">
        <v>39</v>
      </c>
      <c r="R2745" s="4"/>
      <c r="S2745" s="6" t="s">
        <v>42</v>
      </c>
      <c r="T2745" s="6" t="s">
        <v>43</v>
      </c>
      <c r="U2745" s="6">
        <v>0.0</v>
      </c>
      <c r="V2745" s="3" t="str">
        <f t="shared" si="2"/>
        <v>93.837</v>
      </c>
      <c r="W2745" s="5" t="str">
        <f t="shared" ref="W2745:X2745" si="2745">UPPER(TRIM(H2745))</f>
        <v/>
      </c>
      <c r="X2745" s="5" t="str">
        <f t="shared" si="2745"/>
        <v/>
      </c>
      <c r="Y2745" s="5" t="str">
        <f t="array" ref="Y2745">IF(V2745&lt;&gt;"",IFERROR(INDEX(federal_program_name_lookup,MATCH(V2745,aln_lookup,0)),""),"")</f>
        <v>CARDIOVASCULAR DISEASES RESEARCH</v>
      </c>
    </row>
    <row r="2746" ht="15.75" customHeight="1">
      <c r="A2746" s="5" t="s">
        <v>4744</v>
      </c>
      <c r="B2746" s="3" t="s">
        <v>45</v>
      </c>
      <c r="C2746" s="3" t="s">
        <v>4745</v>
      </c>
      <c r="D2746" s="3"/>
      <c r="E2746" s="6" t="s">
        <v>4746</v>
      </c>
      <c r="F2746" s="4">
        <v>5515.0</v>
      </c>
      <c r="G2746" s="6" t="s">
        <v>38</v>
      </c>
      <c r="H2746" s="6"/>
      <c r="I2746" s="6"/>
      <c r="J2746" s="4">
        <v>5406.0</v>
      </c>
      <c r="K2746" s="4">
        <v>3.59306095E8</v>
      </c>
      <c r="L2746" s="6" t="s">
        <v>39</v>
      </c>
      <c r="M2746" s="3"/>
      <c r="N2746" s="6" t="s">
        <v>39</v>
      </c>
      <c r="O2746" s="3" t="s">
        <v>53</v>
      </c>
      <c r="P2746" s="3" t="s">
        <v>4747</v>
      </c>
      <c r="Q2746" s="6" t="s">
        <v>39</v>
      </c>
      <c r="R2746" s="4"/>
      <c r="S2746" s="6" t="s">
        <v>42</v>
      </c>
      <c r="T2746" s="6" t="s">
        <v>43</v>
      </c>
      <c r="U2746" s="6">
        <v>0.0</v>
      </c>
      <c r="V2746" s="3" t="str">
        <f t="shared" si="2"/>
        <v>10.500</v>
      </c>
      <c r="W2746" s="5" t="str">
        <f t="shared" ref="W2746:X2746" si="2746">UPPER(TRIM(H2746))</f>
        <v/>
      </c>
      <c r="X2746" s="5" t="str">
        <f t="shared" si="2746"/>
        <v/>
      </c>
      <c r="Y2746" s="5" t="str">
        <f t="array" ref="Y2746">IF(V2746&lt;&gt;"",IFERROR(INDEX(federal_program_name_lookup,MATCH(V2746,aln_lookup,0)),""),"")</f>
        <v>COOPERATIVE EXTENSION SERVICE</v>
      </c>
    </row>
    <row r="2747" ht="15.75" customHeight="1">
      <c r="A2747" s="5" t="s">
        <v>4748</v>
      </c>
      <c r="B2747" s="3" t="s">
        <v>56</v>
      </c>
      <c r="C2747" s="3" t="s">
        <v>210</v>
      </c>
      <c r="D2747" s="3"/>
      <c r="E2747" s="6" t="s">
        <v>211</v>
      </c>
      <c r="F2747" s="4">
        <v>22733.0</v>
      </c>
      <c r="G2747" s="6" t="s">
        <v>38</v>
      </c>
      <c r="H2747" s="6"/>
      <c r="I2747" s="6"/>
      <c r="J2747" s="4">
        <v>1.0638857E7</v>
      </c>
      <c r="K2747" s="4">
        <v>3.59306095E8</v>
      </c>
      <c r="L2747" s="6" t="s">
        <v>39</v>
      </c>
      <c r="M2747" s="3"/>
      <c r="N2747" s="6" t="s">
        <v>39</v>
      </c>
      <c r="O2747" s="3" t="s">
        <v>273</v>
      </c>
      <c r="P2747" s="3" t="s">
        <v>4749</v>
      </c>
      <c r="Q2747" s="6" t="s">
        <v>39</v>
      </c>
      <c r="R2747" s="4"/>
      <c r="S2747" s="6" t="s">
        <v>42</v>
      </c>
      <c r="T2747" s="6" t="s">
        <v>43</v>
      </c>
      <c r="U2747" s="6">
        <v>0.0</v>
      </c>
      <c r="V2747" s="3" t="str">
        <f t="shared" si="2"/>
        <v>93.837</v>
      </c>
      <c r="W2747" s="5" t="str">
        <f t="shared" ref="W2747:X2747" si="2747">UPPER(TRIM(H2747))</f>
        <v/>
      </c>
      <c r="X2747" s="5" t="str">
        <f t="shared" si="2747"/>
        <v/>
      </c>
      <c r="Y2747" s="5" t="str">
        <f t="array" ref="Y2747">IF(V2747&lt;&gt;"",IFERROR(INDEX(federal_program_name_lookup,MATCH(V2747,aln_lookup,0)),""),"")</f>
        <v>CARDIOVASCULAR DISEASES RESEARCH</v>
      </c>
    </row>
    <row r="2748" ht="15.75" customHeight="1">
      <c r="A2748" s="5" t="s">
        <v>4750</v>
      </c>
      <c r="B2748" s="3" t="s">
        <v>56</v>
      </c>
      <c r="C2748" s="3" t="s">
        <v>210</v>
      </c>
      <c r="D2748" s="3"/>
      <c r="E2748" s="6" t="s">
        <v>211</v>
      </c>
      <c r="F2748" s="4">
        <v>369645.0</v>
      </c>
      <c r="G2748" s="6" t="s">
        <v>38</v>
      </c>
      <c r="H2748" s="6"/>
      <c r="I2748" s="6"/>
      <c r="J2748" s="4">
        <v>1.0638857E7</v>
      </c>
      <c r="K2748" s="4">
        <v>3.59306095E8</v>
      </c>
      <c r="L2748" s="6" t="s">
        <v>39</v>
      </c>
      <c r="M2748" s="3"/>
      <c r="N2748" s="6" t="s">
        <v>39</v>
      </c>
      <c r="O2748" s="3" t="s">
        <v>4593</v>
      </c>
      <c r="P2748" s="3" t="s">
        <v>4751</v>
      </c>
      <c r="Q2748" s="6" t="s">
        <v>39</v>
      </c>
      <c r="R2748" s="4"/>
      <c r="S2748" s="6" t="s">
        <v>42</v>
      </c>
      <c r="T2748" s="6" t="s">
        <v>43</v>
      </c>
      <c r="U2748" s="6">
        <v>0.0</v>
      </c>
      <c r="V2748" s="3" t="str">
        <f t="shared" si="2"/>
        <v>93.837</v>
      </c>
      <c r="W2748" s="5" t="str">
        <f t="shared" ref="W2748:X2748" si="2748">UPPER(TRIM(H2748))</f>
        <v/>
      </c>
      <c r="X2748" s="5" t="str">
        <f t="shared" si="2748"/>
        <v/>
      </c>
      <c r="Y2748" s="5" t="str">
        <f t="array" ref="Y2748">IF(V2748&lt;&gt;"",IFERROR(INDEX(federal_program_name_lookup,MATCH(V2748,aln_lookup,0)),""),"")</f>
        <v>CARDIOVASCULAR DISEASES RESEARCH</v>
      </c>
    </row>
    <row r="2749" ht="15.75" customHeight="1">
      <c r="A2749" s="5" t="s">
        <v>4752</v>
      </c>
      <c r="B2749" s="3" t="s">
        <v>56</v>
      </c>
      <c r="C2749" s="3" t="s">
        <v>210</v>
      </c>
      <c r="D2749" s="3"/>
      <c r="E2749" s="6" t="s">
        <v>211</v>
      </c>
      <c r="F2749" s="4">
        <v>20194.0</v>
      </c>
      <c r="G2749" s="6" t="s">
        <v>38</v>
      </c>
      <c r="H2749" s="6"/>
      <c r="I2749" s="6"/>
      <c r="J2749" s="4">
        <v>1.0638857E7</v>
      </c>
      <c r="K2749" s="4">
        <v>3.59306095E8</v>
      </c>
      <c r="L2749" s="6" t="s">
        <v>39</v>
      </c>
      <c r="M2749" s="3"/>
      <c r="N2749" s="6" t="s">
        <v>39</v>
      </c>
      <c r="O2749" s="3" t="s">
        <v>2690</v>
      </c>
      <c r="P2749" s="3" t="s">
        <v>4753</v>
      </c>
      <c r="Q2749" s="6" t="s">
        <v>39</v>
      </c>
      <c r="R2749" s="4"/>
      <c r="S2749" s="6" t="s">
        <v>42</v>
      </c>
      <c r="T2749" s="6" t="s">
        <v>43</v>
      </c>
      <c r="U2749" s="6">
        <v>0.0</v>
      </c>
      <c r="V2749" s="3" t="str">
        <f t="shared" si="2"/>
        <v>93.837</v>
      </c>
      <c r="W2749" s="5" t="str">
        <f t="shared" ref="W2749:X2749" si="2749">UPPER(TRIM(H2749))</f>
        <v/>
      </c>
      <c r="X2749" s="5" t="str">
        <f t="shared" si="2749"/>
        <v/>
      </c>
      <c r="Y2749" s="5" t="str">
        <f t="array" ref="Y2749">IF(V2749&lt;&gt;"",IFERROR(INDEX(federal_program_name_lookup,MATCH(V2749,aln_lookup,0)),""),"")</f>
        <v>CARDIOVASCULAR DISEASES RESEARCH</v>
      </c>
    </row>
    <row r="2750" ht="15.75" customHeight="1">
      <c r="A2750" s="5" t="s">
        <v>4754</v>
      </c>
      <c r="B2750" s="3" t="s">
        <v>56</v>
      </c>
      <c r="C2750" s="3" t="s">
        <v>219</v>
      </c>
      <c r="D2750" s="3"/>
      <c r="E2750" s="6" t="s">
        <v>220</v>
      </c>
      <c r="F2750" s="4">
        <v>17983.0</v>
      </c>
      <c r="G2750" s="6" t="s">
        <v>38</v>
      </c>
      <c r="H2750" s="6"/>
      <c r="I2750" s="6"/>
      <c r="J2750" s="4">
        <v>4103697.0</v>
      </c>
      <c r="K2750" s="4">
        <v>3.59306095E8</v>
      </c>
      <c r="L2750" s="6" t="s">
        <v>39</v>
      </c>
      <c r="M2750" s="3"/>
      <c r="N2750" s="6" t="s">
        <v>39</v>
      </c>
      <c r="O2750" s="3" t="s">
        <v>4755</v>
      </c>
      <c r="P2750" s="3" t="s">
        <v>4756</v>
      </c>
      <c r="Q2750" s="6" t="s">
        <v>39</v>
      </c>
      <c r="R2750" s="4"/>
      <c r="S2750" s="6" t="s">
        <v>42</v>
      </c>
      <c r="T2750" s="6" t="s">
        <v>43</v>
      </c>
      <c r="U2750" s="6">
        <v>0.0</v>
      </c>
      <c r="V2750" s="3" t="str">
        <f t="shared" si="2"/>
        <v>93.838</v>
      </c>
      <c r="W2750" s="5" t="str">
        <f t="shared" ref="W2750:X2750" si="2750">UPPER(TRIM(H2750))</f>
        <v/>
      </c>
      <c r="X2750" s="5" t="str">
        <f t="shared" si="2750"/>
        <v/>
      </c>
      <c r="Y2750" s="5" t="str">
        <f t="array" ref="Y2750">IF(V2750&lt;&gt;"",IFERROR(INDEX(federal_program_name_lookup,MATCH(V2750,aln_lookup,0)),""),"")</f>
        <v>LUNG DISEASES RESEARCH</v>
      </c>
    </row>
    <row r="2751" ht="15.75" customHeight="1">
      <c r="A2751" s="5" t="s">
        <v>4757</v>
      </c>
      <c r="B2751" s="3" t="s">
        <v>56</v>
      </c>
      <c r="C2751" s="3" t="s">
        <v>219</v>
      </c>
      <c r="D2751" s="3"/>
      <c r="E2751" s="6" t="s">
        <v>220</v>
      </c>
      <c r="F2751" s="4">
        <v>25043.0</v>
      </c>
      <c r="G2751" s="6" t="s">
        <v>38</v>
      </c>
      <c r="H2751" s="6"/>
      <c r="I2751" s="6"/>
      <c r="J2751" s="4">
        <v>4103697.0</v>
      </c>
      <c r="K2751" s="4">
        <v>3.59306095E8</v>
      </c>
      <c r="L2751" s="6" t="s">
        <v>39</v>
      </c>
      <c r="M2751" s="3"/>
      <c r="N2751" s="6" t="s">
        <v>39</v>
      </c>
      <c r="O2751" s="3" t="s">
        <v>4758</v>
      </c>
      <c r="P2751" s="3" t="s">
        <v>4759</v>
      </c>
      <c r="Q2751" s="6" t="s">
        <v>39</v>
      </c>
      <c r="R2751" s="4"/>
      <c r="S2751" s="6" t="s">
        <v>42</v>
      </c>
      <c r="T2751" s="6" t="s">
        <v>43</v>
      </c>
      <c r="U2751" s="6">
        <v>0.0</v>
      </c>
      <c r="V2751" s="3" t="str">
        <f t="shared" si="2"/>
        <v>93.838</v>
      </c>
      <c r="W2751" s="5" t="str">
        <f t="shared" ref="W2751:X2751" si="2751">UPPER(TRIM(H2751))</f>
        <v/>
      </c>
      <c r="X2751" s="5" t="str">
        <f t="shared" si="2751"/>
        <v/>
      </c>
      <c r="Y2751" s="5" t="str">
        <f t="array" ref="Y2751">IF(V2751&lt;&gt;"",IFERROR(INDEX(federal_program_name_lookup,MATCH(V2751,aln_lookup,0)),""),"")</f>
        <v>LUNG DISEASES RESEARCH</v>
      </c>
    </row>
    <row r="2752" ht="15.75" customHeight="1">
      <c r="A2752" s="5" t="s">
        <v>4760</v>
      </c>
      <c r="B2752" s="3" t="s">
        <v>56</v>
      </c>
      <c r="C2752" s="3" t="s">
        <v>219</v>
      </c>
      <c r="D2752" s="3"/>
      <c r="E2752" s="6" t="s">
        <v>220</v>
      </c>
      <c r="F2752" s="4">
        <v>1140.0</v>
      </c>
      <c r="G2752" s="6" t="s">
        <v>38</v>
      </c>
      <c r="H2752" s="6"/>
      <c r="I2752" s="6"/>
      <c r="J2752" s="4">
        <v>4103697.0</v>
      </c>
      <c r="K2752" s="4">
        <v>3.59306095E8</v>
      </c>
      <c r="L2752" s="6" t="s">
        <v>39</v>
      </c>
      <c r="M2752" s="3"/>
      <c r="N2752" s="6" t="s">
        <v>39</v>
      </c>
      <c r="O2752" s="3" t="s">
        <v>4761</v>
      </c>
      <c r="P2752" s="3" t="s">
        <v>4762</v>
      </c>
      <c r="Q2752" s="6" t="s">
        <v>39</v>
      </c>
      <c r="R2752" s="4"/>
      <c r="S2752" s="6" t="s">
        <v>42</v>
      </c>
      <c r="T2752" s="6" t="s">
        <v>43</v>
      </c>
      <c r="U2752" s="6">
        <v>0.0</v>
      </c>
      <c r="V2752" s="3" t="str">
        <f t="shared" si="2"/>
        <v>93.838</v>
      </c>
      <c r="W2752" s="5" t="str">
        <f t="shared" ref="W2752:X2752" si="2752">UPPER(TRIM(H2752))</f>
        <v/>
      </c>
      <c r="X2752" s="5" t="str">
        <f t="shared" si="2752"/>
        <v/>
      </c>
      <c r="Y2752" s="5" t="str">
        <f t="array" ref="Y2752">IF(V2752&lt;&gt;"",IFERROR(INDEX(federal_program_name_lookup,MATCH(V2752,aln_lookup,0)),""),"")</f>
        <v>LUNG DISEASES RESEARCH</v>
      </c>
    </row>
    <row r="2753" ht="15.75" customHeight="1">
      <c r="A2753" s="5" t="s">
        <v>4763</v>
      </c>
      <c r="B2753" s="3" t="s">
        <v>56</v>
      </c>
      <c r="C2753" s="3" t="s">
        <v>219</v>
      </c>
      <c r="D2753" s="3"/>
      <c r="E2753" s="6" t="s">
        <v>220</v>
      </c>
      <c r="F2753" s="4">
        <v>34395.0</v>
      </c>
      <c r="G2753" s="6" t="s">
        <v>38</v>
      </c>
      <c r="H2753" s="6"/>
      <c r="I2753" s="6"/>
      <c r="J2753" s="4">
        <v>4103697.0</v>
      </c>
      <c r="K2753" s="4">
        <v>3.59306095E8</v>
      </c>
      <c r="L2753" s="6" t="s">
        <v>39</v>
      </c>
      <c r="M2753" s="3"/>
      <c r="N2753" s="6" t="s">
        <v>39</v>
      </c>
      <c r="O2753" s="3" t="s">
        <v>185</v>
      </c>
      <c r="P2753" s="3" t="s">
        <v>4764</v>
      </c>
      <c r="Q2753" s="6" t="s">
        <v>39</v>
      </c>
      <c r="R2753" s="4"/>
      <c r="S2753" s="6" t="s">
        <v>42</v>
      </c>
      <c r="T2753" s="6" t="s">
        <v>43</v>
      </c>
      <c r="U2753" s="6">
        <v>0.0</v>
      </c>
      <c r="V2753" s="3" t="str">
        <f t="shared" si="2"/>
        <v>93.838</v>
      </c>
      <c r="W2753" s="5" t="str">
        <f t="shared" ref="W2753:X2753" si="2753">UPPER(TRIM(H2753))</f>
        <v/>
      </c>
      <c r="X2753" s="5" t="str">
        <f t="shared" si="2753"/>
        <v/>
      </c>
      <c r="Y2753" s="5" t="str">
        <f t="array" ref="Y2753">IF(V2753&lt;&gt;"",IFERROR(INDEX(federal_program_name_lookup,MATCH(V2753,aln_lookup,0)),""),"")</f>
        <v>LUNG DISEASES RESEARCH</v>
      </c>
    </row>
    <row r="2754" ht="15.75" customHeight="1">
      <c r="A2754" s="5" t="s">
        <v>4765</v>
      </c>
      <c r="B2754" s="3" t="s">
        <v>56</v>
      </c>
      <c r="C2754" s="3" t="s">
        <v>219</v>
      </c>
      <c r="D2754" s="3"/>
      <c r="E2754" s="6" t="s">
        <v>220</v>
      </c>
      <c r="F2754" s="4">
        <v>45297.0</v>
      </c>
      <c r="G2754" s="6" t="s">
        <v>38</v>
      </c>
      <c r="H2754" s="6"/>
      <c r="I2754" s="6"/>
      <c r="J2754" s="4">
        <v>4103697.0</v>
      </c>
      <c r="K2754" s="4">
        <v>3.59306095E8</v>
      </c>
      <c r="L2754" s="6" t="s">
        <v>39</v>
      </c>
      <c r="M2754" s="3"/>
      <c r="N2754" s="6" t="s">
        <v>39</v>
      </c>
      <c r="O2754" s="3" t="s">
        <v>4766</v>
      </c>
      <c r="P2754" s="3" t="s">
        <v>4767</v>
      </c>
      <c r="Q2754" s="6" t="s">
        <v>39</v>
      </c>
      <c r="R2754" s="4"/>
      <c r="S2754" s="6" t="s">
        <v>42</v>
      </c>
      <c r="T2754" s="6" t="s">
        <v>43</v>
      </c>
      <c r="U2754" s="6">
        <v>0.0</v>
      </c>
      <c r="V2754" s="3" t="str">
        <f t="shared" si="2"/>
        <v>93.838</v>
      </c>
      <c r="W2754" s="5" t="str">
        <f t="shared" ref="W2754:X2754" si="2754">UPPER(TRIM(H2754))</f>
        <v/>
      </c>
      <c r="X2754" s="5" t="str">
        <f t="shared" si="2754"/>
        <v/>
      </c>
      <c r="Y2754" s="5" t="str">
        <f t="array" ref="Y2754">IF(V2754&lt;&gt;"",IFERROR(INDEX(federal_program_name_lookup,MATCH(V2754,aln_lookup,0)),""),"")</f>
        <v>LUNG DISEASES RESEARCH</v>
      </c>
    </row>
    <row r="2755" ht="15.75" customHeight="1">
      <c r="A2755" s="5" t="s">
        <v>4768</v>
      </c>
      <c r="B2755" s="3" t="s">
        <v>56</v>
      </c>
      <c r="C2755" s="3" t="s">
        <v>219</v>
      </c>
      <c r="D2755" s="3"/>
      <c r="E2755" s="6" t="s">
        <v>220</v>
      </c>
      <c r="F2755" s="4">
        <v>11961.0</v>
      </c>
      <c r="G2755" s="6" t="s">
        <v>38</v>
      </c>
      <c r="H2755" s="6"/>
      <c r="I2755" s="6"/>
      <c r="J2755" s="4">
        <v>4103697.0</v>
      </c>
      <c r="K2755" s="4">
        <v>3.59306095E8</v>
      </c>
      <c r="L2755" s="6" t="s">
        <v>39</v>
      </c>
      <c r="M2755" s="3"/>
      <c r="N2755" s="6" t="s">
        <v>39</v>
      </c>
      <c r="O2755" s="3" t="s">
        <v>4766</v>
      </c>
      <c r="P2755" s="3" t="s">
        <v>4769</v>
      </c>
      <c r="Q2755" s="6" t="s">
        <v>39</v>
      </c>
      <c r="R2755" s="4"/>
      <c r="S2755" s="6" t="s">
        <v>42</v>
      </c>
      <c r="T2755" s="6" t="s">
        <v>43</v>
      </c>
      <c r="U2755" s="6">
        <v>0.0</v>
      </c>
      <c r="V2755" s="3" t="str">
        <f t="shared" si="2"/>
        <v>93.838</v>
      </c>
      <c r="W2755" s="5" t="str">
        <f t="shared" ref="W2755:X2755" si="2755">UPPER(TRIM(H2755))</f>
        <v/>
      </c>
      <c r="X2755" s="5" t="str">
        <f t="shared" si="2755"/>
        <v/>
      </c>
      <c r="Y2755" s="5" t="str">
        <f t="array" ref="Y2755">IF(V2755&lt;&gt;"",IFERROR(INDEX(federal_program_name_lookup,MATCH(V2755,aln_lookup,0)),""),"")</f>
        <v>LUNG DISEASES RESEARCH</v>
      </c>
    </row>
    <row r="2756" ht="15.75" customHeight="1">
      <c r="A2756" s="5" t="s">
        <v>4770</v>
      </c>
      <c r="B2756" s="3" t="s">
        <v>56</v>
      </c>
      <c r="C2756" s="3" t="s">
        <v>219</v>
      </c>
      <c r="D2756" s="3"/>
      <c r="E2756" s="6" t="s">
        <v>220</v>
      </c>
      <c r="F2756" s="4">
        <v>30086.0</v>
      </c>
      <c r="G2756" s="6" t="s">
        <v>38</v>
      </c>
      <c r="H2756" s="6"/>
      <c r="I2756" s="6"/>
      <c r="J2756" s="4">
        <v>4103697.0</v>
      </c>
      <c r="K2756" s="4">
        <v>3.59306095E8</v>
      </c>
      <c r="L2756" s="6" t="s">
        <v>39</v>
      </c>
      <c r="M2756" s="3"/>
      <c r="N2756" s="6" t="s">
        <v>39</v>
      </c>
      <c r="O2756" s="3" t="s">
        <v>4766</v>
      </c>
      <c r="P2756" s="3" t="s">
        <v>4771</v>
      </c>
      <c r="Q2756" s="6" t="s">
        <v>39</v>
      </c>
      <c r="R2756" s="4"/>
      <c r="S2756" s="6" t="s">
        <v>42</v>
      </c>
      <c r="T2756" s="6" t="s">
        <v>43</v>
      </c>
      <c r="U2756" s="6">
        <v>0.0</v>
      </c>
      <c r="V2756" s="3" t="str">
        <f t="shared" si="2"/>
        <v>93.838</v>
      </c>
      <c r="W2756" s="5" t="str">
        <f t="shared" ref="W2756:X2756" si="2756">UPPER(TRIM(H2756))</f>
        <v/>
      </c>
      <c r="X2756" s="5" t="str">
        <f t="shared" si="2756"/>
        <v/>
      </c>
      <c r="Y2756" s="5" t="str">
        <f t="array" ref="Y2756">IF(V2756&lt;&gt;"",IFERROR(INDEX(federal_program_name_lookup,MATCH(V2756,aln_lookup,0)),""),"")</f>
        <v>LUNG DISEASES RESEARCH</v>
      </c>
    </row>
    <row r="2757" ht="15.75" customHeight="1">
      <c r="A2757" s="5" t="s">
        <v>4772</v>
      </c>
      <c r="B2757" s="3" t="s">
        <v>45</v>
      </c>
      <c r="C2757" s="3" t="s">
        <v>4773</v>
      </c>
      <c r="D2757" s="3"/>
      <c r="E2757" s="6" t="s">
        <v>4774</v>
      </c>
      <c r="F2757" s="4">
        <v>45992.0</v>
      </c>
      <c r="G2757" s="6" t="s">
        <v>38</v>
      </c>
      <c r="H2757" s="6"/>
      <c r="I2757" s="6"/>
      <c r="J2757" s="4">
        <v>108091.0</v>
      </c>
      <c r="K2757" s="4">
        <v>3.59306095E8</v>
      </c>
      <c r="L2757" s="6" t="s">
        <v>39</v>
      </c>
      <c r="M2757" s="3"/>
      <c r="N2757" s="6" t="s">
        <v>39</v>
      </c>
      <c r="O2757" s="3" t="s">
        <v>4775</v>
      </c>
      <c r="P2757" s="3" t="s">
        <v>4776</v>
      </c>
      <c r="Q2757" s="6" t="s">
        <v>39</v>
      </c>
      <c r="R2757" s="4"/>
      <c r="S2757" s="6" t="s">
        <v>42</v>
      </c>
      <c r="T2757" s="6" t="s">
        <v>43</v>
      </c>
      <c r="U2757" s="6">
        <v>0.0</v>
      </c>
      <c r="V2757" s="3" t="str">
        <f t="shared" si="2"/>
        <v>10.664</v>
      </c>
      <c r="W2757" s="5" t="str">
        <f t="shared" ref="W2757:X2757" si="2757">UPPER(TRIM(H2757))</f>
        <v/>
      </c>
      <c r="X2757" s="5" t="str">
        <f t="shared" si="2757"/>
        <v/>
      </c>
      <c r="Y2757" s="5" t="str">
        <f t="array" ref="Y2757">IF(V2757&lt;&gt;"",IFERROR(INDEX(federal_program_name_lookup,MATCH(V2757,aln_lookup,0)),""),"")</f>
        <v>COOPERATIVE FORESTRY ASSISTANCE</v>
      </c>
    </row>
    <row r="2758" ht="15.75" customHeight="1">
      <c r="A2758" s="5" t="s">
        <v>4777</v>
      </c>
      <c r="B2758" s="3" t="s">
        <v>56</v>
      </c>
      <c r="C2758" s="3" t="s">
        <v>219</v>
      </c>
      <c r="D2758" s="3"/>
      <c r="E2758" s="6" t="s">
        <v>220</v>
      </c>
      <c r="F2758" s="4">
        <v>115824.0</v>
      </c>
      <c r="G2758" s="6" t="s">
        <v>38</v>
      </c>
      <c r="H2758" s="6"/>
      <c r="I2758" s="6"/>
      <c r="J2758" s="4">
        <v>4103697.0</v>
      </c>
      <c r="K2758" s="4">
        <v>3.59306095E8</v>
      </c>
      <c r="L2758" s="6" t="s">
        <v>39</v>
      </c>
      <c r="M2758" s="3"/>
      <c r="N2758" s="6" t="s">
        <v>39</v>
      </c>
      <c r="O2758" s="3" t="s">
        <v>260</v>
      </c>
      <c r="P2758" s="3" t="s">
        <v>4778</v>
      </c>
      <c r="Q2758" s="6" t="s">
        <v>39</v>
      </c>
      <c r="R2758" s="4"/>
      <c r="S2758" s="6" t="s">
        <v>42</v>
      </c>
      <c r="T2758" s="6" t="s">
        <v>43</v>
      </c>
      <c r="U2758" s="6">
        <v>0.0</v>
      </c>
      <c r="V2758" s="3" t="str">
        <f t="shared" si="2"/>
        <v>93.838</v>
      </c>
      <c r="W2758" s="5" t="str">
        <f t="shared" ref="W2758:X2758" si="2758">UPPER(TRIM(H2758))</f>
        <v/>
      </c>
      <c r="X2758" s="5" t="str">
        <f t="shared" si="2758"/>
        <v/>
      </c>
      <c r="Y2758" s="5" t="str">
        <f t="array" ref="Y2758">IF(V2758&lt;&gt;"",IFERROR(INDEX(federal_program_name_lookup,MATCH(V2758,aln_lookup,0)),""),"")</f>
        <v>LUNG DISEASES RESEARCH</v>
      </c>
    </row>
    <row r="2759" ht="15.75" customHeight="1">
      <c r="A2759" s="5" t="s">
        <v>4779</v>
      </c>
      <c r="B2759" s="3" t="s">
        <v>56</v>
      </c>
      <c r="C2759" s="3" t="s">
        <v>224</v>
      </c>
      <c r="D2759" s="3"/>
      <c r="E2759" s="6" t="s">
        <v>225</v>
      </c>
      <c r="F2759" s="4">
        <v>130977.0</v>
      </c>
      <c r="G2759" s="6" t="s">
        <v>38</v>
      </c>
      <c r="H2759" s="6"/>
      <c r="I2759" s="6"/>
      <c r="J2759" s="4">
        <v>3451758.0</v>
      </c>
      <c r="K2759" s="4">
        <v>3.59306095E8</v>
      </c>
      <c r="L2759" s="6" t="s">
        <v>39</v>
      </c>
      <c r="M2759" s="3"/>
      <c r="N2759" s="6" t="s">
        <v>39</v>
      </c>
      <c r="O2759" s="3" t="s">
        <v>872</v>
      </c>
      <c r="P2759" s="3" t="s">
        <v>4780</v>
      </c>
      <c r="Q2759" s="6" t="s">
        <v>39</v>
      </c>
      <c r="R2759" s="4"/>
      <c r="S2759" s="6" t="s">
        <v>42</v>
      </c>
      <c r="T2759" s="6" t="s">
        <v>43</v>
      </c>
      <c r="U2759" s="6">
        <v>0.0</v>
      </c>
      <c r="V2759" s="3" t="str">
        <f t="shared" si="2"/>
        <v>93.839</v>
      </c>
      <c r="W2759" s="5" t="str">
        <f t="shared" ref="W2759:X2759" si="2759">UPPER(TRIM(H2759))</f>
        <v/>
      </c>
      <c r="X2759" s="5" t="str">
        <f t="shared" si="2759"/>
        <v/>
      </c>
      <c r="Y2759" s="5" t="str">
        <f t="array" ref="Y2759">IF(V2759&lt;&gt;"",IFERROR(INDEX(federal_program_name_lookup,MATCH(V2759,aln_lookup,0)),""),"")</f>
        <v>BLOOD DISEASES AND RESOURCES RESEARCH</v>
      </c>
    </row>
    <row r="2760" ht="15.75" customHeight="1">
      <c r="A2760" s="5" t="s">
        <v>4781</v>
      </c>
      <c r="B2760" s="3" t="s">
        <v>56</v>
      </c>
      <c r="C2760" s="3" t="s">
        <v>224</v>
      </c>
      <c r="D2760" s="3"/>
      <c r="E2760" s="6" t="s">
        <v>225</v>
      </c>
      <c r="F2760" s="4">
        <v>10428.0</v>
      </c>
      <c r="G2760" s="6" t="s">
        <v>38</v>
      </c>
      <c r="H2760" s="6"/>
      <c r="I2760" s="6"/>
      <c r="J2760" s="4">
        <v>3451758.0</v>
      </c>
      <c r="K2760" s="4">
        <v>3.59306095E8</v>
      </c>
      <c r="L2760" s="6" t="s">
        <v>39</v>
      </c>
      <c r="M2760" s="3"/>
      <c r="N2760" s="6" t="s">
        <v>39</v>
      </c>
      <c r="O2760" s="3" t="s">
        <v>872</v>
      </c>
      <c r="P2760" s="3" t="s">
        <v>4782</v>
      </c>
      <c r="Q2760" s="6" t="s">
        <v>39</v>
      </c>
      <c r="R2760" s="4"/>
      <c r="S2760" s="6" t="s">
        <v>42</v>
      </c>
      <c r="T2760" s="6" t="s">
        <v>43</v>
      </c>
      <c r="U2760" s="6">
        <v>0.0</v>
      </c>
      <c r="V2760" s="3" t="str">
        <f t="shared" si="2"/>
        <v>93.839</v>
      </c>
      <c r="W2760" s="5" t="str">
        <f t="shared" ref="W2760:X2760" si="2760">UPPER(TRIM(H2760))</f>
        <v/>
      </c>
      <c r="X2760" s="5" t="str">
        <f t="shared" si="2760"/>
        <v/>
      </c>
      <c r="Y2760" s="5" t="str">
        <f t="array" ref="Y2760">IF(V2760&lt;&gt;"",IFERROR(INDEX(federal_program_name_lookup,MATCH(V2760,aln_lookup,0)),""),"")</f>
        <v>BLOOD DISEASES AND RESOURCES RESEARCH</v>
      </c>
    </row>
    <row r="2761" ht="15.75" customHeight="1">
      <c r="A2761" s="5" t="s">
        <v>4783</v>
      </c>
      <c r="B2761" s="3" t="s">
        <v>56</v>
      </c>
      <c r="C2761" s="3" t="s">
        <v>237</v>
      </c>
      <c r="D2761" s="3"/>
      <c r="E2761" s="6" t="s">
        <v>238</v>
      </c>
      <c r="F2761" s="4">
        <v>192787.0</v>
      </c>
      <c r="G2761" s="6" t="s">
        <v>38</v>
      </c>
      <c r="H2761" s="6"/>
      <c r="I2761" s="6"/>
      <c r="J2761" s="4">
        <v>8184233.0</v>
      </c>
      <c r="K2761" s="4">
        <v>3.59306095E8</v>
      </c>
      <c r="L2761" s="6" t="s">
        <v>39</v>
      </c>
      <c r="M2761" s="3"/>
      <c r="N2761" s="6" t="s">
        <v>39</v>
      </c>
      <c r="O2761" s="3" t="s">
        <v>646</v>
      </c>
      <c r="P2761" s="3" t="s">
        <v>4784</v>
      </c>
      <c r="Q2761" s="6" t="s">
        <v>39</v>
      </c>
      <c r="R2761" s="4"/>
      <c r="S2761" s="6" t="s">
        <v>42</v>
      </c>
      <c r="T2761" s="6" t="s">
        <v>43</v>
      </c>
      <c r="U2761" s="6">
        <v>0.0</v>
      </c>
      <c r="V2761" s="3" t="str">
        <f t="shared" si="2"/>
        <v>93.847</v>
      </c>
      <c r="W2761" s="5" t="str">
        <f t="shared" ref="W2761:X2761" si="2761">UPPER(TRIM(H2761))</f>
        <v/>
      </c>
      <c r="X2761" s="5" t="str">
        <f t="shared" si="2761"/>
        <v/>
      </c>
      <c r="Y2761" s="5" t="str">
        <f t="array" ref="Y2761">IF(V2761&lt;&gt;"",IFERROR(INDEX(federal_program_name_lookup,MATCH(V2761,aln_lookup,0)),""),"")</f>
        <v>DIABETES, DIGESTIVE, AND KIDNEY DISEASES EXTRAMURAL RESEARCH</v>
      </c>
    </row>
    <row r="2762" ht="15.75" customHeight="1">
      <c r="A2762" s="5" t="s">
        <v>4785</v>
      </c>
      <c r="B2762" s="3" t="s">
        <v>56</v>
      </c>
      <c r="C2762" s="3" t="s">
        <v>219</v>
      </c>
      <c r="D2762" s="3"/>
      <c r="E2762" s="6" t="s">
        <v>220</v>
      </c>
      <c r="F2762" s="4">
        <v>7454.0</v>
      </c>
      <c r="G2762" s="6" t="s">
        <v>38</v>
      </c>
      <c r="H2762" s="6"/>
      <c r="I2762" s="6"/>
      <c r="J2762" s="4">
        <v>4103697.0</v>
      </c>
      <c r="K2762" s="4">
        <v>3.59306095E8</v>
      </c>
      <c r="L2762" s="6" t="s">
        <v>39</v>
      </c>
      <c r="M2762" s="3"/>
      <c r="N2762" s="6" t="s">
        <v>39</v>
      </c>
      <c r="O2762" s="3" t="s">
        <v>4165</v>
      </c>
      <c r="P2762" s="3" t="s">
        <v>4786</v>
      </c>
      <c r="Q2762" s="6" t="s">
        <v>39</v>
      </c>
      <c r="R2762" s="4"/>
      <c r="S2762" s="6" t="s">
        <v>42</v>
      </c>
      <c r="T2762" s="6" t="s">
        <v>43</v>
      </c>
      <c r="U2762" s="6">
        <v>0.0</v>
      </c>
      <c r="V2762" s="3" t="str">
        <f t="shared" si="2"/>
        <v>93.838</v>
      </c>
      <c r="W2762" s="5" t="str">
        <f t="shared" ref="W2762:X2762" si="2762">UPPER(TRIM(H2762))</f>
        <v/>
      </c>
      <c r="X2762" s="5" t="str">
        <f t="shared" si="2762"/>
        <v/>
      </c>
      <c r="Y2762" s="5" t="str">
        <f t="array" ref="Y2762">IF(V2762&lt;&gt;"",IFERROR(INDEX(federal_program_name_lookup,MATCH(V2762,aln_lookup,0)),""),"")</f>
        <v>LUNG DISEASES RESEARCH</v>
      </c>
    </row>
    <row r="2763" ht="15.75" customHeight="1">
      <c r="A2763" s="5" t="s">
        <v>4787</v>
      </c>
      <c r="B2763" s="3" t="s">
        <v>56</v>
      </c>
      <c r="C2763" s="3" t="s">
        <v>219</v>
      </c>
      <c r="D2763" s="3"/>
      <c r="E2763" s="6" t="s">
        <v>220</v>
      </c>
      <c r="F2763" s="4">
        <v>34363.0</v>
      </c>
      <c r="G2763" s="6" t="s">
        <v>38</v>
      </c>
      <c r="H2763" s="6"/>
      <c r="I2763" s="6"/>
      <c r="J2763" s="4">
        <v>4103697.0</v>
      </c>
      <c r="K2763" s="4">
        <v>3.59306095E8</v>
      </c>
      <c r="L2763" s="6" t="s">
        <v>39</v>
      </c>
      <c r="M2763" s="3"/>
      <c r="N2763" s="6" t="s">
        <v>39</v>
      </c>
      <c r="O2763" s="3" t="s">
        <v>4788</v>
      </c>
      <c r="P2763" s="3" t="s">
        <v>4789</v>
      </c>
      <c r="Q2763" s="6" t="s">
        <v>39</v>
      </c>
      <c r="R2763" s="4"/>
      <c r="S2763" s="6" t="s">
        <v>42</v>
      </c>
      <c r="T2763" s="6" t="s">
        <v>43</v>
      </c>
      <c r="U2763" s="6">
        <v>0.0</v>
      </c>
      <c r="V2763" s="3" t="str">
        <f t="shared" si="2"/>
        <v>93.838</v>
      </c>
      <c r="W2763" s="5" t="str">
        <f t="shared" ref="W2763:X2763" si="2763">UPPER(TRIM(H2763))</f>
        <v/>
      </c>
      <c r="X2763" s="5" t="str">
        <f t="shared" si="2763"/>
        <v/>
      </c>
      <c r="Y2763" s="5" t="str">
        <f t="array" ref="Y2763">IF(V2763&lt;&gt;"",IFERROR(INDEX(federal_program_name_lookup,MATCH(V2763,aln_lookup,0)),""),"")</f>
        <v>LUNG DISEASES RESEARCH</v>
      </c>
    </row>
    <row r="2764" ht="15.75" customHeight="1">
      <c r="A2764" s="5" t="s">
        <v>4790</v>
      </c>
      <c r="B2764" s="3" t="s">
        <v>56</v>
      </c>
      <c r="C2764" s="3" t="s">
        <v>237</v>
      </c>
      <c r="D2764" s="3"/>
      <c r="E2764" s="6" t="s">
        <v>238</v>
      </c>
      <c r="F2764" s="4">
        <v>-37.0</v>
      </c>
      <c r="G2764" s="6" t="s">
        <v>38</v>
      </c>
      <c r="H2764" s="6"/>
      <c r="I2764" s="6"/>
      <c r="J2764" s="4">
        <v>8184233.0</v>
      </c>
      <c r="K2764" s="4">
        <v>3.59306095E8</v>
      </c>
      <c r="L2764" s="6" t="s">
        <v>39</v>
      </c>
      <c r="M2764" s="3"/>
      <c r="N2764" s="6" t="s">
        <v>39</v>
      </c>
      <c r="O2764" s="3" t="s">
        <v>4791</v>
      </c>
      <c r="P2764" s="3" t="s">
        <v>4792</v>
      </c>
      <c r="Q2764" s="6" t="s">
        <v>39</v>
      </c>
      <c r="R2764" s="4"/>
      <c r="S2764" s="6" t="s">
        <v>42</v>
      </c>
      <c r="T2764" s="6" t="s">
        <v>43</v>
      </c>
      <c r="U2764" s="6">
        <v>0.0</v>
      </c>
      <c r="V2764" s="3" t="str">
        <f t="shared" si="2"/>
        <v>93.847</v>
      </c>
      <c r="W2764" s="5" t="str">
        <f t="shared" ref="W2764:X2764" si="2764">UPPER(TRIM(H2764))</f>
        <v/>
      </c>
      <c r="X2764" s="5" t="str">
        <f t="shared" si="2764"/>
        <v/>
      </c>
      <c r="Y2764" s="5" t="str">
        <f t="array" ref="Y2764">IF(V2764&lt;&gt;"",IFERROR(INDEX(federal_program_name_lookup,MATCH(V2764,aln_lookup,0)),""),"")</f>
        <v>DIABETES, DIGESTIVE, AND KIDNEY DISEASES EXTRAMURAL RESEARCH</v>
      </c>
    </row>
    <row r="2765" ht="15.75" customHeight="1">
      <c r="A2765" s="5" t="s">
        <v>4793</v>
      </c>
      <c r="B2765" s="3" t="s">
        <v>56</v>
      </c>
      <c r="C2765" s="3" t="s">
        <v>237</v>
      </c>
      <c r="D2765" s="3"/>
      <c r="E2765" s="6" t="s">
        <v>238</v>
      </c>
      <c r="F2765" s="4">
        <v>14978.0</v>
      </c>
      <c r="G2765" s="6" t="s">
        <v>38</v>
      </c>
      <c r="H2765" s="6"/>
      <c r="I2765" s="6"/>
      <c r="J2765" s="4">
        <v>8184233.0</v>
      </c>
      <c r="K2765" s="4">
        <v>3.59306095E8</v>
      </c>
      <c r="L2765" s="6" t="s">
        <v>39</v>
      </c>
      <c r="M2765" s="3"/>
      <c r="N2765" s="6" t="s">
        <v>39</v>
      </c>
      <c r="O2765" s="3" t="s">
        <v>4794</v>
      </c>
      <c r="P2765" s="3" t="s">
        <v>4795</v>
      </c>
      <c r="Q2765" s="6" t="s">
        <v>39</v>
      </c>
      <c r="R2765" s="4"/>
      <c r="S2765" s="6" t="s">
        <v>42</v>
      </c>
      <c r="T2765" s="6" t="s">
        <v>43</v>
      </c>
      <c r="U2765" s="6">
        <v>0.0</v>
      </c>
      <c r="V2765" s="3" t="str">
        <f t="shared" si="2"/>
        <v>93.847</v>
      </c>
      <c r="W2765" s="5" t="str">
        <f t="shared" ref="W2765:X2765" si="2765">UPPER(TRIM(H2765))</f>
        <v/>
      </c>
      <c r="X2765" s="5" t="str">
        <f t="shared" si="2765"/>
        <v/>
      </c>
      <c r="Y2765" s="5" t="str">
        <f t="array" ref="Y2765">IF(V2765&lt;&gt;"",IFERROR(INDEX(federal_program_name_lookup,MATCH(V2765,aln_lookup,0)),""),"")</f>
        <v>DIABETES, DIGESTIVE, AND KIDNEY DISEASES EXTRAMURAL RESEARCH</v>
      </c>
    </row>
    <row r="2766" ht="15.75" customHeight="1">
      <c r="A2766" s="5" t="s">
        <v>4796</v>
      </c>
      <c r="B2766" s="3" t="s">
        <v>56</v>
      </c>
      <c r="C2766" s="3" t="s">
        <v>237</v>
      </c>
      <c r="D2766" s="3"/>
      <c r="E2766" s="6" t="s">
        <v>238</v>
      </c>
      <c r="F2766" s="4">
        <v>17509.0</v>
      </c>
      <c r="G2766" s="6" t="s">
        <v>38</v>
      </c>
      <c r="H2766" s="6"/>
      <c r="I2766" s="6"/>
      <c r="J2766" s="4">
        <v>8184233.0</v>
      </c>
      <c r="K2766" s="4">
        <v>3.59306095E8</v>
      </c>
      <c r="L2766" s="6" t="s">
        <v>39</v>
      </c>
      <c r="M2766" s="3"/>
      <c r="N2766" s="6" t="s">
        <v>39</v>
      </c>
      <c r="O2766" s="3" t="s">
        <v>4797</v>
      </c>
      <c r="P2766" s="3" t="s">
        <v>4798</v>
      </c>
      <c r="Q2766" s="6" t="s">
        <v>39</v>
      </c>
      <c r="R2766" s="4"/>
      <c r="S2766" s="6" t="s">
        <v>42</v>
      </c>
      <c r="T2766" s="6" t="s">
        <v>43</v>
      </c>
      <c r="U2766" s="6">
        <v>0.0</v>
      </c>
      <c r="V2766" s="3" t="str">
        <f t="shared" si="2"/>
        <v>93.847</v>
      </c>
      <c r="W2766" s="5" t="str">
        <f t="shared" ref="W2766:X2766" si="2766">UPPER(TRIM(H2766))</f>
        <v/>
      </c>
      <c r="X2766" s="5" t="str">
        <f t="shared" si="2766"/>
        <v/>
      </c>
      <c r="Y2766" s="5" t="str">
        <f t="array" ref="Y2766">IF(V2766&lt;&gt;"",IFERROR(INDEX(federal_program_name_lookup,MATCH(V2766,aln_lookup,0)),""),"")</f>
        <v>DIABETES, DIGESTIVE, AND KIDNEY DISEASES EXTRAMURAL RESEARCH</v>
      </c>
    </row>
    <row r="2767" ht="15.75" customHeight="1">
      <c r="A2767" s="5" t="s">
        <v>4799</v>
      </c>
      <c r="B2767" s="3" t="s">
        <v>56</v>
      </c>
      <c r="C2767" s="3" t="s">
        <v>237</v>
      </c>
      <c r="D2767" s="3"/>
      <c r="E2767" s="6" t="s">
        <v>238</v>
      </c>
      <c r="F2767" s="4">
        <v>148676.0</v>
      </c>
      <c r="G2767" s="6" t="s">
        <v>38</v>
      </c>
      <c r="H2767" s="6"/>
      <c r="I2767" s="6"/>
      <c r="J2767" s="4">
        <v>8184233.0</v>
      </c>
      <c r="K2767" s="4">
        <v>3.59306095E8</v>
      </c>
      <c r="L2767" s="6" t="s">
        <v>39</v>
      </c>
      <c r="M2767" s="3"/>
      <c r="N2767" s="6" t="s">
        <v>39</v>
      </c>
      <c r="O2767" s="3" t="s">
        <v>199</v>
      </c>
      <c r="P2767" s="3" t="s">
        <v>4800</v>
      </c>
      <c r="Q2767" s="6" t="s">
        <v>39</v>
      </c>
      <c r="R2767" s="4"/>
      <c r="S2767" s="6" t="s">
        <v>42</v>
      </c>
      <c r="T2767" s="6" t="s">
        <v>43</v>
      </c>
      <c r="U2767" s="6">
        <v>0.0</v>
      </c>
      <c r="V2767" s="3" t="str">
        <f t="shared" si="2"/>
        <v>93.847</v>
      </c>
      <c r="W2767" s="5" t="str">
        <f t="shared" ref="W2767:X2767" si="2767">UPPER(TRIM(H2767))</f>
        <v/>
      </c>
      <c r="X2767" s="5" t="str">
        <f t="shared" si="2767"/>
        <v/>
      </c>
      <c r="Y2767" s="5" t="str">
        <f t="array" ref="Y2767">IF(V2767&lt;&gt;"",IFERROR(INDEX(federal_program_name_lookup,MATCH(V2767,aln_lookup,0)),""),"")</f>
        <v>DIABETES, DIGESTIVE, AND KIDNEY DISEASES EXTRAMURAL RESEARCH</v>
      </c>
    </row>
    <row r="2768" ht="15.75" customHeight="1">
      <c r="A2768" s="5" t="s">
        <v>4801</v>
      </c>
      <c r="B2768" s="3" t="s">
        <v>45</v>
      </c>
      <c r="C2768" s="3" t="s">
        <v>4773</v>
      </c>
      <c r="D2768" s="3"/>
      <c r="E2768" s="6" t="s">
        <v>4774</v>
      </c>
      <c r="F2768" s="4">
        <v>62099.0</v>
      </c>
      <c r="G2768" s="6" t="s">
        <v>38</v>
      </c>
      <c r="H2768" s="6"/>
      <c r="I2768" s="6"/>
      <c r="J2768" s="4">
        <v>108091.0</v>
      </c>
      <c r="K2768" s="4">
        <v>3.59306095E8</v>
      </c>
      <c r="L2768" s="6" t="s">
        <v>39</v>
      </c>
      <c r="M2768" s="3"/>
      <c r="N2768" s="6" t="s">
        <v>39</v>
      </c>
      <c r="O2768" s="3" t="s">
        <v>1137</v>
      </c>
      <c r="P2768" s="3" t="s">
        <v>4802</v>
      </c>
      <c r="Q2768" s="6" t="s">
        <v>39</v>
      </c>
      <c r="R2768" s="4"/>
      <c r="S2768" s="6" t="s">
        <v>42</v>
      </c>
      <c r="T2768" s="6" t="s">
        <v>43</v>
      </c>
      <c r="U2768" s="6">
        <v>0.0</v>
      </c>
      <c r="V2768" s="3" t="str">
        <f t="shared" si="2"/>
        <v>10.664</v>
      </c>
      <c r="W2768" s="5" t="str">
        <f t="shared" ref="W2768:X2768" si="2768">UPPER(TRIM(H2768))</f>
        <v/>
      </c>
      <c r="X2768" s="5" t="str">
        <f t="shared" si="2768"/>
        <v/>
      </c>
      <c r="Y2768" s="5" t="str">
        <f t="array" ref="Y2768">IF(V2768&lt;&gt;"",IFERROR(INDEX(federal_program_name_lookup,MATCH(V2768,aln_lookup,0)),""),"")</f>
        <v>COOPERATIVE FORESTRY ASSISTANCE</v>
      </c>
    </row>
    <row r="2769" ht="15.75" customHeight="1">
      <c r="A2769" s="5" t="s">
        <v>4803</v>
      </c>
      <c r="B2769" s="3" t="s">
        <v>56</v>
      </c>
      <c r="C2769" s="3" t="s">
        <v>237</v>
      </c>
      <c r="D2769" s="3"/>
      <c r="E2769" s="6" t="s">
        <v>238</v>
      </c>
      <c r="F2769" s="4">
        <v>53377.0</v>
      </c>
      <c r="G2769" s="6" t="s">
        <v>38</v>
      </c>
      <c r="H2769" s="6"/>
      <c r="I2769" s="6"/>
      <c r="J2769" s="4">
        <v>8184233.0</v>
      </c>
      <c r="K2769" s="4">
        <v>3.59306095E8</v>
      </c>
      <c r="L2769" s="6" t="s">
        <v>39</v>
      </c>
      <c r="M2769" s="3"/>
      <c r="N2769" s="6" t="s">
        <v>39</v>
      </c>
      <c r="O2769" s="3" t="s">
        <v>40</v>
      </c>
      <c r="P2769" s="3" t="s">
        <v>4804</v>
      </c>
      <c r="Q2769" s="6" t="s">
        <v>39</v>
      </c>
      <c r="R2769" s="4"/>
      <c r="S2769" s="6" t="s">
        <v>42</v>
      </c>
      <c r="T2769" s="6" t="s">
        <v>43</v>
      </c>
      <c r="U2769" s="6">
        <v>0.0</v>
      </c>
      <c r="V2769" s="3" t="str">
        <f t="shared" si="2"/>
        <v>93.847</v>
      </c>
      <c r="W2769" s="5" t="str">
        <f t="shared" ref="W2769:X2769" si="2769">UPPER(TRIM(H2769))</f>
        <v/>
      </c>
      <c r="X2769" s="5" t="str">
        <f t="shared" si="2769"/>
        <v/>
      </c>
      <c r="Y2769" s="5" t="str">
        <f t="array" ref="Y2769">IF(V2769&lt;&gt;"",IFERROR(INDEX(federal_program_name_lookup,MATCH(V2769,aln_lookup,0)),""),"")</f>
        <v>DIABETES, DIGESTIVE, AND KIDNEY DISEASES EXTRAMURAL RESEARCH</v>
      </c>
    </row>
    <row r="2770" ht="15.75" customHeight="1">
      <c r="A2770" s="5" t="s">
        <v>4805</v>
      </c>
      <c r="B2770" s="3" t="s">
        <v>56</v>
      </c>
      <c r="C2770" s="3" t="s">
        <v>237</v>
      </c>
      <c r="D2770" s="3"/>
      <c r="E2770" s="6" t="s">
        <v>238</v>
      </c>
      <c r="F2770" s="4">
        <v>273.0</v>
      </c>
      <c r="G2770" s="6" t="s">
        <v>38</v>
      </c>
      <c r="H2770" s="6"/>
      <c r="I2770" s="6"/>
      <c r="J2770" s="4">
        <v>8184233.0</v>
      </c>
      <c r="K2770" s="4">
        <v>3.59306095E8</v>
      </c>
      <c r="L2770" s="6" t="s">
        <v>39</v>
      </c>
      <c r="M2770" s="3"/>
      <c r="N2770" s="6" t="s">
        <v>39</v>
      </c>
      <c r="O2770" s="3" t="s">
        <v>63</v>
      </c>
      <c r="P2770" s="3" t="s">
        <v>4806</v>
      </c>
      <c r="Q2770" s="6" t="s">
        <v>39</v>
      </c>
      <c r="R2770" s="4"/>
      <c r="S2770" s="6" t="s">
        <v>42</v>
      </c>
      <c r="T2770" s="6" t="s">
        <v>43</v>
      </c>
      <c r="U2770" s="6">
        <v>0.0</v>
      </c>
      <c r="V2770" s="3" t="str">
        <f t="shared" si="2"/>
        <v>93.847</v>
      </c>
      <c r="W2770" s="5" t="str">
        <f t="shared" ref="W2770:X2770" si="2770">UPPER(TRIM(H2770))</f>
        <v/>
      </c>
      <c r="X2770" s="5" t="str">
        <f t="shared" si="2770"/>
        <v/>
      </c>
      <c r="Y2770" s="5" t="str">
        <f t="array" ref="Y2770">IF(V2770&lt;&gt;"",IFERROR(INDEX(federal_program_name_lookup,MATCH(V2770,aln_lookup,0)),""),"")</f>
        <v>DIABETES, DIGESTIVE, AND KIDNEY DISEASES EXTRAMURAL RESEARCH</v>
      </c>
    </row>
    <row r="2771" ht="15.75" customHeight="1">
      <c r="A2771" s="5" t="s">
        <v>4807</v>
      </c>
      <c r="B2771" s="3" t="s">
        <v>56</v>
      </c>
      <c r="C2771" s="3" t="s">
        <v>237</v>
      </c>
      <c r="D2771" s="3"/>
      <c r="E2771" s="6" t="s">
        <v>238</v>
      </c>
      <c r="F2771" s="4">
        <v>11533.0</v>
      </c>
      <c r="G2771" s="6" t="s">
        <v>38</v>
      </c>
      <c r="H2771" s="6"/>
      <c r="I2771" s="6"/>
      <c r="J2771" s="4">
        <v>8184233.0</v>
      </c>
      <c r="K2771" s="4">
        <v>3.59306095E8</v>
      </c>
      <c r="L2771" s="6" t="s">
        <v>39</v>
      </c>
      <c r="M2771" s="3"/>
      <c r="N2771" s="6" t="s">
        <v>39</v>
      </c>
      <c r="O2771" s="3" t="s">
        <v>40</v>
      </c>
      <c r="P2771" s="3" t="s">
        <v>4808</v>
      </c>
      <c r="Q2771" s="6" t="s">
        <v>39</v>
      </c>
      <c r="R2771" s="4"/>
      <c r="S2771" s="6" t="s">
        <v>42</v>
      </c>
      <c r="T2771" s="6" t="s">
        <v>43</v>
      </c>
      <c r="U2771" s="6">
        <v>0.0</v>
      </c>
      <c r="V2771" s="3" t="str">
        <f t="shared" si="2"/>
        <v>93.847</v>
      </c>
      <c r="W2771" s="5" t="str">
        <f t="shared" ref="W2771:X2771" si="2771">UPPER(TRIM(H2771))</f>
        <v/>
      </c>
      <c r="X2771" s="5" t="str">
        <f t="shared" si="2771"/>
        <v/>
      </c>
      <c r="Y2771" s="5" t="str">
        <f t="array" ref="Y2771">IF(V2771&lt;&gt;"",IFERROR(INDEX(federal_program_name_lookup,MATCH(V2771,aln_lookup,0)),""),"")</f>
        <v>DIABETES, DIGESTIVE, AND KIDNEY DISEASES EXTRAMURAL RESEARCH</v>
      </c>
    </row>
    <row r="2772" ht="15.75" customHeight="1">
      <c r="A2772" s="5" t="s">
        <v>4809</v>
      </c>
      <c r="B2772" s="3" t="s">
        <v>56</v>
      </c>
      <c r="C2772" s="3" t="s">
        <v>237</v>
      </c>
      <c r="D2772" s="3"/>
      <c r="E2772" s="6" t="s">
        <v>238</v>
      </c>
      <c r="F2772" s="4">
        <v>3614.0</v>
      </c>
      <c r="G2772" s="6" t="s">
        <v>38</v>
      </c>
      <c r="H2772" s="6"/>
      <c r="I2772" s="6"/>
      <c r="J2772" s="4">
        <v>8184233.0</v>
      </c>
      <c r="K2772" s="4">
        <v>3.59306095E8</v>
      </c>
      <c r="L2772" s="6" t="s">
        <v>39</v>
      </c>
      <c r="M2772" s="3"/>
      <c r="N2772" s="6" t="s">
        <v>39</v>
      </c>
      <c r="O2772" s="3" t="s">
        <v>4365</v>
      </c>
      <c r="P2772" s="3" t="s">
        <v>4810</v>
      </c>
      <c r="Q2772" s="6" t="s">
        <v>39</v>
      </c>
      <c r="R2772" s="4"/>
      <c r="S2772" s="6" t="s">
        <v>42</v>
      </c>
      <c r="T2772" s="6" t="s">
        <v>43</v>
      </c>
      <c r="U2772" s="6">
        <v>0.0</v>
      </c>
      <c r="V2772" s="3" t="str">
        <f t="shared" si="2"/>
        <v>93.847</v>
      </c>
      <c r="W2772" s="5" t="str">
        <f t="shared" ref="W2772:X2772" si="2772">UPPER(TRIM(H2772))</f>
        <v/>
      </c>
      <c r="X2772" s="5" t="str">
        <f t="shared" si="2772"/>
        <v/>
      </c>
      <c r="Y2772" s="5" t="str">
        <f t="array" ref="Y2772">IF(V2772&lt;&gt;"",IFERROR(INDEX(federal_program_name_lookup,MATCH(V2772,aln_lookup,0)),""),"")</f>
        <v>DIABETES, DIGESTIVE, AND KIDNEY DISEASES EXTRAMURAL RESEARCH</v>
      </c>
    </row>
    <row r="2773" ht="15.75" customHeight="1">
      <c r="A2773" s="5" t="s">
        <v>4811</v>
      </c>
      <c r="B2773" s="3" t="s">
        <v>56</v>
      </c>
      <c r="C2773" s="3" t="s">
        <v>237</v>
      </c>
      <c r="D2773" s="3"/>
      <c r="E2773" s="6" t="s">
        <v>238</v>
      </c>
      <c r="F2773" s="4">
        <v>1158.0</v>
      </c>
      <c r="G2773" s="6" t="s">
        <v>38</v>
      </c>
      <c r="H2773" s="6"/>
      <c r="I2773" s="6"/>
      <c r="J2773" s="4">
        <v>8184233.0</v>
      </c>
      <c r="K2773" s="4">
        <v>3.59306095E8</v>
      </c>
      <c r="L2773" s="6" t="s">
        <v>39</v>
      </c>
      <c r="M2773" s="3"/>
      <c r="N2773" s="6" t="s">
        <v>39</v>
      </c>
      <c r="O2773" s="3" t="s">
        <v>4365</v>
      </c>
      <c r="P2773" s="3" t="s">
        <v>4812</v>
      </c>
      <c r="Q2773" s="6" t="s">
        <v>39</v>
      </c>
      <c r="R2773" s="4"/>
      <c r="S2773" s="6" t="s">
        <v>42</v>
      </c>
      <c r="T2773" s="6" t="s">
        <v>43</v>
      </c>
      <c r="U2773" s="6">
        <v>0.0</v>
      </c>
      <c r="V2773" s="3" t="str">
        <f t="shared" si="2"/>
        <v>93.847</v>
      </c>
      <c r="W2773" s="5" t="str">
        <f t="shared" ref="W2773:X2773" si="2773">UPPER(TRIM(H2773))</f>
        <v/>
      </c>
      <c r="X2773" s="5" t="str">
        <f t="shared" si="2773"/>
        <v/>
      </c>
      <c r="Y2773" s="5" t="str">
        <f t="array" ref="Y2773">IF(V2773&lt;&gt;"",IFERROR(INDEX(federal_program_name_lookup,MATCH(V2773,aln_lookup,0)),""),"")</f>
        <v>DIABETES, DIGESTIVE, AND KIDNEY DISEASES EXTRAMURAL RESEARCH</v>
      </c>
    </row>
    <row r="2774" ht="15.75" customHeight="1">
      <c r="A2774" s="5" t="s">
        <v>4813</v>
      </c>
      <c r="B2774" s="3" t="s">
        <v>56</v>
      </c>
      <c r="C2774" s="3" t="s">
        <v>237</v>
      </c>
      <c r="D2774" s="3"/>
      <c r="E2774" s="6" t="s">
        <v>238</v>
      </c>
      <c r="F2774" s="4">
        <v>431482.0</v>
      </c>
      <c r="G2774" s="6" t="s">
        <v>38</v>
      </c>
      <c r="H2774" s="6"/>
      <c r="I2774" s="6"/>
      <c r="J2774" s="4">
        <v>8184233.0</v>
      </c>
      <c r="K2774" s="4">
        <v>3.59306095E8</v>
      </c>
      <c r="L2774" s="6" t="s">
        <v>39</v>
      </c>
      <c r="M2774" s="3"/>
      <c r="N2774" s="6" t="s">
        <v>39</v>
      </c>
      <c r="O2774" s="3" t="s">
        <v>63</v>
      </c>
      <c r="P2774" s="3" t="s">
        <v>4814</v>
      </c>
      <c r="Q2774" s="6" t="s">
        <v>39</v>
      </c>
      <c r="R2774" s="4"/>
      <c r="S2774" s="6" t="s">
        <v>42</v>
      </c>
      <c r="T2774" s="6" t="s">
        <v>43</v>
      </c>
      <c r="U2774" s="6">
        <v>0.0</v>
      </c>
      <c r="V2774" s="3" t="str">
        <f t="shared" si="2"/>
        <v>93.847</v>
      </c>
      <c r="W2774" s="5" t="str">
        <f t="shared" ref="W2774:X2774" si="2774">UPPER(TRIM(H2774))</f>
        <v/>
      </c>
      <c r="X2774" s="5" t="str">
        <f t="shared" si="2774"/>
        <v/>
      </c>
      <c r="Y2774" s="5" t="str">
        <f t="array" ref="Y2774">IF(V2774&lt;&gt;"",IFERROR(INDEX(federal_program_name_lookup,MATCH(V2774,aln_lookup,0)),""),"")</f>
        <v>DIABETES, DIGESTIVE, AND KIDNEY DISEASES EXTRAMURAL RESEARCH</v>
      </c>
    </row>
    <row r="2775" ht="15.75" customHeight="1">
      <c r="A2775" s="5" t="s">
        <v>4815</v>
      </c>
      <c r="B2775" s="3" t="s">
        <v>56</v>
      </c>
      <c r="C2775" s="3" t="s">
        <v>237</v>
      </c>
      <c r="D2775" s="3"/>
      <c r="E2775" s="6" t="s">
        <v>238</v>
      </c>
      <c r="F2775" s="4">
        <v>8736.0</v>
      </c>
      <c r="G2775" s="6" t="s">
        <v>38</v>
      </c>
      <c r="H2775" s="6"/>
      <c r="I2775" s="6"/>
      <c r="J2775" s="4">
        <v>8184233.0</v>
      </c>
      <c r="K2775" s="4">
        <v>3.59306095E8</v>
      </c>
      <c r="L2775" s="6" t="s">
        <v>39</v>
      </c>
      <c r="M2775" s="3"/>
      <c r="N2775" s="6" t="s">
        <v>39</v>
      </c>
      <c r="O2775" s="3" t="s">
        <v>4816</v>
      </c>
      <c r="P2775" s="3" t="s">
        <v>4817</v>
      </c>
      <c r="Q2775" s="6" t="s">
        <v>39</v>
      </c>
      <c r="R2775" s="4"/>
      <c r="S2775" s="6" t="s">
        <v>42</v>
      </c>
      <c r="T2775" s="6" t="s">
        <v>43</v>
      </c>
      <c r="U2775" s="6">
        <v>0.0</v>
      </c>
      <c r="V2775" s="3" t="str">
        <f t="shared" si="2"/>
        <v>93.847</v>
      </c>
      <c r="W2775" s="5" t="str">
        <f t="shared" ref="W2775:X2775" si="2775">UPPER(TRIM(H2775))</f>
        <v/>
      </c>
      <c r="X2775" s="5" t="str">
        <f t="shared" si="2775"/>
        <v/>
      </c>
      <c r="Y2775" s="5" t="str">
        <f t="array" ref="Y2775">IF(V2775&lt;&gt;"",IFERROR(INDEX(federal_program_name_lookup,MATCH(V2775,aln_lookup,0)),""),"")</f>
        <v>DIABETES, DIGESTIVE, AND KIDNEY DISEASES EXTRAMURAL RESEARCH</v>
      </c>
    </row>
    <row r="2776" ht="15.75" customHeight="1">
      <c r="A2776" s="5" t="s">
        <v>4818</v>
      </c>
      <c r="B2776" s="3" t="s">
        <v>56</v>
      </c>
      <c r="C2776" s="3" t="s">
        <v>237</v>
      </c>
      <c r="D2776" s="3"/>
      <c r="E2776" s="6" t="s">
        <v>238</v>
      </c>
      <c r="F2776" s="4">
        <v>6526.0</v>
      </c>
      <c r="G2776" s="6" t="s">
        <v>38</v>
      </c>
      <c r="H2776" s="6"/>
      <c r="I2776" s="6"/>
      <c r="J2776" s="4">
        <v>8184233.0</v>
      </c>
      <c r="K2776" s="4">
        <v>3.59306095E8</v>
      </c>
      <c r="L2776" s="6" t="s">
        <v>39</v>
      </c>
      <c r="M2776" s="3"/>
      <c r="N2776" s="6" t="s">
        <v>39</v>
      </c>
      <c r="O2776" s="3" t="s">
        <v>4816</v>
      </c>
      <c r="P2776" s="3" t="s">
        <v>4819</v>
      </c>
      <c r="Q2776" s="6" t="s">
        <v>39</v>
      </c>
      <c r="R2776" s="4"/>
      <c r="S2776" s="6" t="s">
        <v>42</v>
      </c>
      <c r="T2776" s="6" t="s">
        <v>43</v>
      </c>
      <c r="U2776" s="6">
        <v>0.0</v>
      </c>
      <c r="V2776" s="3" t="str">
        <f t="shared" si="2"/>
        <v>93.847</v>
      </c>
      <c r="W2776" s="5" t="str">
        <f t="shared" ref="W2776:X2776" si="2776">UPPER(TRIM(H2776))</f>
        <v/>
      </c>
      <c r="X2776" s="5" t="str">
        <f t="shared" si="2776"/>
        <v/>
      </c>
      <c r="Y2776" s="5" t="str">
        <f t="array" ref="Y2776">IF(V2776&lt;&gt;"",IFERROR(INDEX(federal_program_name_lookup,MATCH(V2776,aln_lookup,0)),""),"")</f>
        <v>DIABETES, DIGESTIVE, AND KIDNEY DISEASES EXTRAMURAL RESEARCH</v>
      </c>
    </row>
    <row r="2777" ht="15.75" customHeight="1">
      <c r="A2777" s="5" t="s">
        <v>4820</v>
      </c>
      <c r="B2777" s="3" t="s">
        <v>56</v>
      </c>
      <c r="C2777" s="3" t="s">
        <v>237</v>
      </c>
      <c r="D2777" s="3"/>
      <c r="E2777" s="6" t="s">
        <v>238</v>
      </c>
      <c r="F2777" s="4">
        <v>2993.0</v>
      </c>
      <c r="G2777" s="6" t="s">
        <v>38</v>
      </c>
      <c r="H2777" s="6"/>
      <c r="I2777" s="6"/>
      <c r="J2777" s="4">
        <v>8184233.0</v>
      </c>
      <c r="K2777" s="4">
        <v>3.59306095E8</v>
      </c>
      <c r="L2777" s="6" t="s">
        <v>39</v>
      </c>
      <c r="M2777" s="3"/>
      <c r="N2777" s="6" t="s">
        <v>39</v>
      </c>
      <c r="O2777" s="3" t="s">
        <v>4766</v>
      </c>
      <c r="P2777" s="3" t="s">
        <v>4821</v>
      </c>
      <c r="Q2777" s="6" t="s">
        <v>39</v>
      </c>
      <c r="R2777" s="4"/>
      <c r="S2777" s="6" t="s">
        <v>42</v>
      </c>
      <c r="T2777" s="6" t="s">
        <v>43</v>
      </c>
      <c r="U2777" s="6">
        <v>0.0</v>
      </c>
      <c r="V2777" s="3" t="str">
        <f t="shared" si="2"/>
        <v>93.847</v>
      </c>
      <c r="W2777" s="5" t="str">
        <f t="shared" ref="W2777:X2777" si="2777">UPPER(TRIM(H2777))</f>
        <v/>
      </c>
      <c r="X2777" s="5" t="str">
        <f t="shared" si="2777"/>
        <v/>
      </c>
      <c r="Y2777" s="5" t="str">
        <f t="array" ref="Y2777">IF(V2777&lt;&gt;"",IFERROR(INDEX(federal_program_name_lookup,MATCH(V2777,aln_lookup,0)),""),"")</f>
        <v>DIABETES, DIGESTIVE, AND KIDNEY DISEASES EXTRAMURAL RESEARCH</v>
      </c>
    </row>
    <row r="2778" ht="15.75" customHeight="1">
      <c r="A2778" s="5" t="s">
        <v>4822</v>
      </c>
      <c r="B2778" s="3" t="s">
        <v>56</v>
      </c>
      <c r="C2778" s="3" t="s">
        <v>237</v>
      </c>
      <c r="D2778" s="3"/>
      <c r="E2778" s="6" t="s">
        <v>238</v>
      </c>
      <c r="F2778" s="4">
        <v>117102.0</v>
      </c>
      <c r="G2778" s="6" t="s">
        <v>38</v>
      </c>
      <c r="H2778" s="6"/>
      <c r="I2778" s="6"/>
      <c r="J2778" s="4">
        <v>8184233.0</v>
      </c>
      <c r="K2778" s="4">
        <v>3.59306095E8</v>
      </c>
      <c r="L2778" s="6" t="s">
        <v>39</v>
      </c>
      <c r="M2778" s="3"/>
      <c r="N2778" s="6" t="s">
        <v>39</v>
      </c>
      <c r="O2778" s="3" t="s">
        <v>4165</v>
      </c>
      <c r="P2778" s="3" t="s">
        <v>4823</v>
      </c>
      <c r="Q2778" s="6" t="s">
        <v>39</v>
      </c>
      <c r="R2778" s="4"/>
      <c r="S2778" s="6" t="s">
        <v>42</v>
      </c>
      <c r="T2778" s="6" t="s">
        <v>43</v>
      </c>
      <c r="U2778" s="6">
        <v>0.0</v>
      </c>
      <c r="V2778" s="3" t="str">
        <f t="shared" si="2"/>
        <v>93.847</v>
      </c>
      <c r="W2778" s="5" t="str">
        <f t="shared" ref="W2778:X2778" si="2778">UPPER(TRIM(H2778))</f>
        <v/>
      </c>
      <c r="X2778" s="5" t="str">
        <f t="shared" si="2778"/>
        <v/>
      </c>
      <c r="Y2778" s="5" t="str">
        <f t="array" ref="Y2778">IF(V2778&lt;&gt;"",IFERROR(INDEX(federal_program_name_lookup,MATCH(V2778,aln_lookup,0)),""),"")</f>
        <v>DIABETES, DIGESTIVE, AND KIDNEY DISEASES EXTRAMURAL RESEARCH</v>
      </c>
    </row>
    <row r="2779" ht="15.75" customHeight="1">
      <c r="A2779" s="5" t="s">
        <v>4824</v>
      </c>
      <c r="B2779" s="3" t="s">
        <v>45</v>
      </c>
      <c r="C2779" s="3" t="s">
        <v>51</v>
      </c>
      <c r="D2779" s="3"/>
      <c r="E2779" s="6" t="s">
        <v>52</v>
      </c>
      <c r="F2779" s="4">
        <v>1587.0</v>
      </c>
      <c r="G2779" s="6" t="s">
        <v>38</v>
      </c>
      <c r="H2779" s="6"/>
      <c r="I2779" s="6"/>
      <c r="J2779" s="4">
        <v>64866.0</v>
      </c>
      <c r="K2779" s="4">
        <v>3.59306095E8</v>
      </c>
      <c r="L2779" s="6" t="s">
        <v>39</v>
      </c>
      <c r="M2779" s="3"/>
      <c r="N2779" s="6" t="s">
        <v>39</v>
      </c>
      <c r="O2779" s="3" t="s">
        <v>872</v>
      </c>
      <c r="P2779" s="3" t="s">
        <v>4825</v>
      </c>
      <c r="Q2779" s="6" t="s">
        <v>39</v>
      </c>
      <c r="R2779" s="4"/>
      <c r="S2779" s="6" t="s">
        <v>42</v>
      </c>
      <c r="T2779" s="6" t="s">
        <v>43</v>
      </c>
      <c r="U2779" s="6">
        <v>0.0</v>
      </c>
      <c r="V2779" s="3" t="str">
        <f t="shared" si="2"/>
        <v>10.170</v>
      </c>
      <c r="W2779" s="5" t="str">
        <f t="shared" ref="W2779:X2779" si="2779">UPPER(TRIM(H2779))</f>
        <v/>
      </c>
      <c r="X2779" s="5" t="str">
        <f t="shared" si="2779"/>
        <v/>
      </c>
      <c r="Y2779" s="5" t="str">
        <f t="array" ref="Y2779">IF(V2779&lt;&gt;"",IFERROR(INDEX(federal_program_name_lookup,MATCH(V2779,aln_lookup,0)),""),"")</f>
        <v>SPECIALTY CROP BLOCK GRANT PROGRAM - FARM BILL</v>
      </c>
    </row>
    <row r="2780" ht="15.75" customHeight="1">
      <c r="A2780" s="5" t="s">
        <v>4826</v>
      </c>
      <c r="B2780" s="3" t="s">
        <v>45</v>
      </c>
      <c r="C2780" s="3" t="s">
        <v>4827</v>
      </c>
      <c r="D2780" s="3"/>
      <c r="E2780" s="6" t="s">
        <v>4828</v>
      </c>
      <c r="F2780" s="4">
        <v>14511.0</v>
      </c>
      <c r="G2780" s="6" t="s">
        <v>38</v>
      </c>
      <c r="H2780" s="6"/>
      <c r="I2780" s="6"/>
      <c r="J2780" s="4">
        <v>14511.0</v>
      </c>
      <c r="K2780" s="4">
        <v>3.59306095E8</v>
      </c>
      <c r="L2780" s="6" t="s">
        <v>39</v>
      </c>
      <c r="M2780" s="3"/>
      <c r="N2780" s="6" t="s">
        <v>39</v>
      </c>
      <c r="O2780" s="3" t="s">
        <v>551</v>
      </c>
      <c r="P2780" s="3" t="s">
        <v>4829</v>
      </c>
      <c r="Q2780" s="6" t="s">
        <v>39</v>
      </c>
      <c r="R2780" s="4"/>
      <c r="S2780" s="6" t="s">
        <v>42</v>
      </c>
      <c r="T2780" s="6" t="s">
        <v>43</v>
      </c>
      <c r="U2780" s="6">
        <v>0.0</v>
      </c>
      <c r="V2780" s="3" t="str">
        <f t="shared" si="2"/>
        <v>10.903</v>
      </c>
      <c r="W2780" s="5" t="str">
        <f t="shared" ref="W2780:X2780" si="2780">UPPER(TRIM(H2780))</f>
        <v/>
      </c>
      <c r="X2780" s="5" t="str">
        <f t="shared" si="2780"/>
        <v/>
      </c>
      <c r="Y2780" s="5" t="str">
        <f t="array" ref="Y2780">IF(V2780&lt;&gt;"",IFERROR(INDEX(federal_program_name_lookup,MATCH(V2780,aln_lookup,0)),""),"")</f>
        <v>SOIL SURVEY</v>
      </c>
    </row>
    <row r="2781" ht="15.75" customHeight="1">
      <c r="A2781" s="5" t="s">
        <v>4830</v>
      </c>
      <c r="B2781" s="3" t="s">
        <v>56</v>
      </c>
      <c r="C2781" s="3" t="s">
        <v>237</v>
      </c>
      <c r="D2781" s="3"/>
      <c r="E2781" s="6" t="s">
        <v>238</v>
      </c>
      <c r="F2781" s="4">
        <v>172733.0</v>
      </c>
      <c r="G2781" s="6" t="s">
        <v>38</v>
      </c>
      <c r="H2781" s="6"/>
      <c r="I2781" s="6"/>
      <c r="J2781" s="4">
        <v>8184233.0</v>
      </c>
      <c r="K2781" s="4">
        <v>3.59306095E8</v>
      </c>
      <c r="L2781" s="6" t="s">
        <v>39</v>
      </c>
      <c r="M2781" s="3"/>
      <c r="N2781" s="6" t="s">
        <v>39</v>
      </c>
      <c r="O2781" s="3" t="s">
        <v>273</v>
      </c>
      <c r="P2781" s="3" t="s">
        <v>4831</v>
      </c>
      <c r="Q2781" s="6" t="s">
        <v>39</v>
      </c>
      <c r="R2781" s="4"/>
      <c r="S2781" s="6" t="s">
        <v>42</v>
      </c>
      <c r="T2781" s="6" t="s">
        <v>43</v>
      </c>
      <c r="U2781" s="6">
        <v>0.0</v>
      </c>
      <c r="V2781" s="3" t="str">
        <f t="shared" si="2"/>
        <v>93.847</v>
      </c>
      <c r="W2781" s="5" t="str">
        <f t="shared" ref="W2781:X2781" si="2781">UPPER(TRIM(H2781))</f>
        <v/>
      </c>
      <c r="X2781" s="5" t="str">
        <f t="shared" si="2781"/>
        <v/>
      </c>
      <c r="Y2781" s="5" t="str">
        <f t="array" ref="Y2781">IF(V2781&lt;&gt;"",IFERROR(INDEX(federal_program_name_lookup,MATCH(V2781,aln_lookup,0)),""),"")</f>
        <v>DIABETES, DIGESTIVE, AND KIDNEY DISEASES EXTRAMURAL RESEARCH</v>
      </c>
    </row>
    <row r="2782" ht="15.75" customHeight="1">
      <c r="A2782" s="5" t="s">
        <v>4832</v>
      </c>
      <c r="B2782" s="3" t="s">
        <v>56</v>
      </c>
      <c r="C2782" s="3" t="s">
        <v>237</v>
      </c>
      <c r="D2782" s="3"/>
      <c r="E2782" s="6" t="s">
        <v>238</v>
      </c>
      <c r="F2782" s="4">
        <v>190343.0</v>
      </c>
      <c r="G2782" s="6" t="s">
        <v>38</v>
      </c>
      <c r="H2782" s="6"/>
      <c r="I2782" s="6"/>
      <c r="J2782" s="4">
        <v>8184233.0</v>
      </c>
      <c r="K2782" s="4">
        <v>3.59306095E8</v>
      </c>
      <c r="L2782" s="6" t="s">
        <v>39</v>
      </c>
      <c r="M2782" s="3"/>
      <c r="N2782" s="6" t="s">
        <v>39</v>
      </c>
      <c r="O2782" s="3" t="s">
        <v>4593</v>
      </c>
      <c r="P2782" s="3" t="s">
        <v>4833</v>
      </c>
      <c r="Q2782" s="6" t="s">
        <v>39</v>
      </c>
      <c r="R2782" s="4"/>
      <c r="S2782" s="6" t="s">
        <v>42</v>
      </c>
      <c r="T2782" s="6" t="s">
        <v>43</v>
      </c>
      <c r="U2782" s="6">
        <v>0.0</v>
      </c>
      <c r="V2782" s="3" t="str">
        <f t="shared" si="2"/>
        <v>93.847</v>
      </c>
      <c r="W2782" s="5" t="str">
        <f t="shared" ref="W2782:X2782" si="2782">UPPER(TRIM(H2782))</f>
        <v/>
      </c>
      <c r="X2782" s="5" t="str">
        <f t="shared" si="2782"/>
        <v/>
      </c>
      <c r="Y2782" s="5" t="str">
        <f t="array" ref="Y2782">IF(V2782&lt;&gt;"",IFERROR(INDEX(federal_program_name_lookup,MATCH(V2782,aln_lookup,0)),""),"")</f>
        <v>DIABETES, DIGESTIVE, AND KIDNEY DISEASES EXTRAMURAL RESEARCH</v>
      </c>
    </row>
    <row r="2783" ht="15.75" customHeight="1">
      <c r="A2783" s="5" t="s">
        <v>4834</v>
      </c>
      <c r="B2783" s="3" t="s">
        <v>56</v>
      </c>
      <c r="C2783" s="3" t="s">
        <v>240</v>
      </c>
      <c r="D2783" s="3"/>
      <c r="E2783" s="6" t="s">
        <v>241</v>
      </c>
      <c r="F2783" s="4">
        <v>7208.0</v>
      </c>
      <c r="G2783" s="6" t="s">
        <v>38</v>
      </c>
      <c r="H2783" s="6"/>
      <c r="I2783" s="6"/>
      <c r="J2783" s="4">
        <v>1.8435789E7</v>
      </c>
      <c r="K2783" s="4">
        <v>3.59306095E8</v>
      </c>
      <c r="L2783" s="6" t="s">
        <v>39</v>
      </c>
      <c r="M2783" s="3"/>
      <c r="N2783" s="6" t="s">
        <v>39</v>
      </c>
      <c r="O2783" s="3" t="s">
        <v>4835</v>
      </c>
      <c r="P2783" s="3" t="s">
        <v>4836</v>
      </c>
      <c r="Q2783" s="6" t="s">
        <v>39</v>
      </c>
      <c r="R2783" s="4"/>
      <c r="S2783" s="6" t="s">
        <v>42</v>
      </c>
      <c r="T2783" s="6" t="s">
        <v>43</v>
      </c>
      <c r="U2783" s="6">
        <v>0.0</v>
      </c>
      <c r="V2783" s="3" t="str">
        <f t="shared" si="2"/>
        <v>93.853</v>
      </c>
      <c r="W2783" s="5" t="str">
        <f t="shared" ref="W2783:X2783" si="2783">UPPER(TRIM(H2783))</f>
        <v/>
      </c>
      <c r="X2783" s="5" t="str">
        <f t="shared" si="2783"/>
        <v/>
      </c>
      <c r="Y2783" s="5" t="str">
        <f t="array" ref="Y2783">IF(V2783&lt;&gt;"",IFERROR(INDEX(federal_program_name_lookup,MATCH(V2783,aln_lookup,0)),""),"")</f>
        <v>EXTRAMURAL RESEARCH PROGRAMS IN THE NEUROSCIENCES AND NEUROLOGICAL DISORDERS</v>
      </c>
    </row>
    <row r="2784" ht="15.75" customHeight="1">
      <c r="A2784" s="5" t="s">
        <v>4837</v>
      </c>
      <c r="B2784" s="3" t="s">
        <v>56</v>
      </c>
      <c r="C2784" s="3" t="s">
        <v>240</v>
      </c>
      <c r="D2784" s="3"/>
      <c r="E2784" s="6" t="s">
        <v>241</v>
      </c>
      <c r="F2784" s="4">
        <v>47387.0</v>
      </c>
      <c r="G2784" s="6" t="s">
        <v>38</v>
      </c>
      <c r="H2784" s="6"/>
      <c r="I2784" s="6"/>
      <c r="J2784" s="4">
        <v>1.8435789E7</v>
      </c>
      <c r="K2784" s="4">
        <v>3.59306095E8</v>
      </c>
      <c r="L2784" s="6" t="s">
        <v>39</v>
      </c>
      <c r="M2784" s="3"/>
      <c r="N2784" s="6" t="s">
        <v>39</v>
      </c>
      <c r="O2784" s="3" t="s">
        <v>646</v>
      </c>
      <c r="P2784" s="3" t="s">
        <v>4838</v>
      </c>
      <c r="Q2784" s="6" t="s">
        <v>39</v>
      </c>
      <c r="R2784" s="4"/>
      <c r="S2784" s="6" t="s">
        <v>42</v>
      </c>
      <c r="T2784" s="6" t="s">
        <v>43</v>
      </c>
      <c r="U2784" s="6">
        <v>0.0</v>
      </c>
      <c r="V2784" s="3" t="str">
        <f t="shared" si="2"/>
        <v>93.853</v>
      </c>
      <c r="W2784" s="5" t="str">
        <f t="shared" ref="W2784:X2784" si="2784">UPPER(TRIM(H2784))</f>
        <v/>
      </c>
      <c r="X2784" s="5" t="str">
        <f t="shared" si="2784"/>
        <v/>
      </c>
      <c r="Y2784" s="5" t="str">
        <f t="array" ref="Y2784">IF(V2784&lt;&gt;"",IFERROR(INDEX(federal_program_name_lookup,MATCH(V2784,aln_lookup,0)),""),"")</f>
        <v>EXTRAMURAL RESEARCH PROGRAMS IN THE NEUROSCIENCES AND NEUROLOGICAL DISORDERS</v>
      </c>
    </row>
    <row r="2785" ht="15.75" customHeight="1">
      <c r="A2785" s="5" t="s">
        <v>4839</v>
      </c>
      <c r="B2785" s="3" t="s">
        <v>56</v>
      </c>
      <c r="C2785" s="3" t="s">
        <v>240</v>
      </c>
      <c r="D2785" s="3"/>
      <c r="E2785" s="6" t="s">
        <v>241</v>
      </c>
      <c r="F2785" s="4">
        <v>121306.0</v>
      </c>
      <c r="G2785" s="6" t="s">
        <v>38</v>
      </c>
      <c r="H2785" s="6"/>
      <c r="I2785" s="6"/>
      <c r="J2785" s="4">
        <v>1.8435789E7</v>
      </c>
      <c r="K2785" s="4">
        <v>3.59306095E8</v>
      </c>
      <c r="L2785" s="6" t="s">
        <v>39</v>
      </c>
      <c r="M2785" s="3"/>
      <c r="N2785" s="6" t="s">
        <v>39</v>
      </c>
      <c r="O2785" s="3" t="s">
        <v>40</v>
      </c>
      <c r="P2785" s="3" t="s">
        <v>4840</v>
      </c>
      <c r="Q2785" s="6" t="s">
        <v>39</v>
      </c>
      <c r="R2785" s="4"/>
      <c r="S2785" s="6" t="s">
        <v>42</v>
      </c>
      <c r="T2785" s="6" t="s">
        <v>43</v>
      </c>
      <c r="U2785" s="6">
        <v>0.0</v>
      </c>
      <c r="V2785" s="3" t="str">
        <f t="shared" si="2"/>
        <v>93.853</v>
      </c>
      <c r="W2785" s="5" t="str">
        <f t="shared" ref="W2785:X2785" si="2785">UPPER(TRIM(H2785))</f>
        <v/>
      </c>
      <c r="X2785" s="5" t="str">
        <f t="shared" si="2785"/>
        <v/>
      </c>
      <c r="Y2785" s="5" t="str">
        <f t="array" ref="Y2785">IF(V2785&lt;&gt;"",IFERROR(INDEX(federal_program_name_lookup,MATCH(V2785,aln_lookup,0)),""),"")</f>
        <v>EXTRAMURAL RESEARCH PROGRAMS IN THE NEUROSCIENCES AND NEUROLOGICAL DISORDERS</v>
      </c>
    </row>
    <row r="2786" ht="15.75" customHeight="1">
      <c r="A2786" s="5" t="s">
        <v>4841</v>
      </c>
      <c r="B2786" s="3" t="s">
        <v>56</v>
      </c>
      <c r="C2786" s="3" t="s">
        <v>240</v>
      </c>
      <c r="D2786" s="3"/>
      <c r="E2786" s="6" t="s">
        <v>241</v>
      </c>
      <c r="F2786" s="4">
        <v>30475.0</v>
      </c>
      <c r="G2786" s="6" t="s">
        <v>38</v>
      </c>
      <c r="H2786" s="6"/>
      <c r="I2786" s="6"/>
      <c r="J2786" s="4">
        <v>1.8435789E7</v>
      </c>
      <c r="K2786" s="4">
        <v>3.59306095E8</v>
      </c>
      <c r="L2786" s="6" t="s">
        <v>39</v>
      </c>
      <c r="M2786" s="3"/>
      <c r="N2786" s="6" t="s">
        <v>39</v>
      </c>
      <c r="O2786" s="3" t="s">
        <v>4842</v>
      </c>
      <c r="P2786" s="3" t="s">
        <v>4843</v>
      </c>
      <c r="Q2786" s="6" t="s">
        <v>39</v>
      </c>
      <c r="R2786" s="4"/>
      <c r="S2786" s="6" t="s">
        <v>42</v>
      </c>
      <c r="T2786" s="6" t="s">
        <v>43</v>
      </c>
      <c r="U2786" s="6">
        <v>0.0</v>
      </c>
      <c r="V2786" s="3" t="str">
        <f t="shared" si="2"/>
        <v>93.853</v>
      </c>
      <c r="W2786" s="5" t="str">
        <f t="shared" ref="W2786:X2786" si="2786">UPPER(TRIM(H2786))</f>
        <v/>
      </c>
      <c r="X2786" s="5" t="str">
        <f t="shared" si="2786"/>
        <v/>
      </c>
      <c r="Y2786" s="5" t="str">
        <f t="array" ref="Y2786">IF(V2786&lt;&gt;"",IFERROR(INDEX(federal_program_name_lookup,MATCH(V2786,aln_lookup,0)),""),"")</f>
        <v>EXTRAMURAL RESEARCH PROGRAMS IN THE NEUROSCIENCES AND NEUROLOGICAL DISORDERS</v>
      </c>
    </row>
    <row r="2787" ht="15.75" customHeight="1">
      <c r="A2787" s="5" t="s">
        <v>4844</v>
      </c>
      <c r="B2787" s="3" t="s">
        <v>56</v>
      </c>
      <c r="C2787" s="3" t="s">
        <v>240</v>
      </c>
      <c r="D2787" s="3"/>
      <c r="E2787" s="6" t="s">
        <v>241</v>
      </c>
      <c r="F2787" s="4">
        <v>229996.0</v>
      </c>
      <c r="G2787" s="6" t="s">
        <v>38</v>
      </c>
      <c r="H2787" s="6"/>
      <c r="I2787" s="6"/>
      <c r="J2787" s="4">
        <v>1.8435789E7</v>
      </c>
      <c r="K2787" s="4">
        <v>3.59306095E8</v>
      </c>
      <c r="L2787" s="6" t="s">
        <v>39</v>
      </c>
      <c r="M2787" s="3"/>
      <c r="N2787" s="6" t="s">
        <v>39</v>
      </c>
      <c r="O2787" s="3" t="s">
        <v>4845</v>
      </c>
      <c r="P2787" s="3" t="s">
        <v>4846</v>
      </c>
      <c r="Q2787" s="6" t="s">
        <v>39</v>
      </c>
      <c r="R2787" s="4"/>
      <c r="S2787" s="6" t="s">
        <v>42</v>
      </c>
      <c r="T2787" s="6" t="s">
        <v>43</v>
      </c>
      <c r="U2787" s="6">
        <v>0.0</v>
      </c>
      <c r="V2787" s="3" t="str">
        <f t="shared" si="2"/>
        <v>93.853</v>
      </c>
      <c r="W2787" s="5" t="str">
        <f t="shared" ref="W2787:X2787" si="2787">UPPER(TRIM(H2787))</f>
        <v/>
      </c>
      <c r="X2787" s="5" t="str">
        <f t="shared" si="2787"/>
        <v/>
      </c>
      <c r="Y2787" s="5" t="str">
        <f t="array" ref="Y2787">IF(V2787&lt;&gt;"",IFERROR(INDEX(federal_program_name_lookup,MATCH(V2787,aln_lookup,0)),""),"")</f>
        <v>EXTRAMURAL RESEARCH PROGRAMS IN THE NEUROSCIENCES AND NEUROLOGICAL DISORDERS</v>
      </c>
    </row>
    <row r="2788" ht="15.75" customHeight="1">
      <c r="A2788" s="5" t="s">
        <v>4847</v>
      </c>
      <c r="B2788" s="3" t="s">
        <v>56</v>
      </c>
      <c r="C2788" s="3" t="s">
        <v>240</v>
      </c>
      <c r="D2788" s="3"/>
      <c r="E2788" s="6" t="s">
        <v>241</v>
      </c>
      <c r="F2788" s="4">
        <v>-41799.0</v>
      </c>
      <c r="G2788" s="6" t="s">
        <v>38</v>
      </c>
      <c r="H2788" s="6"/>
      <c r="I2788" s="6"/>
      <c r="J2788" s="4">
        <v>1.8435789E7</v>
      </c>
      <c r="K2788" s="4">
        <v>3.59306095E8</v>
      </c>
      <c r="L2788" s="6" t="s">
        <v>39</v>
      </c>
      <c r="M2788" s="3"/>
      <c r="N2788" s="6" t="s">
        <v>39</v>
      </c>
      <c r="O2788" s="3" t="s">
        <v>260</v>
      </c>
      <c r="P2788" s="3" t="s">
        <v>4848</v>
      </c>
      <c r="Q2788" s="6" t="s">
        <v>39</v>
      </c>
      <c r="R2788" s="4"/>
      <c r="S2788" s="6" t="s">
        <v>42</v>
      </c>
      <c r="T2788" s="6" t="s">
        <v>43</v>
      </c>
      <c r="U2788" s="6">
        <v>0.0</v>
      </c>
      <c r="V2788" s="3" t="str">
        <f t="shared" si="2"/>
        <v>93.853</v>
      </c>
      <c r="W2788" s="5" t="str">
        <f t="shared" ref="W2788:X2788" si="2788">UPPER(TRIM(H2788))</f>
        <v/>
      </c>
      <c r="X2788" s="5" t="str">
        <f t="shared" si="2788"/>
        <v/>
      </c>
      <c r="Y2788" s="5" t="str">
        <f t="array" ref="Y2788">IF(V2788&lt;&gt;"",IFERROR(INDEX(federal_program_name_lookup,MATCH(V2788,aln_lookup,0)),""),"")</f>
        <v>EXTRAMURAL RESEARCH PROGRAMS IN THE NEUROSCIENCES AND NEUROLOGICAL DISORDERS</v>
      </c>
    </row>
    <row r="2789" ht="15.75" customHeight="1">
      <c r="A2789" s="5" t="s">
        <v>4849</v>
      </c>
      <c r="B2789" s="3" t="s">
        <v>56</v>
      </c>
      <c r="C2789" s="3" t="s">
        <v>240</v>
      </c>
      <c r="D2789" s="3"/>
      <c r="E2789" s="6" t="s">
        <v>241</v>
      </c>
      <c r="F2789" s="4">
        <v>1420.0</v>
      </c>
      <c r="G2789" s="6" t="s">
        <v>38</v>
      </c>
      <c r="H2789" s="6"/>
      <c r="I2789" s="6"/>
      <c r="J2789" s="4">
        <v>1.8435789E7</v>
      </c>
      <c r="K2789" s="4">
        <v>3.59306095E8</v>
      </c>
      <c r="L2789" s="6" t="s">
        <v>39</v>
      </c>
      <c r="M2789" s="3"/>
      <c r="N2789" s="6" t="s">
        <v>39</v>
      </c>
      <c r="O2789" s="3" t="s">
        <v>4850</v>
      </c>
      <c r="P2789" s="3" t="s">
        <v>4851</v>
      </c>
      <c r="Q2789" s="6" t="s">
        <v>39</v>
      </c>
      <c r="R2789" s="4"/>
      <c r="S2789" s="6" t="s">
        <v>42</v>
      </c>
      <c r="T2789" s="6" t="s">
        <v>43</v>
      </c>
      <c r="U2789" s="6">
        <v>0.0</v>
      </c>
      <c r="V2789" s="3" t="str">
        <f t="shared" si="2"/>
        <v>93.853</v>
      </c>
      <c r="W2789" s="5" t="str">
        <f t="shared" ref="W2789:X2789" si="2789">UPPER(TRIM(H2789))</f>
        <v/>
      </c>
      <c r="X2789" s="5" t="str">
        <f t="shared" si="2789"/>
        <v/>
      </c>
      <c r="Y2789" s="5" t="str">
        <f t="array" ref="Y2789">IF(V2789&lt;&gt;"",IFERROR(INDEX(federal_program_name_lookup,MATCH(V2789,aln_lookup,0)),""),"")</f>
        <v>EXTRAMURAL RESEARCH PROGRAMS IN THE NEUROSCIENCES AND NEUROLOGICAL DISORDERS</v>
      </c>
    </row>
    <row r="2790" ht="15.75" customHeight="1">
      <c r="A2790" s="5" t="s">
        <v>4852</v>
      </c>
      <c r="B2790" s="3" t="s">
        <v>56</v>
      </c>
      <c r="C2790" s="3" t="s">
        <v>240</v>
      </c>
      <c r="D2790" s="3"/>
      <c r="E2790" s="6" t="s">
        <v>241</v>
      </c>
      <c r="F2790" s="4">
        <v>468525.0</v>
      </c>
      <c r="G2790" s="6" t="s">
        <v>38</v>
      </c>
      <c r="H2790" s="6"/>
      <c r="I2790" s="6"/>
      <c r="J2790" s="4">
        <v>1.8435789E7</v>
      </c>
      <c r="K2790" s="4">
        <v>3.59306095E8</v>
      </c>
      <c r="L2790" s="6" t="s">
        <v>39</v>
      </c>
      <c r="M2790" s="3"/>
      <c r="N2790" s="6" t="s">
        <v>39</v>
      </c>
      <c r="O2790" s="3" t="s">
        <v>1771</v>
      </c>
      <c r="P2790" s="3" t="s">
        <v>4853</v>
      </c>
      <c r="Q2790" s="6" t="s">
        <v>39</v>
      </c>
      <c r="R2790" s="4"/>
      <c r="S2790" s="6" t="s">
        <v>42</v>
      </c>
      <c r="T2790" s="6" t="s">
        <v>43</v>
      </c>
      <c r="U2790" s="6">
        <v>0.0</v>
      </c>
      <c r="V2790" s="3" t="str">
        <f t="shared" si="2"/>
        <v>93.853</v>
      </c>
      <c r="W2790" s="5" t="str">
        <f t="shared" ref="W2790:X2790" si="2790">UPPER(TRIM(H2790))</f>
        <v/>
      </c>
      <c r="X2790" s="5" t="str">
        <f t="shared" si="2790"/>
        <v/>
      </c>
      <c r="Y2790" s="5" t="str">
        <f t="array" ref="Y2790">IF(V2790&lt;&gt;"",IFERROR(INDEX(federal_program_name_lookup,MATCH(V2790,aln_lookup,0)),""),"")</f>
        <v>EXTRAMURAL RESEARCH PROGRAMS IN THE NEUROSCIENCES AND NEUROLOGICAL DISORDERS</v>
      </c>
    </row>
    <row r="2791" ht="15.75" customHeight="1">
      <c r="A2791" s="5" t="s">
        <v>4854</v>
      </c>
      <c r="B2791" s="3" t="s">
        <v>45</v>
      </c>
      <c r="C2791" s="3" t="s">
        <v>4350</v>
      </c>
      <c r="D2791" s="3"/>
      <c r="E2791" s="6" t="s">
        <v>4855</v>
      </c>
      <c r="F2791" s="4">
        <v>1970.0</v>
      </c>
      <c r="G2791" s="6" t="s">
        <v>38</v>
      </c>
      <c r="H2791" s="6"/>
      <c r="I2791" s="6"/>
      <c r="J2791" s="4">
        <v>1970.0</v>
      </c>
      <c r="K2791" s="4">
        <v>3.59306095E8</v>
      </c>
      <c r="L2791" s="6" t="s">
        <v>39</v>
      </c>
      <c r="M2791" s="3"/>
      <c r="N2791" s="6" t="s">
        <v>39</v>
      </c>
      <c r="O2791" s="3" t="s">
        <v>4856</v>
      </c>
      <c r="P2791" s="3" t="s">
        <v>4857</v>
      </c>
      <c r="Q2791" s="6" t="s">
        <v>39</v>
      </c>
      <c r="R2791" s="4"/>
      <c r="S2791" s="6" t="s">
        <v>42</v>
      </c>
      <c r="T2791" s="6" t="s">
        <v>43</v>
      </c>
      <c r="U2791" s="6">
        <v>0.0</v>
      </c>
      <c r="V2791" s="3" t="str">
        <f t="shared" si="2"/>
        <v>10.912</v>
      </c>
      <c r="W2791" s="5" t="str">
        <f t="shared" ref="W2791:X2791" si="2791">UPPER(TRIM(H2791))</f>
        <v/>
      </c>
      <c r="X2791" s="5" t="str">
        <f t="shared" si="2791"/>
        <v/>
      </c>
      <c r="Y2791" s="5" t="str">
        <f t="array" ref="Y2791">IF(V2791&lt;&gt;"",IFERROR(INDEX(federal_program_name_lookup,MATCH(V2791,aln_lookup,0)),""),"")</f>
        <v>ENVIRONMENTAL QUALITY INCENTIVES PROGRAM</v>
      </c>
    </row>
    <row r="2792" ht="15.75" customHeight="1">
      <c r="A2792" s="5" t="s">
        <v>4858</v>
      </c>
      <c r="B2792" s="3" t="s">
        <v>56</v>
      </c>
      <c r="C2792" s="3" t="s">
        <v>240</v>
      </c>
      <c r="D2792" s="3"/>
      <c r="E2792" s="6" t="s">
        <v>241</v>
      </c>
      <c r="F2792" s="4">
        <v>273971.0</v>
      </c>
      <c r="G2792" s="6" t="s">
        <v>38</v>
      </c>
      <c r="H2792" s="6"/>
      <c r="I2792" s="6"/>
      <c r="J2792" s="4">
        <v>1.8435789E7</v>
      </c>
      <c r="K2792" s="4">
        <v>3.59306095E8</v>
      </c>
      <c r="L2792" s="6" t="s">
        <v>39</v>
      </c>
      <c r="M2792" s="3"/>
      <c r="N2792" s="6" t="s">
        <v>39</v>
      </c>
      <c r="O2792" s="3" t="s">
        <v>3325</v>
      </c>
      <c r="P2792" s="3" t="s">
        <v>4859</v>
      </c>
      <c r="Q2792" s="6" t="s">
        <v>39</v>
      </c>
      <c r="R2792" s="4"/>
      <c r="S2792" s="6" t="s">
        <v>42</v>
      </c>
      <c r="T2792" s="6" t="s">
        <v>43</v>
      </c>
      <c r="U2792" s="6">
        <v>0.0</v>
      </c>
      <c r="V2792" s="3" t="str">
        <f t="shared" si="2"/>
        <v>93.853</v>
      </c>
      <c r="W2792" s="5" t="str">
        <f t="shared" ref="W2792:X2792" si="2792">UPPER(TRIM(H2792))</f>
        <v/>
      </c>
      <c r="X2792" s="5" t="str">
        <f t="shared" si="2792"/>
        <v/>
      </c>
      <c r="Y2792" s="5" t="str">
        <f t="array" ref="Y2792">IF(V2792&lt;&gt;"",IFERROR(INDEX(federal_program_name_lookup,MATCH(V2792,aln_lookup,0)),""),"")</f>
        <v>EXTRAMURAL RESEARCH PROGRAMS IN THE NEUROSCIENCES AND NEUROLOGICAL DISORDERS</v>
      </c>
    </row>
    <row r="2793" ht="15.75" customHeight="1">
      <c r="A2793" s="5" t="s">
        <v>4860</v>
      </c>
      <c r="B2793" s="3" t="s">
        <v>56</v>
      </c>
      <c r="C2793" s="3" t="s">
        <v>240</v>
      </c>
      <c r="D2793" s="3"/>
      <c r="E2793" s="6" t="s">
        <v>241</v>
      </c>
      <c r="F2793" s="4">
        <v>3741.0</v>
      </c>
      <c r="G2793" s="6" t="s">
        <v>38</v>
      </c>
      <c r="H2793" s="6"/>
      <c r="I2793" s="6"/>
      <c r="J2793" s="4">
        <v>1.8435789E7</v>
      </c>
      <c r="K2793" s="4">
        <v>3.59306095E8</v>
      </c>
      <c r="L2793" s="6" t="s">
        <v>39</v>
      </c>
      <c r="M2793" s="3"/>
      <c r="N2793" s="6" t="s">
        <v>39</v>
      </c>
      <c r="O2793" s="3" t="s">
        <v>4861</v>
      </c>
      <c r="P2793" s="3" t="s">
        <v>4862</v>
      </c>
      <c r="Q2793" s="6" t="s">
        <v>39</v>
      </c>
      <c r="R2793" s="4"/>
      <c r="S2793" s="6" t="s">
        <v>42</v>
      </c>
      <c r="T2793" s="6" t="s">
        <v>43</v>
      </c>
      <c r="U2793" s="6">
        <v>0.0</v>
      </c>
      <c r="V2793" s="3" t="str">
        <f t="shared" si="2"/>
        <v>93.853</v>
      </c>
      <c r="W2793" s="5" t="str">
        <f t="shared" ref="W2793:X2793" si="2793">UPPER(TRIM(H2793))</f>
        <v/>
      </c>
      <c r="X2793" s="5" t="str">
        <f t="shared" si="2793"/>
        <v/>
      </c>
      <c r="Y2793" s="5" t="str">
        <f t="array" ref="Y2793">IF(V2793&lt;&gt;"",IFERROR(INDEX(federal_program_name_lookup,MATCH(V2793,aln_lookup,0)),""),"")</f>
        <v>EXTRAMURAL RESEARCH PROGRAMS IN THE NEUROSCIENCES AND NEUROLOGICAL DISORDERS</v>
      </c>
    </row>
    <row r="2794" ht="15.75" customHeight="1">
      <c r="A2794" s="5" t="s">
        <v>4863</v>
      </c>
      <c r="B2794" s="3" t="s">
        <v>56</v>
      </c>
      <c r="C2794" s="3" t="s">
        <v>243</v>
      </c>
      <c r="D2794" s="3"/>
      <c r="E2794" s="6" t="s">
        <v>244</v>
      </c>
      <c r="F2794" s="4">
        <v>55306.0</v>
      </c>
      <c r="G2794" s="6" t="s">
        <v>38</v>
      </c>
      <c r="H2794" s="6"/>
      <c r="I2794" s="6"/>
      <c r="J2794" s="4">
        <v>3.7643927E7</v>
      </c>
      <c r="K2794" s="4">
        <v>3.59306095E8</v>
      </c>
      <c r="L2794" s="6" t="s">
        <v>39</v>
      </c>
      <c r="M2794" s="3"/>
      <c r="N2794" s="6" t="s">
        <v>39</v>
      </c>
      <c r="O2794" s="3" t="s">
        <v>4654</v>
      </c>
      <c r="P2794" s="3" t="s">
        <v>4864</v>
      </c>
      <c r="Q2794" s="6" t="s">
        <v>39</v>
      </c>
      <c r="R2794" s="4"/>
      <c r="S2794" s="6" t="s">
        <v>42</v>
      </c>
      <c r="T2794" s="6" t="s">
        <v>43</v>
      </c>
      <c r="U2794" s="6">
        <v>0.0</v>
      </c>
      <c r="V2794" s="3" t="str">
        <f t="shared" si="2"/>
        <v>93.855</v>
      </c>
      <c r="W2794" s="5" t="str">
        <f t="shared" ref="W2794:X2794" si="2794">UPPER(TRIM(H2794))</f>
        <v/>
      </c>
      <c r="X2794" s="5" t="str">
        <f t="shared" si="2794"/>
        <v/>
      </c>
      <c r="Y2794" s="5" t="str">
        <f t="array" ref="Y2794">IF(V2794&lt;&gt;"",IFERROR(INDEX(federal_program_name_lookup,MATCH(V2794,aln_lookup,0)),""),"")</f>
        <v>ALLERGY, IMMUNOLOGY AND TRANSPLANTATION RESEARCH</v>
      </c>
    </row>
    <row r="2795" ht="15.75" customHeight="1">
      <c r="A2795" s="5" t="s">
        <v>4865</v>
      </c>
      <c r="B2795" s="3" t="s">
        <v>56</v>
      </c>
      <c r="C2795" s="3" t="s">
        <v>243</v>
      </c>
      <c r="D2795" s="3"/>
      <c r="E2795" s="6" t="s">
        <v>244</v>
      </c>
      <c r="F2795" s="4">
        <v>-279.0</v>
      </c>
      <c r="G2795" s="6" t="s">
        <v>38</v>
      </c>
      <c r="H2795" s="6"/>
      <c r="I2795" s="6"/>
      <c r="J2795" s="4">
        <v>3.7643927E7</v>
      </c>
      <c r="K2795" s="4">
        <v>3.59306095E8</v>
      </c>
      <c r="L2795" s="6" t="s">
        <v>39</v>
      </c>
      <c r="M2795" s="3"/>
      <c r="N2795" s="6" t="s">
        <v>39</v>
      </c>
      <c r="O2795" s="3" t="s">
        <v>646</v>
      </c>
      <c r="P2795" s="3" t="s">
        <v>4866</v>
      </c>
      <c r="Q2795" s="6" t="s">
        <v>39</v>
      </c>
      <c r="R2795" s="4"/>
      <c r="S2795" s="6" t="s">
        <v>42</v>
      </c>
      <c r="T2795" s="6" t="s">
        <v>43</v>
      </c>
      <c r="U2795" s="6">
        <v>0.0</v>
      </c>
      <c r="V2795" s="3" t="str">
        <f t="shared" si="2"/>
        <v>93.855</v>
      </c>
      <c r="W2795" s="5" t="str">
        <f t="shared" ref="W2795:X2795" si="2795">UPPER(TRIM(H2795))</f>
        <v/>
      </c>
      <c r="X2795" s="5" t="str">
        <f t="shared" si="2795"/>
        <v/>
      </c>
      <c r="Y2795" s="5" t="str">
        <f t="array" ref="Y2795">IF(V2795&lt;&gt;"",IFERROR(INDEX(federal_program_name_lookup,MATCH(V2795,aln_lookup,0)),""),"")</f>
        <v>ALLERGY, IMMUNOLOGY AND TRANSPLANTATION RESEARCH</v>
      </c>
    </row>
    <row r="2796" ht="15.75" customHeight="1">
      <c r="A2796" s="5" t="s">
        <v>4867</v>
      </c>
      <c r="B2796" s="3" t="s">
        <v>56</v>
      </c>
      <c r="C2796" s="3" t="s">
        <v>243</v>
      </c>
      <c r="D2796" s="3"/>
      <c r="E2796" s="6" t="s">
        <v>244</v>
      </c>
      <c r="F2796" s="4">
        <v>-1038.0</v>
      </c>
      <c r="G2796" s="6" t="s">
        <v>38</v>
      </c>
      <c r="H2796" s="6"/>
      <c r="I2796" s="6"/>
      <c r="J2796" s="4">
        <v>3.7643927E7</v>
      </c>
      <c r="K2796" s="4">
        <v>3.59306095E8</v>
      </c>
      <c r="L2796" s="6" t="s">
        <v>39</v>
      </c>
      <c r="M2796" s="3"/>
      <c r="N2796" s="6" t="s">
        <v>39</v>
      </c>
      <c r="O2796" s="3" t="s">
        <v>646</v>
      </c>
      <c r="P2796" s="3" t="s">
        <v>4868</v>
      </c>
      <c r="Q2796" s="6" t="s">
        <v>39</v>
      </c>
      <c r="R2796" s="4"/>
      <c r="S2796" s="6" t="s">
        <v>42</v>
      </c>
      <c r="T2796" s="6" t="s">
        <v>43</v>
      </c>
      <c r="U2796" s="6">
        <v>0.0</v>
      </c>
      <c r="V2796" s="3" t="str">
        <f t="shared" si="2"/>
        <v>93.855</v>
      </c>
      <c r="W2796" s="5" t="str">
        <f t="shared" ref="W2796:X2796" si="2796">UPPER(TRIM(H2796))</f>
        <v/>
      </c>
      <c r="X2796" s="5" t="str">
        <f t="shared" si="2796"/>
        <v/>
      </c>
      <c r="Y2796" s="5" t="str">
        <f t="array" ref="Y2796">IF(V2796&lt;&gt;"",IFERROR(INDEX(federal_program_name_lookup,MATCH(V2796,aln_lookup,0)),""),"")</f>
        <v>ALLERGY, IMMUNOLOGY AND TRANSPLANTATION RESEARCH</v>
      </c>
    </row>
    <row r="2797" ht="15.75" customHeight="1">
      <c r="A2797" s="5" t="s">
        <v>4869</v>
      </c>
      <c r="B2797" s="3" t="s">
        <v>56</v>
      </c>
      <c r="C2797" s="3" t="s">
        <v>243</v>
      </c>
      <c r="D2797" s="3"/>
      <c r="E2797" s="6" t="s">
        <v>244</v>
      </c>
      <c r="F2797" s="4">
        <v>48481.0</v>
      </c>
      <c r="G2797" s="6" t="s">
        <v>38</v>
      </c>
      <c r="H2797" s="6"/>
      <c r="I2797" s="6"/>
      <c r="J2797" s="4">
        <v>3.7643927E7</v>
      </c>
      <c r="K2797" s="4">
        <v>3.59306095E8</v>
      </c>
      <c r="L2797" s="6" t="s">
        <v>39</v>
      </c>
      <c r="M2797" s="3"/>
      <c r="N2797" s="6" t="s">
        <v>39</v>
      </c>
      <c r="O2797" s="3" t="s">
        <v>646</v>
      </c>
      <c r="P2797" s="3" t="s">
        <v>4870</v>
      </c>
      <c r="Q2797" s="6" t="s">
        <v>39</v>
      </c>
      <c r="R2797" s="4"/>
      <c r="S2797" s="6" t="s">
        <v>42</v>
      </c>
      <c r="T2797" s="6" t="s">
        <v>43</v>
      </c>
      <c r="U2797" s="6">
        <v>0.0</v>
      </c>
      <c r="V2797" s="3" t="str">
        <f t="shared" si="2"/>
        <v>93.855</v>
      </c>
      <c r="W2797" s="5" t="str">
        <f t="shared" ref="W2797:X2797" si="2797">UPPER(TRIM(H2797))</f>
        <v/>
      </c>
      <c r="X2797" s="5" t="str">
        <f t="shared" si="2797"/>
        <v/>
      </c>
      <c r="Y2797" s="5" t="str">
        <f t="array" ref="Y2797">IF(V2797&lt;&gt;"",IFERROR(INDEX(federal_program_name_lookup,MATCH(V2797,aln_lookup,0)),""),"")</f>
        <v>ALLERGY, IMMUNOLOGY AND TRANSPLANTATION RESEARCH</v>
      </c>
    </row>
    <row r="2798" ht="15.75" customHeight="1">
      <c r="A2798" s="5" t="s">
        <v>4871</v>
      </c>
      <c r="B2798" s="3" t="s">
        <v>56</v>
      </c>
      <c r="C2798" s="3" t="s">
        <v>243</v>
      </c>
      <c r="D2798" s="3"/>
      <c r="E2798" s="6" t="s">
        <v>244</v>
      </c>
      <c r="F2798" s="4">
        <v>20911.0</v>
      </c>
      <c r="G2798" s="6" t="s">
        <v>38</v>
      </c>
      <c r="H2798" s="6"/>
      <c r="I2798" s="6"/>
      <c r="J2798" s="4">
        <v>3.7643927E7</v>
      </c>
      <c r="K2798" s="4">
        <v>3.59306095E8</v>
      </c>
      <c r="L2798" s="6" t="s">
        <v>39</v>
      </c>
      <c r="M2798" s="3"/>
      <c r="N2798" s="6" t="s">
        <v>39</v>
      </c>
      <c r="O2798" s="3" t="s">
        <v>4654</v>
      </c>
      <c r="P2798" s="3" t="s">
        <v>4872</v>
      </c>
      <c r="Q2798" s="6" t="s">
        <v>39</v>
      </c>
      <c r="R2798" s="4"/>
      <c r="S2798" s="6" t="s">
        <v>42</v>
      </c>
      <c r="T2798" s="6" t="s">
        <v>43</v>
      </c>
      <c r="U2798" s="6">
        <v>0.0</v>
      </c>
      <c r="V2798" s="3" t="str">
        <f t="shared" si="2"/>
        <v>93.855</v>
      </c>
      <c r="W2798" s="5" t="str">
        <f t="shared" ref="W2798:X2798" si="2798">UPPER(TRIM(H2798))</f>
        <v/>
      </c>
      <c r="X2798" s="5" t="str">
        <f t="shared" si="2798"/>
        <v/>
      </c>
      <c r="Y2798" s="5" t="str">
        <f t="array" ref="Y2798">IF(V2798&lt;&gt;"",IFERROR(INDEX(federal_program_name_lookup,MATCH(V2798,aln_lookup,0)),""),"")</f>
        <v>ALLERGY, IMMUNOLOGY AND TRANSPLANTATION RESEARCH</v>
      </c>
    </row>
    <row r="2799" ht="15.75" customHeight="1">
      <c r="A2799" s="5" t="s">
        <v>4873</v>
      </c>
      <c r="B2799" s="3" t="s">
        <v>56</v>
      </c>
      <c r="C2799" s="3" t="s">
        <v>243</v>
      </c>
      <c r="D2799" s="3"/>
      <c r="E2799" s="6" t="s">
        <v>244</v>
      </c>
      <c r="F2799" s="4">
        <v>-6296.0</v>
      </c>
      <c r="G2799" s="6" t="s">
        <v>38</v>
      </c>
      <c r="H2799" s="6"/>
      <c r="I2799" s="6"/>
      <c r="J2799" s="4">
        <v>3.7643927E7</v>
      </c>
      <c r="K2799" s="4">
        <v>3.59306095E8</v>
      </c>
      <c r="L2799" s="6" t="s">
        <v>39</v>
      </c>
      <c r="M2799" s="3"/>
      <c r="N2799" s="6" t="s">
        <v>39</v>
      </c>
      <c r="O2799" s="3" t="s">
        <v>4323</v>
      </c>
      <c r="P2799" s="3" t="s">
        <v>4874</v>
      </c>
      <c r="Q2799" s="6" t="s">
        <v>39</v>
      </c>
      <c r="R2799" s="4"/>
      <c r="S2799" s="6" t="s">
        <v>42</v>
      </c>
      <c r="T2799" s="6" t="s">
        <v>43</v>
      </c>
      <c r="U2799" s="6">
        <v>0.0</v>
      </c>
      <c r="V2799" s="3" t="str">
        <f t="shared" si="2"/>
        <v>93.855</v>
      </c>
      <c r="W2799" s="5" t="str">
        <f t="shared" ref="W2799:X2799" si="2799">UPPER(TRIM(H2799))</f>
        <v/>
      </c>
      <c r="X2799" s="5" t="str">
        <f t="shared" si="2799"/>
        <v/>
      </c>
      <c r="Y2799" s="5" t="str">
        <f t="array" ref="Y2799">IF(V2799&lt;&gt;"",IFERROR(INDEX(federal_program_name_lookup,MATCH(V2799,aln_lookup,0)),""),"")</f>
        <v>ALLERGY, IMMUNOLOGY AND TRANSPLANTATION RESEARCH</v>
      </c>
    </row>
    <row r="2800" ht="15.75" customHeight="1">
      <c r="A2800" s="5" t="s">
        <v>4875</v>
      </c>
      <c r="B2800" s="3" t="s">
        <v>56</v>
      </c>
      <c r="C2800" s="3" t="s">
        <v>243</v>
      </c>
      <c r="D2800" s="3"/>
      <c r="E2800" s="6" t="s">
        <v>244</v>
      </c>
      <c r="F2800" s="4">
        <v>107212.0</v>
      </c>
      <c r="G2800" s="6" t="s">
        <v>38</v>
      </c>
      <c r="H2800" s="6"/>
      <c r="I2800" s="6"/>
      <c r="J2800" s="4">
        <v>3.7643927E7</v>
      </c>
      <c r="K2800" s="4">
        <v>3.59306095E8</v>
      </c>
      <c r="L2800" s="6" t="s">
        <v>39</v>
      </c>
      <c r="M2800" s="3"/>
      <c r="N2800" s="6" t="s">
        <v>39</v>
      </c>
      <c r="O2800" s="3" t="s">
        <v>199</v>
      </c>
      <c r="P2800" s="3" t="s">
        <v>4876</v>
      </c>
      <c r="Q2800" s="6" t="s">
        <v>39</v>
      </c>
      <c r="R2800" s="4"/>
      <c r="S2800" s="6" t="s">
        <v>42</v>
      </c>
      <c r="T2800" s="6" t="s">
        <v>43</v>
      </c>
      <c r="U2800" s="6">
        <v>0.0</v>
      </c>
      <c r="V2800" s="3" t="str">
        <f t="shared" si="2"/>
        <v>93.855</v>
      </c>
      <c r="W2800" s="5" t="str">
        <f t="shared" ref="W2800:X2800" si="2800">UPPER(TRIM(H2800))</f>
        <v/>
      </c>
      <c r="X2800" s="5" t="str">
        <f t="shared" si="2800"/>
        <v/>
      </c>
      <c r="Y2800" s="5" t="str">
        <f t="array" ref="Y2800">IF(V2800&lt;&gt;"",IFERROR(INDEX(federal_program_name_lookup,MATCH(V2800,aln_lookup,0)),""),"")</f>
        <v>ALLERGY, IMMUNOLOGY AND TRANSPLANTATION RESEARCH</v>
      </c>
    </row>
    <row r="2801" ht="15.75" customHeight="1">
      <c r="A2801" s="5" t="s">
        <v>4877</v>
      </c>
      <c r="B2801" s="3" t="s">
        <v>56</v>
      </c>
      <c r="C2801" s="3" t="s">
        <v>243</v>
      </c>
      <c r="D2801" s="3"/>
      <c r="E2801" s="6" t="s">
        <v>244</v>
      </c>
      <c r="F2801" s="4">
        <v>20544.0</v>
      </c>
      <c r="G2801" s="6" t="s">
        <v>38</v>
      </c>
      <c r="H2801" s="6"/>
      <c r="I2801" s="6"/>
      <c r="J2801" s="4">
        <v>3.7643927E7</v>
      </c>
      <c r="K2801" s="4">
        <v>3.59306095E8</v>
      </c>
      <c r="L2801" s="6" t="s">
        <v>39</v>
      </c>
      <c r="M2801" s="3"/>
      <c r="N2801" s="6" t="s">
        <v>39</v>
      </c>
      <c r="O2801" s="3" t="s">
        <v>551</v>
      </c>
      <c r="P2801" s="3" t="s">
        <v>4878</v>
      </c>
      <c r="Q2801" s="6" t="s">
        <v>39</v>
      </c>
      <c r="R2801" s="4"/>
      <c r="S2801" s="6" t="s">
        <v>42</v>
      </c>
      <c r="T2801" s="6" t="s">
        <v>43</v>
      </c>
      <c r="U2801" s="6">
        <v>0.0</v>
      </c>
      <c r="V2801" s="3" t="str">
        <f t="shared" si="2"/>
        <v>93.855</v>
      </c>
      <c r="W2801" s="5" t="str">
        <f t="shared" ref="W2801:X2801" si="2801">UPPER(TRIM(H2801))</f>
        <v/>
      </c>
      <c r="X2801" s="5" t="str">
        <f t="shared" si="2801"/>
        <v/>
      </c>
      <c r="Y2801" s="5" t="str">
        <f t="array" ref="Y2801">IF(V2801&lt;&gt;"",IFERROR(INDEX(federal_program_name_lookup,MATCH(V2801,aln_lookup,0)),""),"")</f>
        <v>ALLERGY, IMMUNOLOGY AND TRANSPLANTATION RESEARCH</v>
      </c>
    </row>
    <row r="2802" ht="15.75" customHeight="1">
      <c r="A2802" s="5" t="s">
        <v>4879</v>
      </c>
      <c r="B2802" s="3" t="s">
        <v>45</v>
      </c>
      <c r="C2802" s="3" t="s">
        <v>445</v>
      </c>
      <c r="D2802" s="3" t="s">
        <v>4880</v>
      </c>
      <c r="E2802" s="6" t="s">
        <v>292</v>
      </c>
      <c r="F2802" s="4">
        <v>146968.0</v>
      </c>
      <c r="G2802" s="6" t="s">
        <v>38</v>
      </c>
      <c r="H2802" s="6"/>
      <c r="I2802" s="6"/>
      <c r="J2802" s="4">
        <v>1.012582E7</v>
      </c>
      <c r="K2802" s="4">
        <v>3.59306095E8</v>
      </c>
      <c r="L2802" s="6" t="s">
        <v>39</v>
      </c>
      <c r="M2802" s="3"/>
      <c r="N2802" s="6" t="s">
        <v>39</v>
      </c>
      <c r="O2802" s="3" t="s">
        <v>4139</v>
      </c>
      <c r="P2802" s="3" t="s">
        <v>4880</v>
      </c>
      <c r="Q2802" s="6" t="s">
        <v>39</v>
      </c>
      <c r="R2802" s="4"/>
      <c r="S2802" s="6" t="s">
        <v>42</v>
      </c>
      <c r="T2802" s="6" t="s">
        <v>43</v>
      </c>
      <c r="U2802" s="6">
        <v>0.0</v>
      </c>
      <c r="V2802" s="3" t="str">
        <f t="shared" si="2"/>
        <v>10.RD</v>
      </c>
      <c r="W2802" s="5" t="str">
        <f t="shared" ref="W2802:X2802" si="2802">UPPER(TRIM(H2802))</f>
        <v/>
      </c>
      <c r="X2802" s="5" t="str">
        <f t="shared" si="2802"/>
        <v/>
      </c>
      <c r="Y2802" s="5" t="str">
        <f t="array" ref="Y2802">IF(V2802&lt;&gt;"",IFERROR(INDEX(federal_program_name_lookup,MATCH(V2802,aln_lookup,0)),""),"")</f>
        <v/>
      </c>
    </row>
    <row r="2803" ht="15.75" customHeight="1">
      <c r="A2803" s="5" t="s">
        <v>4881</v>
      </c>
      <c r="B2803" s="3" t="s">
        <v>56</v>
      </c>
      <c r="C2803" s="3" t="s">
        <v>243</v>
      </c>
      <c r="D2803" s="3"/>
      <c r="E2803" s="6" t="s">
        <v>244</v>
      </c>
      <c r="F2803" s="4">
        <v>66089.0</v>
      </c>
      <c r="G2803" s="6" t="s">
        <v>38</v>
      </c>
      <c r="H2803" s="6"/>
      <c r="I2803" s="6"/>
      <c r="J2803" s="4">
        <v>3.7643927E7</v>
      </c>
      <c r="K2803" s="4">
        <v>3.59306095E8</v>
      </c>
      <c r="L2803" s="6" t="s">
        <v>39</v>
      </c>
      <c r="M2803" s="3"/>
      <c r="N2803" s="6" t="s">
        <v>39</v>
      </c>
      <c r="O2803" s="3" t="s">
        <v>551</v>
      </c>
      <c r="P2803" s="3" t="s">
        <v>4882</v>
      </c>
      <c r="Q2803" s="6" t="s">
        <v>39</v>
      </c>
      <c r="R2803" s="4"/>
      <c r="S2803" s="6" t="s">
        <v>42</v>
      </c>
      <c r="T2803" s="6" t="s">
        <v>43</v>
      </c>
      <c r="U2803" s="6">
        <v>0.0</v>
      </c>
      <c r="V2803" s="3" t="str">
        <f t="shared" si="2"/>
        <v>93.855</v>
      </c>
      <c r="W2803" s="5" t="str">
        <f t="shared" ref="W2803:X2803" si="2803">UPPER(TRIM(H2803))</f>
        <v/>
      </c>
      <c r="X2803" s="5" t="str">
        <f t="shared" si="2803"/>
        <v/>
      </c>
      <c r="Y2803" s="5" t="str">
        <f t="array" ref="Y2803">IF(V2803&lt;&gt;"",IFERROR(INDEX(federal_program_name_lookup,MATCH(V2803,aln_lookup,0)),""),"")</f>
        <v>ALLERGY, IMMUNOLOGY AND TRANSPLANTATION RESEARCH</v>
      </c>
    </row>
    <row r="2804" ht="15.75" customHeight="1">
      <c r="A2804" s="5" t="s">
        <v>4883</v>
      </c>
      <c r="B2804" s="3" t="s">
        <v>56</v>
      </c>
      <c r="C2804" s="3" t="s">
        <v>243</v>
      </c>
      <c r="D2804" s="3"/>
      <c r="E2804" s="6" t="s">
        <v>244</v>
      </c>
      <c r="F2804" s="4">
        <v>4053.0</v>
      </c>
      <c r="G2804" s="6" t="s">
        <v>38</v>
      </c>
      <c r="H2804" s="6"/>
      <c r="I2804" s="6"/>
      <c r="J2804" s="4">
        <v>3.7643927E7</v>
      </c>
      <c r="K2804" s="4">
        <v>3.59306095E8</v>
      </c>
      <c r="L2804" s="6" t="s">
        <v>39</v>
      </c>
      <c r="M2804" s="3"/>
      <c r="N2804" s="6" t="s">
        <v>39</v>
      </c>
      <c r="O2804" s="3" t="s">
        <v>4884</v>
      </c>
      <c r="P2804" s="3" t="s">
        <v>4885</v>
      </c>
      <c r="Q2804" s="6" t="s">
        <v>39</v>
      </c>
      <c r="R2804" s="4"/>
      <c r="S2804" s="6" t="s">
        <v>42</v>
      </c>
      <c r="T2804" s="6" t="s">
        <v>43</v>
      </c>
      <c r="U2804" s="6">
        <v>0.0</v>
      </c>
      <c r="V2804" s="3" t="str">
        <f t="shared" si="2"/>
        <v>93.855</v>
      </c>
      <c r="W2804" s="5" t="str">
        <f t="shared" ref="W2804:X2804" si="2804">UPPER(TRIM(H2804))</f>
        <v/>
      </c>
      <c r="X2804" s="5" t="str">
        <f t="shared" si="2804"/>
        <v/>
      </c>
      <c r="Y2804" s="5" t="str">
        <f t="array" ref="Y2804">IF(V2804&lt;&gt;"",IFERROR(INDEX(federal_program_name_lookup,MATCH(V2804,aln_lookup,0)),""),"")</f>
        <v>ALLERGY, IMMUNOLOGY AND TRANSPLANTATION RESEARCH</v>
      </c>
    </row>
    <row r="2805" ht="15.75" customHeight="1">
      <c r="A2805" s="5" t="s">
        <v>4886</v>
      </c>
      <c r="B2805" s="3" t="s">
        <v>56</v>
      </c>
      <c r="C2805" s="3" t="s">
        <v>243</v>
      </c>
      <c r="D2805" s="3"/>
      <c r="E2805" s="6" t="s">
        <v>244</v>
      </c>
      <c r="F2805" s="4">
        <v>130065.0</v>
      </c>
      <c r="G2805" s="6" t="s">
        <v>38</v>
      </c>
      <c r="H2805" s="6"/>
      <c r="I2805" s="6"/>
      <c r="J2805" s="4">
        <v>3.7643927E7</v>
      </c>
      <c r="K2805" s="4">
        <v>3.59306095E8</v>
      </c>
      <c r="L2805" s="6" t="s">
        <v>39</v>
      </c>
      <c r="M2805" s="3"/>
      <c r="N2805" s="6" t="s">
        <v>39</v>
      </c>
      <c r="O2805" s="3" t="s">
        <v>4887</v>
      </c>
      <c r="P2805" s="3" t="s">
        <v>4888</v>
      </c>
      <c r="Q2805" s="6" t="s">
        <v>39</v>
      </c>
      <c r="R2805" s="4"/>
      <c r="S2805" s="6" t="s">
        <v>42</v>
      </c>
      <c r="T2805" s="6" t="s">
        <v>43</v>
      </c>
      <c r="U2805" s="6">
        <v>0.0</v>
      </c>
      <c r="V2805" s="3" t="str">
        <f t="shared" si="2"/>
        <v>93.855</v>
      </c>
      <c r="W2805" s="5" t="str">
        <f t="shared" ref="W2805:X2805" si="2805">UPPER(TRIM(H2805))</f>
        <v/>
      </c>
      <c r="X2805" s="5" t="str">
        <f t="shared" si="2805"/>
        <v/>
      </c>
      <c r="Y2805" s="5" t="str">
        <f t="array" ref="Y2805">IF(V2805&lt;&gt;"",IFERROR(INDEX(federal_program_name_lookup,MATCH(V2805,aln_lookup,0)),""),"")</f>
        <v>ALLERGY, IMMUNOLOGY AND TRANSPLANTATION RESEARCH</v>
      </c>
    </row>
    <row r="2806" ht="15.75" customHeight="1">
      <c r="A2806" s="5" t="s">
        <v>4889</v>
      </c>
      <c r="B2806" s="3" t="s">
        <v>56</v>
      </c>
      <c r="C2806" s="3" t="s">
        <v>243</v>
      </c>
      <c r="D2806" s="3"/>
      <c r="E2806" s="6" t="s">
        <v>244</v>
      </c>
      <c r="F2806" s="4">
        <v>20187.0</v>
      </c>
      <c r="G2806" s="6" t="s">
        <v>38</v>
      </c>
      <c r="H2806" s="6"/>
      <c r="I2806" s="6"/>
      <c r="J2806" s="4">
        <v>3.7643927E7</v>
      </c>
      <c r="K2806" s="4">
        <v>3.59306095E8</v>
      </c>
      <c r="L2806" s="6" t="s">
        <v>39</v>
      </c>
      <c r="M2806" s="3"/>
      <c r="N2806" s="6" t="s">
        <v>39</v>
      </c>
      <c r="O2806" s="3" t="s">
        <v>40</v>
      </c>
      <c r="P2806" s="3" t="s">
        <v>4890</v>
      </c>
      <c r="Q2806" s="6" t="s">
        <v>39</v>
      </c>
      <c r="R2806" s="4"/>
      <c r="S2806" s="6" t="s">
        <v>42</v>
      </c>
      <c r="T2806" s="6" t="s">
        <v>43</v>
      </c>
      <c r="U2806" s="6">
        <v>0.0</v>
      </c>
      <c r="V2806" s="3" t="str">
        <f t="shared" si="2"/>
        <v>93.855</v>
      </c>
      <c r="W2806" s="5" t="str">
        <f t="shared" ref="W2806:X2806" si="2806">UPPER(TRIM(H2806))</f>
        <v/>
      </c>
      <c r="X2806" s="5" t="str">
        <f t="shared" si="2806"/>
        <v/>
      </c>
      <c r="Y2806" s="5" t="str">
        <f t="array" ref="Y2806">IF(V2806&lt;&gt;"",IFERROR(INDEX(federal_program_name_lookup,MATCH(V2806,aln_lookup,0)),""),"")</f>
        <v>ALLERGY, IMMUNOLOGY AND TRANSPLANTATION RESEARCH</v>
      </c>
    </row>
    <row r="2807" ht="15.75" customHeight="1">
      <c r="A2807" s="5" t="s">
        <v>4891</v>
      </c>
      <c r="B2807" s="3" t="s">
        <v>56</v>
      </c>
      <c r="C2807" s="3" t="s">
        <v>243</v>
      </c>
      <c r="D2807" s="3"/>
      <c r="E2807" s="6" t="s">
        <v>244</v>
      </c>
      <c r="F2807" s="4">
        <v>4568.0</v>
      </c>
      <c r="G2807" s="6" t="s">
        <v>38</v>
      </c>
      <c r="H2807" s="6"/>
      <c r="I2807" s="6"/>
      <c r="J2807" s="4">
        <v>3.7643927E7</v>
      </c>
      <c r="K2807" s="4">
        <v>3.59306095E8</v>
      </c>
      <c r="L2807" s="6" t="s">
        <v>39</v>
      </c>
      <c r="M2807" s="3"/>
      <c r="N2807" s="6" t="s">
        <v>39</v>
      </c>
      <c r="O2807" s="3" t="s">
        <v>250</v>
      </c>
      <c r="P2807" s="3" t="s">
        <v>4892</v>
      </c>
      <c r="Q2807" s="6" t="s">
        <v>39</v>
      </c>
      <c r="R2807" s="4"/>
      <c r="S2807" s="6" t="s">
        <v>42</v>
      </c>
      <c r="T2807" s="6" t="s">
        <v>43</v>
      </c>
      <c r="U2807" s="6">
        <v>0.0</v>
      </c>
      <c r="V2807" s="3" t="str">
        <f t="shared" si="2"/>
        <v>93.855</v>
      </c>
      <c r="W2807" s="5" t="str">
        <f t="shared" ref="W2807:X2807" si="2807">UPPER(TRIM(H2807))</f>
        <v/>
      </c>
      <c r="X2807" s="5" t="str">
        <f t="shared" si="2807"/>
        <v/>
      </c>
      <c r="Y2807" s="5" t="str">
        <f t="array" ref="Y2807">IF(V2807&lt;&gt;"",IFERROR(INDEX(federal_program_name_lookup,MATCH(V2807,aln_lookup,0)),""),"")</f>
        <v>ALLERGY, IMMUNOLOGY AND TRANSPLANTATION RESEARCH</v>
      </c>
    </row>
    <row r="2808" ht="15.75" customHeight="1">
      <c r="A2808" s="5" t="s">
        <v>4893</v>
      </c>
      <c r="B2808" s="3" t="s">
        <v>56</v>
      </c>
      <c r="C2808" s="3" t="s">
        <v>243</v>
      </c>
      <c r="D2808" s="3"/>
      <c r="E2808" s="6" t="s">
        <v>244</v>
      </c>
      <c r="F2808" s="4">
        <v>-20229.0</v>
      </c>
      <c r="G2808" s="6" t="s">
        <v>38</v>
      </c>
      <c r="H2808" s="6"/>
      <c r="I2808" s="6"/>
      <c r="J2808" s="4">
        <v>3.7643927E7</v>
      </c>
      <c r="K2808" s="4">
        <v>3.59306095E8</v>
      </c>
      <c r="L2808" s="6" t="s">
        <v>39</v>
      </c>
      <c r="M2808" s="3"/>
      <c r="N2808" s="6" t="s">
        <v>39</v>
      </c>
      <c r="O2808" s="3" t="s">
        <v>250</v>
      </c>
      <c r="P2808" s="3" t="s">
        <v>4894</v>
      </c>
      <c r="Q2808" s="6" t="s">
        <v>39</v>
      </c>
      <c r="R2808" s="4"/>
      <c r="S2808" s="6" t="s">
        <v>42</v>
      </c>
      <c r="T2808" s="6" t="s">
        <v>43</v>
      </c>
      <c r="U2808" s="6">
        <v>0.0</v>
      </c>
      <c r="V2808" s="3" t="str">
        <f t="shared" si="2"/>
        <v>93.855</v>
      </c>
      <c r="W2808" s="5" t="str">
        <f t="shared" ref="W2808:X2808" si="2808">UPPER(TRIM(H2808))</f>
        <v/>
      </c>
      <c r="X2808" s="5" t="str">
        <f t="shared" si="2808"/>
        <v/>
      </c>
      <c r="Y2808" s="5" t="str">
        <f t="array" ref="Y2808">IF(V2808&lt;&gt;"",IFERROR(INDEX(federal_program_name_lookup,MATCH(V2808,aln_lookup,0)),""),"")</f>
        <v>ALLERGY, IMMUNOLOGY AND TRANSPLANTATION RESEARCH</v>
      </c>
    </row>
    <row r="2809" ht="15.75" customHeight="1">
      <c r="A2809" s="5" t="s">
        <v>4895</v>
      </c>
      <c r="B2809" s="3" t="s">
        <v>56</v>
      </c>
      <c r="C2809" s="3" t="s">
        <v>243</v>
      </c>
      <c r="D2809" s="3"/>
      <c r="E2809" s="6" t="s">
        <v>244</v>
      </c>
      <c r="F2809" s="4">
        <v>38750.0</v>
      </c>
      <c r="G2809" s="6" t="s">
        <v>38</v>
      </c>
      <c r="H2809" s="6"/>
      <c r="I2809" s="6"/>
      <c r="J2809" s="4">
        <v>3.7643927E7</v>
      </c>
      <c r="K2809" s="4">
        <v>3.59306095E8</v>
      </c>
      <c r="L2809" s="6" t="s">
        <v>39</v>
      </c>
      <c r="M2809" s="3"/>
      <c r="N2809" s="6" t="s">
        <v>39</v>
      </c>
      <c r="O2809" s="3" t="s">
        <v>250</v>
      </c>
      <c r="P2809" s="3" t="s">
        <v>4896</v>
      </c>
      <c r="Q2809" s="6" t="s">
        <v>39</v>
      </c>
      <c r="R2809" s="4"/>
      <c r="S2809" s="6" t="s">
        <v>42</v>
      </c>
      <c r="T2809" s="6" t="s">
        <v>43</v>
      </c>
      <c r="U2809" s="6">
        <v>0.0</v>
      </c>
      <c r="V2809" s="3" t="str">
        <f t="shared" si="2"/>
        <v>93.855</v>
      </c>
      <c r="W2809" s="5" t="str">
        <f t="shared" ref="W2809:X2809" si="2809">UPPER(TRIM(H2809))</f>
        <v/>
      </c>
      <c r="X2809" s="5" t="str">
        <f t="shared" si="2809"/>
        <v/>
      </c>
      <c r="Y2809" s="5" t="str">
        <f t="array" ref="Y2809">IF(V2809&lt;&gt;"",IFERROR(INDEX(federal_program_name_lookup,MATCH(V2809,aln_lookup,0)),""),"")</f>
        <v>ALLERGY, IMMUNOLOGY AND TRANSPLANTATION RESEARCH</v>
      </c>
    </row>
    <row r="2810" ht="15.75" customHeight="1">
      <c r="A2810" s="5" t="s">
        <v>4897</v>
      </c>
      <c r="B2810" s="3" t="s">
        <v>56</v>
      </c>
      <c r="C2810" s="3" t="s">
        <v>243</v>
      </c>
      <c r="D2810" s="3"/>
      <c r="E2810" s="6" t="s">
        <v>244</v>
      </c>
      <c r="F2810" s="4">
        <v>36733.0</v>
      </c>
      <c r="G2810" s="6" t="s">
        <v>38</v>
      </c>
      <c r="H2810" s="6"/>
      <c r="I2810" s="6"/>
      <c r="J2810" s="4">
        <v>3.7643927E7</v>
      </c>
      <c r="K2810" s="4">
        <v>3.59306095E8</v>
      </c>
      <c r="L2810" s="6" t="s">
        <v>39</v>
      </c>
      <c r="M2810" s="3"/>
      <c r="N2810" s="6" t="s">
        <v>39</v>
      </c>
      <c r="O2810" s="3" t="s">
        <v>4365</v>
      </c>
      <c r="P2810" s="3" t="s">
        <v>4898</v>
      </c>
      <c r="Q2810" s="6" t="s">
        <v>39</v>
      </c>
      <c r="R2810" s="4"/>
      <c r="S2810" s="6" t="s">
        <v>42</v>
      </c>
      <c r="T2810" s="6" t="s">
        <v>43</v>
      </c>
      <c r="U2810" s="6">
        <v>0.0</v>
      </c>
      <c r="V2810" s="3" t="str">
        <f t="shared" si="2"/>
        <v>93.855</v>
      </c>
      <c r="W2810" s="5" t="str">
        <f t="shared" ref="W2810:X2810" si="2810">UPPER(TRIM(H2810))</f>
        <v/>
      </c>
      <c r="X2810" s="5" t="str">
        <f t="shared" si="2810"/>
        <v/>
      </c>
      <c r="Y2810" s="5" t="str">
        <f t="array" ref="Y2810">IF(V2810&lt;&gt;"",IFERROR(INDEX(federal_program_name_lookup,MATCH(V2810,aln_lookup,0)),""),"")</f>
        <v>ALLERGY, IMMUNOLOGY AND TRANSPLANTATION RESEARCH</v>
      </c>
    </row>
    <row r="2811" ht="15.75" customHeight="1">
      <c r="A2811" s="5" t="s">
        <v>4899</v>
      </c>
      <c r="B2811" s="3" t="s">
        <v>56</v>
      </c>
      <c r="C2811" s="3" t="s">
        <v>243</v>
      </c>
      <c r="D2811" s="3"/>
      <c r="E2811" s="6" t="s">
        <v>244</v>
      </c>
      <c r="F2811" s="4">
        <v>-106325.0</v>
      </c>
      <c r="G2811" s="6" t="s">
        <v>38</v>
      </c>
      <c r="H2811" s="6"/>
      <c r="I2811" s="6"/>
      <c r="J2811" s="4">
        <v>3.7643927E7</v>
      </c>
      <c r="K2811" s="4">
        <v>3.59306095E8</v>
      </c>
      <c r="L2811" s="6" t="s">
        <v>39</v>
      </c>
      <c r="M2811" s="3"/>
      <c r="N2811" s="6" t="s">
        <v>39</v>
      </c>
      <c r="O2811" s="3" t="s">
        <v>4900</v>
      </c>
      <c r="P2811" s="3" t="s">
        <v>4901</v>
      </c>
      <c r="Q2811" s="6" t="s">
        <v>39</v>
      </c>
      <c r="R2811" s="4"/>
      <c r="S2811" s="6" t="s">
        <v>42</v>
      </c>
      <c r="T2811" s="6" t="s">
        <v>43</v>
      </c>
      <c r="U2811" s="6">
        <v>0.0</v>
      </c>
      <c r="V2811" s="3" t="str">
        <f t="shared" si="2"/>
        <v>93.855</v>
      </c>
      <c r="W2811" s="5" t="str">
        <f t="shared" ref="W2811:X2811" si="2811">UPPER(TRIM(H2811))</f>
        <v/>
      </c>
      <c r="X2811" s="5" t="str">
        <f t="shared" si="2811"/>
        <v/>
      </c>
      <c r="Y2811" s="5" t="str">
        <f t="array" ref="Y2811">IF(V2811&lt;&gt;"",IFERROR(INDEX(federal_program_name_lookup,MATCH(V2811,aln_lookup,0)),""),"")</f>
        <v>ALLERGY, IMMUNOLOGY AND TRANSPLANTATION RESEARCH</v>
      </c>
    </row>
    <row r="2812" ht="15.75" customHeight="1">
      <c r="A2812" s="5" t="s">
        <v>4902</v>
      </c>
      <c r="B2812" s="3" t="s">
        <v>56</v>
      </c>
      <c r="C2812" s="3" t="s">
        <v>243</v>
      </c>
      <c r="D2812" s="3"/>
      <c r="E2812" s="6" t="s">
        <v>244</v>
      </c>
      <c r="F2812" s="4">
        <v>400218.0</v>
      </c>
      <c r="G2812" s="6" t="s">
        <v>38</v>
      </c>
      <c r="H2812" s="6"/>
      <c r="I2812" s="6"/>
      <c r="J2812" s="4">
        <v>3.7643927E7</v>
      </c>
      <c r="K2812" s="4">
        <v>3.59306095E8</v>
      </c>
      <c r="L2812" s="6" t="s">
        <v>39</v>
      </c>
      <c r="M2812" s="3"/>
      <c r="N2812" s="6" t="s">
        <v>39</v>
      </c>
      <c r="O2812" s="3" t="s">
        <v>4903</v>
      </c>
      <c r="P2812" s="3" t="s">
        <v>4904</v>
      </c>
      <c r="Q2812" s="6" t="s">
        <v>39</v>
      </c>
      <c r="R2812" s="4"/>
      <c r="S2812" s="6" t="s">
        <v>42</v>
      </c>
      <c r="T2812" s="6" t="s">
        <v>43</v>
      </c>
      <c r="U2812" s="6">
        <v>0.0</v>
      </c>
      <c r="V2812" s="3" t="str">
        <f t="shared" si="2"/>
        <v>93.855</v>
      </c>
      <c r="W2812" s="5" t="str">
        <f t="shared" ref="W2812:X2812" si="2812">UPPER(TRIM(H2812))</f>
        <v/>
      </c>
      <c r="X2812" s="5" t="str">
        <f t="shared" si="2812"/>
        <v/>
      </c>
      <c r="Y2812" s="5" t="str">
        <f t="array" ref="Y2812">IF(V2812&lt;&gt;"",IFERROR(INDEX(federal_program_name_lookup,MATCH(V2812,aln_lookup,0)),""),"")</f>
        <v>ALLERGY, IMMUNOLOGY AND TRANSPLANTATION RESEARCH</v>
      </c>
    </row>
    <row r="2813" ht="15.75" customHeight="1">
      <c r="A2813" s="5" t="s">
        <v>4905</v>
      </c>
      <c r="B2813" s="3" t="s">
        <v>45</v>
      </c>
      <c r="C2813" s="3" t="s">
        <v>445</v>
      </c>
      <c r="D2813" s="3" t="s">
        <v>4906</v>
      </c>
      <c r="E2813" s="6" t="s">
        <v>292</v>
      </c>
      <c r="F2813" s="4">
        <v>71150.0</v>
      </c>
      <c r="G2813" s="6" t="s">
        <v>38</v>
      </c>
      <c r="H2813" s="6"/>
      <c r="I2813" s="6"/>
      <c r="J2813" s="4">
        <v>1.012582E7</v>
      </c>
      <c r="K2813" s="4">
        <v>3.59306095E8</v>
      </c>
      <c r="L2813" s="6" t="s">
        <v>39</v>
      </c>
      <c r="M2813" s="3"/>
      <c r="N2813" s="6" t="s">
        <v>39</v>
      </c>
      <c r="O2813" s="3" t="s">
        <v>1497</v>
      </c>
      <c r="P2813" s="3" t="s">
        <v>4906</v>
      </c>
      <c r="Q2813" s="6" t="s">
        <v>39</v>
      </c>
      <c r="R2813" s="4"/>
      <c r="S2813" s="6" t="s">
        <v>42</v>
      </c>
      <c r="T2813" s="6" t="s">
        <v>43</v>
      </c>
      <c r="U2813" s="6">
        <v>0.0</v>
      </c>
      <c r="V2813" s="3" t="str">
        <f t="shared" si="2"/>
        <v>10.RD</v>
      </c>
      <c r="W2813" s="5" t="str">
        <f t="shared" ref="W2813:X2813" si="2813">UPPER(TRIM(H2813))</f>
        <v/>
      </c>
      <c r="X2813" s="5" t="str">
        <f t="shared" si="2813"/>
        <v/>
      </c>
      <c r="Y2813" s="5" t="str">
        <f t="array" ref="Y2813">IF(V2813&lt;&gt;"",IFERROR(INDEX(federal_program_name_lookup,MATCH(V2813,aln_lookup,0)),""),"")</f>
        <v/>
      </c>
    </row>
    <row r="2814" ht="15.75" customHeight="1">
      <c r="A2814" s="5" t="s">
        <v>4907</v>
      </c>
      <c r="B2814" s="3" t="s">
        <v>56</v>
      </c>
      <c r="C2814" s="3" t="s">
        <v>243</v>
      </c>
      <c r="D2814" s="3"/>
      <c r="E2814" s="6" t="s">
        <v>244</v>
      </c>
      <c r="F2814" s="4">
        <v>-7442.0</v>
      </c>
      <c r="G2814" s="6" t="s">
        <v>38</v>
      </c>
      <c r="H2814" s="6"/>
      <c r="I2814" s="6"/>
      <c r="J2814" s="4">
        <v>3.7643927E7</v>
      </c>
      <c r="K2814" s="4">
        <v>3.59306095E8</v>
      </c>
      <c r="L2814" s="6" t="s">
        <v>39</v>
      </c>
      <c r="M2814" s="3"/>
      <c r="N2814" s="6" t="s">
        <v>39</v>
      </c>
      <c r="O2814" s="3" t="s">
        <v>4903</v>
      </c>
      <c r="P2814" s="3" t="s">
        <v>4908</v>
      </c>
      <c r="Q2814" s="6" t="s">
        <v>39</v>
      </c>
      <c r="R2814" s="4"/>
      <c r="S2814" s="6" t="s">
        <v>42</v>
      </c>
      <c r="T2814" s="6" t="s">
        <v>43</v>
      </c>
      <c r="U2814" s="6">
        <v>0.0</v>
      </c>
      <c r="V2814" s="3" t="str">
        <f t="shared" si="2"/>
        <v>93.855</v>
      </c>
      <c r="W2814" s="5" t="str">
        <f t="shared" ref="W2814:X2814" si="2814">UPPER(TRIM(H2814))</f>
        <v/>
      </c>
      <c r="X2814" s="5" t="str">
        <f t="shared" si="2814"/>
        <v/>
      </c>
      <c r="Y2814" s="5" t="str">
        <f t="array" ref="Y2814">IF(V2814&lt;&gt;"",IFERROR(INDEX(federal_program_name_lookup,MATCH(V2814,aln_lookup,0)),""),"")</f>
        <v>ALLERGY, IMMUNOLOGY AND TRANSPLANTATION RESEARCH</v>
      </c>
    </row>
    <row r="2815" ht="15.75" customHeight="1">
      <c r="A2815" s="5" t="s">
        <v>4909</v>
      </c>
      <c r="B2815" s="3" t="s">
        <v>56</v>
      </c>
      <c r="C2815" s="3" t="s">
        <v>243</v>
      </c>
      <c r="D2815" s="3"/>
      <c r="E2815" s="6" t="s">
        <v>244</v>
      </c>
      <c r="F2815" s="4">
        <v>1003515.0</v>
      </c>
      <c r="G2815" s="6" t="s">
        <v>38</v>
      </c>
      <c r="H2815" s="6"/>
      <c r="I2815" s="6"/>
      <c r="J2815" s="4">
        <v>3.7643927E7</v>
      </c>
      <c r="K2815" s="4">
        <v>3.59306095E8</v>
      </c>
      <c r="L2815" s="6" t="s">
        <v>39</v>
      </c>
      <c r="M2815" s="3"/>
      <c r="N2815" s="6" t="s">
        <v>39</v>
      </c>
      <c r="O2815" s="3" t="s">
        <v>4903</v>
      </c>
      <c r="P2815" s="3" t="s">
        <v>4910</v>
      </c>
      <c r="Q2815" s="6" t="s">
        <v>39</v>
      </c>
      <c r="R2815" s="4"/>
      <c r="S2815" s="6" t="s">
        <v>42</v>
      </c>
      <c r="T2815" s="6" t="s">
        <v>43</v>
      </c>
      <c r="U2815" s="6">
        <v>0.0</v>
      </c>
      <c r="V2815" s="3" t="str">
        <f t="shared" si="2"/>
        <v>93.855</v>
      </c>
      <c r="W2815" s="5" t="str">
        <f t="shared" ref="W2815:X2815" si="2815">UPPER(TRIM(H2815))</f>
        <v/>
      </c>
      <c r="X2815" s="5" t="str">
        <f t="shared" si="2815"/>
        <v/>
      </c>
      <c r="Y2815" s="5" t="str">
        <f t="array" ref="Y2815">IF(V2815&lt;&gt;"",IFERROR(INDEX(federal_program_name_lookup,MATCH(V2815,aln_lookup,0)),""),"")</f>
        <v>ALLERGY, IMMUNOLOGY AND TRANSPLANTATION RESEARCH</v>
      </c>
    </row>
    <row r="2816" ht="15.75" customHeight="1">
      <c r="A2816" s="5" t="s">
        <v>4911</v>
      </c>
      <c r="B2816" s="3" t="s">
        <v>56</v>
      </c>
      <c r="C2816" s="3" t="s">
        <v>243</v>
      </c>
      <c r="D2816" s="3"/>
      <c r="E2816" s="6" t="s">
        <v>244</v>
      </c>
      <c r="F2816" s="4">
        <v>38459.0</v>
      </c>
      <c r="G2816" s="6" t="s">
        <v>38</v>
      </c>
      <c r="H2816" s="6"/>
      <c r="I2816" s="6"/>
      <c r="J2816" s="4">
        <v>3.7643927E7</v>
      </c>
      <c r="K2816" s="4">
        <v>3.59306095E8</v>
      </c>
      <c r="L2816" s="6" t="s">
        <v>39</v>
      </c>
      <c r="M2816" s="3"/>
      <c r="N2816" s="6" t="s">
        <v>39</v>
      </c>
      <c r="O2816" s="3" t="s">
        <v>4903</v>
      </c>
      <c r="P2816" s="3" t="s">
        <v>4912</v>
      </c>
      <c r="Q2816" s="6" t="s">
        <v>39</v>
      </c>
      <c r="R2816" s="4"/>
      <c r="S2816" s="6" t="s">
        <v>42</v>
      </c>
      <c r="T2816" s="6" t="s">
        <v>43</v>
      </c>
      <c r="U2816" s="6">
        <v>0.0</v>
      </c>
      <c r="V2816" s="3" t="str">
        <f t="shared" si="2"/>
        <v>93.855</v>
      </c>
      <c r="W2816" s="5" t="str">
        <f t="shared" ref="W2816:X2816" si="2816">UPPER(TRIM(H2816))</f>
        <v/>
      </c>
      <c r="X2816" s="5" t="str">
        <f t="shared" si="2816"/>
        <v/>
      </c>
      <c r="Y2816" s="5" t="str">
        <f t="array" ref="Y2816">IF(V2816&lt;&gt;"",IFERROR(INDEX(federal_program_name_lookup,MATCH(V2816,aln_lookup,0)),""),"")</f>
        <v>ALLERGY, IMMUNOLOGY AND TRANSPLANTATION RESEARCH</v>
      </c>
    </row>
    <row r="2817" ht="15.75" customHeight="1">
      <c r="A2817" s="5" t="s">
        <v>4913</v>
      </c>
      <c r="B2817" s="3" t="s">
        <v>56</v>
      </c>
      <c r="C2817" s="3" t="s">
        <v>243</v>
      </c>
      <c r="D2817" s="3"/>
      <c r="E2817" s="6" t="s">
        <v>244</v>
      </c>
      <c r="F2817" s="4">
        <v>673393.0</v>
      </c>
      <c r="G2817" s="6" t="s">
        <v>38</v>
      </c>
      <c r="H2817" s="6"/>
      <c r="I2817" s="6"/>
      <c r="J2817" s="4">
        <v>3.7643927E7</v>
      </c>
      <c r="K2817" s="4">
        <v>3.59306095E8</v>
      </c>
      <c r="L2817" s="6" t="s">
        <v>39</v>
      </c>
      <c r="M2817" s="3"/>
      <c r="N2817" s="6" t="s">
        <v>39</v>
      </c>
      <c r="O2817" s="3" t="s">
        <v>4914</v>
      </c>
      <c r="P2817" s="3" t="s">
        <v>4915</v>
      </c>
      <c r="Q2817" s="6" t="s">
        <v>39</v>
      </c>
      <c r="R2817" s="4"/>
      <c r="S2817" s="6" t="s">
        <v>42</v>
      </c>
      <c r="T2817" s="6" t="s">
        <v>43</v>
      </c>
      <c r="U2817" s="6">
        <v>0.0</v>
      </c>
      <c r="V2817" s="3" t="str">
        <f t="shared" si="2"/>
        <v>93.855</v>
      </c>
      <c r="W2817" s="5" t="str">
        <f t="shared" ref="W2817:X2817" si="2817">UPPER(TRIM(H2817))</f>
        <v/>
      </c>
      <c r="X2817" s="5" t="str">
        <f t="shared" si="2817"/>
        <v/>
      </c>
      <c r="Y2817" s="5" t="str">
        <f t="array" ref="Y2817">IF(V2817&lt;&gt;"",IFERROR(INDEX(federal_program_name_lookup,MATCH(V2817,aln_lookup,0)),""),"")</f>
        <v>ALLERGY, IMMUNOLOGY AND TRANSPLANTATION RESEARCH</v>
      </c>
    </row>
    <row r="2818" ht="15.75" customHeight="1">
      <c r="A2818" s="5" t="s">
        <v>4916</v>
      </c>
      <c r="B2818" s="3" t="s">
        <v>56</v>
      </c>
      <c r="C2818" s="3" t="s">
        <v>243</v>
      </c>
      <c r="D2818" s="3"/>
      <c r="E2818" s="6" t="s">
        <v>244</v>
      </c>
      <c r="F2818" s="4">
        <v>-3483.0</v>
      </c>
      <c r="G2818" s="6" t="s">
        <v>38</v>
      </c>
      <c r="H2818" s="6"/>
      <c r="I2818" s="6"/>
      <c r="J2818" s="4">
        <v>3.7643927E7</v>
      </c>
      <c r="K2818" s="4">
        <v>3.59306095E8</v>
      </c>
      <c r="L2818" s="6" t="s">
        <v>39</v>
      </c>
      <c r="M2818" s="3"/>
      <c r="N2818" s="6" t="s">
        <v>39</v>
      </c>
      <c r="O2818" s="3" t="s">
        <v>4914</v>
      </c>
      <c r="P2818" s="3" t="s">
        <v>4917</v>
      </c>
      <c r="Q2818" s="6" t="s">
        <v>39</v>
      </c>
      <c r="R2818" s="4"/>
      <c r="S2818" s="6" t="s">
        <v>42</v>
      </c>
      <c r="T2818" s="6" t="s">
        <v>43</v>
      </c>
      <c r="U2818" s="6">
        <v>0.0</v>
      </c>
      <c r="V2818" s="3" t="str">
        <f t="shared" si="2"/>
        <v>93.855</v>
      </c>
      <c r="W2818" s="5" t="str">
        <f t="shared" ref="W2818:X2818" si="2818">UPPER(TRIM(H2818))</f>
        <v/>
      </c>
      <c r="X2818" s="5" t="str">
        <f t="shared" si="2818"/>
        <v/>
      </c>
      <c r="Y2818" s="5" t="str">
        <f t="array" ref="Y2818">IF(V2818&lt;&gt;"",IFERROR(INDEX(federal_program_name_lookup,MATCH(V2818,aln_lookup,0)),""),"")</f>
        <v>ALLERGY, IMMUNOLOGY AND TRANSPLANTATION RESEARCH</v>
      </c>
    </row>
    <row r="2819" ht="15.75" customHeight="1">
      <c r="A2819" s="5" t="s">
        <v>4918</v>
      </c>
      <c r="B2819" s="3" t="s">
        <v>56</v>
      </c>
      <c r="C2819" s="3" t="s">
        <v>243</v>
      </c>
      <c r="D2819" s="3"/>
      <c r="E2819" s="6" t="s">
        <v>244</v>
      </c>
      <c r="F2819" s="4">
        <v>385083.0</v>
      </c>
      <c r="G2819" s="6" t="s">
        <v>38</v>
      </c>
      <c r="H2819" s="6"/>
      <c r="I2819" s="6"/>
      <c r="J2819" s="4">
        <v>3.7643927E7</v>
      </c>
      <c r="K2819" s="4">
        <v>3.59306095E8</v>
      </c>
      <c r="L2819" s="6" t="s">
        <v>39</v>
      </c>
      <c r="M2819" s="3"/>
      <c r="N2819" s="6" t="s">
        <v>39</v>
      </c>
      <c r="O2819" s="3" t="s">
        <v>4914</v>
      </c>
      <c r="P2819" s="3" t="s">
        <v>4919</v>
      </c>
      <c r="Q2819" s="6" t="s">
        <v>39</v>
      </c>
      <c r="R2819" s="4"/>
      <c r="S2819" s="6" t="s">
        <v>42</v>
      </c>
      <c r="T2819" s="6" t="s">
        <v>43</v>
      </c>
      <c r="U2819" s="6">
        <v>0.0</v>
      </c>
      <c r="V2819" s="3" t="str">
        <f t="shared" si="2"/>
        <v>93.855</v>
      </c>
      <c r="W2819" s="5" t="str">
        <f t="shared" ref="W2819:X2819" si="2819">UPPER(TRIM(H2819))</f>
        <v/>
      </c>
      <c r="X2819" s="5" t="str">
        <f t="shared" si="2819"/>
        <v/>
      </c>
      <c r="Y2819" s="5" t="str">
        <f t="array" ref="Y2819">IF(V2819&lt;&gt;"",IFERROR(INDEX(federal_program_name_lookup,MATCH(V2819,aln_lookup,0)),""),"")</f>
        <v>ALLERGY, IMMUNOLOGY AND TRANSPLANTATION RESEARCH</v>
      </c>
    </row>
    <row r="2820" ht="15.75" customHeight="1">
      <c r="A2820" s="5" t="s">
        <v>4920</v>
      </c>
      <c r="B2820" s="3" t="s">
        <v>56</v>
      </c>
      <c r="C2820" s="3" t="s">
        <v>243</v>
      </c>
      <c r="D2820" s="3"/>
      <c r="E2820" s="6" t="s">
        <v>244</v>
      </c>
      <c r="F2820" s="4">
        <v>582225.0</v>
      </c>
      <c r="G2820" s="6" t="s">
        <v>38</v>
      </c>
      <c r="H2820" s="6"/>
      <c r="I2820" s="6"/>
      <c r="J2820" s="4">
        <v>3.7643927E7</v>
      </c>
      <c r="K2820" s="4">
        <v>3.59306095E8</v>
      </c>
      <c r="L2820" s="6" t="s">
        <v>39</v>
      </c>
      <c r="M2820" s="3"/>
      <c r="N2820" s="6" t="s">
        <v>39</v>
      </c>
      <c r="O2820" s="3" t="s">
        <v>4914</v>
      </c>
      <c r="P2820" s="3" t="s">
        <v>4921</v>
      </c>
      <c r="Q2820" s="6" t="s">
        <v>39</v>
      </c>
      <c r="R2820" s="4"/>
      <c r="S2820" s="6" t="s">
        <v>42</v>
      </c>
      <c r="T2820" s="6" t="s">
        <v>43</v>
      </c>
      <c r="U2820" s="6">
        <v>0.0</v>
      </c>
      <c r="V2820" s="3" t="str">
        <f t="shared" si="2"/>
        <v>93.855</v>
      </c>
      <c r="W2820" s="5" t="str">
        <f t="shared" ref="W2820:X2820" si="2820">UPPER(TRIM(H2820))</f>
        <v/>
      </c>
      <c r="X2820" s="5" t="str">
        <f t="shared" si="2820"/>
        <v/>
      </c>
      <c r="Y2820" s="5" t="str">
        <f t="array" ref="Y2820">IF(V2820&lt;&gt;"",IFERROR(INDEX(federal_program_name_lookup,MATCH(V2820,aln_lookup,0)),""),"")</f>
        <v>ALLERGY, IMMUNOLOGY AND TRANSPLANTATION RESEARCH</v>
      </c>
    </row>
    <row r="2821" ht="15.75" customHeight="1">
      <c r="A2821" s="5" t="s">
        <v>4922</v>
      </c>
      <c r="B2821" s="3" t="s">
        <v>35</v>
      </c>
      <c r="C2821" s="3" t="s">
        <v>493</v>
      </c>
      <c r="D2821" s="3"/>
      <c r="E2821" s="6" t="s">
        <v>4923</v>
      </c>
      <c r="F2821" s="4">
        <v>16808.0</v>
      </c>
      <c r="G2821" s="6" t="s">
        <v>38</v>
      </c>
      <c r="H2821" s="6"/>
      <c r="I2821" s="6"/>
      <c r="J2821" s="4">
        <v>16808.0</v>
      </c>
      <c r="K2821" s="4">
        <v>3.59306095E8</v>
      </c>
      <c r="L2821" s="6" t="s">
        <v>39</v>
      </c>
      <c r="M2821" s="3"/>
      <c r="N2821" s="6" t="s">
        <v>39</v>
      </c>
      <c r="O2821" s="3" t="s">
        <v>383</v>
      </c>
      <c r="P2821" s="3" t="s">
        <v>4924</v>
      </c>
      <c r="Q2821" s="6" t="s">
        <v>39</v>
      </c>
      <c r="R2821" s="4"/>
      <c r="S2821" s="6" t="s">
        <v>42</v>
      </c>
      <c r="T2821" s="6" t="s">
        <v>43</v>
      </c>
      <c r="U2821" s="6">
        <v>0.0</v>
      </c>
      <c r="V2821" s="3" t="str">
        <f t="shared" si="2"/>
        <v>11.002</v>
      </c>
      <c r="W2821" s="5" t="str">
        <f t="shared" ref="W2821:X2821" si="2821">UPPER(TRIM(H2821))</f>
        <v/>
      </c>
      <c r="X2821" s="5" t="str">
        <f t="shared" si="2821"/>
        <v/>
      </c>
      <c r="Y2821" s="5" t="str">
        <f t="array" ref="Y2821">IF(V2821&lt;&gt;"",IFERROR(INDEX(federal_program_name_lookup,MATCH(V2821,aln_lookup,0)),""),"")</f>
        <v>CENSUS CUSTOMER SERVICES</v>
      </c>
    </row>
    <row r="2822" ht="15.75" customHeight="1">
      <c r="A2822" s="5" t="s">
        <v>4925</v>
      </c>
      <c r="B2822" s="3" t="s">
        <v>56</v>
      </c>
      <c r="C2822" s="3" t="s">
        <v>243</v>
      </c>
      <c r="D2822" s="3"/>
      <c r="E2822" s="6" t="s">
        <v>244</v>
      </c>
      <c r="F2822" s="4">
        <v>20469.0</v>
      </c>
      <c r="G2822" s="6" t="s">
        <v>38</v>
      </c>
      <c r="H2822" s="6"/>
      <c r="I2822" s="6"/>
      <c r="J2822" s="4">
        <v>3.7643927E7</v>
      </c>
      <c r="K2822" s="4">
        <v>3.59306095E8</v>
      </c>
      <c r="L2822" s="6" t="s">
        <v>39</v>
      </c>
      <c r="M2822" s="3"/>
      <c r="N2822" s="6" t="s">
        <v>39</v>
      </c>
      <c r="O2822" s="3" t="s">
        <v>4914</v>
      </c>
      <c r="P2822" s="3" t="s">
        <v>4926</v>
      </c>
      <c r="Q2822" s="6" t="s">
        <v>39</v>
      </c>
      <c r="R2822" s="4"/>
      <c r="S2822" s="6" t="s">
        <v>42</v>
      </c>
      <c r="T2822" s="6" t="s">
        <v>43</v>
      </c>
      <c r="U2822" s="6">
        <v>0.0</v>
      </c>
      <c r="V2822" s="3" t="str">
        <f t="shared" si="2"/>
        <v>93.855</v>
      </c>
      <c r="W2822" s="5" t="str">
        <f t="shared" ref="W2822:X2822" si="2822">UPPER(TRIM(H2822))</f>
        <v/>
      </c>
      <c r="X2822" s="5" t="str">
        <f t="shared" si="2822"/>
        <v/>
      </c>
      <c r="Y2822" s="5" t="str">
        <f t="array" ref="Y2822">IF(V2822&lt;&gt;"",IFERROR(INDEX(federal_program_name_lookup,MATCH(V2822,aln_lookup,0)),""),"")</f>
        <v>ALLERGY, IMMUNOLOGY AND TRANSPLANTATION RESEARCH</v>
      </c>
    </row>
    <row r="2823" ht="15.75" customHeight="1">
      <c r="A2823" s="5" t="s">
        <v>4927</v>
      </c>
      <c r="B2823" s="3" t="s">
        <v>56</v>
      </c>
      <c r="C2823" s="3" t="s">
        <v>243</v>
      </c>
      <c r="D2823" s="3"/>
      <c r="E2823" s="6" t="s">
        <v>244</v>
      </c>
      <c r="F2823" s="4">
        <v>-128371.0</v>
      </c>
      <c r="G2823" s="6" t="s">
        <v>38</v>
      </c>
      <c r="H2823" s="6"/>
      <c r="I2823" s="6"/>
      <c r="J2823" s="4">
        <v>3.7643927E7</v>
      </c>
      <c r="K2823" s="4">
        <v>3.59306095E8</v>
      </c>
      <c r="L2823" s="6" t="s">
        <v>39</v>
      </c>
      <c r="M2823" s="3"/>
      <c r="N2823" s="6" t="s">
        <v>39</v>
      </c>
      <c r="O2823" s="3" t="s">
        <v>4914</v>
      </c>
      <c r="P2823" s="3" t="s">
        <v>4928</v>
      </c>
      <c r="Q2823" s="6" t="s">
        <v>39</v>
      </c>
      <c r="R2823" s="4"/>
      <c r="S2823" s="6" t="s">
        <v>42</v>
      </c>
      <c r="T2823" s="6" t="s">
        <v>43</v>
      </c>
      <c r="U2823" s="6">
        <v>0.0</v>
      </c>
      <c r="V2823" s="3" t="str">
        <f t="shared" si="2"/>
        <v>93.855</v>
      </c>
      <c r="W2823" s="5" t="str">
        <f t="shared" ref="W2823:X2823" si="2823">UPPER(TRIM(H2823))</f>
        <v/>
      </c>
      <c r="X2823" s="5" t="str">
        <f t="shared" si="2823"/>
        <v/>
      </c>
      <c r="Y2823" s="5" t="str">
        <f t="array" ref="Y2823">IF(V2823&lt;&gt;"",IFERROR(INDEX(federal_program_name_lookup,MATCH(V2823,aln_lookup,0)),""),"")</f>
        <v>ALLERGY, IMMUNOLOGY AND TRANSPLANTATION RESEARCH</v>
      </c>
    </row>
    <row r="2824" ht="15.75" customHeight="1">
      <c r="A2824" s="5" t="s">
        <v>4929</v>
      </c>
      <c r="B2824" s="3" t="s">
        <v>56</v>
      </c>
      <c r="C2824" s="3" t="s">
        <v>243</v>
      </c>
      <c r="D2824" s="3"/>
      <c r="E2824" s="6" t="s">
        <v>244</v>
      </c>
      <c r="F2824" s="4">
        <v>975601.0</v>
      </c>
      <c r="G2824" s="6" t="s">
        <v>38</v>
      </c>
      <c r="H2824" s="6"/>
      <c r="I2824" s="6"/>
      <c r="J2824" s="4">
        <v>3.7643927E7</v>
      </c>
      <c r="K2824" s="4">
        <v>3.59306095E8</v>
      </c>
      <c r="L2824" s="6" t="s">
        <v>39</v>
      </c>
      <c r="M2824" s="3"/>
      <c r="N2824" s="6" t="s">
        <v>39</v>
      </c>
      <c r="O2824" s="3" t="s">
        <v>4914</v>
      </c>
      <c r="P2824" s="3" t="s">
        <v>4930</v>
      </c>
      <c r="Q2824" s="6" t="s">
        <v>39</v>
      </c>
      <c r="R2824" s="4"/>
      <c r="S2824" s="6" t="s">
        <v>42</v>
      </c>
      <c r="T2824" s="6" t="s">
        <v>43</v>
      </c>
      <c r="U2824" s="6">
        <v>0.0</v>
      </c>
      <c r="V2824" s="3" t="str">
        <f t="shared" si="2"/>
        <v>93.855</v>
      </c>
      <c r="W2824" s="5" t="str">
        <f t="shared" ref="W2824:X2824" si="2824">UPPER(TRIM(H2824))</f>
        <v/>
      </c>
      <c r="X2824" s="5" t="str">
        <f t="shared" si="2824"/>
        <v/>
      </c>
      <c r="Y2824" s="5" t="str">
        <f t="array" ref="Y2824">IF(V2824&lt;&gt;"",IFERROR(INDEX(federal_program_name_lookup,MATCH(V2824,aln_lookup,0)),""),"")</f>
        <v>ALLERGY, IMMUNOLOGY AND TRANSPLANTATION RESEARCH</v>
      </c>
    </row>
    <row r="2825" ht="15.75" customHeight="1">
      <c r="A2825" s="5" t="s">
        <v>4931</v>
      </c>
      <c r="B2825" s="3" t="s">
        <v>56</v>
      </c>
      <c r="C2825" s="3" t="s">
        <v>243</v>
      </c>
      <c r="D2825" s="3"/>
      <c r="E2825" s="6" t="s">
        <v>244</v>
      </c>
      <c r="F2825" s="4">
        <v>89613.0</v>
      </c>
      <c r="G2825" s="6" t="s">
        <v>38</v>
      </c>
      <c r="H2825" s="6"/>
      <c r="I2825" s="6"/>
      <c r="J2825" s="4">
        <v>3.7643927E7</v>
      </c>
      <c r="K2825" s="4">
        <v>3.59306095E8</v>
      </c>
      <c r="L2825" s="6" t="s">
        <v>39</v>
      </c>
      <c r="M2825" s="3"/>
      <c r="N2825" s="6" t="s">
        <v>39</v>
      </c>
      <c r="O2825" s="3" t="s">
        <v>4914</v>
      </c>
      <c r="P2825" s="3" t="s">
        <v>4932</v>
      </c>
      <c r="Q2825" s="6" t="s">
        <v>39</v>
      </c>
      <c r="R2825" s="4"/>
      <c r="S2825" s="6" t="s">
        <v>42</v>
      </c>
      <c r="T2825" s="6" t="s">
        <v>43</v>
      </c>
      <c r="U2825" s="6">
        <v>0.0</v>
      </c>
      <c r="V2825" s="3" t="str">
        <f t="shared" si="2"/>
        <v>93.855</v>
      </c>
      <c r="W2825" s="5" t="str">
        <f t="shared" ref="W2825:X2825" si="2825">UPPER(TRIM(H2825))</f>
        <v/>
      </c>
      <c r="X2825" s="5" t="str">
        <f t="shared" si="2825"/>
        <v/>
      </c>
      <c r="Y2825" s="5" t="str">
        <f t="array" ref="Y2825">IF(V2825&lt;&gt;"",IFERROR(INDEX(federal_program_name_lookup,MATCH(V2825,aln_lookup,0)),""),"")</f>
        <v>ALLERGY, IMMUNOLOGY AND TRANSPLANTATION RESEARCH</v>
      </c>
    </row>
    <row r="2826" ht="15.75" customHeight="1">
      <c r="A2826" s="5" t="s">
        <v>4933</v>
      </c>
      <c r="B2826" s="3" t="s">
        <v>56</v>
      </c>
      <c r="C2826" s="3" t="s">
        <v>243</v>
      </c>
      <c r="D2826" s="3"/>
      <c r="E2826" s="6" t="s">
        <v>244</v>
      </c>
      <c r="F2826" s="4">
        <v>93.0</v>
      </c>
      <c r="G2826" s="6" t="s">
        <v>38</v>
      </c>
      <c r="H2826" s="6"/>
      <c r="I2826" s="6"/>
      <c r="J2826" s="4">
        <v>3.7643927E7</v>
      </c>
      <c r="K2826" s="4">
        <v>3.59306095E8</v>
      </c>
      <c r="L2826" s="6" t="s">
        <v>39</v>
      </c>
      <c r="M2826" s="3"/>
      <c r="N2826" s="6" t="s">
        <v>39</v>
      </c>
      <c r="O2826" s="3" t="s">
        <v>755</v>
      </c>
      <c r="P2826" s="3" t="s">
        <v>4934</v>
      </c>
      <c r="Q2826" s="6" t="s">
        <v>39</v>
      </c>
      <c r="R2826" s="4"/>
      <c r="S2826" s="6" t="s">
        <v>42</v>
      </c>
      <c r="T2826" s="6" t="s">
        <v>43</v>
      </c>
      <c r="U2826" s="6">
        <v>0.0</v>
      </c>
      <c r="V2826" s="3" t="str">
        <f t="shared" si="2"/>
        <v>93.855</v>
      </c>
      <c r="W2826" s="5" t="str">
        <f t="shared" ref="W2826:X2826" si="2826">UPPER(TRIM(H2826))</f>
        <v/>
      </c>
      <c r="X2826" s="5" t="str">
        <f t="shared" si="2826"/>
        <v/>
      </c>
      <c r="Y2826" s="5" t="str">
        <f t="array" ref="Y2826">IF(V2826&lt;&gt;"",IFERROR(INDEX(federal_program_name_lookup,MATCH(V2826,aln_lookup,0)),""),"")</f>
        <v>ALLERGY, IMMUNOLOGY AND TRANSPLANTATION RESEARCH</v>
      </c>
    </row>
    <row r="2827" ht="15.75" customHeight="1">
      <c r="A2827" s="5" t="s">
        <v>4935</v>
      </c>
      <c r="B2827" s="3" t="s">
        <v>56</v>
      </c>
      <c r="C2827" s="3" t="s">
        <v>243</v>
      </c>
      <c r="D2827" s="3"/>
      <c r="E2827" s="6" t="s">
        <v>244</v>
      </c>
      <c r="F2827" s="4">
        <v>-3831.0</v>
      </c>
      <c r="G2827" s="6" t="s">
        <v>38</v>
      </c>
      <c r="H2827" s="6"/>
      <c r="I2827" s="6"/>
      <c r="J2827" s="4">
        <v>3.7643927E7</v>
      </c>
      <c r="K2827" s="4">
        <v>3.59306095E8</v>
      </c>
      <c r="L2827" s="6" t="s">
        <v>39</v>
      </c>
      <c r="M2827" s="3"/>
      <c r="N2827" s="6" t="s">
        <v>39</v>
      </c>
      <c r="O2827" s="3" t="s">
        <v>755</v>
      </c>
      <c r="P2827" s="3" t="s">
        <v>4936</v>
      </c>
      <c r="Q2827" s="6" t="s">
        <v>39</v>
      </c>
      <c r="R2827" s="4"/>
      <c r="S2827" s="6" t="s">
        <v>42</v>
      </c>
      <c r="T2827" s="6" t="s">
        <v>43</v>
      </c>
      <c r="U2827" s="6">
        <v>0.0</v>
      </c>
      <c r="V2827" s="3" t="str">
        <f t="shared" si="2"/>
        <v>93.855</v>
      </c>
      <c r="W2827" s="5" t="str">
        <f t="shared" ref="W2827:X2827" si="2827">UPPER(TRIM(H2827))</f>
        <v/>
      </c>
      <c r="X2827" s="5" t="str">
        <f t="shared" si="2827"/>
        <v/>
      </c>
      <c r="Y2827" s="5" t="str">
        <f t="array" ref="Y2827">IF(V2827&lt;&gt;"",IFERROR(INDEX(federal_program_name_lookup,MATCH(V2827,aln_lookup,0)),""),"")</f>
        <v>ALLERGY, IMMUNOLOGY AND TRANSPLANTATION RESEARCH</v>
      </c>
    </row>
    <row r="2828" ht="15.75" customHeight="1">
      <c r="A2828" s="5" t="s">
        <v>4937</v>
      </c>
      <c r="B2828" s="3" t="s">
        <v>56</v>
      </c>
      <c r="C2828" s="3" t="s">
        <v>243</v>
      </c>
      <c r="D2828" s="3"/>
      <c r="E2828" s="6" t="s">
        <v>244</v>
      </c>
      <c r="F2828" s="4">
        <v>96728.0</v>
      </c>
      <c r="G2828" s="6" t="s">
        <v>38</v>
      </c>
      <c r="H2828" s="6"/>
      <c r="I2828" s="6"/>
      <c r="J2828" s="4">
        <v>3.7643927E7</v>
      </c>
      <c r="K2828" s="4">
        <v>3.59306095E8</v>
      </c>
      <c r="L2828" s="6" t="s">
        <v>39</v>
      </c>
      <c r="M2828" s="3"/>
      <c r="N2828" s="6" t="s">
        <v>39</v>
      </c>
      <c r="O2828" s="3" t="s">
        <v>755</v>
      </c>
      <c r="P2828" s="3" t="s">
        <v>4938</v>
      </c>
      <c r="Q2828" s="6" t="s">
        <v>39</v>
      </c>
      <c r="R2828" s="4"/>
      <c r="S2828" s="6" t="s">
        <v>42</v>
      </c>
      <c r="T2828" s="6" t="s">
        <v>43</v>
      </c>
      <c r="U2828" s="6">
        <v>0.0</v>
      </c>
      <c r="V2828" s="3" t="str">
        <f t="shared" si="2"/>
        <v>93.855</v>
      </c>
      <c r="W2828" s="5" t="str">
        <f t="shared" ref="W2828:X2828" si="2828">UPPER(TRIM(H2828))</f>
        <v/>
      </c>
      <c r="X2828" s="5" t="str">
        <f t="shared" si="2828"/>
        <v/>
      </c>
      <c r="Y2828" s="5" t="str">
        <f t="array" ref="Y2828">IF(V2828&lt;&gt;"",IFERROR(INDEX(federal_program_name_lookup,MATCH(V2828,aln_lookup,0)),""),"")</f>
        <v>ALLERGY, IMMUNOLOGY AND TRANSPLANTATION RESEARCH</v>
      </c>
    </row>
    <row r="2829" ht="15.75" customHeight="1">
      <c r="A2829" s="5" t="s">
        <v>4939</v>
      </c>
      <c r="B2829" s="3" t="s">
        <v>56</v>
      </c>
      <c r="C2829" s="3" t="s">
        <v>243</v>
      </c>
      <c r="D2829" s="3"/>
      <c r="E2829" s="6" t="s">
        <v>244</v>
      </c>
      <c r="F2829" s="4">
        <v>305958.0</v>
      </c>
      <c r="G2829" s="6" t="s">
        <v>38</v>
      </c>
      <c r="H2829" s="6"/>
      <c r="I2829" s="6"/>
      <c r="J2829" s="4">
        <v>3.7643927E7</v>
      </c>
      <c r="K2829" s="4">
        <v>3.59306095E8</v>
      </c>
      <c r="L2829" s="6" t="s">
        <v>39</v>
      </c>
      <c r="M2829" s="3"/>
      <c r="N2829" s="6" t="s">
        <v>39</v>
      </c>
      <c r="O2829" s="3" t="s">
        <v>4442</v>
      </c>
      <c r="P2829" s="3" t="s">
        <v>4940</v>
      </c>
      <c r="Q2829" s="6" t="s">
        <v>39</v>
      </c>
      <c r="R2829" s="4"/>
      <c r="S2829" s="6" t="s">
        <v>42</v>
      </c>
      <c r="T2829" s="6" t="s">
        <v>43</v>
      </c>
      <c r="U2829" s="6">
        <v>0.0</v>
      </c>
      <c r="V2829" s="3" t="str">
        <f t="shared" si="2"/>
        <v>93.855</v>
      </c>
      <c r="W2829" s="5" t="str">
        <f t="shared" ref="W2829:X2829" si="2829">UPPER(TRIM(H2829))</f>
        <v/>
      </c>
      <c r="X2829" s="5" t="str">
        <f t="shared" si="2829"/>
        <v/>
      </c>
      <c r="Y2829" s="5" t="str">
        <f t="array" ref="Y2829">IF(V2829&lt;&gt;"",IFERROR(INDEX(federal_program_name_lookup,MATCH(V2829,aln_lookup,0)),""),"")</f>
        <v>ALLERGY, IMMUNOLOGY AND TRANSPLANTATION RESEARCH</v>
      </c>
    </row>
    <row r="2830" ht="15.75" customHeight="1">
      <c r="A2830" s="5" t="s">
        <v>4941</v>
      </c>
      <c r="B2830" s="3" t="s">
        <v>56</v>
      </c>
      <c r="C2830" s="3" t="s">
        <v>243</v>
      </c>
      <c r="D2830" s="3"/>
      <c r="E2830" s="6" t="s">
        <v>244</v>
      </c>
      <c r="F2830" s="4">
        <v>196895.0</v>
      </c>
      <c r="G2830" s="6" t="s">
        <v>38</v>
      </c>
      <c r="H2830" s="6"/>
      <c r="I2830" s="6"/>
      <c r="J2830" s="4">
        <v>3.7643927E7</v>
      </c>
      <c r="K2830" s="4">
        <v>3.59306095E8</v>
      </c>
      <c r="L2830" s="6" t="s">
        <v>39</v>
      </c>
      <c r="M2830" s="3"/>
      <c r="N2830" s="6" t="s">
        <v>39</v>
      </c>
      <c r="O2830" s="3" t="s">
        <v>4117</v>
      </c>
      <c r="P2830" s="3" t="s">
        <v>4942</v>
      </c>
      <c r="Q2830" s="6" t="s">
        <v>39</v>
      </c>
      <c r="R2830" s="4"/>
      <c r="S2830" s="6" t="s">
        <v>42</v>
      </c>
      <c r="T2830" s="6" t="s">
        <v>43</v>
      </c>
      <c r="U2830" s="6">
        <v>0.0</v>
      </c>
      <c r="V2830" s="3" t="str">
        <f t="shared" si="2"/>
        <v>93.855</v>
      </c>
      <c r="W2830" s="5" t="str">
        <f t="shared" ref="W2830:X2830" si="2830">UPPER(TRIM(H2830))</f>
        <v/>
      </c>
      <c r="X2830" s="5" t="str">
        <f t="shared" si="2830"/>
        <v/>
      </c>
      <c r="Y2830" s="5" t="str">
        <f t="array" ref="Y2830">IF(V2830&lt;&gt;"",IFERROR(INDEX(federal_program_name_lookup,MATCH(V2830,aln_lookup,0)),""),"")</f>
        <v>ALLERGY, IMMUNOLOGY AND TRANSPLANTATION RESEARCH</v>
      </c>
    </row>
    <row r="2831" ht="15.75" customHeight="1">
      <c r="A2831" s="5" t="s">
        <v>4943</v>
      </c>
      <c r="B2831" s="3" t="s">
        <v>56</v>
      </c>
      <c r="C2831" s="3" t="s">
        <v>243</v>
      </c>
      <c r="D2831" s="3"/>
      <c r="E2831" s="6" t="s">
        <v>244</v>
      </c>
      <c r="F2831" s="4">
        <v>8128.0</v>
      </c>
      <c r="G2831" s="6" t="s">
        <v>38</v>
      </c>
      <c r="H2831" s="6"/>
      <c r="I2831" s="6"/>
      <c r="J2831" s="4">
        <v>3.7643927E7</v>
      </c>
      <c r="K2831" s="4">
        <v>3.59306095E8</v>
      </c>
      <c r="L2831" s="6" t="s">
        <v>39</v>
      </c>
      <c r="M2831" s="3"/>
      <c r="N2831" s="6" t="s">
        <v>39</v>
      </c>
      <c r="O2831" s="3" t="s">
        <v>1484</v>
      </c>
      <c r="P2831" s="3" t="s">
        <v>4944</v>
      </c>
      <c r="Q2831" s="6" t="s">
        <v>39</v>
      </c>
      <c r="R2831" s="4"/>
      <c r="S2831" s="6" t="s">
        <v>42</v>
      </c>
      <c r="T2831" s="6" t="s">
        <v>43</v>
      </c>
      <c r="U2831" s="6">
        <v>0.0</v>
      </c>
      <c r="V2831" s="3" t="str">
        <f t="shared" si="2"/>
        <v>93.855</v>
      </c>
      <c r="W2831" s="5" t="str">
        <f t="shared" ref="W2831:X2831" si="2831">UPPER(TRIM(H2831))</f>
        <v/>
      </c>
      <c r="X2831" s="5" t="str">
        <f t="shared" si="2831"/>
        <v/>
      </c>
      <c r="Y2831" s="5" t="str">
        <f t="array" ref="Y2831">IF(V2831&lt;&gt;"",IFERROR(INDEX(federal_program_name_lookup,MATCH(V2831,aln_lookup,0)),""),"")</f>
        <v>ALLERGY, IMMUNOLOGY AND TRANSPLANTATION RESEARCH</v>
      </c>
    </row>
    <row r="2832" ht="15.75" customHeight="1">
      <c r="A2832" s="5" t="s">
        <v>4945</v>
      </c>
      <c r="B2832" s="3" t="s">
        <v>56</v>
      </c>
      <c r="C2832" s="3" t="s">
        <v>243</v>
      </c>
      <c r="D2832" s="3"/>
      <c r="E2832" s="6" t="s">
        <v>244</v>
      </c>
      <c r="F2832" s="4">
        <v>20459.0</v>
      </c>
      <c r="G2832" s="6" t="s">
        <v>38</v>
      </c>
      <c r="H2832" s="6"/>
      <c r="I2832" s="6"/>
      <c r="J2832" s="4">
        <v>3.7643927E7</v>
      </c>
      <c r="K2832" s="4">
        <v>3.59306095E8</v>
      </c>
      <c r="L2832" s="6" t="s">
        <v>39</v>
      </c>
      <c r="M2832" s="3"/>
      <c r="N2832" s="6" t="s">
        <v>39</v>
      </c>
      <c r="O2832" s="3" t="s">
        <v>674</v>
      </c>
      <c r="P2832" s="3" t="s">
        <v>4946</v>
      </c>
      <c r="Q2832" s="6" t="s">
        <v>39</v>
      </c>
      <c r="R2832" s="4"/>
      <c r="S2832" s="6" t="s">
        <v>42</v>
      </c>
      <c r="T2832" s="6" t="s">
        <v>43</v>
      </c>
      <c r="U2832" s="6">
        <v>0.0</v>
      </c>
      <c r="V2832" s="3" t="str">
        <f t="shared" si="2"/>
        <v>93.855</v>
      </c>
      <c r="W2832" s="5" t="str">
        <f t="shared" ref="W2832:X2832" si="2832">UPPER(TRIM(H2832))</f>
        <v/>
      </c>
      <c r="X2832" s="5" t="str">
        <f t="shared" si="2832"/>
        <v/>
      </c>
      <c r="Y2832" s="5" t="str">
        <f t="array" ref="Y2832">IF(V2832&lt;&gt;"",IFERROR(INDEX(federal_program_name_lookup,MATCH(V2832,aln_lookup,0)),""),"")</f>
        <v>ALLERGY, IMMUNOLOGY AND TRANSPLANTATION RESEARCH</v>
      </c>
    </row>
    <row r="2833" ht="15.75" customHeight="1">
      <c r="A2833" s="5" t="s">
        <v>4947</v>
      </c>
      <c r="B2833" s="3" t="s">
        <v>56</v>
      </c>
      <c r="C2833" s="3" t="s">
        <v>243</v>
      </c>
      <c r="D2833" s="3"/>
      <c r="E2833" s="6" t="s">
        <v>244</v>
      </c>
      <c r="F2833" s="4">
        <v>290869.0</v>
      </c>
      <c r="G2833" s="6" t="s">
        <v>38</v>
      </c>
      <c r="H2833" s="6"/>
      <c r="I2833" s="6"/>
      <c r="J2833" s="4">
        <v>3.7643927E7</v>
      </c>
      <c r="K2833" s="4">
        <v>3.59306095E8</v>
      </c>
      <c r="L2833" s="6" t="s">
        <v>39</v>
      </c>
      <c r="M2833" s="3"/>
      <c r="N2833" s="6" t="s">
        <v>39</v>
      </c>
      <c r="O2833" s="3" t="s">
        <v>4948</v>
      </c>
      <c r="P2833" s="3" t="s">
        <v>4949</v>
      </c>
      <c r="Q2833" s="6" t="s">
        <v>39</v>
      </c>
      <c r="R2833" s="4"/>
      <c r="S2833" s="6" t="s">
        <v>42</v>
      </c>
      <c r="T2833" s="6" t="s">
        <v>43</v>
      </c>
      <c r="U2833" s="6">
        <v>0.0</v>
      </c>
      <c r="V2833" s="3" t="str">
        <f t="shared" si="2"/>
        <v>93.855</v>
      </c>
      <c r="W2833" s="5" t="str">
        <f t="shared" ref="W2833:X2833" si="2833">UPPER(TRIM(H2833))</f>
        <v/>
      </c>
      <c r="X2833" s="5" t="str">
        <f t="shared" si="2833"/>
        <v/>
      </c>
      <c r="Y2833" s="5" t="str">
        <f t="array" ref="Y2833">IF(V2833&lt;&gt;"",IFERROR(INDEX(federal_program_name_lookup,MATCH(V2833,aln_lookup,0)),""),"")</f>
        <v>ALLERGY, IMMUNOLOGY AND TRANSPLANTATION RESEARCH</v>
      </c>
    </row>
    <row r="2834" ht="15.75" customHeight="1">
      <c r="A2834" s="5" t="s">
        <v>4950</v>
      </c>
      <c r="B2834" s="3" t="s">
        <v>56</v>
      </c>
      <c r="C2834" s="3" t="s">
        <v>243</v>
      </c>
      <c r="D2834" s="3"/>
      <c r="E2834" s="6" t="s">
        <v>244</v>
      </c>
      <c r="F2834" s="4">
        <v>39597.0</v>
      </c>
      <c r="G2834" s="6" t="s">
        <v>38</v>
      </c>
      <c r="H2834" s="6"/>
      <c r="I2834" s="6"/>
      <c r="J2834" s="4">
        <v>3.7643927E7</v>
      </c>
      <c r="K2834" s="4">
        <v>3.59306095E8</v>
      </c>
      <c r="L2834" s="6" t="s">
        <v>39</v>
      </c>
      <c r="M2834" s="3"/>
      <c r="N2834" s="6" t="s">
        <v>39</v>
      </c>
      <c r="O2834" s="3" t="s">
        <v>263</v>
      </c>
      <c r="P2834" s="3" t="s">
        <v>4951</v>
      </c>
      <c r="Q2834" s="6" t="s">
        <v>39</v>
      </c>
      <c r="R2834" s="4"/>
      <c r="S2834" s="6" t="s">
        <v>42</v>
      </c>
      <c r="T2834" s="6" t="s">
        <v>43</v>
      </c>
      <c r="U2834" s="6">
        <v>0.0</v>
      </c>
      <c r="V2834" s="3" t="str">
        <f t="shared" si="2"/>
        <v>93.855</v>
      </c>
      <c r="W2834" s="5" t="str">
        <f t="shared" ref="W2834:X2834" si="2834">UPPER(TRIM(H2834))</f>
        <v/>
      </c>
      <c r="X2834" s="5" t="str">
        <f t="shared" si="2834"/>
        <v/>
      </c>
      <c r="Y2834" s="5" t="str">
        <f t="array" ref="Y2834">IF(V2834&lt;&gt;"",IFERROR(INDEX(federal_program_name_lookup,MATCH(V2834,aln_lookup,0)),""),"")</f>
        <v>ALLERGY, IMMUNOLOGY AND TRANSPLANTATION RESEARCH</v>
      </c>
    </row>
    <row r="2835" ht="15.75" customHeight="1">
      <c r="A2835" s="5" t="s">
        <v>4952</v>
      </c>
      <c r="B2835" s="3" t="s">
        <v>35</v>
      </c>
      <c r="C2835" s="3" t="s">
        <v>371</v>
      </c>
      <c r="D2835" s="3"/>
      <c r="E2835" s="6" t="s">
        <v>4953</v>
      </c>
      <c r="F2835" s="4">
        <v>11801.0</v>
      </c>
      <c r="G2835" s="6" t="s">
        <v>38</v>
      </c>
      <c r="H2835" s="6"/>
      <c r="I2835" s="6"/>
      <c r="J2835" s="4">
        <v>932495.0</v>
      </c>
      <c r="K2835" s="4">
        <v>3.59306095E8</v>
      </c>
      <c r="L2835" s="6" t="s">
        <v>39</v>
      </c>
      <c r="M2835" s="3"/>
      <c r="N2835" s="6" t="s">
        <v>39</v>
      </c>
      <c r="O2835" s="3" t="s">
        <v>4954</v>
      </c>
      <c r="P2835" s="3" t="s">
        <v>4955</v>
      </c>
      <c r="Q2835" s="6" t="s">
        <v>39</v>
      </c>
      <c r="R2835" s="4"/>
      <c r="S2835" s="6" t="s">
        <v>42</v>
      </c>
      <c r="T2835" s="6" t="s">
        <v>43</v>
      </c>
      <c r="U2835" s="6">
        <v>0.0</v>
      </c>
      <c r="V2835" s="3" t="str">
        <f t="shared" si="2"/>
        <v>11.012</v>
      </c>
      <c r="W2835" s="5" t="str">
        <f t="shared" ref="W2835:X2835" si="2835">UPPER(TRIM(H2835))</f>
        <v/>
      </c>
      <c r="X2835" s="5" t="str">
        <f t="shared" si="2835"/>
        <v/>
      </c>
      <c r="Y2835" s="5" t="str">
        <f t="array" ref="Y2835">IF(V2835&lt;&gt;"",IFERROR(INDEX(federal_program_name_lookup,MATCH(V2835,aln_lookup,0)),""),"")</f>
        <v>INTEGRATED OCEAN OBSERVING SYSTEM (IOOS)</v>
      </c>
    </row>
    <row r="2836" ht="15.75" customHeight="1">
      <c r="A2836" s="5" t="s">
        <v>4956</v>
      </c>
      <c r="B2836" s="3" t="s">
        <v>56</v>
      </c>
      <c r="C2836" s="3" t="s">
        <v>243</v>
      </c>
      <c r="D2836" s="3"/>
      <c r="E2836" s="6" t="s">
        <v>244</v>
      </c>
      <c r="F2836" s="4">
        <v>102935.0</v>
      </c>
      <c r="G2836" s="6" t="s">
        <v>38</v>
      </c>
      <c r="H2836" s="6"/>
      <c r="I2836" s="6"/>
      <c r="J2836" s="4">
        <v>3.7643927E7</v>
      </c>
      <c r="K2836" s="4">
        <v>3.59306095E8</v>
      </c>
      <c r="L2836" s="6" t="s">
        <v>39</v>
      </c>
      <c r="M2836" s="3"/>
      <c r="N2836" s="6" t="s">
        <v>39</v>
      </c>
      <c r="O2836" s="3" t="s">
        <v>263</v>
      </c>
      <c r="P2836" s="3" t="s">
        <v>4957</v>
      </c>
      <c r="Q2836" s="6" t="s">
        <v>39</v>
      </c>
      <c r="R2836" s="4"/>
      <c r="S2836" s="6" t="s">
        <v>42</v>
      </c>
      <c r="T2836" s="6" t="s">
        <v>43</v>
      </c>
      <c r="U2836" s="6">
        <v>0.0</v>
      </c>
      <c r="V2836" s="3" t="str">
        <f t="shared" si="2"/>
        <v>93.855</v>
      </c>
      <c r="W2836" s="5" t="str">
        <f t="shared" ref="W2836:X2836" si="2836">UPPER(TRIM(H2836))</f>
        <v/>
      </c>
      <c r="X2836" s="5" t="str">
        <f t="shared" si="2836"/>
        <v/>
      </c>
      <c r="Y2836" s="5" t="str">
        <f t="array" ref="Y2836">IF(V2836&lt;&gt;"",IFERROR(INDEX(federal_program_name_lookup,MATCH(V2836,aln_lookup,0)),""),"")</f>
        <v>ALLERGY, IMMUNOLOGY AND TRANSPLANTATION RESEARCH</v>
      </c>
    </row>
    <row r="2837" ht="15.75" customHeight="1">
      <c r="A2837" s="5" t="s">
        <v>4958</v>
      </c>
      <c r="B2837" s="3" t="s">
        <v>56</v>
      </c>
      <c r="C2837" s="3" t="s">
        <v>243</v>
      </c>
      <c r="D2837" s="3"/>
      <c r="E2837" s="6" t="s">
        <v>244</v>
      </c>
      <c r="F2837" s="4">
        <v>-451.0</v>
      </c>
      <c r="G2837" s="6" t="s">
        <v>38</v>
      </c>
      <c r="H2837" s="6"/>
      <c r="I2837" s="6"/>
      <c r="J2837" s="4">
        <v>3.7643927E7</v>
      </c>
      <c r="K2837" s="4">
        <v>3.59306095E8</v>
      </c>
      <c r="L2837" s="6" t="s">
        <v>39</v>
      </c>
      <c r="M2837" s="3"/>
      <c r="N2837" s="6" t="s">
        <v>39</v>
      </c>
      <c r="O2837" s="3" t="s">
        <v>75</v>
      </c>
      <c r="P2837" s="3" t="s">
        <v>4959</v>
      </c>
      <c r="Q2837" s="6" t="s">
        <v>39</v>
      </c>
      <c r="R2837" s="4"/>
      <c r="S2837" s="6" t="s">
        <v>42</v>
      </c>
      <c r="T2837" s="6" t="s">
        <v>43</v>
      </c>
      <c r="U2837" s="6">
        <v>0.0</v>
      </c>
      <c r="V2837" s="3" t="str">
        <f t="shared" si="2"/>
        <v>93.855</v>
      </c>
      <c r="W2837" s="5" t="str">
        <f t="shared" ref="W2837:X2837" si="2837">UPPER(TRIM(H2837))</f>
        <v/>
      </c>
      <c r="X2837" s="5" t="str">
        <f t="shared" si="2837"/>
        <v/>
      </c>
      <c r="Y2837" s="5" t="str">
        <f t="array" ref="Y2837">IF(V2837&lt;&gt;"",IFERROR(INDEX(federal_program_name_lookup,MATCH(V2837,aln_lookup,0)),""),"")</f>
        <v>ALLERGY, IMMUNOLOGY AND TRANSPLANTATION RESEARCH</v>
      </c>
    </row>
    <row r="2838" ht="15.75" customHeight="1">
      <c r="A2838" s="5" t="s">
        <v>4960</v>
      </c>
      <c r="B2838" s="3" t="s">
        <v>56</v>
      </c>
      <c r="C2838" s="3" t="s">
        <v>243</v>
      </c>
      <c r="D2838" s="3"/>
      <c r="E2838" s="6" t="s">
        <v>244</v>
      </c>
      <c r="F2838" s="4">
        <v>204271.0</v>
      </c>
      <c r="G2838" s="6" t="s">
        <v>38</v>
      </c>
      <c r="H2838" s="6"/>
      <c r="I2838" s="6"/>
      <c r="J2838" s="4">
        <v>3.7643927E7</v>
      </c>
      <c r="K2838" s="4">
        <v>3.59306095E8</v>
      </c>
      <c r="L2838" s="6" t="s">
        <v>39</v>
      </c>
      <c r="M2838" s="3"/>
      <c r="N2838" s="6" t="s">
        <v>39</v>
      </c>
      <c r="O2838" s="3" t="s">
        <v>75</v>
      </c>
      <c r="P2838" s="3" t="s">
        <v>4961</v>
      </c>
      <c r="Q2838" s="6" t="s">
        <v>39</v>
      </c>
      <c r="R2838" s="4"/>
      <c r="S2838" s="6" t="s">
        <v>42</v>
      </c>
      <c r="T2838" s="6" t="s">
        <v>43</v>
      </c>
      <c r="U2838" s="6">
        <v>0.0</v>
      </c>
      <c r="V2838" s="3" t="str">
        <f t="shared" si="2"/>
        <v>93.855</v>
      </c>
      <c r="W2838" s="5" t="str">
        <f t="shared" ref="W2838:X2838" si="2838">UPPER(TRIM(H2838))</f>
        <v/>
      </c>
      <c r="X2838" s="5" t="str">
        <f t="shared" si="2838"/>
        <v/>
      </c>
      <c r="Y2838" s="5" t="str">
        <f t="array" ref="Y2838">IF(V2838&lt;&gt;"",IFERROR(INDEX(federal_program_name_lookup,MATCH(V2838,aln_lookup,0)),""),"")</f>
        <v>ALLERGY, IMMUNOLOGY AND TRANSPLANTATION RESEARCH</v>
      </c>
    </row>
    <row r="2839" ht="15.75" customHeight="1">
      <c r="A2839" s="5" t="s">
        <v>4962</v>
      </c>
      <c r="B2839" s="3" t="s">
        <v>56</v>
      </c>
      <c r="C2839" s="3" t="s">
        <v>243</v>
      </c>
      <c r="D2839" s="3"/>
      <c r="E2839" s="6" t="s">
        <v>244</v>
      </c>
      <c r="F2839" s="4">
        <v>12810.0</v>
      </c>
      <c r="G2839" s="6" t="s">
        <v>38</v>
      </c>
      <c r="H2839" s="6"/>
      <c r="I2839" s="6"/>
      <c r="J2839" s="4">
        <v>3.7643927E7</v>
      </c>
      <c r="K2839" s="4">
        <v>3.59306095E8</v>
      </c>
      <c r="L2839" s="6" t="s">
        <v>39</v>
      </c>
      <c r="M2839" s="3"/>
      <c r="N2839" s="6" t="s">
        <v>39</v>
      </c>
      <c r="O2839" s="3" t="s">
        <v>75</v>
      </c>
      <c r="P2839" s="3" t="s">
        <v>4963</v>
      </c>
      <c r="Q2839" s="6" t="s">
        <v>39</v>
      </c>
      <c r="R2839" s="4"/>
      <c r="S2839" s="6" t="s">
        <v>42</v>
      </c>
      <c r="T2839" s="6" t="s">
        <v>43</v>
      </c>
      <c r="U2839" s="6">
        <v>0.0</v>
      </c>
      <c r="V2839" s="3" t="str">
        <f t="shared" si="2"/>
        <v>93.855</v>
      </c>
      <c r="W2839" s="5" t="str">
        <f t="shared" ref="W2839:X2839" si="2839">UPPER(TRIM(H2839))</f>
        <v/>
      </c>
      <c r="X2839" s="5" t="str">
        <f t="shared" si="2839"/>
        <v/>
      </c>
      <c r="Y2839" s="5" t="str">
        <f t="array" ref="Y2839">IF(V2839&lt;&gt;"",IFERROR(INDEX(federal_program_name_lookup,MATCH(V2839,aln_lookup,0)),""),"")</f>
        <v>ALLERGY, IMMUNOLOGY AND TRANSPLANTATION RESEARCH</v>
      </c>
    </row>
    <row r="2840" ht="15.75" customHeight="1">
      <c r="A2840" s="5" t="s">
        <v>4964</v>
      </c>
      <c r="B2840" s="3" t="s">
        <v>56</v>
      </c>
      <c r="C2840" s="3" t="s">
        <v>243</v>
      </c>
      <c r="D2840" s="3"/>
      <c r="E2840" s="6" t="s">
        <v>244</v>
      </c>
      <c r="F2840" s="4">
        <v>278912.0</v>
      </c>
      <c r="G2840" s="6" t="s">
        <v>38</v>
      </c>
      <c r="H2840" s="6"/>
      <c r="I2840" s="6"/>
      <c r="J2840" s="4">
        <v>3.7643927E7</v>
      </c>
      <c r="K2840" s="4">
        <v>3.59306095E8</v>
      </c>
      <c r="L2840" s="6" t="s">
        <v>39</v>
      </c>
      <c r="M2840" s="3"/>
      <c r="N2840" s="6" t="s">
        <v>39</v>
      </c>
      <c r="O2840" s="3" t="s">
        <v>4464</v>
      </c>
      <c r="P2840" s="3" t="s">
        <v>4965</v>
      </c>
      <c r="Q2840" s="6" t="s">
        <v>39</v>
      </c>
      <c r="R2840" s="4"/>
      <c r="S2840" s="6" t="s">
        <v>42</v>
      </c>
      <c r="T2840" s="6" t="s">
        <v>43</v>
      </c>
      <c r="U2840" s="6">
        <v>0.0</v>
      </c>
      <c r="V2840" s="3" t="str">
        <f t="shared" si="2"/>
        <v>93.855</v>
      </c>
      <c r="W2840" s="5" t="str">
        <f t="shared" ref="W2840:X2840" si="2840">UPPER(TRIM(H2840))</f>
        <v/>
      </c>
      <c r="X2840" s="5" t="str">
        <f t="shared" si="2840"/>
        <v/>
      </c>
      <c r="Y2840" s="5" t="str">
        <f t="array" ref="Y2840">IF(V2840&lt;&gt;"",IFERROR(INDEX(federal_program_name_lookup,MATCH(V2840,aln_lookup,0)),""),"")</f>
        <v>ALLERGY, IMMUNOLOGY AND TRANSPLANTATION RESEARCH</v>
      </c>
    </row>
    <row r="2841" ht="15.75" customHeight="1">
      <c r="A2841" s="5" t="s">
        <v>4966</v>
      </c>
      <c r="B2841" s="3" t="s">
        <v>56</v>
      </c>
      <c r="C2841" s="3" t="s">
        <v>243</v>
      </c>
      <c r="D2841" s="3"/>
      <c r="E2841" s="6" t="s">
        <v>244</v>
      </c>
      <c r="F2841" s="4">
        <v>241916.0</v>
      </c>
      <c r="G2841" s="6" t="s">
        <v>38</v>
      </c>
      <c r="H2841" s="6"/>
      <c r="I2841" s="6"/>
      <c r="J2841" s="4">
        <v>3.7643927E7</v>
      </c>
      <c r="K2841" s="4">
        <v>3.59306095E8</v>
      </c>
      <c r="L2841" s="6" t="s">
        <v>39</v>
      </c>
      <c r="M2841" s="3"/>
      <c r="N2841" s="6" t="s">
        <v>39</v>
      </c>
      <c r="O2841" s="3" t="s">
        <v>4467</v>
      </c>
      <c r="P2841" s="3" t="s">
        <v>4967</v>
      </c>
      <c r="Q2841" s="6" t="s">
        <v>39</v>
      </c>
      <c r="R2841" s="4"/>
      <c r="S2841" s="6" t="s">
        <v>42</v>
      </c>
      <c r="T2841" s="6" t="s">
        <v>43</v>
      </c>
      <c r="U2841" s="6">
        <v>0.0</v>
      </c>
      <c r="V2841" s="3" t="str">
        <f t="shared" si="2"/>
        <v>93.855</v>
      </c>
      <c r="W2841" s="5" t="str">
        <f t="shared" ref="W2841:X2841" si="2841">UPPER(TRIM(H2841))</f>
        <v/>
      </c>
      <c r="X2841" s="5" t="str">
        <f t="shared" si="2841"/>
        <v/>
      </c>
      <c r="Y2841" s="5" t="str">
        <f t="array" ref="Y2841">IF(V2841&lt;&gt;"",IFERROR(INDEX(federal_program_name_lookup,MATCH(V2841,aln_lookup,0)),""),"")</f>
        <v>ALLERGY, IMMUNOLOGY AND TRANSPLANTATION RESEARCH</v>
      </c>
    </row>
    <row r="2842" ht="15.75" customHeight="1">
      <c r="A2842" s="5" t="s">
        <v>4968</v>
      </c>
      <c r="B2842" s="3" t="s">
        <v>56</v>
      </c>
      <c r="C2842" s="3" t="s">
        <v>243</v>
      </c>
      <c r="D2842" s="3"/>
      <c r="E2842" s="6" t="s">
        <v>244</v>
      </c>
      <c r="F2842" s="4">
        <v>46.0</v>
      </c>
      <c r="G2842" s="6" t="s">
        <v>38</v>
      </c>
      <c r="H2842" s="6"/>
      <c r="I2842" s="6"/>
      <c r="J2842" s="4">
        <v>3.7643927E7</v>
      </c>
      <c r="K2842" s="4">
        <v>3.59306095E8</v>
      </c>
      <c r="L2842" s="6" t="s">
        <v>39</v>
      </c>
      <c r="M2842" s="3"/>
      <c r="N2842" s="6" t="s">
        <v>39</v>
      </c>
      <c r="O2842" s="3" t="s">
        <v>4467</v>
      </c>
      <c r="P2842" s="3" t="s">
        <v>4969</v>
      </c>
      <c r="Q2842" s="6" t="s">
        <v>39</v>
      </c>
      <c r="R2842" s="4"/>
      <c r="S2842" s="6" t="s">
        <v>42</v>
      </c>
      <c r="T2842" s="6" t="s">
        <v>43</v>
      </c>
      <c r="U2842" s="6">
        <v>0.0</v>
      </c>
      <c r="V2842" s="3" t="str">
        <f t="shared" si="2"/>
        <v>93.855</v>
      </c>
      <c r="W2842" s="5" t="str">
        <f t="shared" ref="W2842:X2842" si="2842">UPPER(TRIM(H2842))</f>
        <v/>
      </c>
      <c r="X2842" s="5" t="str">
        <f t="shared" si="2842"/>
        <v/>
      </c>
      <c r="Y2842" s="5" t="str">
        <f t="array" ref="Y2842">IF(V2842&lt;&gt;"",IFERROR(INDEX(federal_program_name_lookup,MATCH(V2842,aln_lookup,0)),""),"")</f>
        <v>ALLERGY, IMMUNOLOGY AND TRANSPLANTATION RESEARCH</v>
      </c>
    </row>
    <row r="2843" ht="15.75" customHeight="1">
      <c r="A2843" s="5" t="s">
        <v>4970</v>
      </c>
      <c r="B2843" s="3" t="s">
        <v>56</v>
      </c>
      <c r="C2843" s="3" t="s">
        <v>243</v>
      </c>
      <c r="D2843" s="3"/>
      <c r="E2843" s="6" t="s">
        <v>244</v>
      </c>
      <c r="F2843" s="4">
        <v>-593.0</v>
      </c>
      <c r="G2843" s="6" t="s">
        <v>38</v>
      </c>
      <c r="H2843" s="6"/>
      <c r="I2843" s="6"/>
      <c r="J2843" s="4">
        <v>3.7643927E7</v>
      </c>
      <c r="K2843" s="4">
        <v>3.59306095E8</v>
      </c>
      <c r="L2843" s="6" t="s">
        <v>39</v>
      </c>
      <c r="M2843" s="3"/>
      <c r="N2843" s="6" t="s">
        <v>39</v>
      </c>
      <c r="O2843" s="3" t="s">
        <v>4971</v>
      </c>
      <c r="P2843" s="3" t="s">
        <v>4972</v>
      </c>
      <c r="Q2843" s="6" t="s">
        <v>39</v>
      </c>
      <c r="R2843" s="4"/>
      <c r="S2843" s="6" t="s">
        <v>42</v>
      </c>
      <c r="T2843" s="6" t="s">
        <v>43</v>
      </c>
      <c r="U2843" s="6">
        <v>0.0</v>
      </c>
      <c r="V2843" s="3" t="str">
        <f t="shared" si="2"/>
        <v>93.855</v>
      </c>
      <c r="W2843" s="5" t="str">
        <f t="shared" ref="W2843:X2843" si="2843">UPPER(TRIM(H2843))</f>
        <v/>
      </c>
      <c r="X2843" s="5" t="str">
        <f t="shared" si="2843"/>
        <v/>
      </c>
      <c r="Y2843" s="5" t="str">
        <f t="array" ref="Y2843">IF(V2843&lt;&gt;"",IFERROR(INDEX(federal_program_name_lookup,MATCH(V2843,aln_lookup,0)),""),"")</f>
        <v>ALLERGY, IMMUNOLOGY AND TRANSPLANTATION RESEARCH</v>
      </c>
    </row>
    <row r="2844" ht="15.75" customHeight="1">
      <c r="A2844" s="5" t="s">
        <v>4973</v>
      </c>
      <c r="B2844" s="3" t="s">
        <v>56</v>
      </c>
      <c r="C2844" s="3" t="s">
        <v>243</v>
      </c>
      <c r="D2844" s="3"/>
      <c r="E2844" s="6" t="s">
        <v>244</v>
      </c>
      <c r="F2844" s="4">
        <v>80508.0</v>
      </c>
      <c r="G2844" s="6" t="s">
        <v>38</v>
      </c>
      <c r="H2844" s="6"/>
      <c r="I2844" s="6"/>
      <c r="J2844" s="4">
        <v>3.7643927E7</v>
      </c>
      <c r="K2844" s="4">
        <v>3.59306095E8</v>
      </c>
      <c r="L2844" s="6" t="s">
        <v>39</v>
      </c>
      <c r="M2844" s="3"/>
      <c r="N2844" s="6" t="s">
        <v>39</v>
      </c>
      <c r="O2844" s="3" t="s">
        <v>4974</v>
      </c>
      <c r="P2844" s="3" t="s">
        <v>4975</v>
      </c>
      <c r="Q2844" s="6" t="s">
        <v>39</v>
      </c>
      <c r="R2844" s="4"/>
      <c r="S2844" s="6" t="s">
        <v>42</v>
      </c>
      <c r="T2844" s="6" t="s">
        <v>43</v>
      </c>
      <c r="U2844" s="6">
        <v>0.0</v>
      </c>
      <c r="V2844" s="3" t="str">
        <f t="shared" si="2"/>
        <v>93.855</v>
      </c>
      <c r="W2844" s="5" t="str">
        <f t="shared" ref="W2844:X2844" si="2844">UPPER(TRIM(H2844))</f>
        <v/>
      </c>
      <c r="X2844" s="5" t="str">
        <f t="shared" si="2844"/>
        <v/>
      </c>
      <c r="Y2844" s="5" t="str">
        <f t="array" ref="Y2844">IF(V2844&lt;&gt;"",IFERROR(INDEX(federal_program_name_lookup,MATCH(V2844,aln_lookup,0)),""),"")</f>
        <v>ALLERGY, IMMUNOLOGY AND TRANSPLANTATION RESEARCH</v>
      </c>
    </row>
    <row r="2845" ht="15.75" customHeight="1">
      <c r="A2845" s="5" t="s">
        <v>4976</v>
      </c>
      <c r="B2845" s="3" t="s">
        <v>56</v>
      </c>
      <c r="C2845" s="3" t="s">
        <v>243</v>
      </c>
      <c r="D2845" s="3"/>
      <c r="E2845" s="6" t="s">
        <v>244</v>
      </c>
      <c r="F2845" s="4">
        <v>403475.0</v>
      </c>
      <c r="G2845" s="6" t="s">
        <v>38</v>
      </c>
      <c r="H2845" s="6"/>
      <c r="I2845" s="6"/>
      <c r="J2845" s="4">
        <v>3.7643927E7</v>
      </c>
      <c r="K2845" s="4">
        <v>3.59306095E8</v>
      </c>
      <c r="L2845" s="6" t="s">
        <v>39</v>
      </c>
      <c r="M2845" s="3"/>
      <c r="N2845" s="6" t="s">
        <v>39</v>
      </c>
      <c r="O2845" s="3" t="s">
        <v>4077</v>
      </c>
      <c r="P2845" s="3" t="s">
        <v>4977</v>
      </c>
      <c r="Q2845" s="6" t="s">
        <v>39</v>
      </c>
      <c r="R2845" s="4"/>
      <c r="S2845" s="6" t="s">
        <v>42</v>
      </c>
      <c r="T2845" s="6" t="s">
        <v>43</v>
      </c>
      <c r="U2845" s="6">
        <v>0.0</v>
      </c>
      <c r="V2845" s="3" t="str">
        <f t="shared" si="2"/>
        <v>93.855</v>
      </c>
      <c r="W2845" s="5" t="str">
        <f t="shared" ref="W2845:X2845" si="2845">UPPER(TRIM(H2845))</f>
        <v/>
      </c>
      <c r="X2845" s="5" t="str">
        <f t="shared" si="2845"/>
        <v/>
      </c>
      <c r="Y2845" s="5" t="str">
        <f t="array" ref="Y2845">IF(V2845&lt;&gt;"",IFERROR(INDEX(federal_program_name_lookup,MATCH(V2845,aln_lookup,0)),""),"")</f>
        <v>ALLERGY, IMMUNOLOGY AND TRANSPLANTATION RESEARCH</v>
      </c>
    </row>
    <row r="2846" ht="15.75" customHeight="1">
      <c r="A2846" s="5" t="s">
        <v>4978</v>
      </c>
      <c r="B2846" s="3" t="s">
        <v>35</v>
      </c>
      <c r="C2846" s="3" t="s">
        <v>371</v>
      </c>
      <c r="D2846" s="3"/>
      <c r="E2846" s="6" t="s">
        <v>4953</v>
      </c>
      <c r="F2846" s="4">
        <v>784594.0</v>
      </c>
      <c r="G2846" s="6" t="s">
        <v>38</v>
      </c>
      <c r="H2846" s="6"/>
      <c r="I2846" s="6"/>
      <c r="J2846" s="4">
        <v>932495.0</v>
      </c>
      <c r="K2846" s="4">
        <v>3.59306095E8</v>
      </c>
      <c r="L2846" s="6" t="s">
        <v>39</v>
      </c>
      <c r="M2846" s="3"/>
      <c r="N2846" s="6" t="s">
        <v>39</v>
      </c>
      <c r="O2846" s="3" t="s">
        <v>383</v>
      </c>
      <c r="P2846" s="3" t="s">
        <v>4979</v>
      </c>
      <c r="Q2846" s="6" t="s">
        <v>39</v>
      </c>
      <c r="R2846" s="4"/>
      <c r="S2846" s="6" t="s">
        <v>42</v>
      </c>
      <c r="T2846" s="6" t="s">
        <v>43</v>
      </c>
      <c r="U2846" s="6">
        <v>0.0</v>
      </c>
      <c r="V2846" s="3" t="str">
        <f t="shared" si="2"/>
        <v>11.012</v>
      </c>
      <c r="W2846" s="5" t="str">
        <f t="shared" ref="W2846:X2846" si="2846">UPPER(TRIM(H2846))</f>
        <v/>
      </c>
      <c r="X2846" s="5" t="str">
        <f t="shared" si="2846"/>
        <v/>
      </c>
      <c r="Y2846" s="5" t="str">
        <f t="array" ref="Y2846">IF(V2846&lt;&gt;"",IFERROR(INDEX(federal_program_name_lookup,MATCH(V2846,aln_lookup,0)),""),"")</f>
        <v>INTEGRATED OCEAN OBSERVING SYSTEM (IOOS)</v>
      </c>
    </row>
    <row r="2847" ht="15.75" customHeight="1">
      <c r="A2847" s="5" t="s">
        <v>4980</v>
      </c>
      <c r="B2847" s="3" t="s">
        <v>56</v>
      </c>
      <c r="C2847" s="3" t="s">
        <v>243</v>
      </c>
      <c r="D2847" s="3"/>
      <c r="E2847" s="6" t="s">
        <v>244</v>
      </c>
      <c r="F2847" s="4">
        <v>-3099.0</v>
      </c>
      <c r="G2847" s="6" t="s">
        <v>38</v>
      </c>
      <c r="H2847" s="6"/>
      <c r="I2847" s="6"/>
      <c r="J2847" s="4">
        <v>3.7643927E7</v>
      </c>
      <c r="K2847" s="4">
        <v>3.59306095E8</v>
      </c>
      <c r="L2847" s="6" t="s">
        <v>39</v>
      </c>
      <c r="M2847" s="3"/>
      <c r="N2847" s="6" t="s">
        <v>39</v>
      </c>
      <c r="O2847" s="3" t="s">
        <v>4861</v>
      </c>
      <c r="P2847" s="3" t="s">
        <v>4981</v>
      </c>
      <c r="Q2847" s="6" t="s">
        <v>39</v>
      </c>
      <c r="R2847" s="4"/>
      <c r="S2847" s="6" t="s">
        <v>42</v>
      </c>
      <c r="T2847" s="6" t="s">
        <v>43</v>
      </c>
      <c r="U2847" s="6">
        <v>0.0</v>
      </c>
      <c r="V2847" s="3" t="str">
        <f t="shared" si="2"/>
        <v>93.855</v>
      </c>
      <c r="W2847" s="5" t="str">
        <f t="shared" ref="W2847:X2847" si="2847">UPPER(TRIM(H2847))</f>
        <v/>
      </c>
      <c r="X2847" s="5" t="str">
        <f t="shared" si="2847"/>
        <v/>
      </c>
      <c r="Y2847" s="5" t="str">
        <f t="array" ref="Y2847">IF(V2847&lt;&gt;"",IFERROR(INDEX(federal_program_name_lookup,MATCH(V2847,aln_lookup,0)),""),"")</f>
        <v>ALLERGY, IMMUNOLOGY AND TRANSPLANTATION RESEARCH</v>
      </c>
    </row>
    <row r="2848" ht="15.75" customHeight="1">
      <c r="A2848" s="5" t="s">
        <v>4982</v>
      </c>
      <c r="B2848" s="3" t="s">
        <v>56</v>
      </c>
      <c r="C2848" s="3" t="s">
        <v>255</v>
      </c>
      <c r="D2848" s="3"/>
      <c r="E2848" s="6" t="s">
        <v>256</v>
      </c>
      <c r="F2848" s="4">
        <v>100916.0</v>
      </c>
      <c r="G2848" s="6" t="s">
        <v>38</v>
      </c>
      <c r="H2848" s="6"/>
      <c r="I2848" s="6"/>
      <c r="J2848" s="4">
        <v>2.5924204E7</v>
      </c>
      <c r="K2848" s="4">
        <v>3.59306095E8</v>
      </c>
      <c r="L2848" s="6" t="s">
        <v>39</v>
      </c>
      <c r="M2848" s="3"/>
      <c r="N2848" s="6" t="s">
        <v>39</v>
      </c>
      <c r="O2848" s="3" t="s">
        <v>4561</v>
      </c>
      <c r="P2848" s="3" t="s">
        <v>4983</v>
      </c>
      <c r="Q2848" s="6" t="s">
        <v>39</v>
      </c>
      <c r="R2848" s="4"/>
      <c r="S2848" s="6" t="s">
        <v>42</v>
      </c>
      <c r="T2848" s="6" t="s">
        <v>43</v>
      </c>
      <c r="U2848" s="6">
        <v>0.0</v>
      </c>
      <c r="V2848" s="3" t="str">
        <f t="shared" si="2"/>
        <v>93.859</v>
      </c>
      <c r="W2848" s="5" t="str">
        <f t="shared" ref="W2848:X2848" si="2848">UPPER(TRIM(H2848))</f>
        <v/>
      </c>
      <c r="X2848" s="5" t="str">
        <f t="shared" si="2848"/>
        <v/>
      </c>
      <c r="Y2848" s="5" t="str">
        <f t="array" ref="Y2848">IF(V2848&lt;&gt;"",IFERROR(INDEX(federal_program_name_lookup,MATCH(V2848,aln_lookup,0)),""),"")</f>
        <v>BIOMEDICAL RESEARCH AND RESEARCH TRAINING</v>
      </c>
    </row>
    <row r="2849" ht="15.75" customHeight="1">
      <c r="A2849" s="5" t="s">
        <v>4984</v>
      </c>
      <c r="B2849" s="3" t="s">
        <v>56</v>
      </c>
      <c r="C2849" s="3" t="s">
        <v>243</v>
      </c>
      <c r="D2849" s="3"/>
      <c r="E2849" s="6" t="s">
        <v>244</v>
      </c>
      <c r="F2849" s="4">
        <v>1881879.0</v>
      </c>
      <c r="G2849" s="6" t="s">
        <v>38</v>
      </c>
      <c r="H2849" s="6"/>
      <c r="I2849" s="6"/>
      <c r="J2849" s="4">
        <v>3.7643927E7</v>
      </c>
      <c r="K2849" s="4">
        <v>3.59306095E8</v>
      </c>
      <c r="L2849" s="6" t="s">
        <v>39</v>
      </c>
      <c r="M2849" s="3"/>
      <c r="N2849" s="6" t="s">
        <v>39</v>
      </c>
      <c r="O2849" s="3" t="s">
        <v>4861</v>
      </c>
      <c r="P2849" s="3" t="s">
        <v>4985</v>
      </c>
      <c r="Q2849" s="6" t="s">
        <v>39</v>
      </c>
      <c r="R2849" s="4"/>
      <c r="S2849" s="6" t="s">
        <v>42</v>
      </c>
      <c r="T2849" s="6" t="s">
        <v>43</v>
      </c>
      <c r="U2849" s="6">
        <v>0.0</v>
      </c>
      <c r="V2849" s="3" t="str">
        <f t="shared" si="2"/>
        <v>93.855</v>
      </c>
      <c r="W2849" s="5" t="str">
        <f t="shared" ref="W2849:X2849" si="2849">UPPER(TRIM(H2849))</f>
        <v/>
      </c>
      <c r="X2849" s="5" t="str">
        <f t="shared" si="2849"/>
        <v/>
      </c>
      <c r="Y2849" s="5" t="str">
        <f t="array" ref="Y2849">IF(V2849&lt;&gt;"",IFERROR(INDEX(federal_program_name_lookup,MATCH(V2849,aln_lookup,0)),""),"")</f>
        <v>ALLERGY, IMMUNOLOGY AND TRANSPLANTATION RESEARCH</v>
      </c>
    </row>
    <row r="2850" ht="15.75" customHeight="1">
      <c r="A2850" s="5" t="s">
        <v>4986</v>
      </c>
      <c r="B2850" s="3" t="s">
        <v>56</v>
      </c>
      <c r="C2850" s="3" t="s">
        <v>4987</v>
      </c>
      <c r="D2850" s="3"/>
      <c r="E2850" s="6" t="s">
        <v>4988</v>
      </c>
      <c r="F2850" s="4">
        <v>238340.0</v>
      </c>
      <c r="G2850" s="6" t="s">
        <v>38</v>
      </c>
      <c r="H2850" s="6"/>
      <c r="I2850" s="6"/>
      <c r="J2850" s="4">
        <v>238340.0</v>
      </c>
      <c r="K2850" s="4">
        <v>3.59306095E8</v>
      </c>
      <c r="L2850" s="6" t="s">
        <v>39</v>
      </c>
      <c r="M2850" s="3"/>
      <c r="N2850" s="6" t="s">
        <v>39</v>
      </c>
      <c r="O2850" s="3" t="s">
        <v>273</v>
      </c>
      <c r="P2850" s="3" t="s">
        <v>4989</v>
      </c>
      <c r="Q2850" s="6" t="s">
        <v>39</v>
      </c>
      <c r="R2850" s="4"/>
      <c r="S2850" s="6" t="s">
        <v>42</v>
      </c>
      <c r="T2850" s="6" t="s">
        <v>43</v>
      </c>
      <c r="U2850" s="6">
        <v>0.0</v>
      </c>
      <c r="V2850" s="3" t="str">
        <f t="shared" si="2"/>
        <v>93.856</v>
      </c>
      <c r="W2850" s="5" t="str">
        <f t="shared" ref="W2850:X2850" si="2850">UPPER(TRIM(H2850))</f>
        <v/>
      </c>
      <c r="X2850" s="5" t="str">
        <f t="shared" si="2850"/>
        <v/>
      </c>
      <c r="Y2850" s="5" t="str">
        <f t="array" ref="Y2850">IF(V2850&lt;&gt;"",IFERROR(INDEX(federal_program_name_lookup,MATCH(V2850,aln_lookup,0)),""),"")</f>
        <v>MICROBIOLOGY AND INFECTIOUS DISEASES RESEARCH</v>
      </c>
    </row>
    <row r="2851" ht="15.75" customHeight="1">
      <c r="A2851" s="5" t="s">
        <v>4990</v>
      </c>
      <c r="B2851" s="3" t="s">
        <v>56</v>
      </c>
      <c r="C2851" s="3" t="s">
        <v>255</v>
      </c>
      <c r="D2851" s="3"/>
      <c r="E2851" s="6" t="s">
        <v>256</v>
      </c>
      <c r="F2851" s="4">
        <v>202670.0</v>
      </c>
      <c r="G2851" s="6" t="s">
        <v>38</v>
      </c>
      <c r="H2851" s="6"/>
      <c r="I2851" s="6"/>
      <c r="J2851" s="4">
        <v>2.5924204E7</v>
      </c>
      <c r="K2851" s="4">
        <v>3.59306095E8</v>
      </c>
      <c r="L2851" s="6" t="s">
        <v>39</v>
      </c>
      <c r="M2851" s="3"/>
      <c r="N2851" s="6" t="s">
        <v>39</v>
      </c>
      <c r="O2851" s="3" t="s">
        <v>4991</v>
      </c>
      <c r="P2851" s="3" t="s">
        <v>4992</v>
      </c>
      <c r="Q2851" s="6" t="s">
        <v>39</v>
      </c>
      <c r="R2851" s="4"/>
      <c r="S2851" s="6" t="s">
        <v>42</v>
      </c>
      <c r="T2851" s="6" t="s">
        <v>43</v>
      </c>
      <c r="U2851" s="6">
        <v>0.0</v>
      </c>
      <c r="V2851" s="3" t="str">
        <f t="shared" si="2"/>
        <v>93.859</v>
      </c>
      <c r="W2851" s="5" t="str">
        <f t="shared" ref="W2851:X2851" si="2851">UPPER(TRIM(H2851))</f>
        <v/>
      </c>
      <c r="X2851" s="5" t="str">
        <f t="shared" si="2851"/>
        <v/>
      </c>
      <c r="Y2851" s="5" t="str">
        <f t="array" ref="Y2851">IF(V2851&lt;&gt;"",IFERROR(INDEX(federal_program_name_lookup,MATCH(V2851,aln_lookup,0)),""),"")</f>
        <v>BIOMEDICAL RESEARCH AND RESEARCH TRAINING</v>
      </c>
    </row>
    <row r="2852" ht="15.75" customHeight="1">
      <c r="A2852" s="5" t="s">
        <v>4993</v>
      </c>
      <c r="B2852" s="3" t="s">
        <v>56</v>
      </c>
      <c r="C2852" s="3" t="s">
        <v>255</v>
      </c>
      <c r="D2852" s="3"/>
      <c r="E2852" s="6" t="s">
        <v>256</v>
      </c>
      <c r="F2852" s="4">
        <v>-10.0</v>
      </c>
      <c r="G2852" s="6" t="s">
        <v>38</v>
      </c>
      <c r="H2852" s="6"/>
      <c r="I2852" s="6"/>
      <c r="J2852" s="4">
        <v>2.5924204E7</v>
      </c>
      <c r="K2852" s="4">
        <v>3.59306095E8</v>
      </c>
      <c r="L2852" s="6" t="s">
        <v>39</v>
      </c>
      <c r="M2852" s="3"/>
      <c r="N2852" s="6" t="s">
        <v>39</v>
      </c>
      <c r="O2852" s="3" t="s">
        <v>40</v>
      </c>
      <c r="P2852" s="3" t="s">
        <v>4994</v>
      </c>
      <c r="Q2852" s="6" t="s">
        <v>39</v>
      </c>
      <c r="R2852" s="4"/>
      <c r="S2852" s="6" t="s">
        <v>42</v>
      </c>
      <c r="T2852" s="6" t="s">
        <v>43</v>
      </c>
      <c r="U2852" s="6">
        <v>0.0</v>
      </c>
      <c r="V2852" s="3" t="str">
        <f t="shared" si="2"/>
        <v>93.859</v>
      </c>
      <c r="W2852" s="5" t="str">
        <f t="shared" ref="W2852:X2852" si="2852">UPPER(TRIM(H2852))</f>
        <v/>
      </c>
      <c r="X2852" s="5" t="str">
        <f t="shared" si="2852"/>
        <v/>
      </c>
      <c r="Y2852" s="5" t="str">
        <f t="array" ref="Y2852">IF(V2852&lt;&gt;"",IFERROR(INDEX(federal_program_name_lookup,MATCH(V2852,aln_lookup,0)),""),"")</f>
        <v>BIOMEDICAL RESEARCH AND RESEARCH TRAINING</v>
      </c>
    </row>
    <row r="2853" ht="15.75" customHeight="1">
      <c r="A2853" s="5" t="s">
        <v>4995</v>
      </c>
      <c r="B2853" s="3" t="s">
        <v>56</v>
      </c>
      <c r="C2853" s="3" t="s">
        <v>255</v>
      </c>
      <c r="D2853" s="3"/>
      <c r="E2853" s="6" t="s">
        <v>256</v>
      </c>
      <c r="F2853" s="4">
        <v>3054.0</v>
      </c>
      <c r="G2853" s="6" t="s">
        <v>38</v>
      </c>
      <c r="H2853" s="6"/>
      <c r="I2853" s="6"/>
      <c r="J2853" s="4">
        <v>2.5924204E7</v>
      </c>
      <c r="K2853" s="4">
        <v>3.59306095E8</v>
      </c>
      <c r="L2853" s="6" t="s">
        <v>39</v>
      </c>
      <c r="M2853" s="3"/>
      <c r="N2853" s="6" t="s">
        <v>39</v>
      </c>
      <c r="O2853" s="3" t="s">
        <v>4996</v>
      </c>
      <c r="P2853" s="3" t="s">
        <v>4997</v>
      </c>
      <c r="Q2853" s="6" t="s">
        <v>39</v>
      </c>
      <c r="R2853" s="4"/>
      <c r="S2853" s="6" t="s">
        <v>42</v>
      </c>
      <c r="T2853" s="6" t="s">
        <v>43</v>
      </c>
      <c r="U2853" s="6">
        <v>0.0</v>
      </c>
      <c r="V2853" s="3" t="str">
        <f t="shared" si="2"/>
        <v>93.859</v>
      </c>
      <c r="W2853" s="5" t="str">
        <f t="shared" ref="W2853:X2853" si="2853">UPPER(TRIM(H2853))</f>
        <v/>
      </c>
      <c r="X2853" s="5" t="str">
        <f t="shared" si="2853"/>
        <v/>
      </c>
      <c r="Y2853" s="5" t="str">
        <f t="array" ref="Y2853">IF(V2853&lt;&gt;"",IFERROR(INDEX(federal_program_name_lookup,MATCH(V2853,aln_lookup,0)),""),"")</f>
        <v>BIOMEDICAL RESEARCH AND RESEARCH TRAINING</v>
      </c>
    </row>
    <row r="2854" ht="15.75" customHeight="1">
      <c r="A2854" s="5" t="s">
        <v>4998</v>
      </c>
      <c r="B2854" s="3" t="s">
        <v>56</v>
      </c>
      <c r="C2854" s="3" t="s">
        <v>255</v>
      </c>
      <c r="D2854" s="3"/>
      <c r="E2854" s="6" t="s">
        <v>256</v>
      </c>
      <c r="F2854" s="4">
        <v>70784.0</v>
      </c>
      <c r="G2854" s="6" t="s">
        <v>38</v>
      </c>
      <c r="H2854" s="6"/>
      <c r="I2854" s="6"/>
      <c r="J2854" s="4">
        <v>2.5924204E7</v>
      </c>
      <c r="K2854" s="4">
        <v>3.59306095E8</v>
      </c>
      <c r="L2854" s="6" t="s">
        <v>39</v>
      </c>
      <c r="M2854" s="3"/>
      <c r="N2854" s="6" t="s">
        <v>39</v>
      </c>
      <c r="O2854" s="3" t="s">
        <v>63</v>
      </c>
      <c r="P2854" s="3" t="s">
        <v>4999</v>
      </c>
      <c r="Q2854" s="6" t="s">
        <v>39</v>
      </c>
      <c r="R2854" s="4"/>
      <c r="S2854" s="6" t="s">
        <v>42</v>
      </c>
      <c r="T2854" s="6" t="s">
        <v>43</v>
      </c>
      <c r="U2854" s="6">
        <v>0.0</v>
      </c>
      <c r="V2854" s="3" t="str">
        <f t="shared" si="2"/>
        <v>93.859</v>
      </c>
      <c r="W2854" s="5" t="str">
        <f t="shared" ref="W2854:X2854" si="2854">UPPER(TRIM(H2854))</f>
        <v/>
      </c>
      <c r="X2854" s="5" t="str">
        <f t="shared" si="2854"/>
        <v/>
      </c>
      <c r="Y2854" s="5" t="str">
        <f t="array" ref="Y2854">IF(V2854&lt;&gt;"",IFERROR(INDEX(federal_program_name_lookup,MATCH(V2854,aln_lookup,0)),""),"")</f>
        <v>BIOMEDICAL RESEARCH AND RESEARCH TRAINING</v>
      </c>
    </row>
    <row r="2855" ht="15.75" customHeight="1">
      <c r="A2855" s="5" t="s">
        <v>5000</v>
      </c>
      <c r="B2855" s="3" t="s">
        <v>56</v>
      </c>
      <c r="C2855" s="3" t="s">
        <v>255</v>
      </c>
      <c r="D2855" s="3"/>
      <c r="E2855" s="6" t="s">
        <v>256</v>
      </c>
      <c r="F2855" s="4">
        <v>155632.0</v>
      </c>
      <c r="G2855" s="6" t="s">
        <v>38</v>
      </c>
      <c r="H2855" s="6"/>
      <c r="I2855" s="6"/>
      <c r="J2855" s="4">
        <v>2.5924204E7</v>
      </c>
      <c r="K2855" s="4">
        <v>3.59306095E8</v>
      </c>
      <c r="L2855" s="6" t="s">
        <v>39</v>
      </c>
      <c r="M2855" s="3"/>
      <c r="N2855" s="6" t="s">
        <v>39</v>
      </c>
      <c r="O2855" s="3" t="s">
        <v>755</v>
      </c>
      <c r="P2855" s="3" t="s">
        <v>5001</v>
      </c>
      <c r="Q2855" s="6" t="s">
        <v>39</v>
      </c>
      <c r="R2855" s="4"/>
      <c r="S2855" s="6" t="s">
        <v>42</v>
      </c>
      <c r="T2855" s="6" t="s">
        <v>43</v>
      </c>
      <c r="U2855" s="6">
        <v>0.0</v>
      </c>
      <c r="V2855" s="3" t="str">
        <f t="shared" si="2"/>
        <v>93.859</v>
      </c>
      <c r="W2855" s="5" t="str">
        <f t="shared" ref="W2855:X2855" si="2855">UPPER(TRIM(H2855))</f>
        <v/>
      </c>
      <c r="X2855" s="5" t="str">
        <f t="shared" si="2855"/>
        <v/>
      </c>
      <c r="Y2855" s="5" t="str">
        <f t="array" ref="Y2855">IF(V2855&lt;&gt;"",IFERROR(INDEX(federal_program_name_lookup,MATCH(V2855,aln_lookup,0)),""),"")</f>
        <v>BIOMEDICAL RESEARCH AND RESEARCH TRAINING</v>
      </c>
    </row>
    <row r="2856" ht="15.75" customHeight="1">
      <c r="A2856" s="5" t="s">
        <v>5002</v>
      </c>
      <c r="B2856" s="3" t="s">
        <v>56</v>
      </c>
      <c r="C2856" s="3" t="s">
        <v>255</v>
      </c>
      <c r="D2856" s="3"/>
      <c r="E2856" s="6" t="s">
        <v>256</v>
      </c>
      <c r="F2856" s="4">
        <v>101587.0</v>
      </c>
      <c r="G2856" s="6" t="s">
        <v>38</v>
      </c>
      <c r="H2856" s="6"/>
      <c r="I2856" s="6"/>
      <c r="J2856" s="4">
        <v>2.5924204E7</v>
      </c>
      <c r="K2856" s="4">
        <v>3.59306095E8</v>
      </c>
      <c r="L2856" s="6" t="s">
        <v>39</v>
      </c>
      <c r="M2856" s="3"/>
      <c r="N2856" s="6" t="s">
        <v>39</v>
      </c>
      <c r="O2856" s="3" t="s">
        <v>4663</v>
      </c>
      <c r="P2856" s="3" t="s">
        <v>5003</v>
      </c>
      <c r="Q2856" s="6" t="s">
        <v>39</v>
      </c>
      <c r="R2856" s="4"/>
      <c r="S2856" s="6" t="s">
        <v>42</v>
      </c>
      <c r="T2856" s="6" t="s">
        <v>43</v>
      </c>
      <c r="U2856" s="6">
        <v>0.0</v>
      </c>
      <c r="V2856" s="3" t="str">
        <f t="shared" si="2"/>
        <v>93.859</v>
      </c>
      <c r="W2856" s="5" t="str">
        <f t="shared" ref="W2856:X2856" si="2856">UPPER(TRIM(H2856))</f>
        <v/>
      </c>
      <c r="X2856" s="5" t="str">
        <f t="shared" si="2856"/>
        <v/>
      </c>
      <c r="Y2856" s="5" t="str">
        <f t="array" ref="Y2856">IF(V2856&lt;&gt;"",IFERROR(INDEX(federal_program_name_lookup,MATCH(V2856,aln_lookup,0)),""),"")</f>
        <v>BIOMEDICAL RESEARCH AND RESEARCH TRAINING</v>
      </c>
    </row>
    <row r="2857" ht="15.75" customHeight="1">
      <c r="A2857" s="5" t="s">
        <v>5004</v>
      </c>
      <c r="B2857" s="3" t="s">
        <v>35</v>
      </c>
      <c r="C2857" s="3" t="s">
        <v>371</v>
      </c>
      <c r="D2857" s="3"/>
      <c r="E2857" s="6" t="s">
        <v>4953</v>
      </c>
      <c r="F2857" s="4">
        <v>16009.0</v>
      </c>
      <c r="G2857" s="6" t="s">
        <v>38</v>
      </c>
      <c r="H2857" s="6"/>
      <c r="I2857" s="6"/>
      <c r="J2857" s="4">
        <v>932495.0</v>
      </c>
      <c r="K2857" s="4">
        <v>3.59306095E8</v>
      </c>
      <c r="L2857" s="6" t="s">
        <v>39</v>
      </c>
      <c r="M2857" s="3"/>
      <c r="N2857" s="6" t="s">
        <v>39</v>
      </c>
      <c r="O2857" s="3" t="s">
        <v>383</v>
      </c>
      <c r="P2857" s="3" t="s">
        <v>5005</v>
      </c>
      <c r="Q2857" s="6" t="s">
        <v>39</v>
      </c>
      <c r="R2857" s="4"/>
      <c r="S2857" s="6" t="s">
        <v>42</v>
      </c>
      <c r="T2857" s="6" t="s">
        <v>43</v>
      </c>
      <c r="U2857" s="6">
        <v>0.0</v>
      </c>
      <c r="V2857" s="3" t="str">
        <f t="shared" si="2"/>
        <v>11.012</v>
      </c>
      <c r="W2857" s="5" t="str">
        <f t="shared" ref="W2857:X2857" si="2857">UPPER(TRIM(H2857))</f>
        <v/>
      </c>
      <c r="X2857" s="5" t="str">
        <f t="shared" si="2857"/>
        <v/>
      </c>
      <c r="Y2857" s="5" t="str">
        <f t="array" ref="Y2857">IF(V2857&lt;&gt;"",IFERROR(INDEX(federal_program_name_lookup,MATCH(V2857,aln_lookup,0)),""),"")</f>
        <v>INTEGRATED OCEAN OBSERVING SYSTEM (IOOS)</v>
      </c>
    </row>
    <row r="2858" ht="15.75" customHeight="1">
      <c r="A2858" s="5" t="s">
        <v>5006</v>
      </c>
      <c r="B2858" s="3" t="s">
        <v>56</v>
      </c>
      <c r="C2858" s="3" t="s">
        <v>255</v>
      </c>
      <c r="D2858" s="3"/>
      <c r="E2858" s="6" t="s">
        <v>256</v>
      </c>
      <c r="F2858" s="4">
        <v>-5823.0</v>
      </c>
      <c r="G2858" s="6" t="s">
        <v>38</v>
      </c>
      <c r="H2858" s="6"/>
      <c r="I2858" s="6"/>
      <c r="J2858" s="4">
        <v>2.5924204E7</v>
      </c>
      <c r="K2858" s="4">
        <v>3.59306095E8</v>
      </c>
      <c r="L2858" s="6" t="s">
        <v>39</v>
      </c>
      <c r="M2858" s="3"/>
      <c r="N2858" s="6" t="s">
        <v>39</v>
      </c>
      <c r="O2858" s="3" t="s">
        <v>5007</v>
      </c>
      <c r="P2858" s="3" t="s">
        <v>5008</v>
      </c>
      <c r="Q2858" s="6" t="s">
        <v>39</v>
      </c>
      <c r="R2858" s="4"/>
      <c r="S2858" s="6" t="s">
        <v>42</v>
      </c>
      <c r="T2858" s="6" t="s">
        <v>43</v>
      </c>
      <c r="U2858" s="6">
        <v>0.0</v>
      </c>
      <c r="V2858" s="3" t="str">
        <f t="shared" si="2"/>
        <v>93.859</v>
      </c>
      <c r="W2858" s="5" t="str">
        <f t="shared" ref="W2858:X2858" si="2858">UPPER(TRIM(H2858))</f>
        <v/>
      </c>
      <c r="X2858" s="5" t="str">
        <f t="shared" si="2858"/>
        <v/>
      </c>
      <c r="Y2858" s="5" t="str">
        <f t="array" ref="Y2858">IF(V2858&lt;&gt;"",IFERROR(INDEX(federal_program_name_lookup,MATCH(V2858,aln_lookup,0)),""),"")</f>
        <v>BIOMEDICAL RESEARCH AND RESEARCH TRAINING</v>
      </c>
    </row>
    <row r="2859" ht="15.75" customHeight="1">
      <c r="A2859" s="5" t="s">
        <v>5009</v>
      </c>
      <c r="B2859" s="3" t="s">
        <v>56</v>
      </c>
      <c r="C2859" s="3" t="s">
        <v>255</v>
      </c>
      <c r="D2859" s="3"/>
      <c r="E2859" s="6" t="s">
        <v>256</v>
      </c>
      <c r="F2859" s="4">
        <v>205400.0</v>
      </c>
      <c r="G2859" s="6" t="s">
        <v>38</v>
      </c>
      <c r="H2859" s="6"/>
      <c r="I2859" s="6"/>
      <c r="J2859" s="4">
        <v>2.5924204E7</v>
      </c>
      <c r="K2859" s="4">
        <v>3.59306095E8</v>
      </c>
      <c r="L2859" s="6" t="s">
        <v>39</v>
      </c>
      <c r="M2859" s="3"/>
      <c r="N2859" s="6" t="s">
        <v>39</v>
      </c>
      <c r="O2859" s="3" t="s">
        <v>5010</v>
      </c>
      <c r="P2859" s="3" t="s">
        <v>5011</v>
      </c>
      <c r="Q2859" s="6" t="s">
        <v>39</v>
      </c>
      <c r="R2859" s="4"/>
      <c r="S2859" s="6" t="s">
        <v>42</v>
      </c>
      <c r="T2859" s="6" t="s">
        <v>43</v>
      </c>
      <c r="U2859" s="6">
        <v>0.0</v>
      </c>
      <c r="V2859" s="3" t="str">
        <f t="shared" si="2"/>
        <v>93.859</v>
      </c>
      <c r="W2859" s="5" t="str">
        <f t="shared" ref="W2859:X2859" si="2859">UPPER(TRIM(H2859))</f>
        <v/>
      </c>
      <c r="X2859" s="5" t="str">
        <f t="shared" si="2859"/>
        <v/>
      </c>
      <c r="Y2859" s="5" t="str">
        <f t="array" ref="Y2859">IF(V2859&lt;&gt;"",IFERROR(INDEX(federal_program_name_lookup,MATCH(V2859,aln_lookup,0)),""),"")</f>
        <v>BIOMEDICAL RESEARCH AND RESEARCH TRAINING</v>
      </c>
    </row>
    <row r="2860" ht="15.75" customHeight="1">
      <c r="A2860" s="5" t="s">
        <v>5012</v>
      </c>
      <c r="B2860" s="3" t="s">
        <v>56</v>
      </c>
      <c r="C2860" s="3" t="s">
        <v>255</v>
      </c>
      <c r="D2860" s="3"/>
      <c r="E2860" s="6" t="s">
        <v>256</v>
      </c>
      <c r="F2860" s="4">
        <v>262828.0</v>
      </c>
      <c r="G2860" s="6" t="s">
        <v>38</v>
      </c>
      <c r="H2860" s="6"/>
      <c r="I2860" s="6"/>
      <c r="J2860" s="4">
        <v>2.5924204E7</v>
      </c>
      <c r="K2860" s="4">
        <v>3.59306095E8</v>
      </c>
      <c r="L2860" s="6" t="s">
        <v>39</v>
      </c>
      <c r="M2860" s="3"/>
      <c r="N2860" s="6" t="s">
        <v>39</v>
      </c>
      <c r="O2860" s="3" t="s">
        <v>5013</v>
      </c>
      <c r="P2860" s="3" t="s">
        <v>5014</v>
      </c>
      <c r="Q2860" s="6" t="s">
        <v>39</v>
      </c>
      <c r="R2860" s="4"/>
      <c r="S2860" s="6" t="s">
        <v>42</v>
      </c>
      <c r="T2860" s="6" t="s">
        <v>43</v>
      </c>
      <c r="U2860" s="6">
        <v>0.0</v>
      </c>
      <c r="V2860" s="3" t="str">
        <f t="shared" si="2"/>
        <v>93.859</v>
      </c>
      <c r="W2860" s="5" t="str">
        <f t="shared" ref="W2860:X2860" si="2860">UPPER(TRIM(H2860))</f>
        <v/>
      </c>
      <c r="X2860" s="5" t="str">
        <f t="shared" si="2860"/>
        <v/>
      </c>
      <c r="Y2860" s="5" t="str">
        <f t="array" ref="Y2860">IF(V2860&lt;&gt;"",IFERROR(INDEX(federal_program_name_lookup,MATCH(V2860,aln_lookup,0)),""),"")</f>
        <v>BIOMEDICAL RESEARCH AND RESEARCH TRAINING</v>
      </c>
    </row>
    <row r="2861" ht="15.75" customHeight="1">
      <c r="A2861" s="5" t="s">
        <v>5015</v>
      </c>
      <c r="B2861" s="3" t="s">
        <v>56</v>
      </c>
      <c r="C2861" s="3" t="s">
        <v>255</v>
      </c>
      <c r="D2861" s="3"/>
      <c r="E2861" s="6" t="s">
        <v>256</v>
      </c>
      <c r="F2861" s="4">
        <v>3454.0</v>
      </c>
      <c r="G2861" s="6" t="s">
        <v>38</v>
      </c>
      <c r="H2861" s="6"/>
      <c r="I2861" s="6"/>
      <c r="J2861" s="4">
        <v>2.5924204E7</v>
      </c>
      <c r="K2861" s="4">
        <v>3.59306095E8</v>
      </c>
      <c r="L2861" s="6" t="s">
        <v>39</v>
      </c>
      <c r="M2861" s="3"/>
      <c r="N2861" s="6" t="s">
        <v>39</v>
      </c>
      <c r="O2861" s="3" t="s">
        <v>5016</v>
      </c>
      <c r="P2861" s="3" t="s">
        <v>5017</v>
      </c>
      <c r="Q2861" s="6" t="s">
        <v>39</v>
      </c>
      <c r="R2861" s="4"/>
      <c r="S2861" s="6" t="s">
        <v>42</v>
      </c>
      <c r="T2861" s="6" t="s">
        <v>43</v>
      </c>
      <c r="U2861" s="6">
        <v>0.0</v>
      </c>
      <c r="V2861" s="3" t="str">
        <f t="shared" si="2"/>
        <v>93.859</v>
      </c>
      <c r="W2861" s="5" t="str">
        <f t="shared" ref="W2861:X2861" si="2861">UPPER(TRIM(H2861))</f>
        <v/>
      </c>
      <c r="X2861" s="5" t="str">
        <f t="shared" si="2861"/>
        <v/>
      </c>
      <c r="Y2861" s="5" t="str">
        <f t="array" ref="Y2861">IF(V2861&lt;&gt;"",IFERROR(INDEX(federal_program_name_lookup,MATCH(V2861,aln_lookup,0)),""),"")</f>
        <v>BIOMEDICAL RESEARCH AND RESEARCH TRAINING</v>
      </c>
    </row>
    <row r="2862" ht="15.75" customHeight="1">
      <c r="A2862" s="5" t="s">
        <v>5018</v>
      </c>
      <c r="B2862" s="3" t="s">
        <v>56</v>
      </c>
      <c r="C2862" s="3" t="s">
        <v>255</v>
      </c>
      <c r="D2862" s="3"/>
      <c r="E2862" s="6" t="s">
        <v>256</v>
      </c>
      <c r="F2862" s="4">
        <v>202199.0</v>
      </c>
      <c r="G2862" s="6" t="s">
        <v>38</v>
      </c>
      <c r="H2862" s="6"/>
      <c r="I2862" s="6"/>
      <c r="J2862" s="4">
        <v>2.5924204E7</v>
      </c>
      <c r="K2862" s="4">
        <v>3.59306095E8</v>
      </c>
      <c r="L2862" s="6" t="s">
        <v>39</v>
      </c>
      <c r="M2862" s="3"/>
      <c r="N2862" s="6" t="s">
        <v>39</v>
      </c>
      <c r="O2862" s="3" t="s">
        <v>5019</v>
      </c>
      <c r="P2862" s="3" t="s">
        <v>5020</v>
      </c>
      <c r="Q2862" s="6" t="s">
        <v>39</v>
      </c>
      <c r="R2862" s="4"/>
      <c r="S2862" s="6" t="s">
        <v>42</v>
      </c>
      <c r="T2862" s="6" t="s">
        <v>43</v>
      </c>
      <c r="U2862" s="6">
        <v>0.0</v>
      </c>
      <c r="V2862" s="3" t="str">
        <f t="shared" si="2"/>
        <v>93.859</v>
      </c>
      <c r="W2862" s="5" t="str">
        <f t="shared" ref="W2862:X2862" si="2862">UPPER(TRIM(H2862))</f>
        <v/>
      </c>
      <c r="X2862" s="5" t="str">
        <f t="shared" si="2862"/>
        <v/>
      </c>
      <c r="Y2862" s="5" t="str">
        <f t="array" ref="Y2862">IF(V2862&lt;&gt;"",IFERROR(INDEX(federal_program_name_lookup,MATCH(V2862,aln_lookup,0)),""),"")</f>
        <v>BIOMEDICAL RESEARCH AND RESEARCH TRAINING</v>
      </c>
    </row>
    <row r="2863" ht="15.75" customHeight="1">
      <c r="A2863" s="5" t="s">
        <v>5021</v>
      </c>
      <c r="B2863" s="3" t="s">
        <v>56</v>
      </c>
      <c r="C2863" s="3" t="s">
        <v>255</v>
      </c>
      <c r="D2863" s="3"/>
      <c r="E2863" s="6" t="s">
        <v>256</v>
      </c>
      <c r="F2863" s="4">
        <v>80152.0</v>
      </c>
      <c r="G2863" s="6" t="s">
        <v>38</v>
      </c>
      <c r="H2863" s="6"/>
      <c r="I2863" s="6"/>
      <c r="J2863" s="4">
        <v>2.5924204E7</v>
      </c>
      <c r="K2863" s="4">
        <v>3.59306095E8</v>
      </c>
      <c r="L2863" s="6" t="s">
        <v>39</v>
      </c>
      <c r="M2863" s="3"/>
      <c r="N2863" s="6" t="s">
        <v>39</v>
      </c>
      <c r="O2863" s="3" t="s">
        <v>260</v>
      </c>
      <c r="P2863" s="3" t="s">
        <v>5022</v>
      </c>
      <c r="Q2863" s="6" t="s">
        <v>39</v>
      </c>
      <c r="R2863" s="4"/>
      <c r="S2863" s="6" t="s">
        <v>42</v>
      </c>
      <c r="T2863" s="6" t="s">
        <v>43</v>
      </c>
      <c r="U2863" s="6">
        <v>0.0</v>
      </c>
      <c r="V2863" s="3" t="str">
        <f t="shared" si="2"/>
        <v>93.859</v>
      </c>
      <c r="W2863" s="5" t="str">
        <f t="shared" ref="W2863:X2863" si="2863">UPPER(TRIM(H2863))</f>
        <v/>
      </c>
      <c r="X2863" s="5" t="str">
        <f t="shared" si="2863"/>
        <v/>
      </c>
      <c r="Y2863" s="5" t="str">
        <f t="array" ref="Y2863">IF(V2863&lt;&gt;"",IFERROR(INDEX(federal_program_name_lookup,MATCH(V2863,aln_lookup,0)),""),"")</f>
        <v>BIOMEDICAL RESEARCH AND RESEARCH TRAINING</v>
      </c>
    </row>
    <row r="2864" ht="15.75" customHeight="1">
      <c r="A2864" s="5" t="s">
        <v>5023</v>
      </c>
      <c r="B2864" s="3" t="s">
        <v>56</v>
      </c>
      <c r="C2864" s="3" t="s">
        <v>255</v>
      </c>
      <c r="D2864" s="3"/>
      <c r="E2864" s="6" t="s">
        <v>256</v>
      </c>
      <c r="F2864" s="4">
        <v>4938.0</v>
      </c>
      <c r="G2864" s="6" t="s">
        <v>38</v>
      </c>
      <c r="H2864" s="6"/>
      <c r="I2864" s="6"/>
      <c r="J2864" s="4">
        <v>2.5924204E7</v>
      </c>
      <c r="K2864" s="4">
        <v>3.59306095E8</v>
      </c>
      <c r="L2864" s="6" t="s">
        <v>39</v>
      </c>
      <c r="M2864" s="3"/>
      <c r="N2864" s="6" t="s">
        <v>39</v>
      </c>
      <c r="O2864" s="3" t="s">
        <v>260</v>
      </c>
      <c r="P2864" s="3" t="s">
        <v>5024</v>
      </c>
      <c r="Q2864" s="6" t="s">
        <v>39</v>
      </c>
      <c r="R2864" s="4"/>
      <c r="S2864" s="6" t="s">
        <v>42</v>
      </c>
      <c r="T2864" s="6" t="s">
        <v>43</v>
      </c>
      <c r="U2864" s="6">
        <v>0.0</v>
      </c>
      <c r="V2864" s="3" t="str">
        <f t="shared" si="2"/>
        <v>93.859</v>
      </c>
      <c r="W2864" s="5" t="str">
        <f t="shared" ref="W2864:X2864" si="2864">UPPER(TRIM(H2864))</f>
        <v/>
      </c>
      <c r="X2864" s="5" t="str">
        <f t="shared" si="2864"/>
        <v/>
      </c>
      <c r="Y2864" s="5" t="str">
        <f t="array" ref="Y2864">IF(V2864&lt;&gt;"",IFERROR(INDEX(federal_program_name_lookup,MATCH(V2864,aln_lookup,0)),""),"")</f>
        <v>BIOMEDICAL RESEARCH AND RESEARCH TRAINING</v>
      </c>
    </row>
    <row r="2865" ht="15.75" customHeight="1">
      <c r="A2865" s="5" t="s">
        <v>5025</v>
      </c>
      <c r="B2865" s="3" t="s">
        <v>56</v>
      </c>
      <c r="C2865" s="3" t="s">
        <v>255</v>
      </c>
      <c r="D2865" s="3"/>
      <c r="E2865" s="6" t="s">
        <v>256</v>
      </c>
      <c r="F2865" s="4">
        <v>360.0</v>
      </c>
      <c r="G2865" s="6" t="s">
        <v>38</v>
      </c>
      <c r="H2865" s="6"/>
      <c r="I2865" s="6"/>
      <c r="J2865" s="4">
        <v>2.5924204E7</v>
      </c>
      <c r="K2865" s="4">
        <v>3.59306095E8</v>
      </c>
      <c r="L2865" s="6" t="s">
        <v>39</v>
      </c>
      <c r="M2865" s="3"/>
      <c r="N2865" s="6" t="s">
        <v>39</v>
      </c>
      <c r="O2865" s="3" t="s">
        <v>4165</v>
      </c>
      <c r="P2865" s="3" t="s">
        <v>5026</v>
      </c>
      <c r="Q2865" s="6" t="s">
        <v>39</v>
      </c>
      <c r="R2865" s="4"/>
      <c r="S2865" s="6" t="s">
        <v>42</v>
      </c>
      <c r="T2865" s="6" t="s">
        <v>43</v>
      </c>
      <c r="U2865" s="6">
        <v>0.0</v>
      </c>
      <c r="V2865" s="3" t="str">
        <f t="shared" si="2"/>
        <v>93.859</v>
      </c>
      <c r="W2865" s="5" t="str">
        <f t="shared" ref="W2865:X2865" si="2865">UPPER(TRIM(H2865))</f>
        <v/>
      </c>
      <c r="X2865" s="5" t="str">
        <f t="shared" si="2865"/>
        <v/>
      </c>
      <c r="Y2865" s="5" t="str">
        <f t="array" ref="Y2865">IF(V2865&lt;&gt;"",IFERROR(INDEX(federal_program_name_lookup,MATCH(V2865,aln_lookup,0)),""),"")</f>
        <v>BIOMEDICAL RESEARCH AND RESEARCH TRAINING</v>
      </c>
    </row>
    <row r="2866" ht="15.75" customHeight="1">
      <c r="A2866" s="5" t="s">
        <v>5027</v>
      </c>
      <c r="B2866" s="3" t="s">
        <v>56</v>
      </c>
      <c r="C2866" s="3" t="s">
        <v>255</v>
      </c>
      <c r="D2866" s="3"/>
      <c r="E2866" s="6" t="s">
        <v>256</v>
      </c>
      <c r="F2866" s="4">
        <v>126002.0</v>
      </c>
      <c r="G2866" s="6" t="s">
        <v>38</v>
      </c>
      <c r="H2866" s="6"/>
      <c r="I2866" s="6"/>
      <c r="J2866" s="4">
        <v>2.5924204E7</v>
      </c>
      <c r="K2866" s="4">
        <v>3.59306095E8</v>
      </c>
      <c r="L2866" s="6" t="s">
        <v>39</v>
      </c>
      <c r="M2866" s="3"/>
      <c r="N2866" s="6" t="s">
        <v>39</v>
      </c>
      <c r="O2866" s="3" t="s">
        <v>4165</v>
      </c>
      <c r="P2866" s="3" t="s">
        <v>5028</v>
      </c>
      <c r="Q2866" s="6" t="s">
        <v>39</v>
      </c>
      <c r="R2866" s="4"/>
      <c r="S2866" s="6" t="s">
        <v>42</v>
      </c>
      <c r="T2866" s="6" t="s">
        <v>43</v>
      </c>
      <c r="U2866" s="6">
        <v>0.0</v>
      </c>
      <c r="V2866" s="3" t="str">
        <f t="shared" si="2"/>
        <v>93.859</v>
      </c>
      <c r="W2866" s="5" t="str">
        <f t="shared" ref="W2866:X2866" si="2866">UPPER(TRIM(H2866))</f>
        <v/>
      </c>
      <c r="X2866" s="5" t="str">
        <f t="shared" si="2866"/>
        <v/>
      </c>
      <c r="Y2866" s="5" t="str">
        <f t="array" ref="Y2866">IF(V2866&lt;&gt;"",IFERROR(INDEX(federal_program_name_lookup,MATCH(V2866,aln_lookup,0)),""),"")</f>
        <v>BIOMEDICAL RESEARCH AND RESEARCH TRAINING</v>
      </c>
    </row>
    <row r="2867" ht="15.75" customHeight="1">
      <c r="A2867" s="5" t="s">
        <v>5029</v>
      </c>
      <c r="B2867" s="3" t="s">
        <v>56</v>
      </c>
      <c r="C2867" s="3" t="s">
        <v>255</v>
      </c>
      <c r="D2867" s="3"/>
      <c r="E2867" s="6" t="s">
        <v>256</v>
      </c>
      <c r="F2867" s="4">
        <v>219573.0</v>
      </c>
      <c r="G2867" s="6" t="s">
        <v>38</v>
      </c>
      <c r="H2867" s="6"/>
      <c r="I2867" s="6"/>
      <c r="J2867" s="4">
        <v>2.5924204E7</v>
      </c>
      <c r="K2867" s="4">
        <v>3.59306095E8</v>
      </c>
      <c r="L2867" s="6" t="s">
        <v>39</v>
      </c>
      <c r="M2867" s="3"/>
      <c r="N2867" s="6" t="s">
        <v>39</v>
      </c>
      <c r="O2867" s="3" t="s">
        <v>5030</v>
      </c>
      <c r="P2867" s="3" t="s">
        <v>5031</v>
      </c>
      <c r="Q2867" s="6" t="s">
        <v>39</v>
      </c>
      <c r="R2867" s="4"/>
      <c r="S2867" s="6" t="s">
        <v>42</v>
      </c>
      <c r="T2867" s="6" t="s">
        <v>43</v>
      </c>
      <c r="U2867" s="6">
        <v>0.0</v>
      </c>
      <c r="V2867" s="3" t="str">
        <f t="shared" si="2"/>
        <v>93.859</v>
      </c>
      <c r="W2867" s="5" t="str">
        <f t="shared" ref="W2867:X2867" si="2867">UPPER(TRIM(H2867))</f>
        <v/>
      </c>
      <c r="X2867" s="5" t="str">
        <f t="shared" si="2867"/>
        <v/>
      </c>
      <c r="Y2867" s="5" t="str">
        <f t="array" ref="Y2867">IF(V2867&lt;&gt;"",IFERROR(INDEX(federal_program_name_lookup,MATCH(V2867,aln_lookup,0)),""),"")</f>
        <v>BIOMEDICAL RESEARCH AND RESEARCH TRAINING</v>
      </c>
    </row>
    <row r="2868" ht="15.75" customHeight="1">
      <c r="A2868" s="5" t="s">
        <v>5032</v>
      </c>
      <c r="B2868" s="3" t="s">
        <v>35</v>
      </c>
      <c r="C2868" s="3" t="s">
        <v>371</v>
      </c>
      <c r="D2868" s="3"/>
      <c r="E2868" s="6" t="s">
        <v>4953</v>
      </c>
      <c r="F2868" s="4">
        <v>30118.0</v>
      </c>
      <c r="G2868" s="6" t="s">
        <v>38</v>
      </c>
      <c r="H2868" s="6"/>
      <c r="I2868" s="6"/>
      <c r="J2868" s="4">
        <v>932495.0</v>
      </c>
      <c r="K2868" s="4">
        <v>3.59306095E8</v>
      </c>
      <c r="L2868" s="6" t="s">
        <v>39</v>
      </c>
      <c r="M2868" s="3"/>
      <c r="N2868" s="6" t="s">
        <v>39</v>
      </c>
      <c r="O2868" s="3" t="s">
        <v>5033</v>
      </c>
      <c r="P2868" s="3" t="s">
        <v>5034</v>
      </c>
      <c r="Q2868" s="6" t="s">
        <v>39</v>
      </c>
      <c r="R2868" s="4"/>
      <c r="S2868" s="6" t="s">
        <v>42</v>
      </c>
      <c r="T2868" s="6" t="s">
        <v>43</v>
      </c>
      <c r="U2868" s="6">
        <v>0.0</v>
      </c>
      <c r="V2868" s="3" t="str">
        <f t="shared" si="2"/>
        <v>11.012</v>
      </c>
      <c r="W2868" s="5" t="str">
        <f t="shared" ref="W2868:X2868" si="2868">UPPER(TRIM(H2868))</f>
        <v/>
      </c>
      <c r="X2868" s="5" t="str">
        <f t="shared" si="2868"/>
        <v/>
      </c>
      <c r="Y2868" s="5" t="str">
        <f t="array" ref="Y2868">IF(V2868&lt;&gt;"",IFERROR(INDEX(federal_program_name_lookup,MATCH(V2868,aln_lookup,0)),""),"")</f>
        <v>INTEGRATED OCEAN OBSERVING SYSTEM (IOOS)</v>
      </c>
    </row>
    <row r="2869" ht="15.75" customHeight="1">
      <c r="A2869" s="5" t="s">
        <v>5035</v>
      </c>
      <c r="B2869" s="3" t="s">
        <v>56</v>
      </c>
      <c r="C2869" s="3" t="s">
        <v>255</v>
      </c>
      <c r="D2869" s="3"/>
      <c r="E2869" s="6" t="s">
        <v>256</v>
      </c>
      <c r="F2869" s="4">
        <v>-1.0</v>
      </c>
      <c r="G2869" s="6" t="s">
        <v>38</v>
      </c>
      <c r="H2869" s="6"/>
      <c r="I2869" s="6"/>
      <c r="J2869" s="4">
        <v>2.5924204E7</v>
      </c>
      <c r="K2869" s="4">
        <v>3.59306095E8</v>
      </c>
      <c r="L2869" s="6" t="s">
        <v>39</v>
      </c>
      <c r="M2869" s="3"/>
      <c r="N2869" s="6" t="s">
        <v>39</v>
      </c>
      <c r="O2869" s="3" t="s">
        <v>273</v>
      </c>
      <c r="P2869" s="3" t="s">
        <v>5036</v>
      </c>
      <c r="Q2869" s="6" t="s">
        <v>39</v>
      </c>
      <c r="R2869" s="4"/>
      <c r="S2869" s="6" t="s">
        <v>42</v>
      </c>
      <c r="T2869" s="6" t="s">
        <v>43</v>
      </c>
      <c r="U2869" s="6">
        <v>0.0</v>
      </c>
      <c r="V2869" s="3" t="str">
        <f t="shared" si="2"/>
        <v>93.859</v>
      </c>
      <c r="W2869" s="5" t="str">
        <f t="shared" ref="W2869:X2869" si="2869">UPPER(TRIM(H2869))</f>
        <v/>
      </c>
      <c r="X2869" s="5" t="str">
        <f t="shared" si="2869"/>
        <v/>
      </c>
      <c r="Y2869" s="5" t="str">
        <f t="array" ref="Y2869">IF(V2869&lt;&gt;"",IFERROR(INDEX(federal_program_name_lookup,MATCH(V2869,aln_lookup,0)),""),"")</f>
        <v>BIOMEDICAL RESEARCH AND RESEARCH TRAINING</v>
      </c>
    </row>
    <row r="2870" ht="15.75" customHeight="1">
      <c r="A2870" s="5" t="s">
        <v>5037</v>
      </c>
      <c r="B2870" s="3" t="s">
        <v>56</v>
      </c>
      <c r="C2870" s="3" t="s">
        <v>255</v>
      </c>
      <c r="D2870" s="3"/>
      <c r="E2870" s="6" t="s">
        <v>256</v>
      </c>
      <c r="F2870" s="4">
        <v>-672.0</v>
      </c>
      <c r="G2870" s="6" t="s">
        <v>38</v>
      </c>
      <c r="H2870" s="6"/>
      <c r="I2870" s="6"/>
      <c r="J2870" s="4">
        <v>2.5924204E7</v>
      </c>
      <c r="K2870" s="4">
        <v>3.59306095E8</v>
      </c>
      <c r="L2870" s="6" t="s">
        <v>39</v>
      </c>
      <c r="M2870" s="3"/>
      <c r="N2870" s="6" t="s">
        <v>39</v>
      </c>
      <c r="O2870" s="3" t="s">
        <v>4069</v>
      </c>
      <c r="P2870" s="3" t="s">
        <v>5038</v>
      </c>
      <c r="Q2870" s="6" t="s">
        <v>39</v>
      </c>
      <c r="R2870" s="4"/>
      <c r="S2870" s="6" t="s">
        <v>42</v>
      </c>
      <c r="T2870" s="6" t="s">
        <v>43</v>
      </c>
      <c r="U2870" s="6">
        <v>0.0</v>
      </c>
      <c r="V2870" s="3" t="str">
        <f t="shared" si="2"/>
        <v>93.859</v>
      </c>
      <c r="W2870" s="5" t="str">
        <f t="shared" ref="W2870:X2870" si="2870">UPPER(TRIM(H2870))</f>
        <v/>
      </c>
      <c r="X2870" s="5" t="str">
        <f t="shared" si="2870"/>
        <v/>
      </c>
      <c r="Y2870" s="5" t="str">
        <f t="array" ref="Y2870">IF(V2870&lt;&gt;"",IFERROR(INDEX(federal_program_name_lookup,MATCH(V2870,aln_lookup,0)),""),"")</f>
        <v>BIOMEDICAL RESEARCH AND RESEARCH TRAINING</v>
      </c>
    </row>
    <row r="2871" ht="15.75" customHeight="1">
      <c r="A2871" s="5" t="s">
        <v>5039</v>
      </c>
      <c r="B2871" s="3" t="s">
        <v>56</v>
      </c>
      <c r="C2871" s="3" t="s">
        <v>255</v>
      </c>
      <c r="D2871" s="3"/>
      <c r="E2871" s="6" t="s">
        <v>256</v>
      </c>
      <c r="F2871" s="4">
        <v>58152.0</v>
      </c>
      <c r="G2871" s="6" t="s">
        <v>38</v>
      </c>
      <c r="H2871" s="6"/>
      <c r="I2871" s="6"/>
      <c r="J2871" s="4">
        <v>2.5924204E7</v>
      </c>
      <c r="K2871" s="4">
        <v>3.59306095E8</v>
      </c>
      <c r="L2871" s="6" t="s">
        <v>39</v>
      </c>
      <c r="M2871" s="3"/>
      <c r="N2871" s="6" t="s">
        <v>39</v>
      </c>
      <c r="O2871" s="3" t="s">
        <v>4974</v>
      </c>
      <c r="P2871" s="3" t="s">
        <v>5040</v>
      </c>
      <c r="Q2871" s="6" t="s">
        <v>39</v>
      </c>
      <c r="R2871" s="4"/>
      <c r="S2871" s="6" t="s">
        <v>42</v>
      </c>
      <c r="T2871" s="6" t="s">
        <v>43</v>
      </c>
      <c r="U2871" s="6">
        <v>0.0</v>
      </c>
      <c r="V2871" s="3" t="str">
        <f t="shared" si="2"/>
        <v>93.859</v>
      </c>
      <c r="W2871" s="5" t="str">
        <f t="shared" ref="W2871:X2871" si="2871">UPPER(TRIM(H2871))</f>
        <v/>
      </c>
      <c r="X2871" s="5" t="str">
        <f t="shared" si="2871"/>
        <v/>
      </c>
      <c r="Y2871" s="5" t="str">
        <f t="array" ref="Y2871">IF(V2871&lt;&gt;"",IFERROR(INDEX(federal_program_name_lookup,MATCH(V2871,aln_lookup,0)),""),"")</f>
        <v>BIOMEDICAL RESEARCH AND RESEARCH TRAINING</v>
      </c>
    </row>
    <row r="2872" ht="15.75" customHeight="1">
      <c r="A2872" s="5" t="s">
        <v>5041</v>
      </c>
      <c r="B2872" s="3" t="s">
        <v>56</v>
      </c>
      <c r="C2872" s="3" t="s">
        <v>268</v>
      </c>
      <c r="D2872" s="3"/>
      <c r="E2872" s="6" t="s">
        <v>269</v>
      </c>
      <c r="F2872" s="4">
        <v>61863.0</v>
      </c>
      <c r="G2872" s="6" t="s">
        <v>38</v>
      </c>
      <c r="H2872" s="6"/>
      <c r="I2872" s="6"/>
      <c r="J2872" s="4">
        <v>5334563.0</v>
      </c>
      <c r="K2872" s="4">
        <v>3.59306095E8</v>
      </c>
      <c r="L2872" s="6" t="s">
        <v>39</v>
      </c>
      <c r="M2872" s="3"/>
      <c r="N2872" s="6" t="s">
        <v>39</v>
      </c>
      <c r="O2872" s="3" t="s">
        <v>5042</v>
      </c>
      <c r="P2872" s="3" t="s">
        <v>5043</v>
      </c>
      <c r="Q2872" s="6" t="s">
        <v>39</v>
      </c>
      <c r="R2872" s="4"/>
      <c r="S2872" s="6" t="s">
        <v>42</v>
      </c>
      <c r="T2872" s="6" t="s">
        <v>43</v>
      </c>
      <c r="U2872" s="6">
        <v>0.0</v>
      </c>
      <c r="V2872" s="3" t="str">
        <f t="shared" si="2"/>
        <v>93.865</v>
      </c>
      <c r="W2872" s="5" t="str">
        <f t="shared" ref="W2872:X2872" si="2872">UPPER(TRIM(H2872))</f>
        <v/>
      </c>
      <c r="X2872" s="5" t="str">
        <f t="shared" si="2872"/>
        <v/>
      </c>
      <c r="Y2872" s="5" t="str">
        <f t="array" ref="Y2872">IF(V2872&lt;&gt;"",IFERROR(INDEX(federal_program_name_lookup,MATCH(V2872,aln_lookup,0)),""),"")</f>
        <v>CHILD HEALTH AND HUMAN DEVELOPMENT EXTRAMURAL RESEARCH</v>
      </c>
    </row>
    <row r="2873" ht="15.75" customHeight="1">
      <c r="A2873" s="5" t="s">
        <v>5044</v>
      </c>
      <c r="B2873" s="3" t="s">
        <v>56</v>
      </c>
      <c r="C2873" s="3" t="s">
        <v>268</v>
      </c>
      <c r="D2873" s="3"/>
      <c r="E2873" s="6" t="s">
        <v>269</v>
      </c>
      <c r="F2873" s="4">
        <v>61740.0</v>
      </c>
      <c r="G2873" s="6" t="s">
        <v>38</v>
      </c>
      <c r="H2873" s="6"/>
      <c r="I2873" s="6"/>
      <c r="J2873" s="4">
        <v>5334563.0</v>
      </c>
      <c r="K2873" s="4">
        <v>3.59306095E8</v>
      </c>
      <c r="L2873" s="6" t="s">
        <v>39</v>
      </c>
      <c r="M2873" s="3"/>
      <c r="N2873" s="6" t="s">
        <v>39</v>
      </c>
      <c r="O2873" s="3" t="s">
        <v>40</v>
      </c>
      <c r="P2873" s="3" t="s">
        <v>5045</v>
      </c>
      <c r="Q2873" s="6" t="s">
        <v>39</v>
      </c>
      <c r="R2873" s="4"/>
      <c r="S2873" s="6" t="s">
        <v>42</v>
      </c>
      <c r="T2873" s="6" t="s">
        <v>43</v>
      </c>
      <c r="U2873" s="6">
        <v>0.0</v>
      </c>
      <c r="V2873" s="3" t="str">
        <f t="shared" si="2"/>
        <v>93.865</v>
      </c>
      <c r="W2873" s="5" t="str">
        <f t="shared" ref="W2873:X2873" si="2873">UPPER(TRIM(H2873))</f>
        <v/>
      </c>
      <c r="X2873" s="5" t="str">
        <f t="shared" si="2873"/>
        <v/>
      </c>
      <c r="Y2873" s="5" t="str">
        <f t="array" ref="Y2873">IF(V2873&lt;&gt;"",IFERROR(INDEX(federal_program_name_lookup,MATCH(V2873,aln_lookup,0)),""),"")</f>
        <v>CHILD HEALTH AND HUMAN DEVELOPMENT EXTRAMURAL RESEARCH</v>
      </c>
    </row>
    <row r="2874" ht="15.75" customHeight="1">
      <c r="A2874" s="5" t="s">
        <v>5046</v>
      </c>
      <c r="B2874" s="3" t="s">
        <v>56</v>
      </c>
      <c r="C2874" s="3" t="s">
        <v>268</v>
      </c>
      <c r="D2874" s="3"/>
      <c r="E2874" s="6" t="s">
        <v>269</v>
      </c>
      <c r="F2874" s="4">
        <v>17700.0</v>
      </c>
      <c r="G2874" s="6" t="s">
        <v>38</v>
      </c>
      <c r="H2874" s="6"/>
      <c r="I2874" s="6"/>
      <c r="J2874" s="4">
        <v>5334563.0</v>
      </c>
      <c r="K2874" s="4">
        <v>3.59306095E8</v>
      </c>
      <c r="L2874" s="6" t="s">
        <v>39</v>
      </c>
      <c r="M2874" s="3"/>
      <c r="N2874" s="6" t="s">
        <v>39</v>
      </c>
      <c r="O2874" s="3" t="s">
        <v>40</v>
      </c>
      <c r="P2874" s="3" t="s">
        <v>5047</v>
      </c>
      <c r="Q2874" s="6" t="s">
        <v>39</v>
      </c>
      <c r="R2874" s="4"/>
      <c r="S2874" s="6" t="s">
        <v>42</v>
      </c>
      <c r="T2874" s="6" t="s">
        <v>43</v>
      </c>
      <c r="U2874" s="6">
        <v>0.0</v>
      </c>
      <c r="V2874" s="3" t="str">
        <f t="shared" si="2"/>
        <v>93.865</v>
      </c>
      <c r="W2874" s="5" t="str">
        <f t="shared" ref="W2874:X2874" si="2874">UPPER(TRIM(H2874))</f>
        <v/>
      </c>
      <c r="X2874" s="5" t="str">
        <f t="shared" si="2874"/>
        <v/>
      </c>
      <c r="Y2874" s="5" t="str">
        <f t="array" ref="Y2874">IF(V2874&lt;&gt;"",IFERROR(INDEX(federal_program_name_lookup,MATCH(V2874,aln_lookup,0)),""),"")</f>
        <v>CHILD HEALTH AND HUMAN DEVELOPMENT EXTRAMURAL RESEARCH</v>
      </c>
    </row>
    <row r="2875" ht="15.75" customHeight="1">
      <c r="A2875" s="5" t="s">
        <v>5048</v>
      </c>
      <c r="B2875" s="3" t="s">
        <v>56</v>
      </c>
      <c r="C2875" s="3" t="s">
        <v>268</v>
      </c>
      <c r="D2875" s="3"/>
      <c r="E2875" s="6" t="s">
        <v>269</v>
      </c>
      <c r="F2875" s="4">
        <v>49095.0</v>
      </c>
      <c r="G2875" s="6" t="s">
        <v>38</v>
      </c>
      <c r="H2875" s="6"/>
      <c r="I2875" s="6"/>
      <c r="J2875" s="4">
        <v>5334563.0</v>
      </c>
      <c r="K2875" s="4">
        <v>3.59306095E8</v>
      </c>
      <c r="L2875" s="6" t="s">
        <v>39</v>
      </c>
      <c r="M2875" s="3"/>
      <c r="N2875" s="6" t="s">
        <v>39</v>
      </c>
      <c r="O2875" s="3" t="s">
        <v>40</v>
      </c>
      <c r="P2875" s="3" t="s">
        <v>5049</v>
      </c>
      <c r="Q2875" s="6" t="s">
        <v>39</v>
      </c>
      <c r="R2875" s="4"/>
      <c r="S2875" s="6" t="s">
        <v>42</v>
      </c>
      <c r="T2875" s="6" t="s">
        <v>43</v>
      </c>
      <c r="U2875" s="6">
        <v>0.0</v>
      </c>
      <c r="V2875" s="3" t="str">
        <f t="shared" si="2"/>
        <v>93.865</v>
      </c>
      <c r="W2875" s="5" t="str">
        <f t="shared" ref="W2875:X2875" si="2875">UPPER(TRIM(H2875))</f>
        <v/>
      </c>
      <c r="X2875" s="5" t="str">
        <f t="shared" si="2875"/>
        <v/>
      </c>
      <c r="Y2875" s="5" t="str">
        <f t="array" ref="Y2875">IF(V2875&lt;&gt;"",IFERROR(INDEX(federal_program_name_lookup,MATCH(V2875,aln_lookup,0)),""),"")</f>
        <v>CHILD HEALTH AND HUMAN DEVELOPMENT EXTRAMURAL RESEARCH</v>
      </c>
    </row>
    <row r="2876" ht="15.75" customHeight="1">
      <c r="A2876" s="5" t="s">
        <v>5050</v>
      </c>
      <c r="B2876" s="3" t="s">
        <v>35</v>
      </c>
      <c r="C2876" s="3" t="s">
        <v>371</v>
      </c>
      <c r="D2876" s="3"/>
      <c r="E2876" s="6" t="s">
        <v>4953</v>
      </c>
      <c r="F2876" s="4">
        <v>24255.0</v>
      </c>
      <c r="G2876" s="6" t="s">
        <v>38</v>
      </c>
      <c r="H2876" s="6"/>
      <c r="I2876" s="6"/>
      <c r="J2876" s="4">
        <v>932495.0</v>
      </c>
      <c r="K2876" s="4">
        <v>3.59306095E8</v>
      </c>
      <c r="L2876" s="6" t="s">
        <v>39</v>
      </c>
      <c r="M2876" s="3"/>
      <c r="N2876" s="6" t="s">
        <v>39</v>
      </c>
      <c r="O2876" s="3" t="s">
        <v>5033</v>
      </c>
      <c r="P2876" s="3" t="s">
        <v>5051</v>
      </c>
      <c r="Q2876" s="6" t="s">
        <v>39</v>
      </c>
      <c r="R2876" s="4"/>
      <c r="S2876" s="6" t="s">
        <v>42</v>
      </c>
      <c r="T2876" s="6" t="s">
        <v>43</v>
      </c>
      <c r="U2876" s="6">
        <v>0.0</v>
      </c>
      <c r="V2876" s="3" t="str">
        <f t="shared" si="2"/>
        <v>11.012</v>
      </c>
      <c r="W2876" s="5" t="str">
        <f t="shared" ref="W2876:X2876" si="2876">UPPER(TRIM(H2876))</f>
        <v/>
      </c>
      <c r="X2876" s="5" t="str">
        <f t="shared" si="2876"/>
        <v/>
      </c>
      <c r="Y2876" s="5" t="str">
        <f t="array" ref="Y2876">IF(V2876&lt;&gt;"",IFERROR(INDEX(federal_program_name_lookup,MATCH(V2876,aln_lookup,0)),""),"")</f>
        <v>INTEGRATED OCEAN OBSERVING SYSTEM (IOOS)</v>
      </c>
    </row>
    <row r="2877" ht="15.75" customHeight="1">
      <c r="A2877" s="5" t="s">
        <v>5052</v>
      </c>
      <c r="B2877" s="3" t="s">
        <v>56</v>
      </c>
      <c r="C2877" s="3" t="s">
        <v>268</v>
      </c>
      <c r="D2877" s="3"/>
      <c r="E2877" s="6" t="s">
        <v>269</v>
      </c>
      <c r="F2877" s="4">
        <v>29522.0</v>
      </c>
      <c r="G2877" s="6" t="s">
        <v>38</v>
      </c>
      <c r="H2877" s="6"/>
      <c r="I2877" s="6"/>
      <c r="J2877" s="4">
        <v>5334563.0</v>
      </c>
      <c r="K2877" s="4">
        <v>3.59306095E8</v>
      </c>
      <c r="L2877" s="6" t="s">
        <v>39</v>
      </c>
      <c r="M2877" s="3"/>
      <c r="N2877" s="6" t="s">
        <v>39</v>
      </c>
      <c r="O2877" s="3" t="s">
        <v>5053</v>
      </c>
      <c r="P2877" s="3" t="s">
        <v>5054</v>
      </c>
      <c r="Q2877" s="6" t="s">
        <v>39</v>
      </c>
      <c r="R2877" s="4"/>
      <c r="S2877" s="6" t="s">
        <v>42</v>
      </c>
      <c r="T2877" s="6" t="s">
        <v>43</v>
      </c>
      <c r="U2877" s="6">
        <v>0.0</v>
      </c>
      <c r="V2877" s="3" t="str">
        <f t="shared" si="2"/>
        <v>93.865</v>
      </c>
      <c r="W2877" s="5" t="str">
        <f t="shared" ref="W2877:X2877" si="2877">UPPER(TRIM(H2877))</f>
        <v/>
      </c>
      <c r="X2877" s="5" t="str">
        <f t="shared" si="2877"/>
        <v/>
      </c>
      <c r="Y2877" s="5" t="str">
        <f t="array" ref="Y2877">IF(V2877&lt;&gt;"",IFERROR(INDEX(federal_program_name_lookup,MATCH(V2877,aln_lookup,0)),""),"")</f>
        <v>CHILD HEALTH AND HUMAN DEVELOPMENT EXTRAMURAL RESEARCH</v>
      </c>
    </row>
    <row r="2878" ht="15.75" customHeight="1">
      <c r="A2878" s="5" t="s">
        <v>5055</v>
      </c>
      <c r="B2878" s="3" t="s">
        <v>56</v>
      </c>
      <c r="C2878" s="3" t="s">
        <v>268</v>
      </c>
      <c r="D2878" s="3"/>
      <c r="E2878" s="6" t="s">
        <v>269</v>
      </c>
      <c r="F2878" s="4">
        <v>2936.0</v>
      </c>
      <c r="G2878" s="6" t="s">
        <v>38</v>
      </c>
      <c r="H2878" s="6"/>
      <c r="I2878" s="6"/>
      <c r="J2878" s="4">
        <v>5334563.0</v>
      </c>
      <c r="K2878" s="4">
        <v>3.59306095E8</v>
      </c>
      <c r="L2878" s="6" t="s">
        <v>39</v>
      </c>
      <c r="M2878" s="3"/>
      <c r="N2878" s="6" t="s">
        <v>39</v>
      </c>
      <c r="O2878" s="3" t="s">
        <v>270</v>
      </c>
      <c r="P2878" s="3" t="s">
        <v>5056</v>
      </c>
      <c r="Q2878" s="6" t="s">
        <v>39</v>
      </c>
      <c r="R2878" s="4"/>
      <c r="S2878" s="6" t="s">
        <v>42</v>
      </c>
      <c r="T2878" s="6" t="s">
        <v>43</v>
      </c>
      <c r="U2878" s="6">
        <v>0.0</v>
      </c>
      <c r="V2878" s="3" t="str">
        <f t="shared" si="2"/>
        <v>93.865</v>
      </c>
      <c r="W2878" s="5" t="str">
        <f t="shared" ref="W2878:X2878" si="2878">UPPER(TRIM(H2878))</f>
        <v/>
      </c>
      <c r="X2878" s="5" t="str">
        <f t="shared" si="2878"/>
        <v/>
      </c>
      <c r="Y2878" s="5" t="str">
        <f t="array" ref="Y2878">IF(V2878&lt;&gt;"",IFERROR(INDEX(federal_program_name_lookup,MATCH(V2878,aln_lookup,0)),""),"")</f>
        <v>CHILD HEALTH AND HUMAN DEVELOPMENT EXTRAMURAL RESEARCH</v>
      </c>
    </row>
    <row r="2879" ht="15.75" customHeight="1">
      <c r="A2879" s="5" t="s">
        <v>5057</v>
      </c>
      <c r="B2879" s="3" t="s">
        <v>56</v>
      </c>
      <c r="C2879" s="3" t="s">
        <v>268</v>
      </c>
      <c r="D2879" s="3"/>
      <c r="E2879" s="6" t="s">
        <v>269</v>
      </c>
      <c r="F2879" s="4">
        <v>28511.0</v>
      </c>
      <c r="G2879" s="6" t="s">
        <v>38</v>
      </c>
      <c r="H2879" s="6"/>
      <c r="I2879" s="6"/>
      <c r="J2879" s="4">
        <v>5334563.0</v>
      </c>
      <c r="K2879" s="4">
        <v>3.59306095E8</v>
      </c>
      <c r="L2879" s="6" t="s">
        <v>39</v>
      </c>
      <c r="M2879" s="3"/>
      <c r="N2879" s="6" t="s">
        <v>39</v>
      </c>
      <c r="O2879" s="3" t="s">
        <v>5058</v>
      </c>
      <c r="P2879" s="3" t="s">
        <v>271</v>
      </c>
      <c r="Q2879" s="6" t="s">
        <v>39</v>
      </c>
      <c r="R2879" s="4"/>
      <c r="S2879" s="6" t="s">
        <v>42</v>
      </c>
      <c r="T2879" s="6" t="s">
        <v>43</v>
      </c>
      <c r="U2879" s="6">
        <v>0.0</v>
      </c>
      <c r="V2879" s="3" t="str">
        <f t="shared" si="2"/>
        <v>93.865</v>
      </c>
      <c r="W2879" s="5" t="str">
        <f t="shared" ref="W2879:X2879" si="2879">UPPER(TRIM(H2879))</f>
        <v/>
      </c>
      <c r="X2879" s="5" t="str">
        <f t="shared" si="2879"/>
        <v/>
      </c>
      <c r="Y2879" s="5" t="str">
        <f t="array" ref="Y2879">IF(V2879&lt;&gt;"",IFERROR(INDEX(federal_program_name_lookup,MATCH(V2879,aln_lookup,0)),""),"")</f>
        <v>CHILD HEALTH AND HUMAN DEVELOPMENT EXTRAMURAL RESEARCH</v>
      </c>
    </row>
    <row r="2880" ht="15.75" customHeight="1">
      <c r="A2880" s="5" t="s">
        <v>5059</v>
      </c>
      <c r="B2880" s="3" t="s">
        <v>56</v>
      </c>
      <c r="C2880" s="3" t="s">
        <v>268</v>
      </c>
      <c r="D2880" s="3"/>
      <c r="E2880" s="6" t="s">
        <v>269</v>
      </c>
      <c r="F2880" s="4">
        <v>208505.0</v>
      </c>
      <c r="G2880" s="6" t="s">
        <v>38</v>
      </c>
      <c r="H2880" s="6"/>
      <c r="I2880" s="6"/>
      <c r="J2880" s="4">
        <v>5334563.0</v>
      </c>
      <c r="K2880" s="4">
        <v>3.59306095E8</v>
      </c>
      <c r="L2880" s="6" t="s">
        <v>39</v>
      </c>
      <c r="M2880" s="3"/>
      <c r="N2880" s="6" t="s">
        <v>39</v>
      </c>
      <c r="O2880" s="3" t="s">
        <v>5058</v>
      </c>
      <c r="P2880" s="3" t="s">
        <v>5060</v>
      </c>
      <c r="Q2880" s="6" t="s">
        <v>39</v>
      </c>
      <c r="R2880" s="4"/>
      <c r="S2880" s="6" t="s">
        <v>42</v>
      </c>
      <c r="T2880" s="6" t="s">
        <v>43</v>
      </c>
      <c r="U2880" s="6">
        <v>0.0</v>
      </c>
      <c r="V2880" s="3" t="str">
        <f t="shared" si="2"/>
        <v>93.865</v>
      </c>
      <c r="W2880" s="5" t="str">
        <f t="shared" ref="W2880:X2880" si="2880">UPPER(TRIM(H2880))</f>
        <v/>
      </c>
      <c r="X2880" s="5" t="str">
        <f t="shared" si="2880"/>
        <v/>
      </c>
      <c r="Y2880" s="5" t="str">
        <f t="array" ref="Y2880">IF(V2880&lt;&gt;"",IFERROR(INDEX(federal_program_name_lookup,MATCH(V2880,aln_lookup,0)),""),"")</f>
        <v>CHILD HEALTH AND HUMAN DEVELOPMENT EXTRAMURAL RESEARCH</v>
      </c>
    </row>
    <row r="2881" ht="15.75" customHeight="1">
      <c r="A2881" s="5" t="s">
        <v>5061</v>
      </c>
      <c r="B2881" s="3" t="s">
        <v>56</v>
      </c>
      <c r="C2881" s="3" t="s">
        <v>268</v>
      </c>
      <c r="D2881" s="3"/>
      <c r="E2881" s="6" t="s">
        <v>269</v>
      </c>
      <c r="F2881" s="4">
        <v>53656.0</v>
      </c>
      <c r="G2881" s="6" t="s">
        <v>38</v>
      </c>
      <c r="H2881" s="6"/>
      <c r="I2881" s="6"/>
      <c r="J2881" s="4">
        <v>5334563.0</v>
      </c>
      <c r="K2881" s="4">
        <v>3.59306095E8</v>
      </c>
      <c r="L2881" s="6" t="s">
        <v>39</v>
      </c>
      <c r="M2881" s="3"/>
      <c r="N2881" s="6" t="s">
        <v>39</v>
      </c>
      <c r="O2881" s="3" t="s">
        <v>5062</v>
      </c>
      <c r="P2881" s="3" t="s">
        <v>5063</v>
      </c>
      <c r="Q2881" s="6" t="s">
        <v>39</v>
      </c>
      <c r="R2881" s="4"/>
      <c r="S2881" s="6" t="s">
        <v>42</v>
      </c>
      <c r="T2881" s="6" t="s">
        <v>43</v>
      </c>
      <c r="U2881" s="6">
        <v>0.0</v>
      </c>
      <c r="V2881" s="3" t="str">
        <f t="shared" si="2"/>
        <v>93.865</v>
      </c>
      <c r="W2881" s="5" t="str">
        <f t="shared" ref="W2881:X2881" si="2881">UPPER(TRIM(H2881))</f>
        <v/>
      </c>
      <c r="X2881" s="5" t="str">
        <f t="shared" si="2881"/>
        <v/>
      </c>
      <c r="Y2881" s="5" t="str">
        <f t="array" ref="Y2881">IF(V2881&lt;&gt;"",IFERROR(INDEX(federal_program_name_lookup,MATCH(V2881,aln_lookup,0)),""),"")</f>
        <v>CHILD HEALTH AND HUMAN DEVELOPMENT EXTRAMURAL RESEARCH</v>
      </c>
    </row>
    <row r="2882" ht="15.75" customHeight="1">
      <c r="A2882" s="5" t="s">
        <v>5064</v>
      </c>
      <c r="B2882" s="3" t="s">
        <v>56</v>
      </c>
      <c r="C2882" s="3" t="s">
        <v>268</v>
      </c>
      <c r="D2882" s="3"/>
      <c r="E2882" s="6" t="s">
        <v>269</v>
      </c>
      <c r="F2882" s="4">
        <v>45976.0</v>
      </c>
      <c r="G2882" s="6" t="s">
        <v>38</v>
      </c>
      <c r="H2882" s="6"/>
      <c r="I2882" s="6"/>
      <c r="J2882" s="4">
        <v>5334563.0</v>
      </c>
      <c r="K2882" s="4">
        <v>3.59306095E8</v>
      </c>
      <c r="L2882" s="6" t="s">
        <v>39</v>
      </c>
      <c r="M2882" s="3"/>
      <c r="N2882" s="6" t="s">
        <v>39</v>
      </c>
      <c r="O2882" s="3" t="s">
        <v>4558</v>
      </c>
      <c r="P2882" s="3" t="s">
        <v>5065</v>
      </c>
      <c r="Q2882" s="6" t="s">
        <v>39</v>
      </c>
      <c r="R2882" s="4"/>
      <c r="S2882" s="6" t="s">
        <v>42</v>
      </c>
      <c r="T2882" s="6" t="s">
        <v>43</v>
      </c>
      <c r="U2882" s="6">
        <v>0.0</v>
      </c>
      <c r="V2882" s="3" t="str">
        <f t="shared" si="2"/>
        <v>93.865</v>
      </c>
      <c r="W2882" s="5" t="str">
        <f t="shared" ref="W2882:X2882" si="2882">UPPER(TRIM(H2882))</f>
        <v/>
      </c>
      <c r="X2882" s="5" t="str">
        <f t="shared" si="2882"/>
        <v/>
      </c>
      <c r="Y2882" s="5" t="str">
        <f t="array" ref="Y2882">IF(V2882&lt;&gt;"",IFERROR(INDEX(federal_program_name_lookup,MATCH(V2882,aln_lookup,0)),""),"")</f>
        <v>CHILD HEALTH AND HUMAN DEVELOPMENT EXTRAMURAL RESEARCH</v>
      </c>
    </row>
    <row r="2883" ht="15.75" customHeight="1">
      <c r="A2883" s="5" t="s">
        <v>5066</v>
      </c>
      <c r="B2883" s="3" t="s">
        <v>56</v>
      </c>
      <c r="C2883" s="3" t="s">
        <v>268</v>
      </c>
      <c r="D2883" s="3"/>
      <c r="E2883" s="6" t="s">
        <v>269</v>
      </c>
      <c r="F2883" s="4">
        <v>23912.0</v>
      </c>
      <c r="G2883" s="6" t="s">
        <v>38</v>
      </c>
      <c r="H2883" s="6"/>
      <c r="I2883" s="6"/>
      <c r="J2883" s="4">
        <v>5334563.0</v>
      </c>
      <c r="K2883" s="4">
        <v>3.59306095E8</v>
      </c>
      <c r="L2883" s="6" t="s">
        <v>39</v>
      </c>
      <c r="M2883" s="3"/>
      <c r="N2883" s="6" t="s">
        <v>39</v>
      </c>
      <c r="O2883" s="3" t="s">
        <v>4165</v>
      </c>
      <c r="P2883" s="3" t="s">
        <v>5067</v>
      </c>
      <c r="Q2883" s="6" t="s">
        <v>39</v>
      </c>
      <c r="R2883" s="4"/>
      <c r="S2883" s="6" t="s">
        <v>42</v>
      </c>
      <c r="T2883" s="6" t="s">
        <v>43</v>
      </c>
      <c r="U2883" s="6">
        <v>0.0</v>
      </c>
      <c r="V2883" s="3" t="str">
        <f t="shared" si="2"/>
        <v>93.865</v>
      </c>
      <c r="W2883" s="5" t="str">
        <f t="shared" ref="W2883:X2883" si="2883">UPPER(TRIM(H2883))</f>
        <v/>
      </c>
      <c r="X2883" s="5" t="str">
        <f t="shared" si="2883"/>
        <v/>
      </c>
      <c r="Y2883" s="5" t="str">
        <f t="array" ref="Y2883">IF(V2883&lt;&gt;"",IFERROR(INDEX(federal_program_name_lookup,MATCH(V2883,aln_lookup,0)),""),"")</f>
        <v>CHILD HEALTH AND HUMAN DEVELOPMENT EXTRAMURAL RESEARCH</v>
      </c>
    </row>
    <row r="2884" ht="15.75" customHeight="1">
      <c r="A2884" s="5" t="s">
        <v>5068</v>
      </c>
      <c r="B2884" s="3" t="s">
        <v>56</v>
      </c>
      <c r="C2884" s="3" t="s">
        <v>268</v>
      </c>
      <c r="D2884" s="3"/>
      <c r="E2884" s="6" t="s">
        <v>269</v>
      </c>
      <c r="F2884" s="4">
        <v>7872.0</v>
      </c>
      <c r="G2884" s="6" t="s">
        <v>38</v>
      </c>
      <c r="H2884" s="6"/>
      <c r="I2884" s="6"/>
      <c r="J2884" s="4">
        <v>5334563.0</v>
      </c>
      <c r="K2884" s="4">
        <v>3.59306095E8</v>
      </c>
      <c r="L2884" s="6" t="s">
        <v>39</v>
      </c>
      <c r="M2884" s="3"/>
      <c r="N2884" s="6" t="s">
        <v>39</v>
      </c>
      <c r="O2884" s="3" t="s">
        <v>3102</v>
      </c>
      <c r="P2884" s="3" t="s">
        <v>5069</v>
      </c>
      <c r="Q2884" s="6" t="s">
        <v>39</v>
      </c>
      <c r="R2884" s="4"/>
      <c r="S2884" s="6" t="s">
        <v>42</v>
      </c>
      <c r="T2884" s="6" t="s">
        <v>43</v>
      </c>
      <c r="U2884" s="6">
        <v>0.0</v>
      </c>
      <c r="V2884" s="3" t="str">
        <f t="shared" si="2"/>
        <v>93.865</v>
      </c>
      <c r="W2884" s="5" t="str">
        <f t="shared" ref="W2884:X2884" si="2884">UPPER(TRIM(H2884))</f>
        <v/>
      </c>
      <c r="X2884" s="5" t="str">
        <f t="shared" si="2884"/>
        <v/>
      </c>
      <c r="Y2884" s="5" t="str">
        <f t="array" ref="Y2884">IF(V2884&lt;&gt;"",IFERROR(INDEX(federal_program_name_lookup,MATCH(V2884,aln_lookup,0)),""),"")</f>
        <v>CHILD HEALTH AND HUMAN DEVELOPMENT EXTRAMURAL RESEARCH</v>
      </c>
    </row>
    <row r="2885" ht="15.75" customHeight="1">
      <c r="A2885" s="5" t="s">
        <v>5070</v>
      </c>
      <c r="B2885" s="3" t="s">
        <v>56</v>
      </c>
      <c r="C2885" s="3" t="s">
        <v>268</v>
      </c>
      <c r="D2885" s="3"/>
      <c r="E2885" s="6" t="s">
        <v>269</v>
      </c>
      <c r="F2885" s="4">
        <v>260313.0</v>
      </c>
      <c r="G2885" s="6" t="s">
        <v>38</v>
      </c>
      <c r="H2885" s="6"/>
      <c r="I2885" s="6"/>
      <c r="J2885" s="4">
        <v>5334563.0</v>
      </c>
      <c r="K2885" s="4">
        <v>3.59306095E8</v>
      </c>
      <c r="L2885" s="6" t="s">
        <v>39</v>
      </c>
      <c r="M2885" s="3"/>
      <c r="N2885" s="6" t="s">
        <v>39</v>
      </c>
      <c r="O2885" s="3" t="s">
        <v>1789</v>
      </c>
      <c r="P2885" s="3" t="s">
        <v>5071</v>
      </c>
      <c r="Q2885" s="6" t="s">
        <v>39</v>
      </c>
      <c r="R2885" s="4"/>
      <c r="S2885" s="6" t="s">
        <v>42</v>
      </c>
      <c r="T2885" s="6" t="s">
        <v>43</v>
      </c>
      <c r="U2885" s="6">
        <v>0.0</v>
      </c>
      <c r="V2885" s="3" t="str">
        <f t="shared" si="2"/>
        <v>93.865</v>
      </c>
      <c r="W2885" s="5" t="str">
        <f t="shared" ref="W2885:X2885" si="2885">UPPER(TRIM(H2885))</f>
        <v/>
      </c>
      <c r="X2885" s="5" t="str">
        <f t="shared" si="2885"/>
        <v/>
      </c>
      <c r="Y2885" s="5" t="str">
        <f t="array" ref="Y2885">IF(V2885&lt;&gt;"",IFERROR(INDEX(federal_program_name_lookup,MATCH(V2885,aln_lookup,0)),""),"")</f>
        <v>CHILD HEALTH AND HUMAN DEVELOPMENT EXTRAMURAL RESEARCH</v>
      </c>
    </row>
    <row r="2886" ht="15.75" customHeight="1">
      <c r="A2886" s="5" t="s">
        <v>5072</v>
      </c>
      <c r="B2886" s="3" t="s">
        <v>56</v>
      </c>
      <c r="C2886" s="3" t="s">
        <v>279</v>
      </c>
      <c r="D2886" s="3"/>
      <c r="E2886" s="6" t="s">
        <v>280</v>
      </c>
      <c r="F2886" s="4">
        <v>150000.0</v>
      </c>
      <c r="G2886" s="6" t="s">
        <v>38</v>
      </c>
      <c r="H2886" s="6"/>
      <c r="I2886" s="6"/>
      <c r="J2886" s="4">
        <v>1.4074523E7</v>
      </c>
      <c r="K2886" s="4">
        <v>3.59306095E8</v>
      </c>
      <c r="L2886" s="6" t="s">
        <v>39</v>
      </c>
      <c r="M2886" s="3"/>
      <c r="N2886" s="6" t="s">
        <v>39</v>
      </c>
      <c r="O2886" s="3" t="s">
        <v>646</v>
      </c>
      <c r="P2886" s="3" t="s">
        <v>5073</v>
      </c>
      <c r="Q2886" s="6" t="s">
        <v>39</v>
      </c>
      <c r="R2886" s="4"/>
      <c r="S2886" s="6" t="s">
        <v>42</v>
      </c>
      <c r="T2886" s="6" t="s">
        <v>43</v>
      </c>
      <c r="U2886" s="6">
        <v>0.0</v>
      </c>
      <c r="V2886" s="3" t="str">
        <f t="shared" si="2"/>
        <v>93.866</v>
      </c>
      <c r="W2886" s="5" t="str">
        <f t="shared" ref="W2886:X2886" si="2886">UPPER(TRIM(H2886))</f>
        <v/>
      </c>
      <c r="X2886" s="5" t="str">
        <f t="shared" si="2886"/>
        <v/>
      </c>
      <c r="Y2886" s="5" t="str">
        <f t="array" ref="Y2886">IF(V2886&lt;&gt;"",IFERROR(INDEX(federal_program_name_lookup,MATCH(V2886,aln_lookup,0)),""),"")</f>
        <v>AGING RESEARCH</v>
      </c>
    </row>
    <row r="2887" ht="15.75" customHeight="1">
      <c r="A2887" s="5" t="s">
        <v>5074</v>
      </c>
      <c r="B2887" s="3" t="s">
        <v>56</v>
      </c>
      <c r="C2887" s="3" t="s">
        <v>279</v>
      </c>
      <c r="D2887" s="3"/>
      <c r="E2887" s="6" t="s">
        <v>280</v>
      </c>
      <c r="F2887" s="4">
        <v>29760.0</v>
      </c>
      <c r="G2887" s="6" t="s">
        <v>38</v>
      </c>
      <c r="H2887" s="6"/>
      <c r="I2887" s="6"/>
      <c r="J2887" s="4">
        <v>1.4074523E7</v>
      </c>
      <c r="K2887" s="4">
        <v>3.59306095E8</v>
      </c>
      <c r="L2887" s="6" t="s">
        <v>39</v>
      </c>
      <c r="M2887" s="3"/>
      <c r="N2887" s="6" t="s">
        <v>39</v>
      </c>
      <c r="O2887" s="3" t="s">
        <v>4614</v>
      </c>
      <c r="P2887" s="3" t="s">
        <v>5075</v>
      </c>
      <c r="Q2887" s="6" t="s">
        <v>39</v>
      </c>
      <c r="R2887" s="4"/>
      <c r="S2887" s="6" t="s">
        <v>42</v>
      </c>
      <c r="T2887" s="6" t="s">
        <v>43</v>
      </c>
      <c r="U2887" s="6">
        <v>0.0</v>
      </c>
      <c r="V2887" s="3" t="str">
        <f t="shared" si="2"/>
        <v>93.866</v>
      </c>
      <c r="W2887" s="5" t="str">
        <f t="shared" ref="W2887:X2887" si="2887">UPPER(TRIM(H2887))</f>
        <v/>
      </c>
      <c r="X2887" s="5" t="str">
        <f t="shared" si="2887"/>
        <v/>
      </c>
      <c r="Y2887" s="5" t="str">
        <f t="array" ref="Y2887">IF(V2887&lt;&gt;"",IFERROR(INDEX(federal_program_name_lookup,MATCH(V2887,aln_lookup,0)),""),"")</f>
        <v>AGING RESEARCH</v>
      </c>
    </row>
    <row r="2888" ht="15.75" customHeight="1">
      <c r="A2888" s="5" t="s">
        <v>5076</v>
      </c>
      <c r="B2888" s="3" t="s">
        <v>56</v>
      </c>
      <c r="C2888" s="3" t="s">
        <v>279</v>
      </c>
      <c r="D2888" s="3"/>
      <c r="E2888" s="6" t="s">
        <v>280</v>
      </c>
      <c r="F2888" s="4">
        <v>17663.0</v>
      </c>
      <c r="G2888" s="6" t="s">
        <v>38</v>
      </c>
      <c r="H2888" s="6"/>
      <c r="I2888" s="6"/>
      <c r="J2888" s="4">
        <v>1.4074523E7</v>
      </c>
      <c r="K2888" s="4">
        <v>3.59306095E8</v>
      </c>
      <c r="L2888" s="6" t="s">
        <v>39</v>
      </c>
      <c r="M2888" s="3"/>
      <c r="N2888" s="6" t="s">
        <v>39</v>
      </c>
      <c r="O2888" s="3" t="s">
        <v>1807</v>
      </c>
      <c r="P2888" s="3" t="s">
        <v>5077</v>
      </c>
      <c r="Q2888" s="6" t="s">
        <v>39</v>
      </c>
      <c r="R2888" s="4"/>
      <c r="S2888" s="6" t="s">
        <v>42</v>
      </c>
      <c r="T2888" s="6" t="s">
        <v>43</v>
      </c>
      <c r="U2888" s="6">
        <v>0.0</v>
      </c>
      <c r="V2888" s="3" t="str">
        <f t="shared" si="2"/>
        <v>93.866</v>
      </c>
      <c r="W2888" s="5" t="str">
        <f t="shared" ref="W2888:X2888" si="2888">UPPER(TRIM(H2888))</f>
        <v/>
      </c>
      <c r="X2888" s="5" t="str">
        <f t="shared" si="2888"/>
        <v/>
      </c>
      <c r="Y2888" s="5" t="str">
        <f t="array" ref="Y2888">IF(V2888&lt;&gt;"",IFERROR(INDEX(federal_program_name_lookup,MATCH(V2888,aln_lookup,0)),""),"")</f>
        <v>AGING RESEARCH</v>
      </c>
    </row>
    <row r="2889" ht="15.75" customHeight="1">
      <c r="A2889" s="5" t="s">
        <v>5078</v>
      </c>
      <c r="B2889" s="3" t="s">
        <v>56</v>
      </c>
      <c r="C2889" s="3" t="s">
        <v>279</v>
      </c>
      <c r="D2889" s="3"/>
      <c r="E2889" s="6" t="s">
        <v>280</v>
      </c>
      <c r="F2889" s="4">
        <v>27370.0</v>
      </c>
      <c r="G2889" s="6" t="s">
        <v>38</v>
      </c>
      <c r="H2889" s="6"/>
      <c r="I2889" s="6"/>
      <c r="J2889" s="4">
        <v>1.4074523E7</v>
      </c>
      <c r="K2889" s="4">
        <v>3.59306095E8</v>
      </c>
      <c r="L2889" s="6" t="s">
        <v>39</v>
      </c>
      <c r="M2889" s="3"/>
      <c r="N2889" s="6" t="s">
        <v>39</v>
      </c>
      <c r="O2889" s="3" t="s">
        <v>4365</v>
      </c>
      <c r="P2889" s="3" t="s">
        <v>5079</v>
      </c>
      <c r="Q2889" s="6" t="s">
        <v>39</v>
      </c>
      <c r="R2889" s="4"/>
      <c r="S2889" s="6" t="s">
        <v>42</v>
      </c>
      <c r="T2889" s="6" t="s">
        <v>43</v>
      </c>
      <c r="U2889" s="6">
        <v>0.0</v>
      </c>
      <c r="V2889" s="3" t="str">
        <f t="shared" si="2"/>
        <v>93.866</v>
      </c>
      <c r="W2889" s="5" t="str">
        <f t="shared" ref="W2889:X2889" si="2889">UPPER(TRIM(H2889))</f>
        <v/>
      </c>
      <c r="X2889" s="5" t="str">
        <f t="shared" si="2889"/>
        <v/>
      </c>
      <c r="Y2889" s="5" t="str">
        <f t="array" ref="Y2889">IF(V2889&lt;&gt;"",IFERROR(INDEX(federal_program_name_lookup,MATCH(V2889,aln_lookup,0)),""),"")</f>
        <v>AGING RESEARCH</v>
      </c>
    </row>
    <row r="2890" ht="15.75" customHeight="1">
      <c r="A2890" s="5" t="s">
        <v>5080</v>
      </c>
      <c r="B2890" s="3" t="s">
        <v>45</v>
      </c>
      <c r="C2890" s="3" t="s">
        <v>51</v>
      </c>
      <c r="D2890" s="3"/>
      <c r="E2890" s="6" t="s">
        <v>52</v>
      </c>
      <c r="F2890" s="4">
        <v>12773.0</v>
      </c>
      <c r="G2890" s="6" t="s">
        <v>38</v>
      </c>
      <c r="H2890" s="6"/>
      <c r="I2890" s="6"/>
      <c r="J2890" s="4">
        <v>64866.0</v>
      </c>
      <c r="K2890" s="4">
        <v>3.59306095E8</v>
      </c>
      <c r="L2890" s="6" t="s">
        <v>39</v>
      </c>
      <c r="M2890" s="3"/>
      <c r="N2890" s="6" t="s">
        <v>39</v>
      </c>
      <c r="O2890" s="3" t="s">
        <v>53</v>
      </c>
      <c r="P2890" s="3" t="s">
        <v>5081</v>
      </c>
      <c r="Q2890" s="6" t="s">
        <v>39</v>
      </c>
      <c r="R2890" s="4"/>
      <c r="S2890" s="6" t="s">
        <v>42</v>
      </c>
      <c r="T2890" s="6" t="s">
        <v>43</v>
      </c>
      <c r="U2890" s="6">
        <v>0.0</v>
      </c>
      <c r="V2890" s="3" t="str">
        <f t="shared" si="2"/>
        <v>10.170</v>
      </c>
      <c r="W2890" s="5" t="str">
        <f t="shared" ref="W2890:X2890" si="2890">UPPER(TRIM(H2890))</f>
        <v/>
      </c>
      <c r="X2890" s="5" t="str">
        <f t="shared" si="2890"/>
        <v/>
      </c>
      <c r="Y2890" s="5" t="str">
        <f t="array" ref="Y2890">IF(V2890&lt;&gt;"",IFERROR(INDEX(federal_program_name_lookup,MATCH(V2890,aln_lookup,0)),""),"")</f>
        <v>SPECIALTY CROP BLOCK GRANT PROGRAM - FARM BILL</v>
      </c>
    </row>
    <row r="2891" ht="15.75" customHeight="1">
      <c r="A2891" s="5" t="s">
        <v>5082</v>
      </c>
      <c r="B2891" s="3" t="s">
        <v>35</v>
      </c>
      <c r="C2891" s="3" t="s">
        <v>371</v>
      </c>
      <c r="D2891" s="3"/>
      <c r="E2891" s="6" t="s">
        <v>4953</v>
      </c>
      <c r="F2891" s="4">
        <v>53017.0</v>
      </c>
      <c r="G2891" s="6" t="s">
        <v>38</v>
      </c>
      <c r="H2891" s="6"/>
      <c r="I2891" s="6"/>
      <c r="J2891" s="4">
        <v>932495.0</v>
      </c>
      <c r="K2891" s="4">
        <v>3.59306095E8</v>
      </c>
      <c r="L2891" s="6" t="s">
        <v>39</v>
      </c>
      <c r="M2891" s="3"/>
      <c r="N2891" s="6" t="s">
        <v>39</v>
      </c>
      <c r="O2891" s="3" t="s">
        <v>5083</v>
      </c>
      <c r="P2891" s="3" t="s">
        <v>5084</v>
      </c>
      <c r="Q2891" s="6" t="s">
        <v>39</v>
      </c>
      <c r="R2891" s="4"/>
      <c r="S2891" s="6" t="s">
        <v>42</v>
      </c>
      <c r="T2891" s="6" t="s">
        <v>43</v>
      </c>
      <c r="U2891" s="6">
        <v>0.0</v>
      </c>
      <c r="V2891" s="3" t="str">
        <f t="shared" si="2"/>
        <v>11.012</v>
      </c>
      <c r="W2891" s="5" t="str">
        <f t="shared" ref="W2891:X2891" si="2891">UPPER(TRIM(H2891))</f>
        <v/>
      </c>
      <c r="X2891" s="5" t="str">
        <f t="shared" si="2891"/>
        <v/>
      </c>
      <c r="Y2891" s="5" t="str">
        <f t="array" ref="Y2891">IF(V2891&lt;&gt;"",IFERROR(INDEX(federal_program_name_lookup,MATCH(V2891,aln_lookup,0)),""),"")</f>
        <v>INTEGRATED OCEAN OBSERVING SYSTEM (IOOS)</v>
      </c>
    </row>
    <row r="2892" ht="15.75" customHeight="1">
      <c r="A2892" s="5" t="s">
        <v>5085</v>
      </c>
      <c r="B2892" s="3" t="s">
        <v>56</v>
      </c>
      <c r="C2892" s="3" t="s">
        <v>279</v>
      </c>
      <c r="D2892" s="3"/>
      <c r="E2892" s="6" t="s">
        <v>280</v>
      </c>
      <c r="F2892" s="4">
        <v>117256.0</v>
      </c>
      <c r="G2892" s="6" t="s">
        <v>38</v>
      </c>
      <c r="H2892" s="6"/>
      <c r="I2892" s="6"/>
      <c r="J2892" s="4">
        <v>1.4074523E7</v>
      </c>
      <c r="K2892" s="4">
        <v>3.59306095E8</v>
      </c>
      <c r="L2892" s="6" t="s">
        <v>39</v>
      </c>
      <c r="M2892" s="3"/>
      <c r="N2892" s="6" t="s">
        <v>39</v>
      </c>
      <c r="O2892" s="3" t="s">
        <v>63</v>
      </c>
      <c r="P2892" s="3" t="s">
        <v>5086</v>
      </c>
      <c r="Q2892" s="6" t="s">
        <v>39</v>
      </c>
      <c r="R2892" s="4"/>
      <c r="S2892" s="6" t="s">
        <v>42</v>
      </c>
      <c r="T2892" s="6" t="s">
        <v>43</v>
      </c>
      <c r="U2892" s="6">
        <v>0.0</v>
      </c>
      <c r="V2892" s="3" t="str">
        <f t="shared" si="2"/>
        <v>93.866</v>
      </c>
      <c r="W2892" s="5" t="str">
        <f t="shared" ref="W2892:X2892" si="2892">UPPER(TRIM(H2892))</f>
        <v/>
      </c>
      <c r="X2892" s="5" t="str">
        <f t="shared" si="2892"/>
        <v/>
      </c>
      <c r="Y2892" s="5" t="str">
        <f t="array" ref="Y2892">IF(V2892&lt;&gt;"",IFERROR(INDEX(federal_program_name_lookup,MATCH(V2892,aln_lookup,0)),""),"")</f>
        <v>AGING RESEARCH</v>
      </c>
    </row>
    <row r="2893" ht="15.75" customHeight="1">
      <c r="A2893" s="5" t="s">
        <v>5087</v>
      </c>
      <c r="B2893" s="3" t="s">
        <v>56</v>
      </c>
      <c r="C2893" s="3" t="s">
        <v>279</v>
      </c>
      <c r="D2893" s="3"/>
      <c r="E2893" s="6" t="s">
        <v>280</v>
      </c>
      <c r="F2893" s="4">
        <v>11828.0</v>
      </c>
      <c r="G2893" s="6" t="s">
        <v>38</v>
      </c>
      <c r="H2893" s="6"/>
      <c r="I2893" s="6"/>
      <c r="J2893" s="4">
        <v>1.4074523E7</v>
      </c>
      <c r="K2893" s="4">
        <v>3.59306095E8</v>
      </c>
      <c r="L2893" s="6" t="s">
        <v>39</v>
      </c>
      <c r="M2893" s="3"/>
      <c r="N2893" s="6" t="s">
        <v>39</v>
      </c>
      <c r="O2893" s="3" t="s">
        <v>63</v>
      </c>
      <c r="P2893" s="3" t="s">
        <v>5088</v>
      </c>
      <c r="Q2893" s="6" t="s">
        <v>39</v>
      </c>
      <c r="R2893" s="4"/>
      <c r="S2893" s="6" t="s">
        <v>42</v>
      </c>
      <c r="T2893" s="6" t="s">
        <v>43</v>
      </c>
      <c r="U2893" s="6">
        <v>0.0</v>
      </c>
      <c r="V2893" s="3" t="str">
        <f t="shared" si="2"/>
        <v>93.866</v>
      </c>
      <c r="W2893" s="5" t="str">
        <f t="shared" ref="W2893:X2893" si="2893">UPPER(TRIM(H2893))</f>
        <v/>
      </c>
      <c r="X2893" s="5" t="str">
        <f t="shared" si="2893"/>
        <v/>
      </c>
      <c r="Y2893" s="5" t="str">
        <f t="array" ref="Y2893">IF(V2893&lt;&gt;"",IFERROR(INDEX(federal_program_name_lookup,MATCH(V2893,aln_lookup,0)),""),"")</f>
        <v>AGING RESEARCH</v>
      </c>
    </row>
    <row r="2894" ht="15.75" customHeight="1">
      <c r="A2894" s="5" t="s">
        <v>5089</v>
      </c>
      <c r="B2894" s="3" t="s">
        <v>56</v>
      </c>
      <c r="C2894" s="3" t="s">
        <v>279</v>
      </c>
      <c r="D2894" s="3"/>
      <c r="E2894" s="6" t="s">
        <v>280</v>
      </c>
      <c r="F2894" s="4">
        <v>132157.0</v>
      </c>
      <c r="G2894" s="6" t="s">
        <v>38</v>
      </c>
      <c r="H2894" s="6"/>
      <c r="I2894" s="6"/>
      <c r="J2894" s="4">
        <v>1.4074523E7</v>
      </c>
      <c r="K2894" s="4">
        <v>3.59306095E8</v>
      </c>
      <c r="L2894" s="6" t="s">
        <v>39</v>
      </c>
      <c r="M2894" s="3"/>
      <c r="N2894" s="6" t="s">
        <v>39</v>
      </c>
      <c r="O2894" s="3" t="s">
        <v>755</v>
      </c>
      <c r="P2894" s="3" t="s">
        <v>5090</v>
      </c>
      <c r="Q2894" s="6" t="s">
        <v>39</v>
      </c>
      <c r="R2894" s="4"/>
      <c r="S2894" s="6" t="s">
        <v>42</v>
      </c>
      <c r="T2894" s="6" t="s">
        <v>43</v>
      </c>
      <c r="U2894" s="6">
        <v>0.0</v>
      </c>
      <c r="V2894" s="3" t="str">
        <f t="shared" si="2"/>
        <v>93.866</v>
      </c>
      <c r="W2894" s="5" t="str">
        <f t="shared" ref="W2894:X2894" si="2894">UPPER(TRIM(H2894))</f>
        <v/>
      </c>
      <c r="X2894" s="5" t="str">
        <f t="shared" si="2894"/>
        <v/>
      </c>
      <c r="Y2894" s="5" t="str">
        <f t="array" ref="Y2894">IF(V2894&lt;&gt;"",IFERROR(INDEX(federal_program_name_lookup,MATCH(V2894,aln_lookup,0)),""),"")</f>
        <v>AGING RESEARCH</v>
      </c>
    </row>
    <row r="2895" ht="15.75" customHeight="1">
      <c r="A2895" s="5" t="s">
        <v>5091</v>
      </c>
      <c r="B2895" s="3" t="s">
        <v>56</v>
      </c>
      <c r="C2895" s="3" t="s">
        <v>279</v>
      </c>
      <c r="D2895" s="3"/>
      <c r="E2895" s="6" t="s">
        <v>280</v>
      </c>
      <c r="F2895" s="4">
        <v>57.0</v>
      </c>
      <c r="G2895" s="6" t="s">
        <v>38</v>
      </c>
      <c r="H2895" s="6"/>
      <c r="I2895" s="6"/>
      <c r="J2895" s="4">
        <v>1.4074523E7</v>
      </c>
      <c r="K2895" s="4">
        <v>3.59306095E8</v>
      </c>
      <c r="L2895" s="6" t="s">
        <v>39</v>
      </c>
      <c r="M2895" s="3"/>
      <c r="N2895" s="6" t="s">
        <v>39</v>
      </c>
      <c r="O2895" s="3" t="s">
        <v>5092</v>
      </c>
      <c r="P2895" s="3" t="s">
        <v>5093</v>
      </c>
      <c r="Q2895" s="6" t="s">
        <v>39</v>
      </c>
      <c r="R2895" s="4"/>
      <c r="S2895" s="6" t="s">
        <v>42</v>
      </c>
      <c r="T2895" s="6" t="s">
        <v>43</v>
      </c>
      <c r="U2895" s="6">
        <v>0.0</v>
      </c>
      <c r="V2895" s="3" t="str">
        <f t="shared" si="2"/>
        <v>93.866</v>
      </c>
      <c r="W2895" s="5" t="str">
        <f t="shared" ref="W2895:X2895" si="2895">UPPER(TRIM(H2895))</f>
        <v/>
      </c>
      <c r="X2895" s="5" t="str">
        <f t="shared" si="2895"/>
        <v/>
      </c>
      <c r="Y2895" s="5" t="str">
        <f t="array" ref="Y2895">IF(V2895&lt;&gt;"",IFERROR(INDEX(federal_program_name_lookup,MATCH(V2895,aln_lookup,0)),""),"")</f>
        <v>AGING RESEARCH</v>
      </c>
    </row>
    <row r="2896" ht="15.75" customHeight="1">
      <c r="A2896" s="5" t="s">
        <v>5094</v>
      </c>
      <c r="B2896" s="3" t="s">
        <v>56</v>
      </c>
      <c r="C2896" s="3" t="s">
        <v>279</v>
      </c>
      <c r="D2896" s="3"/>
      <c r="E2896" s="6" t="s">
        <v>280</v>
      </c>
      <c r="F2896" s="4">
        <v>52001.0</v>
      </c>
      <c r="G2896" s="6" t="s">
        <v>38</v>
      </c>
      <c r="H2896" s="6"/>
      <c r="I2896" s="6"/>
      <c r="J2896" s="4">
        <v>1.4074523E7</v>
      </c>
      <c r="K2896" s="4">
        <v>3.59306095E8</v>
      </c>
      <c r="L2896" s="6" t="s">
        <v>39</v>
      </c>
      <c r="M2896" s="3"/>
      <c r="N2896" s="6" t="s">
        <v>39</v>
      </c>
      <c r="O2896" s="3" t="s">
        <v>4117</v>
      </c>
      <c r="P2896" s="3" t="s">
        <v>5095</v>
      </c>
      <c r="Q2896" s="6" t="s">
        <v>39</v>
      </c>
      <c r="R2896" s="4"/>
      <c r="S2896" s="6" t="s">
        <v>42</v>
      </c>
      <c r="T2896" s="6" t="s">
        <v>43</v>
      </c>
      <c r="U2896" s="6">
        <v>0.0</v>
      </c>
      <c r="V2896" s="3" t="str">
        <f t="shared" si="2"/>
        <v>93.866</v>
      </c>
      <c r="W2896" s="5" t="str">
        <f t="shared" ref="W2896:X2896" si="2896">UPPER(TRIM(H2896))</f>
        <v/>
      </c>
      <c r="X2896" s="5" t="str">
        <f t="shared" si="2896"/>
        <v/>
      </c>
      <c r="Y2896" s="5" t="str">
        <f t="array" ref="Y2896">IF(V2896&lt;&gt;"",IFERROR(INDEX(federal_program_name_lookup,MATCH(V2896,aln_lookup,0)),""),"")</f>
        <v>AGING RESEARCH</v>
      </c>
    </row>
    <row r="2897" ht="15.75" customHeight="1">
      <c r="A2897" s="5" t="s">
        <v>5096</v>
      </c>
      <c r="B2897" s="3" t="s">
        <v>56</v>
      </c>
      <c r="C2897" s="3" t="s">
        <v>279</v>
      </c>
      <c r="D2897" s="3"/>
      <c r="E2897" s="6" t="s">
        <v>280</v>
      </c>
      <c r="F2897" s="4">
        <v>25783.0</v>
      </c>
      <c r="G2897" s="6" t="s">
        <v>38</v>
      </c>
      <c r="H2897" s="6"/>
      <c r="I2897" s="6"/>
      <c r="J2897" s="4">
        <v>1.4074523E7</v>
      </c>
      <c r="K2897" s="4">
        <v>3.59306095E8</v>
      </c>
      <c r="L2897" s="6" t="s">
        <v>39</v>
      </c>
      <c r="M2897" s="3"/>
      <c r="N2897" s="6" t="s">
        <v>39</v>
      </c>
      <c r="O2897" s="3" t="s">
        <v>263</v>
      </c>
      <c r="P2897" s="3" t="s">
        <v>5097</v>
      </c>
      <c r="Q2897" s="6" t="s">
        <v>39</v>
      </c>
      <c r="R2897" s="4"/>
      <c r="S2897" s="6" t="s">
        <v>42</v>
      </c>
      <c r="T2897" s="6" t="s">
        <v>43</v>
      </c>
      <c r="U2897" s="6">
        <v>0.0</v>
      </c>
      <c r="V2897" s="3" t="str">
        <f t="shared" si="2"/>
        <v>93.866</v>
      </c>
      <c r="W2897" s="5" t="str">
        <f t="shared" ref="W2897:X2897" si="2897">UPPER(TRIM(H2897))</f>
        <v/>
      </c>
      <c r="X2897" s="5" t="str">
        <f t="shared" si="2897"/>
        <v/>
      </c>
      <c r="Y2897" s="5" t="str">
        <f t="array" ref="Y2897">IF(V2897&lt;&gt;"",IFERROR(INDEX(federal_program_name_lookup,MATCH(V2897,aln_lookup,0)),""),"")</f>
        <v>AGING RESEARCH</v>
      </c>
    </row>
    <row r="2898" ht="15.75" customHeight="1">
      <c r="A2898" s="5" t="s">
        <v>5098</v>
      </c>
      <c r="B2898" s="3" t="s">
        <v>56</v>
      </c>
      <c r="C2898" s="3" t="s">
        <v>279</v>
      </c>
      <c r="D2898" s="3"/>
      <c r="E2898" s="6" t="s">
        <v>280</v>
      </c>
      <c r="F2898" s="4">
        <v>20767.0</v>
      </c>
      <c r="G2898" s="6" t="s">
        <v>38</v>
      </c>
      <c r="H2898" s="6"/>
      <c r="I2898" s="6"/>
      <c r="J2898" s="4">
        <v>1.4074523E7</v>
      </c>
      <c r="K2898" s="4">
        <v>3.59306095E8</v>
      </c>
      <c r="L2898" s="6" t="s">
        <v>39</v>
      </c>
      <c r="M2898" s="3"/>
      <c r="N2898" s="6" t="s">
        <v>39</v>
      </c>
      <c r="O2898" s="3" t="s">
        <v>4558</v>
      </c>
      <c r="P2898" s="3" t="s">
        <v>5099</v>
      </c>
      <c r="Q2898" s="6" t="s">
        <v>39</v>
      </c>
      <c r="R2898" s="4"/>
      <c r="S2898" s="6" t="s">
        <v>42</v>
      </c>
      <c r="T2898" s="6" t="s">
        <v>43</v>
      </c>
      <c r="U2898" s="6">
        <v>0.0</v>
      </c>
      <c r="V2898" s="3" t="str">
        <f t="shared" si="2"/>
        <v>93.866</v>
      </c>
      <c r="W2898" s="5" t="str">
        <f t="shared" ref="W2898:X2898" si="2898">UPPER(TRIM(H2898))</f>
        <v/>
      </c>
      <c r="X2898" s="5" t="str">
        <f t="shared" si="2898"/>
        <v/>
      </c>
      <c r="Y2898" s="5" t="str">
        <f t="array" ref="Y2898">IF(V2898&lt;&gt;"",IFERROR(INDEX(federal_program_name_lookup,MATCH(V2898,aln_lookup,0)),""),"")</f>
        <v>AGING RESEARCH</v>
      </c>
    </row>
    <row r="2899" ht="15.75" customHeight="1">
      <c r="A2899" s="5" t="s">
        <v>5100</v>
      </c>
      <c r="B2899" s="3" t="s">
        <v>56</v>
      </c>
      <c r="C2899" s="3" t="s">
        <v>279</v>
      </c>
      <c r="D2899" s="3"/>
      <c r="E2899" s="6" t="s">
        <v>280</v>
      </c>
      <c r="F2899" s="4">
        <v>2105.0</v>
      </c>
      <c r="G2899" s="6" t="s">
        <v>38</v>
      </c>
      <c r="H2899" s="6"/>
      <c r="I2899" s="6"/>
      <c r="J2899" s="4">
        <v>1.4074523E7</v>
      </c>
      <c r="K2899" s="4">
        <v>3.59306095E8</v>
      </c>
      <c r="L2899" s="6" t="s">
        <v>39</v>
      </c>
      <c r="M2899" s="3"/>
      <c r="N2899" s="6" t="s">
        <v>39</v>
      </c>
      <c r="O2899" s="3" t="s">
        <v>75</v>
      </c>
      <c r="P2899" s="3" t="s">
        <v>5101</v>
      </c>
      <c r="Q2899" s="6" t="s">
        <v>39</v>
      </c>
      <c r="R2899" s="4"/>
      <c r="S2899" s="6" t="s">
        <v>42</v>
      </c>
      <c r="T2899" s="6" t="s">
        <v>43</v>
      </c>
      <c r="U2899" s="6">
        <v>0.0</v>
      </c>
      <c r="V2899" s="3" t="str">
        <f t="shared" si="2"/>
        <v>93.866</v>
      </c>
      <c r="W2899" s="5" t="str">
        <f t="shared" ref="W2899:X2899" si="2899">UPPER(TRIM(H2899))</f>
        <v/>
      </c>
      <c r="X2899" s="5" t="str">
        <f t="shared" si="2899"/>
        <v/>
      </c>
      <c r="Y2899" s="5" t="str">
        <f t="array" ref="Y2899">IF(V2899&lt;&gt;"",IFERROR(INDEX(federal_program_name_lookup,MATCH(V2899,aln_lookup,0)),""),"")</f>
        <v>AGING RESEARCH</v>
      </c>
    </row>
    <row r="2900" ht="15.75" customHeight="1">
      <c r="A2900" s="5" t="s">
        <v>5102</v>
      </c>
      <c r="B2900" s="3" t="s">
        <v>56</v>
      </c>
      <c r="C2900" s="3" t="s">
        <v>279</v>
      </c>
      <c r="D2900" s="3"/>
      <c r="E2900" s="6" t="s">
        <v>280</v>
      </c>
      <c r="F2900" s="4">
        <v>8564.0</v>
      </c>
      <c r="G2900" s="6" t="s">
        <v>38</v>
      </c>
      <c r="H2900" s="6"/>
      <c r="I2900" s="6"/>
      <c r="J2900" s="4">
        <v>1.4074523E7</v>
      </c>
      <c r="K2900" s="4">
        <v>3.59306095E8</v>
      </c>
      <c r="L2900" s="6" t="s">
        <v>39</v>
      </c>
      <c r="M2900" s="3"/>
      <c r="N2900" s="6" t="s">
        <v>39</v>
      </c>
      <c r="O2900" s="3" t="s">
        <v>1771</v>
      </c>
      <c r="P2900" s="3" t="s">
        <v>5103</v>
      </c>
      <c r="Q2900" s="6" t="s">
        <v>39</v>
      </c>
      <c r="R2900" s="4"/>
      <c r="S2900" s="6" t="s">
        <v>42</v>
      </c>
      <c r="T2900" s="6" t="s">
        <v>43</v>
      </c>
      <c r="U2900" s="6">
        <v>0.0</v>
      </c>
      <c r="V2900" s="3" t="str">
        <f t="shared" si="2"/>
        <v>93.866</v>
      </c>
      <c r="W2900" s="5" t="str">
        <f t="shared" ref="W2900:X2900" si="2900">UPPER(TRIM(H2900))</f>
        <v/>
      </c>
      <c r="X2900" s="5" t="str">
        <f t="shared" si="2900"/>
        <v/>
      </c>
      <c r="Y2900" s="5" t="str">
        <f t="array" ref="Y2900">IF(V2900&lt;&gt;"",IFERROR(INDEX(federal_program_name_lookup,MATCH(V2900,aln_lookup,0)),""),"")</f>
        <v>AGING RESEARCH</v>
      </c>
    </row>
    <row r="2901" ht="15.75" customHeight="1">
      <c r="A2901" s="5" t="s">
        <v>5104</v>
      </c>
      <c r="B2901" s="3" t="s">
        <v>56</v>
      </c>
      <c r="C2901" s="3" t="s">
        <v>279</v>
      </c>
      <c r="D2901" s="3"/>
      <c r="E2901" s="6" t="s">
        <v>280</v>
      </c>
      <c r="F2901" s="4">
        <v>-1019.0</v>
      </c>
      <c r="G2901" s="6" t="s">
        <v>38</v>
      </c>
      <c r="H2901" s="6"/>
      <c r="I2901" s="6"/>
      <c r="J2901" s="4">
        <v>1.4074523E7</v>
      </c>
      <c r="K2901" s="4">
        <v>3.59306095E8</v>
      </c>
      <c r="L2901" s="6" t="s">
        <v>39</v>
      </c>
      <c r="M2901" s="3"/>
      <c r="N2901" s="6" t="s">
        <v>39</v>
      </c>
      <c r="O2901" s="3" t="s">
        <v>2006</v>
      </c>
      <c r="P2901" s="3" t="s">
        <v>5105</v>
      </c>
      <c r="Q2901" s="6" t="s">
        <v>39</v>
      </c>
      <c r="R2901" s="4"/>
      <c r="S2901" s="6" t="s">
        <v>42</v>
      </c>
      <c r="T2901" s="6" t="s">
        <v>43</v>
      </c>
      <c r="U2901" s="6">
        <v>0.0</v>
      </c>
      <c r="V2901" s="3" t="str">
        <f t="shared" si="2"/>
        <v>93.866</v>
      </c>
      <c r="W2901" s="5" t="str">
        <f t="shared" ref="W2901:X2901" si="2901">UPPER(TRIM(H2901))</f>
        <v/>
      </c>
      <c r="X2901" s="5" t="str">
        <f t="shared" si="2901"/>
        <v/>
      </c>
      <c r="Y2901" s="5" t="str">
        <f t="array" ref="Y2901">IF(V2901&lt;&gt;"",IFERROR(INDEX(federal_program_name_lookup,MATCH(V2901,aln_lookup,0)),""),"")</f>
        <v>AGING RESEARCH</v>
      </c>
    </row>
    <row r="2902" ht="15.75" customHeight="1">
      <c r="A2902" s="5" t="s">
        <v>5106</v>
      </c>
      <c r="B2902" s="3" t="s">
        <v>35</v>
      </c>
      <c r="C2902" s="3" t="s">
        <v>371</v>
      </c>
      <c r="D2902" s="3"/>
      <c r="E2902" s="6" t="s">
        <v>4953</v>
      </c>
      <c r="F2902" s="4">
        <v>12701.0</v>
      </c>
      <c r="G2902" s="6" t="s">
        <v>38</v>
      </c>
      <c r="H2902" s="6"/>
      <c r="I2902" s="6"/>
      <c r="J2902" s="4">
        <v>932495.0</v>
      </c>
      <c r="K2902" s="4">
        <v>3.59306095E8</v>
      </c>
      <c r="L2902" s="6" t="s">
        <v>39</v>
      </c>
      <c r="M2902" s="3"/>
      <c r="N2902" s="6" t="s">
        <v>39</v>
      </c>
      <c r="O2902" s="3" t="s">
        <v>193</v>
      </c>
      <c r="P2902" s="3" t="s">
        <v>5107</v>
      </c>
      <c r="Q2902" s="6" t="s">
        <v>39</v>
      </c>
      <c r="R2902" s="4"/>
      <c r="S2902" s="6" t="s">
        <v>42</v>
      </c>
      <c r="T2902" s="6" t="s">
        <v>43</v>
      </c>
      <c r="U2902" s="6">
        <v>0.0</v>
      </c>
      <c r="V2902" s="3" t="str">
        <f t="shared" si="2"/>
        <v>11.012</v>
      </c>
      <c r="W2902" s="5" t="str">
        <f t="shared" ref="W2902:X2902" si="2902">UPPER(TRIM(H2902))</f>
        <v/>
      </c>
      <c r="X2902" s="5" t="str">
        <f t="shared" si="2902"/>
        <v/>
      </c>
      <c r="Y2902" s="5" t="str">
        <f t="array" ref="Y2902">IF(V2902&lt;&gt;"",IFERROR(INDEX(federal_program_name_lookup,MATCH(V2902,aln_lookup,0)),""),"")</f>
        <v>INTEGRATED OCEAN OBSERVING SYSTEM (IOOS)</v>
      </c>
    </row>
    <row r="2903" ht="15.75" customHeight="1">
      <c r="A2903" s="5" t="s">
        <v>5108</v>
      </c>
      <c r="B2903" s="3" t="s">
        <v>56</v>
      </c>
      <c r="C2903" s="3" t="s">
        <v>279</v>
      </c>
      <c r="D2903" s="3"/>
      <c r="E2903" s="6" t="s">
        <v>280</v>
      </c>
      <c r="F2903" s="4">
        <v>168458.0</v>
      </c>
      <c r="G2903" s="6" t="s">
        <v>38</v>
      </c>
      <c r="H2903" s="6"/>
      <c r="I2903" s="6"/>
      <c r="J2903" s="4">
        <v>1.4074523E7</v>
      </c>
      <c r="K2903" s="4">
        <v>3.59306095E8</v>
      </c>
      <c r="L2903" s="6" t="s">
        <v>39</v>
      </c>
      <c r="M2903" s="3"/>
      <c r="N2903" s="6" t="s">
        <v>39</v>
      </c>
      <c r="O2903" s="3" t="s">
        <v>4971</v>
      </c>
      <c r="P2903" s="3" t="s">
        <v>5109</v>
      </c>
      <c r="Q2903" s="6" t="s">
        <v>39</v>
      </c>
      <c r="R2903" s="4"/>
      <c r="S2903" s="6" t="s">
        <v>42</v>
      </c>
      <c r="T2903" s="6" t="s">
        <v>43</v>
      </c>
      <c r="U2903" s="6">
        <v>0.0</v>
      </c>
      <c r="V2903" s="3" t="str">
        <f t="shared" si="2"/>
        <v>93.866</v>
      </c>
      <c r="W2903" s="5" t="str">
        <f t="shared" ref="W2903:X2903" si="2903">UPPER(TRIM(H2903))</f>
        <v/>
      </c>
      <c r="X2903" s="5" t="str">
        <f t="shared" si="2903"/>
        <v/>
      </c>
      <c r="Y2903" s="5" t="str">
        <f t="array" ref="Y2903">IF(V2903&lt;&gt;"",IFERROR(INDEX(federal_program_name_lookup,MATCH(V2903,aln_lookup,0)),""),"")</f>
        <v>AGING RESEARCH</v>
      </c>
    </row>
    <row r="2904" ht="15.75" customHeight="1">
      <c r="A2904" s="5" t="s">
        <v>5110</v>
      </c>
      <c r="B2904" s="3" t="s">
        <v>56</v>
      </c>
      <c r="C2904" s="3" t="s">
        <v>279</v>
      </c>
      <c r="D2904" s="3"/>
      <c r="E2904" s="6" t="s">
        <v>280</v>
      </c>
      <c r="F2904" s="4">
        <v>25618.0</v>
      </c>
      <c r="G2904" s="6" t="s">
        <v>38</v>
      </c>
      <c r="H2904" s="6"/>
      <c r="I2904" s="6"/>
      <c r="J2904" s="4">
        <v>1.4074523E7</v>
      </c>
      <c r="K2904" s="4">
        <v>3.59306095E8</v>
      </c>
      <c r="L2904" s="6" t="s">
        <v>39</v>
      </c>
      <c r="M2904" s="3"/>
      <c r="N2904" s="6" t="s">
        <v>39</v>
      </c>
      <c r="O2904" s="3" t="s">
        <v>2667</v>
      </c>
      <c r="P2904" s="3" t="s">
        <v>5111</v>
      </c>
      <c r="Q2904" s="6" t="s">
        <v>39</v>
      </c>
      <c r="R2904" s="4"/>
      <c r="S2904" s="6" t="s">
        <v>42</v>
      </c>
      <c r="T2904" s="6" t="s">
        <v>43</v>
      </c>
      <c r="U2904" s="6">
        <v>0.0</v>
      </c>
      <c r="V2904" s="3" t="str">
        <f t="shared" si="2"/>
        <v>93.866</v>
      </c>
      <c r="W2904" s="5" t="str">
        <f t="shared" ref="W2904:X2904" si="2904">UPPER(TRIM(H2904))</f>
        <v/>
      </c>
      <c r="X2904" s="5" t="str">
        <f t="shared" si="2904"/>
        <v/>
      </c>
      <c r="Y2904" s="5" t="str">
        <f t="array" ref="Y2904">IF(V2904&lt;&gt;"",IFERROR(INDEX(federal_program_name_lookup,MATCH(V2904,aln_lookup,0)),""),"")</f>
        <v>AGING RESEARCH</v>
      </c>
    </row>
    <row r="2905" ht="15.75" customHeight="1">
      <c r="A2905" s="5" t="s">
        <v>5112</v>
      </c>
      <c r="B2905" s="3" t="s">
        <v>56</v>
      </c>
      <c r="C2905" s="3" t="s">
        <v>279</v>
      </c>
      <c r="D2905" s="3"/>
      <c r="E2905" s="6" t="s">
        <v>280</v>
      </c>
      <c r="F2905" s="4">
        <v>74766.0</v>
      </c>
      <c r="G2905" s="6" t="s">
        <v>38</v>
      </c>
      <c r="H2905" s="6"/>
      <c r="I2905" s="6"/>
      <c r="J2905" s="4">
        <v>1.4074523E7</v>
      </c>
      <c r="K2905" s="4">
        <v>3.59306095E8</v>
      </c>
      <c r="L2905" s="6" t="s">
        <v>39</v>
      </c>
      <c r="M2905" s="3"/>
      <c r="N2905" s="6" t="s">
        <v>39</v>
      </c>
      <c r="O2905" s="3" t="s">
        <v>5113</v>
      </c>
      <c r="P2905" s="3" t="s">
        <v>5114</v>
      </c>
      <c r="Q2905" s="6" t="s">
        <v>39</v>
      </c>
      <c r="R2905" s="4"/>
      <c r="S2905" s="6" t="s">
        <v>42</v>
      </c>
      <c r="T2905" s="6" t="s">
        <v>43</v>
      </c>
      <c r="U2905" s="6">
        <v>0.0</v>
      </c>
      <c r="V2905" s="3" t="str">
        <f t="shared" si="2"/>
        <v>93.866</v>
      </c>
      <c r="W2905" s="5" t="str">
        <f t="shared" ref="W2905:X2905" si="2905">UPPER(TRIM(H2905))</f>
        <v/>
      </c>
      <c r="X2905" s="5" t="str">
        <f t="shared" si="2905"/>
        <v/>
      </c>
      <c r="Y2905" s="5" t="str">
        <f t="array" ref="Y2905">IF(V2905&lt;&gt;"",IFERROR(INDEX(federal_program_name_lookup,MATCH(V2905,aln_lookup,0)),""),"")</f>
        <v>AGING RESEARCH</v>
      </c>
    </row>
    <row r="2906" ht="15.75" customHeight="1">
      <c r="A2906" s="5" t="s">
        <v>5115</v>
      </c>
      <c r="B2906" s="3" t="s">
        <v>56</v>
      </c>
      <c r="C2906" s="3" t="s">
        <v>279</v>
      </c>
      <c r="D2906" s="3"/>
      <c r="E2906" s="6" t="s">
        <v>280</v>
      </c>
      <c r="F2906" s="4">
        <v>30389.0</v>
      </c>
      <c r="G2906" s="6" t="s">
        <v>38</v>
      </c>
      <c r="H2906" s="6"/>
      <c r="I2906" s="6"/>
      <c r="J2906" s="4">
        <v>1.4074523E7</v>
      </c>
      <c r="K2906" s="4">
        <v>3.59306095E8</v>
      </c>
      <c r="L2906" s="6" t="s">
        <v>39</v>
      </c>
      <c r="M2906" s="3"/>
      <c r="N2906" s="6" t="s">
        <v>39</v>
      </c>
      <c r="O2906" s="3" t="s">
        <v>5113</v>
      </c>
      <c r="P2906" s="3" t="s">
        <v>5116</v>
      </c>
      <c r="Q2906" s="6" t="s">
        <v>39</v>
      </c>
      <c r="R2906" s="4"/>
      <c r="S2906" s="6" t="s">
        <v>42</v>
      </c>
      <c r="T2906" s="6" t="s">
        <v>43</v>
      </c>
      <c r="U2906" s="6">
        <v>0.0</v>
      </c>
      <c r="V2906" s="3" t="str">
        <f t="shared" si="2"/>
        <v>93.866</v>
      </c>
      <c r="W2906" s="5" t="str">
        <f t="shared" ref="W2906:X2906" si="2906">UPPER(TRIM(H2906))</f>
        <v/>
      </c>
      <c r="X2906" s="5" t="str">
        <f t="shared" si="2906"/>
        <v/>
      </c>
      <c r="Y2906" s="5" t="str">
        <f t="array" ref="Y2906">IF(V2906&lt;&gt;"",IFERROR(INDEX(federal_program_name_lookup,MATCH(V2906,aln_lookup,0)),""),"")</f>
        <v>AGING RESEARCH</v>
      </c>
    </row>
    <row r="2907" ht="15.75" customHeight="1">
      <c r="A2907" s="5" t="s">
        <v>5117</v>
      </c>
      <c r="B2907" s="3" t="s">
        <v>56</v>
      </c>
      <c r="C2907" s="3" t="s">
        <v>1762</v>
      </c>
      <c r="D2907" s="3"/>
      <c r="E2907" s="6" t="s">
        <v>1763</v>
      </c>
      <c r="F2907" s="4">
        <v>47626.0</v>
      </c>
      <c r="G2907" s="6" t="s">
        <v>38</v>
      </c>
      <c r="H2907" s="6"/>
      <c r="I2907" s="6"/>
      <c r="J2907" s="4">
        <v>905158.0</v>
      </c>
      <c r="K2907" s="4">
        <v>3.59306095E8</v>
      </c>
      <c r="L2907" s="6" t="s">
        <v>39</v>
      </c>
      <c r="M2907" s="3"/>
      <c r="N2907" s="6" t="s">
        <v>39</v>
      </c>
      <c r="O2907" s="3" t="s">
        <v>5062</v>
      </c>
      <c r="P2907" s="3" t="s">
        <v>5118</v>
      </c>
      <c r="Q2907" s="6" t="s">
        <v>39</v>
      </c>
      <c r="R2907" s="4"/>
      <c r="S2907" s="6" t="s">
        <v>42</v>
      </c>
      <c r="T2907" s="6" t="s">
        <v>43</v>
      </c>
      <c r="U2907" s="6">
        <v>0.0</v>
      </c>
      <c r="V2907" s="3" t="str">
        <f t="shared" si="2"/>
        <v>93.867</v>
      </c>
      <c r="W2907" s="5" t="str">
        <f t="shared" ref="W2907:X2907" si="2907">UPPER(TRIM(H2907))</f>
        <v/>
      </c>
      <c r="X2907" s="5" t="str">
        <f t="shared" si="2907"/>
        <v/>
      </c>
      <c r="Y2907" s="5" t="str">
        <f t="array" ref="Y2907">IF(V2907&lt;&gt;"",IFERROR(INDEX(federal_program_name_lookup,MATCH(V2907,aln_lookup,0)),""),"")</f>
        <v>VISION RESEARCH</v>
      </c>
    </row>
    <row r="2908" ht="15.75" customHeight="1">
      <c r="A2908" s="5" t="s">
        <v>5119</v>
      </c>
      <c r="B2908" s="3" t="s">
        <v>56</v>
      </c>
      <c r="C2908" s="3" t="s">
        <v>285</v>
      </c>
      <c r="D2908" s="3"/>
      <c r="E2908" s="6" t="s">
        <v>286</v>
      </c>
      <c r="F2908" s="4">
        <v>6007.0</v>
      </c>
      <c r="G2908" s="6" t="s">
        <v>38</v>
      </c>
      <c r="H2908" s="6"/>
      <c r="I2908" s="6"/>
      <c r="J2908" s="4">
        <v>880770.0</v>
      </c>
      <c r="K2908" s="4">
        <v>3.59306095E8</v>
      </c>
      <c r="L2908" s="6" t="s">
        <v>39</v>
      </c>
      <c r="M2908" s="3"/>
      <c r="N2908" s="6" t="s">
        <v>39</v>
      </c>
      <c r="O2908" s="3" t="s">
        <v>2667</v>
      </c>
      <c r="P2908" s="3" t="s">
        <v>5120</v>
      </c>
      <c r="Q2908" s="6" t="s">
        <v>39</v>
      </c>
      <c r="R2908" s="4"/>
      <c r="S2908" s="6" t="s">
        <v>42</v>
      </c>
      <c r="T2908" s="6" t="s">
        <v>43</v>
      </c>
      <c r="U2908" s="6">
        <v>0.0</v>
      </c>
      <c r="V2908" s="3" t="str">
        <f t="shared" si="2"/>
        <v>93.989</v>
      </c>
      <c r="W2908" s="5" t="str">
        <f t="shared" ref="W2908:X2908" si="2908">UPPER(TRIM(H2908))</f>
        <v/>
      </c>
      <c r="X2908" s="5" t="str">
        <f t="shared" si="2908"/>
        <v/>
      </c>
      <c r="Y2908" s="5" t="str">
        <f t="array" ref="Y2908">IF(V2908&lt;&gt;"",IFERROR(INDEX(federal_program_name_lookup,MATCH(V2908,aln_lookup,0)),""),"")</f>
        <v>INTERNATIONAL RESEARCH AND RESEARCH TRAINING</v>
      </c>
    </row>
    <row r="2909" ht="15.75" customHeight="1">
      <c r="A2909" s="5" t="s">
        <v>5121</v>
      </c>
      <c r="B2909" s="3" t="s">
        <v>56</v>
      </c>
      <c r="C2909" s="3" t="s">
        <v>1776</v>
      </c>
      <c r="D2909" s="3"/>
      <c r="E2909" s="6" t="s">
        <v>1777</v>
      </c>
      <c r="F2909" s="4">
        <v>192877.0</v>
      </c>
      <c r="G2909" s="6" t="s">
        <v>38</v>
      </c>
      <c r="H2909" s="6"/>
      <c r="I2909" s="6"/>
      <c r="J2909" s="4">
        <v>566296.0</v>
      </c>
      <c r="K2909" s="4">
        <v>3.59306095E8</v>
      </c>
      <c r="L2909" s="6" t="s">
        <v>39</v>
      </c>
      <c r="M2909" s="3"/>
      <c r="N2909" s="6" t="s">
        <v>39</v>
      </c>
      <c r="O2909" s="3" t="s">
        <v>5122</v>
      </c>
      <c r="P2909" s="3" t="s">
        <v>5123</v>
      </c>
      <c r="Q2909" s="6" t="s">
        <v>39</v>
      </c>
      <c r="R2909" s="4"/>
      <c r="S2909" s="6" t="s">
        <v>42</v>
      </c>
      <c r="T2909" s="6" t="s">
        <v>43</v>
      </c>
      <c r="U2909" s="6">
        <v>0.0</v>
      </c>
      <c r="V2909" s="3" t="str">
        <f t="shared" si="2"/>
        <v>93.879</v>
      </c>
      <c r="W2909" s="5" t="str">
        <f t="shared" ref="W2909:X2909" si="2909">UPPER(TRIM(H2909))</f>
        <v/>
      </c>
      <c r="X2909" s="5" t="str">
        <f t="shared" si="2909"/>
        <v/>
      </c>
      <c r="Y2909" s="5" t="str">
        <f t="array" ref="Y2909">IF(V2909&lt;&gt;"",IFERROR(INDEX(federal_program_name_lookup,MATCH(V2909,aln_lookup,0)),""),"")</f>
        <v>MEDICAL LIBRARY ASSISTANCE</v>
      </c>
    </row>
    <row r="2910" ht="15.75" customHeight="1">
      <c r="A2910" s="5" t="s">
        <v>5124</v>
      </c>
      <c r="B2910" s="3" t="s">
        <v>56</v>
      </c>
      <c r="C2910" s="3" t="s">
        <v>1776</v>
      </c>
      <c r="D2910" s="3"/>
      <c r="E2910" s="6" t="s">
        <v>1777</v>
      </c>
      <c r="F2910" s="4">
        <v>81170.0</v>
      </c>
      <c r="G2910" s="6" t="s">
        <v>38</v>
      </c>
      <c r="H2910" s="6"/>
      <c r="I2910" s="6"/>
      <c r="J2910" s="4">
        <v>566296.0</v>
      </c>
      <c r="K2910" s="4">
        <v>3.59306095E8</v>
      </c>
      <c r="L2910" s="6" t="s">
        <v>39</v>
      </c>
      <c r="M2910" s="3"/>
      <c r="N2910" s="6" t="s">
        <v>39</v>
      </c>
      <c r="O2910" s="3" t="s">
        <v>270</v>
      </c>
      <c r="P2910" s="3" t="s">
        <v>5125</v>
      </c>
      <c r="Q2910" s="6" t="s">
        <v>39</v>
      </c>
      <c r="R2910" s="4"/>
      <c r="S2910" s="6" t="s">
        <v>42</v>
      </c>
      <c r="T2910" s="6" t="s">
        <v>43</v>
      </c>
      <c r="U2910" s="6">
        <v>0.0</v>
      </c>
      <c r="V2910" s="3" t="str">
        <f t="shared" si="2"/>
        <v>93.879</v>
      </c>
      <c r="W2910" s="5" t="str">
        <f t="shared" ref="W2910:X2910" si="2910">UPPER(TRIM(H2910))</f>
        <v/>
      </c>
      <c r="X2910" s="5" t="str">
        <f t="shared" si="2910"/>
        <v/>
      </c>
      <c r="Y2910" s="5" t="str">
        <f t="array" ref="Y2910">IF(V2910&lt;&gt;"",IFERROR(INDEX(federal_program_name_lookup,MATCH(V2910,aln_lookup,0)),""),"")</f>
        <v>MEDICAL LIBRARY ASSISTANCE</v>
      </c>
    </row>
    <row r="2911" ht="15.75" customHeight="1">
      <c r="A2911" s="5" t="s">
        <v>5126</v>
      </c>
      <c r="B2911" s="3" t="s">
        <v>56</v>
      </c>
      <c r="C2911" s="3" t="s">
        <v>285</v>
      </c>
      <c r="D2911" s="3"/>
      <c r="E2911" s="6" t="s">
        <v>286</v>
      </c>
      <c r="F2911" s="4">
        <v>20899.0</v>
      </c>
      <c r="G2911" s="6" t="s">
        <v>38</v>
      </c>
      <c r="H2911" s="6"/>
      <c r="I2911" s="6"/>
      <c r="J2911" s="4">
        <v>880770.0</v>
      </c>
      <c r="K2911" s="4">
        <v>3.59306095E8</v>
      </c>
      <c r="L2911" s="6" t="s">
        <v>39</v>
      </c>
      <c r="M2911" s="3"/>
      <c r="N2911" s="6" t="s">
        <v>39</v>
      </c>
      <c r="O2911" s="3" t="s">
        <v>2667</v>
      </c>
      <c r="P2911" s="3" t="s">
        <v>5127</v>
      </c>
      <c r="Q2911" s="6" t="s">
        <v>39</v>
      </c>
      <c r="R2911" s="4"/>
      <c r="S2911" s="6" t="s">
        <v>42</v>
      </c>
      <c r="T2911" s="6" t="s">
        <v>43</v>
      </c>
      <c r="U2911" s="6">
        <v>0.0</v>
      </c>
      <c r="V2911" s="3" t="str">
        <f t="shared" si="2"/>
        <v>93.989</v>
      </c>
      <c r="W2911" s="5" t="str">
        <f t="shared" ref="W2911:X2911" si="2911">UPPER(TRIM(H2911))</f>
        <v/>
      </c>
      <c r="X2911" s="5" t="str">
        <f t="shared" si="2911"/>
        <v/>
      </c>
      <c r="Y2911" s="5" t="str">
        <f t="array" ref="Y2911">IF(V2911&lt;&gt;"",IFERROR(INDEX(federal_program_name_lookup,MATCH(V2911,aln_lookup,0)),""),"")</f>
        <v>INTERNATIONAL RESEARCH AND RESEARCH TRAINING</v>
      </c>
    </row>
    <row r="2912" ht="15.75" customHeight="1">
      <c r="A2912" s="5" t="s">
        <v>5128</v>
      </c>
      <c r="B2912" s="3" t="s">
        <v>56</v>
      </c>
      <c r="C2912" s="3" t="s">
        <v>445</v>
      </c>
      <c r="D2912" s="3" t="s">
        <v>5129</v>
      </c>
      <c r="E2912" s="6" t="s">
        <v>292</v>
      </c>
      <c r="F2912" s="4">
        <v>25995.0</v>
      </c>
      <c r="G2912" s="6" t="s">
        <v>38</v>
      </c>
      <c r="H2912" s="6"/>
      <c r="I2912" s="6"/>
      <c r="J2912" s="4">
        <v>6190692.0</v>
      </c>
      <c r="K2912" s="4">
        <v>3.59306095E8</v>
      </c>
      <c r="L2912" s="6" t="s">
        <v>39</v>
      </c>
      <c r="M2912" s="3"/>
      <c r="N2912" s="6" t="s">
        <v>39</v>
      </c>
      <c r="O2912" s="3" t="s">
        <v>5130</v>
      </c>
      <c r="P2912" s="3" t="s">
        <v>5129</v>
      </c>
      <c r="Q2912" s="6" t="s">
        <v>39</v>
      </c>
      <c r="R2912" s="4"/>
      <c r="S2912" s="6" t="s">
        <v>42</v>
      </c>
      <c r="T2912" s="6" t="s">
        <v>43</v>
      </c>
      <c r="U2912" s="6">
        <v>0.0</v>
      </c>
      <c r="V2912" s="3" t="str">
        <f t="shared" si="2"/>
        <v>93.RD</v>
      </c>
      <c r="W2912" s="5" t="str">
        <f t="shared" ref="W2912:X2912" si="2912">UPPER(TRIM(H2912))</f>
        <v/>
      </c>
      <c r="X2912" s="5" t="str">
        <f t="shared" si="2912"/>
        <v/>
      </c>
      <c r="Y2912" s="5" t="str">
        <f t="array" ref="Y2912">IF(V2912&lt;&gt;"",IFERROR(INDEX(federal_program_name_lookup,MATCH(V2912,aln_lookup,0)),""),"")</f>
        <v/>
      </c>
    </row>
    <row r="2913" ht="15.75" customHeight="1">
      <c r="A2913" s="5" t="s">
        <v>5131</v>
      </c>
      <c r="B2913" s="3" t="s">
        <v>35</v>
      </c>
      <c r="C2913" s="3" t="s">
        <v>5132</v>
      </c>
      <c r="D2913" s="3"/>
      <c r="E2913" s="6" t="s">
        <v>5133</v>
      </c>
      <c r="F2913" s="4">
        <v>74005.0</v>
      </c>
      <c r="G2913" s="6" t="s">
        <v>38</v>
      </c>
      <c r="H2913" s="6"/>
      <c r="I2913" s="6"/>
      <c r="J2913" s="4">
        <v>74005.0</v>
      </c>
      <c r="K2913" s="4">
        <v>3.59306095E8</v>
      </c>
      <c r="L2913" s="6" t="s">
        <v>39</v>
      </c>
      <c r="M2913" s="3"/>
      <c r="N2913" s="6" t="s">
        <v>39</v>
      </c>
      <c r="O2913" s="3" t="s">
        <v>2006</v>
      </c>
      <c r="P2913" s="3" t="s">
        <v>5134</v>
      </c>
      <c r="Q2913" s="6" t="s">
        <v>39</v>
      </c>
      <c r="R2913" s="4"/>
      <c r="S2913" s="6" t="s">
        <v>42</v>
      </c>
      <c r="T2913" s="6" t="s">
        <v>43</v>
      </c>
      <c r="U2913" s="6">
        <v>0.0</v>
      </c>
      <c r="V2913" s="3" t="str">
        <f t="shared" si="2"/>
        <v>11.017</v>
      </c>
      <c r="W2913" s="5" t="str">
        <f t="shared" ref="W2913:X2913" si="2913">UPPER(TRIM(H2913))</f>
        <v/>
      </c>
      <c r="X2913" s="5" t="str">
        <f t="shared" si="2913"/>
        <v/>
      </c>
      <c r="Y2913" s="5" t="str">
        <f t="array" ref="Y2913">IF(V2913&lt;&gt;"",IFERROR(INDEX(federal_program_name_lookup,MATCH(V2913,aln_lookup,0)),""),"")</f>
        <v>OCEAN ACIDIFICATION PROGRAM (OAP)</v>
      </c>
    </row>
    <row r="2914" ht="15.75" customHeight="1">
      <c r="A2914" s="5" t="s">
        <v>5135</v>
      </c>
      <c r="B2914" s="3" t="s">
        <v>56</v>
      </c>
      <c r="C2914" s="3" t="s">
        <v>445</v>
      </c>
      <c r="D2914" s="3" t="s">
        <v>5136</v>
      </c>
      <c r="E2914" s="6" t="s">
        <v>292</v>
      </c>
      <c r="F2914" s="4">
        <v>18876.0</v>
      </c>
      <c r="G2914" s="6" t="s">
        <v>38</v>
      </c>
      <c r="H2914" s="6"/>
      <c r="I2914" s="6"/>
      <c r="J2914" s="4">
        <v>6190692.0</v>
      </c>
      <c r="K2914" s="4">
        <v>3.59306095E8</v>
      </c>
      <c r="L2914" s="6" t="s">
        <v>39</v>
      </c>
      <c r="M2914" s="3"/>
      <c r="N2914" s="6" t="s">
        <v>39</v>
      </c>
      <c r="O2914" s="3" t="s">
        <v>5130</v>
      </c>
      <c r="P2914" s="3" t="s">
        <v>5136</v>
      </c>
      <c r="Q2914" s="6" t="s">
        <v>39</v>
      </c>
      <c r="R2914" s="4"/>
      <c r="S2914" s="6" t="s">
        <v>42</v>
      </c>
      <c r="T2914" s="6" t="s">
        <v>43</v>
      </c>
      <c r="U2914" s="6">
        <v>0.0</v>
      </c>
      <c r="V2914" s="3" t="str">
        <f t="shared" si="2"/>
        <v>93.RD</v>
      </c>
      <c r="W2914" s="5" t="str">
        <f t="shared" ref="W2914:X2914" si="2914">UPPER(TRIM(H2914))</f>
        <v/>
      </c>
      <c r="X2914" s="5" t="str">
        <f t="shared" si="2914"/>
        <v/>
      </c>
      <c r="Y2914" s="5" t="str">
        <f t="array" ref="Y2914">IF(V2914&lt;&gt;"",IFERROR(INDEX(federal_program_name_lookup,MATCH(V2914,aln_lookup,0)),""),"")</f>
        <v/>
      </c>
    </row>
    <row r="2915" ht="15.75" customHeight="1">
      <c r="A2915" s="5" t="s">
        <v>5137</v>
      </c>
      <c r="B2915" s="3" t="s">
        <v>56</v>
      </c>
      <c r="C2915" s="3" t="s">
        <v>445</v>
      </c>
      <c r="D2915" s="3" t="s">
        <v>5138</v>
      </c>
      <c r="E2915" s="6" t="s">
        <v>292</v>
      </c>
      <c r="F2915" s="4">
        <v>23521.0</v>
      </c>
      <c r="G2915" s="6" t="s">
        <v>38</v>
      </c>
      <c r="H2915" s="6"/>
      <c r="I2915" s="6"/>
      <c r="J2915" s="4">
        <v>6190692.0</v>
      </c>
      <c r="K2915" s="4">
        <v>3.59306095E8</v>
      </c>
      <c r="L2915" s="6" t="s">
        <v>39</v>
      </c>
      <c r="M2915" s="3"/>
      <c r="N2915" s="6" t="s">
        <v>39</v>
      </c>
      <c r="O2915" s="3" t="s">
        <v>5130</v>
      </c>
      <c r="P2915" s="3" t="s">
        <v>5138</v>
      </c>
      <c r="Q2915" s="6" t="s">
        <v>39</v>
      </c>
      <c r="R2915" s="4"/>
      <c r="S2915" s="6" t="s">
        <v>42</v>
      </c>
      <c r="T2915" s="6" t="s">
        <v>43</v>
      </c>
      <c r="U2915" s="6">
        <v>0.0</v>
      </c>
      <c r="V2915" s="3" t="str">
        <f t="shared" si="2"/>
        <v>93.RD</v>
      </c>
      <c r="W2915" s="5" t="str">
        <f t="shared" ref="W2915:X2915" si="2915">UPPER(TRIM(H2915))</f>
        <v/>
      </c>
      <c r="X2915" s="5" t="str">
        <f t="shared" si="2915"/>
        <v/>
      </c>
      <c r="Y2915" s="5" t="str">
        <f t="array" ref="Y2915">IF(V2915&lt;&gt;"",IFERROR(INDEX(federal_program_name_lookup,MATCH(V2915,aln_lookup,0)),""),"")</f>
        <v/>
      </c>
    </row>
    <row r="2916" ht="15.75" customHeight="1">
      <c r="A2916" s="5" t="s">
        <v>5139</v>
      </c>
      <c r="B2916" s="3" t="s">
        <v>56</v>
      </c>
      <c r="C2916" s="3" t="s">
        <v>445</v>
      </c>
      <c r="D2916" s="3" t="s">
        <v>5140</v>
      </c>
      <c r="E2916" s="6" t="s">
        <v>292</v>
      </c>
      <c r="F2916" s="4">
        <v>78174.0</v>
      </c>
      <c r="G2916" s="6" t="s">
        <v>38</v>
      </c>
      <c r="H2916" s="6"/>
      <c r="I2916" s="6"/>
      <c r="J2916" s="4">
        <v>6190692.0</v>
      </c>
      <c r="K2916" s="4">
        <v>3.59306095E8</v>
      </c>
      <c r="L2916" s="6" t="s">
        <v>39</v>
      </c>
      <c r="M2916" s="3"/>
      <c r="N2916" s="6" t="s">
        <v>39</v>
      </c>
      <c r="O2916" s="3" t="s">
        <v>5130</v>
      </c>
      <c r="P2916" s="3" t="s">
        <v>5140</v>
      </c>
      <c r="Q2916" s="6" t="s">
        <v>39</v>
      </c>
      <c r="R2916" s="4"/>
      <c r="S2916" s="6" t="s">
        <v>42</v>
      </c>
      <c r="T2916" s="6" t="s">
        <v>43</v>
      </c>
      <c r="U2916" s="6">
        <v>0.0</v>
      </c>
      <c r="V2916" s="3" t="str">
        <f t="shared" si="2"/>
        <v>93.RD</v>
      </c>
      <c r="W2916" s="5" t="str">
        <f t="shared" ref="W2916:X2916" si="2916">UPPER(TRIM(H2916))</f>
        <v/>
      </c>
      <c r="X2916" s="5" t="str">
        <f t="shared" si="2916"/>
        <v/>
      </c>
      <c r="Y2916" s="5" t="str">
        <f t="array" ref="Y2916">IF(V2916&lt;&gt;"",IFERROR(INDEX(federal_program_name_lookup,MATCH(V2916,aln_lookup,0)),""),"")</f>
        <v/>
      </c>
    </row>
    <row r="2917" ht="15.75" customHeight="1">
      <c r="A2917" s="5" t="s">
        <v>5141</v>
      </c>
      <c r="B2917" s="3" t="s">
        <v>56</v>
      </c>
      <c r="C2917" s="3" t="s">
        <v>445</v>
      </c>
      <c r="D2917" s="3" t="s">
        <v>5142</v>
      </c>
      <c r="E2917" s="6" t="s">
        <v>292</v>
      </c>
      <c r="F2917" s="4">
        <v>6247.0</v>
      </c>
      <c r="G2917" s="6" t="s">
        <v>38</v>
      </c>
      <c r="H2917" s="6"/>
      <c r="I2917" s="6"/>
      <c r="J2917" s="4">
        <v>6190692.0</v>
      </c>
      <c r="K2917" s="4">
        <v>3.59306095E8</v>
      </c>
      <c r="L2917" s="6" t="s">
        <v>39</v>
      </c>
      <c r="M2917" s="3"/>
      <c r="N2917" s="6" t="s">
        <v>39</v>
      </c>
      <c r="O2917" s="3" t="s">
        <v>5130</v>
      </c>
      <c r="P2917" s="3" t="s">
        <v>5142</v>
      </c>
      <c r="Q2917" s="6" t="s">
        <v>39</v>
      </c>
      <c r="R2917" s="4"/>
      <c r="S2917" s="6" t="s">
        <v>42</v>
      </c>
      <c r="T2917" s="6" t="s">
        <v>43</v>
      </c>
      <c r="U2917" s="6">
        <v>0.0</v>
      </c>
      <c r="V2917" s="3" t="str">
        <f t="shared" si="2"/>
        <v>93.RD</v>
      </c>
      <c r="W2917" s="5" t="str">
        <f t="shared" ref="W2917:X2917" si="2917">UPPER(TRIM(H2917))</f>
        <v/>
      </c>
      <c r="X2917" s="5" t="str">
        <f t="shared" si="2917"/>
        <v/>
      </c>
      <c r="Y2917" s="5" t="str">
        <f t="array" ref="Y2917">IF(V2917&lt;&gt;"",IFERROR(INDEX(federal_program_name_lookup,MATCH(V2917,aln_lookup,0)),""),"")</f>
        <v/>
      </c>
    </row>
    <row r="2918" ht="15.75" customHeight="1">
      <c r="A2918" s="5" t="s">
        <v>5143</v>
      </c>
      <c r="B2918" s="3" t="s">
        <v>56</v>
      </c>
      <c r="C2918" s="3" t="s">
        <v>445</v>
      </c>
      <c r="D2918" s="3" t="s">
        <v>5144</v>
      </c>
      <c r="E2918" s="6" t="s">
        <v>292</v>
      </c>
      <c r="F2918" s="4">
        <v>62744.0</v>
      </c>
      <c r="G2918" s="6" t="s">
        <v>38</v>
      </c>
      <c r="H2918" s="6"/>
      <c r="I2918" s="6"/>
      <c r="J2918" s="4">
        <v>6190692.0</v>
      </c>
      <c r="K2918" s="4">
        <v>3.59306095E8</v>
      </c>
      <c r="L2918" s="6" t="s">
        <v>39</v>
      </c>
      <c r="M2918" s="3"/>
      <c r="N2918" s="6" t="s">
        <v>39</v>
      </c>
      <c r="O2918" s="3" t="s">
        <v>5130</v>
      </c>
      <c r="P2918" s="3" t="s">
        <v>5144</v>
      </c>
      <c r="Q2918" s="6" t="s">
        <v>39</v>
      </c>
      <c r="R2918" s="4"/>
      <c r="S2918" s="6" t="s">
        <v>42</v>
      </c>
      <c r="T2918" s="6" t="s">
        <v>43</v>
      </c>
      <c r="U2918" s="6">
        <v>0.0</v>
      </c>
      <c r="V2918" s="3" t="str">
        <f t="shared" si="2"/>
        <v>93.RD</v>
      </c>
      <c r="W2918" s="5" t="str">
        <f t="shared" ref="W2918:X2918" si="2918">UPPER(TRIM(H2918))</f>
        <v/>
      </c>
      <c r="X2918" s="5" t="str">
        <f t="shared" si="2918"/>
        <v/>
      </c>
      <c r="Y2918" s="5" t="str">
        <f t="array" ref="Y2918">IF(V2918&lt;&gt;"",IFERROR(INDEX(federal_program_name_lookup,MATCH(V2918,aln_lookup,0)),""),"")</f>
        <v/>
      </c>
    </row>
    <row r="2919" ht="15.75" customHeight="1">
      <c r="A2919" s="5" t="s">
        <v>5145</v>
      </c>
      <c r="B2919" s="3" t="s">
        <v>56</v>
      </c>
      <c r="C2919" s="3" t="s">
        <v>445</v>
      </c>
      <c r="D2919" s="3" t="s">
        <v>5146</v>
      </c>
      <c r="E2919" s="6" t="s">
        <v>292</v>
      </c>
      <c r="F2919" s="4">
        <v>91642.0</v>
      </c>
      <c r="G2919" s="6" t="s">
        <v>38</v>
      </c>
      <c r="H2919" s="6"/>
      <c r="I2919" s="6"/>
      <c r="J2919" s="4">
        <v>6190692.0</v>
      </c>
      <c r="K2919" s="4">
        <v>3.59306095E8</v>
      </c>
      <c r="L2919" s="6" t="s">
        <v>39</v>
      </c>
      <c r="M2919" s="3"/>
      <c r="N2919" s="6" t="s">
        <v>39</v>
      </c>
      <c r="O2919" s="3" t="s">
        <v>5147</v>
      </c>
      <c r="P2919" s="3" t="s">
        <v>5146</v>
      </c>
      <c r="Q2919" s="6" t="s">
        <v>39</v>
      </c>
      <c r="R2919" s="4"/>
      <c r="S2919" s="6" t="s">
        <v>42</v>
      </c>
      <c r="T2919" s="6" t="s">
        <v>43</v>
      </c>
      <c r="U2919" s="6">
        <v>0.0</v>
      </c>
      <c r="V2919" s="3" t="str">
        <f t="shared" si="2"/>
        <v>93.RD</v>
      </c>
      <c r="W2919" s="5" t="str">
        <f t="shared" ref="W2919:X2919" si="2919">UPPER(TRIM(H2919))</f>
        <v/>
      </c>
      <c r="X2919" s="5" t="str">
        <f t="shared" si="2919"/>
        <v/>
      </c>
      <c r="Y2919" s="5" t="str">
        <f t="array" ref="Y2919">IF(V2919&lt;&gt;"",IFERROR(INDEX(federal_program_name_lookup,MATCH(V2919,aln_lookup,0)),""),"")</f>
        <v/>
      </c>
    </row>
    <row r="2920" ht="15.75" customHeight="1">
      <c r="A2920" s="5" t="s">
        <v>5148</v>
      </c>
      <c r="B2920" s="3" t="s">
        <v>56</v>
      </c>
      <c r="C2920" s="3" t="s">
        <v>5149</v>
      </c>
      <c r="D2920" s="3"/>
      <c r="E2920" s="6" t="s">
        <v>5150</v>
      </c>
      <c r="F2920" s="4">
        <v>3093.0</v>
      </c>
      <c r="G2920" s="6" t="s">
        <v>38</v>
      </c>
      <c r="H2920" s="6"/>
      <c r="I2920" s="6"/>
      <c r="J2920" s="4">
        <v>3093.0</v>
      </c>
      <c r="K2920" s="4">
        <v>3.59306095E8</v>
      </c>
      <c r="L2920" s="6" t="s">
        <v>39</v>
      </c>
      <c r="M2920" s="3"/>
      <c r="N2920" s="6" t="s">
        <v>39</v>
      </c>
      <c r="O2920" s="3" t="s">
        <v>86</v>
      </c>
      <c r="P2920" s="3" t="s">
        <v>5151</v>
      </c>
      <c r="Q2920" s="6" t="s">
        <v>39</v>
      </c>
      <c r="R2920" s="4"/>
      <c r="S2920" s="6" t="s">
        <v>42</v>
      </c>
      <c r="T2920" s="6" t="s">
        <v>43</v>
      </c>
      <c r="U2920" s="6">
        <v>0.0</v>
      </c>
      <c r="V2920" s="3" t="str">
        <f t="shared" si="2"/>
        <v>93.137</v>
      </c>
      <c r="W2920" s="5" t="str">
        <f t="shared" ref="W2920:X2920" si="2920">UPPER(TRIM(H2920))</f>
        <v/>
      </c>
      <c r="X2920" s="5" t="str">
        <f t="shared" si="2920"/>
        <v/>
      </c>
      <c r="Y2920" s="5" t="str">
        <f t="array" ref="Y2920">IF(V2920&lt;&gt;"",IFERROR(INDEX(federal_program_name_lookup,MATCH(V2920,aln_lookup,0)),""),"")</f>
        <v>COMMUNITY PROGRAMS TO IMPROVE MINORITY HEALTH GRANT PROGRAM</v>
      </c>
    </row>
    <row r="2921" ht="15.75" customHeight="1">
      <c r="A2921" s="5" t="s">
        <v>5152</v>
      </c>
      <c r="B2921" s="3" t="s">
        <v>56</v>
      </c>
      <c r="C2921" s="3" t="s">
        <v>5153</v>
      </c>
      <c r="D2921" s="3"/>
      <c r="E2921" s="6" t="s">
        <v>5154</v>
      </c>
      <c r="F2921" s="4">
        <v>3118.0</v>
      </c>
      <c r="G2921" s="6" t="s">
        <v>38</v>
      </c>
      <c r="H2921" s="6"/>
      <c r="I2921" s="6"/>
      <c r="J2921" s="4">
        <v>3118.0</v>
      </c>
      <c r="K2921" s="4">
        <v>3.59306095E8</v>
      </c>
      <c r="L2921" s="6" t="s">
        <v>39</v>
      </c>
      <c r="M2921" s="3"/>
      <c r="N2921" s="6" t="s">
        <v>39</v>
      </c>
      <c r="O2921" s="3" t="s">
        <v>107</v>
      </c>
      <c r="P2921" s="3" t="s">
        <v>5155</v>
      </c>
      <c r="Q2921" s="6" t="s">
        <v>39</v>
      </c>
      <c r="R2921" s="4"/>
      <c r="S2921" s="6" t="s">
        <v>42</v>
      </c>
      <c r="T2921" s="6" t="s">
        <v>43</v>
      </c>
      <c r="U2921" s="6">
        <v>0.0</v>
      </c>
      <c r="V2921" s="3" t="str">
        <f t="shared" si="2"/>
        <v>93.296</v>
      </c>
      <c r="W2921" s="5" t="str">
        <f t="shared" ref="W2921:X2921" si="2921">UPPER(TRIM(H2921))</f>
        <v/>
      </c>
      <c r="X2921" s="5" t="str">
        <f t="shared" si="2921"/>
        <v/>
      </c>
      <c r="Y2921" s="5" t="str">
        <f t="array" ref="Y2921">IF(V2921&lt;&gt;"",IFERROR(INDEX(federal_program_name_lookup,MATCH(V2921,aln_lookup,0)),""),"")</f>
        <v>STATE PARTNERSHIP GRANT PROGRAM TO IMPROVE MINORITY HEALTH</v>
      </c>
    </row>
    <row r="2922" ht="15.75" customHeight="1">
      <c r="A2922" s="5" t="s">
        <v>5156</v>
      </c>
      <c r="B2922" s="3" t="s">
        <v>56</v>
      </c>
      <c r="C2922" s="3" t="s">
        <v>305</v>
      </c>
      <c r="D2922" s="3"/>
      <c r="E2922" s="6" t="s">
        <v>306</v>
      </c>
      <c r="F2922" s="4">
        <v>29742.0</v>
      </c>
      <c r="G2922" s="6" t="s">
        <v>38</v>
      </c>
      <c r="H2922" s="6"/>
      <c r="I2922" s="6"/>
      <c r="J2922" s="4">
        <v>5823061.0</v>
      </c>
      <c r="K2922" s="4">
        <v>3.59306095E8</v>
      </c>
      <c r="L2922" s="6" t="s">
        <v>39</v>
      </c>
      <c r="M2922" s="3"/>
      <c r="N2922" s="6" t="s">
        <v>39</v>
      </c>
      <c r="O2922" s="3" t="s">
        <v>5157</v>
      </c>
      <c r="P2922" s="3" t="s">
        <v>5158</v>
      </c>
      <c r="Q2922" s="6" t="s">
        <v>39</v>
      </c>
      <c r="R2922" s="4"/>
      <c r="S2922" s="6" t="s">
        <v>42</v>
      </c>
      <c r="T2922" s="6" t="s">
        <v>43</v>
      </c>
      <c r="U2922" s="6">
        <v>0.0</v>
      </c>
      <c r="V2922" s="3" t="str">
        <f t="shared" si="2"/>
        <v>93.243</v>
      </c>
      <c r="W2922" s="5" t="str">
        <f t="shared" ref="W2922:X2922" si="2922">UPPER(TRIM(H2922))</f>
        <v/>
      </c>
      <c r="X2922" s="5" t="str">
        <f t="shared" si="2922"/>
        <v/>
      </c>
      <c r="Y2922" s="5" t="str">
        <f t="array" ref="Y2922">IF(V2922&lt;&gt;"",IFERROR(INDEX(federal_program_name_lookup,MATCH(V2922,aln_lookup,0)),""),"")</f>
        <v>SUBSTANCE ABUSE AND MENTAL HEALTH SERVICES_PROJECTS OF REGIONAL AND NATIONAL SIGNIFICANCE</v>
      </c>
    </row>
    <row r="2923" ht="15.75" customHeight="1">
      <c r="A2923" s="5" t="s">
        <v>5159</v>
      </c>
      <c r="B2923" s="3" t="s">
        <v>56</v>
      </c>
      <c r="C2923" s="3" t="s">
        <v>305</v>
      </c>
      <c r="D2923" s="3"/>
      <c r="E2923" s="6" t="s">
        <v>306</v>
      </c>
      <c r="F2923" s="4">
        <v>86094.0</v>
      </c>
      <c r="G2923" s="6" t="s">
        <v>38</v>
      </c>
      <c r="H2923" s="6"/>
      <c r="I2923" s="6"/>
      <c r="J2923" s="4">
        <v>5823061.0</v>
      </c>
      <c r="K2923" s="4">
        <v>3.59306095E8</v>
      </c>
      <c r="L2923" s="6" t="s">
        <v>39</v>
      </c>
      <c r="M2923" s="3"/>
      <c r="N2923" s="6" t="s">
        <v>39</v>
      </c>
      <c r="O2923" s="3" t="s">
        <v>5160</v>
      </c>
      <c r="P2923" s="3" t="s">
        <v>5161</v>
      </c>
      <c r="Q2923" s="6" t="s">
        <v>39</v>
      </c>
      <c r="R2923" s="4"/>
      <c r="S2923" s="6" t="s">
        <v>42</v>
      </c>
      <c r="T2923" s="6" t="s">
        <v>43</v>
      </c>
      <c r="U2923" s="6">
        <v>0.0</v>
      </c>
      <c r="V2923" s="3" t="str">
        <f t="shared" si="2"/>
        <v>93.243</v>
      </c>
      <c r="W2923" s="5" t="str">
        <f t="shared" ref="W2923:X2923" si="2923">UPPER(TRIM(H2923))</f>
        <v/>
      </c>
      <c r="X2923" s="5" t="str">
        <f t="shared" si="2923"/>
        <v/>
      </c>
      <c r="Y2923" s="5" t="str">
        <f t="array" ref="Y2923">IF(V2923&lt;&gt;"",IFERROR(INDEX(federal_program_name_lookup,MATCH(V2923,aln_lookup,0)),""),"")</f>
        <v>SUBSTANCE ABUSE AND MENTAL HEALTH SERVICES_PROJECTS OF REGIONAL AND NATIONAL SIGNIFICANCE</v>
      </c>
    </row>
    <row r="2924" ht="15.75" customHeight="1">
      <c r="A2924" s="5" t="s">
        <v>5162</v>
      </c>
      <c r="B2924" s="3" t="s">
        <v>35</v>
      </c>
      <c r="C2924" s="3" t="s">
        <v>537</v>
      </c>
      <c r="D2924" s="3"/>
      <c r="E2924" s="6" t="s">
        <v>5163</v>
      </c>
      <c r="F2924" s="4">
        <v>92138.0</v>
      </c>
      <c r="G2924" s="6" t="s">
        <v>38</v>
      </c>
      <c r="H2924" s="6"/>
      <c r="I2924" s="6"/>
      <c r="J2924" s="4">
        <v>92138.0</v>
      </c>
      <c r="K2924" s="4">
        <v>3.59306095E8</v>
      </c>
      <c r="L2924" s="6" t="s">
        <v>39</v>
      </c>
      <c r="M2924" s="3"/>
      <c r="N2924" s="6" t="s">
        <v>39</v>
      </c>
      <c r="O2924" s="3" t="s">
        <v>674</v>
      </c>
      <c r="P2924" s="3" t="s">
        <v>5164</v>
      </c>
      <c r="Q2924" s="6" t="s">
        <v>39</v>
      </c>
      <c r="R2924" s="4"/>
      <c r="S2924" s="6" t="s">
        <v>42</v>
      </c>
      <c r="T2924" s="6" t="s">
        <v>43</v>
      </c>
      <c r="U2924" s="6">
        <v>0.0</v>
      </c>
      <c r="V2924" s="3" t="str">
        <f t="shared" si="2"/>
        <v>11.300</v>
      </c>
      <c r="W2924" s="5" t="str">
        <f t="shared" ref="W2924:X2924" si="2924">UPPER(TRIM(H2924))</f>
        <v/>
      </c>
      <c r="X2924" s="5" t="str">
        <f t="shared" si="2924"/>
        <v/>
      </c>
      <c r="Y2924" s="5" t="str">
        <f t="array" ref="Y2924">IF(V2924&lt;&gt;"",IFERROR(INDEX(federal_program_name_lookup,MATCH(V2924,aln_lookup,0)),""),"")</f>
        <v>INVESTMENTS FOR PUBLIC WORKS AND ECONOMIC DEVELOPMENT FACILITIES</v>
      </c>
    </row>
    <row r="2925" ht="15.75" customHeight="1">
      <c r="A2925" s="5" t="s">
        <v>5165</v>
      </c>
      <c r="B2925" s="3" t="s">
        <v>56</v>
      </c>
      <c r="C2925" s="3" t="s">
        <v>305</v>
      </c>
      <c r="D2925" s="3"/>
      <c r="E2925" s="6" t="s">
        <v>306</v>
      </c>
      <c r="F2925" s="4">
        <v>9339.0</v>
      </c>
      <c r="G2925" s="6" t="s">
        <v>38</v>
      </c>
      <c r="H2925" s="6"/>
      <c r="I2925" s="6"/>
      <c r="J2925" s="4">
        <v>5823061.0</v>
      </c>
      <c r="K2925" s="4">
        <v>3.59306095E8</v>
      </c>
      <c r="L2925" s="6" t="s">
        <v>39</v>
      </c>
      <c r="M2925" s="3"/>
      <c r="N2925" s="6" t="s">
        <v>39</v>
      </c>
      <c r="O2925" s="3" t="s">
        <v>5160</v>
      </c>
      <c r="P2925" s="3" t="s">
        <v>5166</v>
      </c>
      <c r="Q2925" s="6" t="s">
        <v>39</v>
      </c>
      <c r="R2925" s="4"/>
      <c r="S2925" s="6" t="s">
        <v>42</v>
      </c>
      <c r="T2925" s="6" t="s">
        <v>43</v>
      </c>
      <c r="U2925" s="6">
        <v>0.0</v>
      </c>
      <c r="V2925" s="3" t="str">
        <f t="shared" si="2"/>
        <v>93.243</v>
      </c>
      <c r="W2925" s="5" t="str">
        <f t="shared" ref="W2925:X2925" si="2925">UPPER(TRIM(H2925))</f>
        <v/>
      </c>
      <c r="X2925" s="5" t="str">
        <f t="shared" si="2925"/>
        <v/>
      </c>
      <c r="Y2925" s="5" t="str">
        <f t="array" ref="Y2925">IF(V2925&lt;&gt;"",IFERROR(INDEX(federal_program_name_lookup,MATCH(V2925,aln_lookup,0)),""),"")</f>
        <v>SUBSTANCE ABUSE AND MENTAL HEALTH SERVICES_PROJECTS OF REGIONAL AND NATIONAL SIGNIFICANCE</v>
      </c>
    </row>
    <row r="2926" ht="15.75" customHeight="1">
      <c r="A2926" s="5" t="s">
        <v>5167</v>
      </c>
      <c r="B2926" s="3" t="s">
        <v>56</v>
      </c>
      <c r="C2926" s="3" t="s">
        <v>305</v>
      </c>
      <c r="D2926" s="3"/>
      <c r="E2926" s="6" t="s">
        <v>306</v>
      </c>
      <c r="F2926" s="4">
        <v>3147.0</v>
      </c>
      <c r="G2926" s="6" t="s">
        <v>38</v>
      </c>
      <c r="H2926" s="6"/>
      <c r="I2926" s="6"/>
      <c r="J2926" s="4">
        <v>5823061.0</v>
      </c>
      <c r="K2926" s="4">
        <v>3.59306095E8</v>
      </c>
      <c r="L2926" s="6" t="s">
        <v>39</v>
      </c>
      <c r="M2926" s="3"/>
      <c r="N2926" s="6" t="s">
        <v>39</v>
      </c>
      <c r="O2926" s="3" t="s">
        <v>5160</v>
      </c>
      <c r="P2926" s="3" t="s">
        <v>5168</v>
      </c>
      <c r="Q2926" s="6" t="s">
        <v>39</v>
      </c>
      <c r="R2926" s="4"/>
      <c r="S2926" s="6" t="s">
        <v>42</v>
      </c>
      <c r="T2926" s="6" t="s">
        <v>43</v>
      </c>
      <c r="U2926" s="6">
        <v>0.0</v>
      </c>
      <c r="V2926" s="3" t="str">
        <f t="shared" si="2"/>
        <v>93.243</v>
      </c>
      <c r="W2926" s="5" t="str">
        <f t="shared" ref="W2926:X2926" si="2926">UPPER(TRIM(H2926))</f>
        <v/>
      </c>
      <c r="X2926" s="5" t="str">
        <f t="shared" si="2926"/>
        <v/>
      </c>
      <c r="Y2926" s="5" t="str">
        <f t="array" ref="Y2926">IF(V2926&lt;&gt;"",IFERROR(INDEX(federal_program_name_lookup,MATCH(V2926,aln_lookup,0)),""),"")</f>
        <v>SUBSTANCE ABUSE AND MENTAL HEALTH SERVICES_PROJECTS OF REGIONAL AND NATIONAL SIGNIFICANCE</v>
      </c>
    </row>
    <row r="2927" ht="15.75" customHeight="1">
      <c r="A2927" s="5" t="s">
        <v>5169</v>
      </c>
      <c r="B2927" s="3" t="s">
        <v>56</v>
      </c>
      <c r="C2927" s="3" t="s">
        <v>305</v>
      </c>
      <c r="D2927" s="3"/>
      <c r="E2927" s="6" t="s">
        <v>306</v>
      </c>
      <c r="F2927" s="4">
        <v>686385.0</v>
      </c>
      <c r="G2927" s="6" t="s">
        <v>38</v>
      </c>
      <c r="H2927" s="6"/>
      <c r="I2927" s="6"/>
      <c r="J2927" s="4">
        <v>5823061.0</v>
      </c>
      <c r="K2927" s="4">
        <v>3.59306095E8</v>
      </c>
      <c r="L2927" s="6" t="s">
        <v>39</v>
      </c>
      <c r="M2927" s="3"/>
      <c r="N2927" s="6" t="s">
        <v>39</v>
      </c>
      <c r="O2927" s="3" t="s">
        <v>5160</v>
      </c>
      <c r="P2927" s="3" t="s">
        <v>5170</v>
      </c>
      <c r="Q2927" s="6" t="s">
        <v>39</v>
      </c>
      <c r="R2927" s="4"/>
      <c r="S2927" s="6" t="s">
        <v>42</v>
      </c>
      <c r="T2927" s="6" t="s">
        <v>43</v>
      </c>
      <c r="U2927" s="6">
        <v>0.0</v>
      </c>
      <c r="V2927" s="3" t="str">
        <f t="shared" si="2"/>
        <v>93.243</v>
      </c>
      <c r="W2927" s="5" t="str">
        <f t="shared" ref="W2927:X2927" si="2927">UPPER(TRIM(H2927))</f>
        <v/>
      </c>
      <c r="X2927" s="5" t="str">
        <f t="shared" si="2927"/>
        <v/>
      </c>
      <c r="Y2927" s="5" t="str">
        <f t="array" ref="Y2927">IF(V2927&lt;&gt;"",IFERROR(INDEX(federal_program_name_lookup,MATCH(V2927,aln_lookup,0)),""),"")</f>
        <v>SUBSTANCE ABUSE AND MENTAL HEALTH SERVICES_PROJECTS OF REGIONAL AND NATIONAL SIGNIFICANCE</v>
      </c>
    </row>
    <row r="2928" ht="15.75" customHeight="1">
      <c r="A2928" s="5" t="s">
        <v>5171</v>
      </c>
      <c r="B2928" s="3" t="s">
        <v>56</v>
      </c>
      <c r="C2928" s="3" t="s">
        <v>305</v>
      </c>
      <c r="D2928" s="3"/>
      <c r="E2928" s="6" t="s">
        <v>306</v>
      </c>
      <c r="F2928" s="4">
        <v>20355.0</v>
      </c>
      <c r="G2928" s="6" t="s">
        <v>38</v>
      </c>
      <c r="H2928" s="6"/>
      <c r="I2928" s="6"/>
      <c r="J2928" s="4">
        <v>5823061.0</v>
      </c>
      <c r="K2928" s="4">
        <v>3.59306095E8</v>
      </c>
      <c r="L2928" s="6" t="s">
        <v>39</v>
      </c>
      <c r="M2928" s="3"/>
      <c r="N2928" s="6" t="s">
        <v>39</v>
      </c>
      <c r="O2928" s="3" t="s">
        <v>128</v>
      </c>
      <c r="P2928" s="3" t="s">
        <v>5172</v>
      </c>
      <c r="Q2928" s="6" t="s">
        <v>39</v>
      </c>
      <c r="R2928" s="4"/>
      <c r="S2928" s="6" t="s">
        <v>42</v>
      </c>
      <c r="T2928" s="6" t="s">
        <v>43</v>
      </c>
      <c r="U2928" s="6">
        <v>0.0</v>
      </c>
      <c r="V2928" s="3" t="str">
        <f t="shared" si="2"/>
        <v>93.243</v>
      </c>
      <c r="W2928" s="5" t="str">
        <f t="shared" ref="W2928:X2928" si="2928">UPPER(TRIM(H2928))</f>
        <v/>
      </c>
      <c r="X2928" s="5" t="str">
        <f t="shared" si="2928"/>
        <v/>
      </c>
      <c r="Y2928" s="5" t="str">
        <f t="array" ref="Y2928">IF(V2928&lt;&gt;"",IFERROR(INDEX(federal_program_name_lookup,MATCH(V2928,aln_lookup,0)),""),"")</f>
        <v>SUBSTANCE ABUSE AND MENTAL HEALTH SERVICES_PROJECTS OF REGIONAL AND NATIONAL SIGNIFICANCE</v>
      </c>
    </row>
    <row r="2929" ht="15.75" customHeight="1">
      <c r="A2929" s="5" t="s">
        <v>5173</v>
      </c>
      <c r="B2929" s="3" t="s">
        <v>56</v>
      </c>
      <c r="C2929" s="3" t="s">
        <v>305</v>
      </c>
      <c r="D2929" s="3"/>
      <c r="E2929" s="6" t="s">
        <v>306</v>
      </c>
      <c r="F2929" s="4">
        <v>154946.0</v>
      </c>
      <c r="G2929" s="6" t="s">
        <v>38</v>
      </c>
      <c r="H2929" s="6"/>
      <c r="I2929" s="6"/>
      <c r="J2929" s="4">
        <v>5823061.0</v>
      </c>
      <c r="K2929" s="4">
        <v>3.59306095E8</v>
      </c>
      <c r="L2929" s="6" t="s">
        <v>39</v>
      </c>
      <c r="M2929" s="3"/>
      <c r="N2929" s="6" t="s">
        <v>39</v>
      </c>
      <c r="O2929" s="3" t="s">
        <v>302</v>
      </c>
      <c r="P2929" s="3" t="s">
        <v>5174</v>
      </c>
      <c r="Q2929" s="6" t="s">
        <v>39</v>
      </c>
      <c r="R2929" s="4"/>
      <c r="S2929" s="6" t="s">
        <v>42</v>
      </c>
      <c r="T2929" s="6" t="s">
        <v>43</v>
      </c>
      <c r="U2929" s="6">
        <v>0.0</v>
      </c>
      <c r="V2929" s="3" t="str">
        <f t="shared" si="2"/>
        <v>93.243</v>
      </c>
      <c r="W2929" s="5" t="str">
        <f t="shared" ref="W2929:X2929" si="2929">UPPER(TRIM(H2929))</f>
        <v/>
      </c>
      <c r="X2929" s="5" t="str">
        <f t="shared" si="2929"/>
        <v/>
      </c>
      <c r="Y2929" s="5" t="str">
        <f t="array" ref="Y2929">IF(V2929&lt;&gt;"",IFERROR(INDEX(federal_program_name_lookup,MATCH(V2929,aln_lookup,0)),""),"")</f>
        <v>SUBSTANCE ABUSE AND MENTAL HEALTH SERVICES_PROJECTS OF REGIONAL AND NATIONAL SIGNIFICANCE</v>
      </c>
    </row>
    <row r="2930" ht="15.75" customHeight="1">
      <c r="A2930" s="5" t="s">
        <v>5175</v>
      </c>
      <c r="B2930" s="3" t="s">
        <v>56</v>
      </c>
      <c r="C2930" s="3" t="s">
        <v>5176</v>
      </c>
      <c r="D2930" s="3"/>
      <c r="E2930" s="6" t="s">
        <v>5177</v>
      </c>
      <c r="F2930" s="4">
        <v>348520.0</v>
      </c>
      <c r="G2930" s="6" t="s">
        <v>38</v>
      </c>
      <c r="H2930" s="6"/>
      <c r="I2930" s="6"/>
      <c r="J2930" s="4">
        <v>481155.0</v>
      </c>
      <c r="K2930" s="4">
        <v>3.59306095E8</v>
      </c>
      <c r="L2930" s="6" t="s">
        <v>39</v>
      </c>
      <c r="M2930" s="3"/>
      <c r="N2930" s="6" t="s">
        <v>39</v>
      </c>
      <c r="O2930" s="3" t="s">
        <v>302</v>
      </c>
      <c r="P2930" s="3" t="s">
        <v>5178</v>
      </c>
      <c r="Q2930" s="6" t="s">
        <v>39</v>
      </c>
      <c r="R2930" s="4"/>
      <c r="S2930" s="6" t="s">
        <v>42</v>
      </c>
      <c r="T2930" s="6" t="s">
        <v>43</v>
      </c>
      <c r="U2930" s="6">
        <v>0.0</v>
      </c>
      <c r="V2930" s="3" t="str">
        <f t="shared" si="2"/>
        <v>93.959</v>
      </c>
      <c r="W2930" s="5" t="str">
        <f t="shared" ref="W2930:X2930" si="2930">UPPER(TRIM(H2930))</f>
        <v/>
      </c>
      <c r="X2930" s="5" t="str">
        <f t="shared" si="2930"/>
        <v/>
      </c>
      <c r="Y2930" s="5" t="str">
        <f t="array" ref="Y2930">IF(V2930&lt;&gt;"",IFERROR(INDEX(federal_program_name_lookup,MATCH(V2930,aln_lookup,0)),""),"")</f>
        <v>BLOCK GRANTS FOR PREVENTION AND TREATMENT OF SUBSTANCE ABUSE</v>
      </c>
    </row>
    <row r="2931" ht="15.75" customHeight="1">
      <c r="A2931" s="5" t="s">
        <v>5179</v>
      </c>
      <c r="B2931" s="3" t="s">
        <v>56</v>
      </c>
      <c r="C2931" s="3" t="s">
        <v>5176</v>
      </c>
      <c r="D2931" s="3"/>
      <c r="E2931" s="6" t="s">
        <v>5177</v>
      </c>
      <c r="F2931" s="4">
        <v>132635.0</v>
      </c>
      <c r="G2931" s="6" t="s">
        <v>38</v>
      </c>
      <c r="H2931" s="6"/>
      <c r="I2931" s="6"/>
      <c r="J2931" s="4">
        <v>481155.0</v>
      </c>
      <c r="K2931" s="4">
        <v>3.59306095E8</v>
      </c>
      <c r="L2931" s="6" t="s">
        <v>39</v>
      </c>
      <c r="M2931" s="3"/>
      <c r="N2931" s="6" t="s">
        <v>39</v>
      </c>
      <c r="O2931" s="3" t="s">
        <v>302</v>
      </c>
      <c r="P2931" s="3" t="s">
        <v>5180</v>
      </c>
      <c r="Q2931" s="6" t="s">
        <v>39</v>
      </c>
      <c r="R2931" s="4"/>
      <c r="S2931" s="6" t="s">
        <v>42</v>
      </c>
      <c r="T2931" s="6" t="s">
        <v>43</v>
      </c>
      <c r="U2931" s="6">
        <v>0.0</v>
      </c>
      <c r="V2931" s="3" t="str">
        <f t="shared" si="2"/>
        <v>93.959</v>
      </c>
      <c r="W2931" s="5" t="str">
        <f t="shared" ref="W2931:X2931" si="2931">UPPER(TRIM(H2931))</f>
        <v/>
      </c>
      <c r="X2931" s="5" t="str">
        <f t="shared" si="2931"/>
        <v/>
      </c>
      <c r="Y2931" s="5" t="str">
        <f t="array" ref="Y2931">IF(V2931&lt;&gt;"",IFERROR(INDEX(federal_program_name_lookup,MATCH(V2931,aln_lookup,0)),""),"")</f>
        <v>BLOCK GRANTS FOR PREVENTION AND TREATMENT OF SUBSTANCE ABUSE</v>
      </c>
    </row>
    <row r="2932" ht="15.75" customHeight="1">
      <c r="A2932" s="5" t="s">
        <v>5181</v>
      </c>
      <c r="B2932" s="3" t="s">
        <v>361</v>
      </c>
      <c r="C2932" s="3" t="s">
        <v>5182</v>
      </c>
      <c r="D2932" s="3"/>
      <c r="E2932" s="6" t="s">
        <v>5183</v>
      </c>
      <c r="F2932" s="4">
        <v>48825.0</v>
      </c>
      <c r="G2932" s="6" t="s">
        <v>38</v>
      </c>
      <c r="H2932" s="6"/>
      <c r="I2932" s="6"/>
      <c r="J2932" s="4">
        <v>48825.0</v>
      </c>
      <c r="K2932" s="4">
        <v>3.59306095E8</v>
      </c>
      <c r="L2932" s="6" t="s">
        <v>39</v>
      </c>
      <c r="M2932" s="3"/>
      <c r="N2932" s="6" t="s">
        <v>39</v>
      </c>
      <c r="O2932" s="3" t="s">
        <v>702</v>
      </c>
      <c r="P2932" s="3" t="s">
        <v>5184</v>
      </c>
      <c r="Q2932" s="6" t="s">
        <v>39</v>
      </c>
      <c r="R2932" s="4"/>
      <c r="S2932" s="6" t="s">
        <v>42</v>
      </c>
      <c r="T2932" s="6" t="s">
        <v>43</v>
      </c>
      <c r="U2932" s="6">
        <v>0.0</v>
      </c>
      <c r="V2932" s="3" t="str">
        <f t="shared" si="2"/>
        <v>97.005</v>
      </c>
      <c r="W2932" s="5" t="str">
        <f t="shared" ref="W2932:X2932" si="2932">UPPER(TRIM(H2932))</f>
        <v/>
      </c>
      <c r="X2932" s="5" t="str">
        <f t="shared" si="2932"/>
        <v/>
      </c>
      <c r="Y2932" s="5" t="str">
        <f t="array" ref="Y2932">IF(V2932&lt;&gt;"",IFERROR(INDEX(federal_program_name_lookup,MATCH(V2932,aln_lookup,0)),""),"")</f>
        <v>STATE AND LOCAL HOMELAND SECURITY NATIONAL TRAINING PROGRAM</v>
      </c>
    </row>
    <row r="2933" ht="15.75" customHeight="1">
      <c r="A2933" s="5" t="s">
        <v>5185</v>
      </c>
      <c r="B2933" s="3" t="s">
        <v>361</v>
      </c>
      <c r="C2933" s="3" t="s">
        <v>5186</v>
      </c>
      <c r="D2933" s="3"/>
      <c r="E2933" s="6" t="s">
        <v>5187</v>
      </c>
      <c r="F2933" s="4">
        <v>399110.0</v>
      </c>
      <c r="G2933" s="6" t="s">
        <v>38</v>
      </c>
      <c r="H2933" s="6"/>
      <c r="I2933" s="6"/>
      <c r="J2933" s="4">
        <v>399110.0</v>
      </c>
      <c r="K2933" s="4">
        <v>3.59306095E8</v>
      </c>
      <c r="L2933" s="6" t="s">
        <v>39</v>
      </c>
      <c r="M2933" s="3"/>
      <c r="N2933" s="6" t="s">
        <v>39</v>
      </c>
      <c r="O2933" s="3" t="s">
        <v>5188</v>
      </c>
      <c r="P2933" s="3" t="s">
        <v>5189</v>
      </c>
      <c r="Q2933" s="6" t="s">
        <v>42</v>
      </c>
      <c r="R2933" s="4">
        <v>20949.0</v>
      </c>
      <c r="S2933" s="6" t="s">
        <v>42</v>
      </c>
      <c r="T2933" s="6" t="s">
        <v>43</v>
      </c>
      <c r="U2933" s="6">
        <v>0.0</v>
      </c>
      <c r="V2933" s="3" t="str">
        <f t="shared" si="2"/>
        <v>97.039</v>
      </c>
      <c r="W2933" s="5" t="str">
        <f t="shared" ref="W2933:X2933" si="2933">UPPER(TRIM(H2933))</f>
        <v/>
      </c>
      <c r="X2933" s="5" t="str">
        <f t="shared" si="2933"/>
        <v/>
      </c>
      <c r="Y2933" s="5" t="str">
        <f t="array" ref="Y2933">IF(V2933&lt;&gt;"",IFERROR(INDEX(federal_program_name_lookup,MATCH(V2933,aln_lookup,0)),""),"")</f>
        <v>HAZARD MITIGATION GRANT</v>
      </c>
    </row>
    <row r="2934" ht="15.75" customHeight="1">
      <c r="A2934" s="5" t="s">
        <v>5190</v>
      </c>
      <c r="B2934" s="3" t="s">
        <v>361</v>
      </c>
      <c r="C2934" s="3" t="s">
        <v>5191</v>
      </c>
      <c r="D2934" s="3"/>
      <c r="E2934" s="6" t="s">
        <v>5192</v>
      </c>
      <c r="F2934" s="4">
        <v>193352.0</v>
      </c>
      <c r="G2934" s="6" t="s">
        <v>38</v>
      </c>
      <c r="H2934" s="6"/>
      <c r="I2934" s="6"/>
      <c r="J2934" s="4">
        <v>343015.0</v>
      </c>
      <c r="K2934" s="4">
        <v>3.59306095E8</v>
      </c>
      <c r="L2934" s="6" t="s">
        <v>39</v>
      </c>
      <c r="M2934" s="3"/>
      <c r="N2934" s="6" t="s">
        <v>39</v>
      </c>
      <c r="O2934" s="3" t="s">
        <v>3169</v>
      </c>
      <c r="P2934" s="3" t="s">
        <v>5193</v>
      </c>
      <c r="Q2934" s="6" t="s">
        <v>42</v>
      </c>
      <c r="R2934" s="4">
        <v>10036.0</v>
      </c>
      <c r="S2934" s="6" t="s">
        <v>42</v>
      </c>
      <c r="T2934" s="6" t="s">
        <v>43</v>
      </c>
      <c r="U2934" s="6">
        <v>0.0</v>
      </c>
      <c r="V2934" s="3" t="str">
        <f t="shared" si="2"/>
        <v>97.061</v>
      </c>
      <c r="W2934" s="5" t="str">
        <f t="shared" ref="W2934:X2934" si="2934">UPPER(TRIM(H2934))</f>
        <v/>
      </c>
      <c r="X2934" s="5" t="str">
        <f t="shared" si="2934"/>
        <v/>
      </c>
      <c r="Y2934" s="5" t="str">
        <f t="array" ref="Y2934">IF(V2934&lt;&gt;"",IFERROR(INDEX(federal_program_name_lookup,MATCH(V2934,aln_lookup,0)),""),"")</f>
        <v>CENTERS FOR HOMELAND SECURITY</v>
      </c>
    </row>
    <row r="2935" ht="15.75" customHeight="1">
      <c r="A2935" s="5" t="s">
        <v>5194</v>
      </c>
      <c r="B2935" s="3" t="s">
        <v>366</v>
      </c>
      <c r="C2935" s="3" t="s">
        <v>46</v>
      </c>
      <c r="D2935" s="3"/>
      <c r="E2935" s="6" t="s">
        <v>367</v>
      </c>
      <c r="F2935" s="4">
        <v>993587.0</v>
      </c>
      <c r="G2935" s="6" t="s">
        <v>38</v>
      </c>
      <c r="H2935" s="6"/>
      <c r="I2935" s="6"/>
      <c r="J2935" s="4">
        <v>1016162.0</v>
      </c>
      <c r="K2935" s="4">
        <v>3.59306095E8</v>
      </c>
      <c r="L2935" s="6" t="s">
        <v>39</v>
      </c>
      <c r="M2935" s="3"/>
      <c r="N2935" s="6" t="s">
        <v>39</v>
      </c>
      <c r="O2935" s="3" t="s">
        <v>5195</v>
      </c>
      <c r="P2935" s="3" t="s">
        <v>5196</v>
      </c>
      <c r="Q2935" s="6" t="s">
        <v>42</v>
      </c>
      <c r="R2935" s="4">
        <v>708190.0</v>
      </c>
      <c r="S2935" s="6" t="s">
        <v>42</v>
      </c>
      <c r="T2935" s="6" t="s">
        <v>43</v>
      </c>
      <c r="U2935" s="6">
        <v>0.0</v>
      </c>
      <c r="V2935" s="3" t="str">
        <f t="shared" si="2"/>
        <v>98.001</v>
      </c>
      <c r="W2935" s="5" t="str">
        <f t="shared" ref="W2935:X2935" si="2935">UPPER(TRIM(H2935))</f>
        <v/>
      </c>
      <c r="X2935" s="5" t="str">
        <f t="shared" si="2935"/>
        <v/>
      </c>
      <c r="Y2935" s="5" t="str">
        <f t="array" ref="Y2935">IF(V2935&lt;&gt;"",IFERROR(INDEX(federal_program_name_lookup,MATCH(V2935,aln_lookup,0)),""),"")</f>
        <v>USAID FOREIGN ASSISTANCE FOR PROGRAMS OVERSEAS</v>
      </c>
    </row>
    <row r="2936" ht="15.75" customHeight="1">
      <c r="A2936" s="5" t="s">
        <v>5197</v>
      </c>
      <c r="B2936" s="3" t="s">
        <v>35</v>
      </c>
      <c r="C2936" s="3" t="s">
        <v>5198</v>
      </c>
      <c r="D2936" s="3"/>
      <c r="E2936" s="6" t="s">
        <v>5199</v>
      </c>
      <c r="F2936" s="4">
        <v>10000.0</v>
      </c>
      <c r="G2936" s="6" t="s">
        <v>38</v>
      </c>
      <c r="H2936" s="6"/>
      <c r="I2936" s="6"/>
      <c r="J2936" s="4">
        <v>561386.0</v>
      </c>
      <c r="K2936" s="4">
        <v>3.59306095E8</v>
      </c>
      <c r="L2936" s="6" t="s">
        <v>39</v>
      </c>
      <c r="M2936" s="3"/>
      <c r="N2936" s="6" t="s">
        <v>39</v>
      </c>
      <c r="O2936" s="3" t="s">
        <v>5200</v>
      </c>
      <c r="P2936" s="3" t="s">
        <v>5201</v>
      </c>
      <c r="Q2936" s="6" t="s">
        <v>39</v>
      </c>
      <c r="R2936" s="4"/>
      <c r="S2936" s="6" t="s">
        <v>42</v>
      </c>
      <c r="T2936" s="6" t="s">
        <v>43</v>
      </c>
      <c r="U2936" s="6">
        <v>0.0</v>
      </c>
      <c r="V2936" s="3" t="str">
        <f t="shared" si="2"/>
        <v>11.417</v>
      </c>
      <c r="W2936" s="5" t="str">
        <f t="shared" ref="W2936:X2936" si="2936">UPPER(TRIM(H2936))</f>
        <v/>
      </c>
      <c r="X2936" s="5" t="str">
        <f t="shared" si="2936"/>
        <v/>
      </c>
      <c r="Y2936" s="5" t="str">
        <f t="array" ref="Y2936">IF(V2936&lt;&gt;"",IFERROR(INDEX(federal_program_name_lookup,MATCH(V2936,aln_lookup,0)),""),"")</f>
        <v>SEA GRANT SUPPORT</v>
      </c>
    </row>
    <row r="2937" ht="15.75" customHeight="1">
      <c r="A2937" s="5" t="s">
        <v>5202</v>
      </c>
      <c r="B2937" s="3" t="s">
        <v>361</v>
      </c>
      <c r="C2937" s="3" t="s">
        <v>5191</v>
      </c>
      <c r="D2937" s="3"/>
      <c r="E2937" s="6" t="s">
        <v>5192</v>
      </c>
      <c r="F2937" s="4">
        <v>68578.0</v>
      </c>
      <c r="G2937" s="6" t="s">
        <v>38</v>
      </c>
      <c r="H2937" s="6"/>
      <c r="I2937" s="6"/>
      <c r="J2937" s="4">
        <v>343015.0</v>
      </c>
      <c r="K2937" s="4">
        <v>3.59306095E8</v>
      </c>
      <c r="L2937" s="6" t="s">
        <v>39</v>
      </c>
      <c r="M2937" s="3"/>
      <c r="N2937" s="6" t="s">
        <v>39</v>
      </c>
      <c r="O2937" s="3" t="s">
        <v>3169</v>
      </c>
      <c r="P2937" s="3" t="s">
        <v>5203</v>
      </c>
      <c r="Q2937" s="6" t="s">
        <v>39</v>
      </c>
      <c r="R2937" s="4"/>
      <c r="S2937" s="6" t="s">
        <v>42</v>
      </c>
      <c r="T2937" s="6" t="s">
        <v>43</v>
      </c>
      <c r="U2937" s="6">
        <v>0.0</v>
      </c>
      <c r="V2937" s="3" t="str">
        <f t="shared" si="2"/>
        <v>97.061</v>
      </c>
      <c r="W2937" s="5" t="str">
        <f t="shared" ref="W2937:X2937" si="2937">UPPER(TRIM(H2937))</f>
        <v/>
      </c>
      <c r="X2937" s="5" t="str">
        <f t="shared" si="2937"/>
        <v/>
      </c>
      <c r="Y2937" s="5" t="str">
        <f t="array" ref="Y2937">IF(V2937&lt;&gt;"",IFERROR(INDEX(federal_program_name_lookup,MATCH(V2937,aln_lookup,0)),""),"")</f>
        <v>CENTERS FOR HOMELAND SECURITY</v>
      </c>
    </row>
    <row r="2938" ht="15.75" customHeight="1">
      <c r="A2938" s="5" t="s">
        <v>5204</v>
      </c>
      <c r="B2938" s="3" t="s">
        <v>361</v>
      </c>
      <c r="C2938" s="3" t="s">
        <v>5191</v>
      </c>
      <c r="D2938" s="3"/>
      <c r="E2938" s="6" t="s">
        <v>5192</v>
      </c>
      <c r="F2938" s="4">
        <v>81085.0</v>
      </c>
      <c r="G2938" s="6" t="s">
        <v>38</v>
      </c>
      <c r="H2938" s="6"/>
      <c r="I2938" s="6"/>
      <c r="J2938" s="4">
        <v>343015.0</v>
      </c>
      <c r="K2938" s="4">
        <v>3.59306095E8</v>
      </c>
      <c r="L2938" s="6" t="s">
        <v>39</v>
      </c>
      <c r="M2938" s="3"/>
      <c r="N2938" s="6" t="s">
        <v>39</v>
      </c>
      <c r="O2938" s="3" t="s">
        <v>4663</v>
      </c>
      <c r="P2938" s="3" t="s">
        <v>5205</v>
      </c>
      <c r="Q2938" s="6" t="s">
        <v>39</v>
      </c>
      <c r="R2938" s="4"/>
      <c r="S2938" s="6" t="s">
        <v>42</v>
      </c>
      <c r="T2938" s="6" t="s">
        <v>43</v>
      </c>
      <c r="U2938" s="6">
        <v>0.0</v>
      </c>
      <c r="V2938" s="3" t="str">
        <f t="shared" si="2"/>
        <v>97.061</v>
      </c>
      <c r="W2938" s="5" t="str">
        <f t="shared" ref="W2938:X2938" si="2938">UPPER(TRIM(H2938))</f>
        <v/>
      </c>
      <c r="X2938" s="5" t="str">
        <f t="shared" si="2938"/>
        <v/>
      </c>
      <c r="Y2938" s="5" t="str">
        <f t="array" ref="Y2938">IF(V2938&lt;&gt;"",IFERROR(INDEX(federal_program_name_lookup,MATCH(V2938,aln_lookup,0)),""),"")</f>
        <v>CENTERS FOR HOMELAND SECURITY</v>
      </c>
    </row>
    <row r="2939" ht="15.75" customHeight="1">
      <c r="A2939" s="5" t="s">
        <v>5206</v>
      </c>
      <c r="B2939" s="3" t="s">
        <v>366</v>
      </c>
      <c r="C2939" s="3" t="s">
        <v>46</v>
      </c>
      <c r="D2939" s="3"/>
      <c r="E2939" s="6" t="s">
        <v>367</v>
      </c>
      <c r="F2939" s="4">
        <v>-246.0</v>
      </c>
      <c r="G2939" s="6" t="s">
        <v>38</v>
      </c>
      <c r="H2939" s="6"/>
      <c r="I2939" s="6"/>
      <c r="J2939" s="4">
        <v>1016162.0</v>
      </c>
      <c r="K2939" s="4">
        <v>3.59306095E8</v>
      </c>
      <c r="L2939" s="6" t="s">
        <v>39</v>
      </c>
      <c r="M2939" s="3"/>
      <c r="N2939" s="6" t="s">
        <v>39</v>
      </c>
      <c r="O2939" s="3" t="s">
        <v>5195</v>
      </c>
      <c r="P2939" s="3" t="s">
        <v>5207</v>
      </c>
      <c r="Q2939" s="6" t="s">
        <v>39</v>
      </c>
      <c r="R2939" s="4"/>
      <c r="S2939" s="6" t="s">
        <v>42</v>
      </c>
      <c r="T2939" s="6" t="s">
        <v>43</v>
      </c>
      <c r="U2939" s="6">
        <v>0.0</v>
      </c>
      <c r="V2939" s="3" t="str">
        <f t="shared" si="2"/>
        <v>98.001</v>
      </c>
      <c r="W2939" s="5" t="str">
        <f t="shared" ref="W2939:X2939" si="2939">UPPER(TRIM(H2939))</f>
        <v/>
      </c>
      <c r="X2939" s="5" t="str">
        <f t="shared" si="2939"/>
        <v/>
      </c>
      <c r="Y2939" s="5" t="str">
        <f t="array" ref="Y2939">IF(V2939&lt;&gt;"",IFERROR(INDEX(federal_program_name_lookup,MATCH(V2939,aln_lookup,0)),""),"")</f>
        <v>USAID FOREIGN ASSISTANCE FOR PROGRAMS OVERSEAS</v>
      </c>
    </row>
    <row r="2940" ht="15.75" customHeight="1">
      <c r="A2940" s="5" t="s">
        <v>5208</v>
      </c>
      <c r="B2940" s="3" t="s">
        <v>56</v>
      </c>
      <c r="C2940" s="3" t="s">
        <v>5209</v>
      </c>
      <c r="D2940" s="3"/>
      <c r="E2940" s="6" t="s">
        <v>5210</v>
      </c>
      <c r="F2940" s="4">
        <v>4036917.0</v>
      </c>
      <c r="G2940" s="6" t="s">
        <v>5211</v>
      </c>
      <c r="H2940" s="6"/>
      <c r="I2940" s="6"/>
      <c r="J2940" s="4">
        <v>5535735.0</v>
      </c>
      <c r="K2940" s="4">
        <v>9445542.0</v>
      </c>
      <c r="L2940" s="6" t="s">
        <v>39</v>
      </c>
      <c r="M2940" s="3"/>
      <c r="N2940" s="6" t="s">
        <v>39</v>
      </c>
      <c r="O2940" s="3" t="s">
        <v>5195</v>
      </c>
      <c r="P2940" s="3" t="s">
        <v>5212</v>
      </c>
      <c r="Q2940" s="6" t="s">
        <v>39</v>
      </c>
      <c r="R2940" s="4"/>
      <c r="S2940" s="6" t="s">
        <v>42</v>
      </c>
      <c r="T2940" s="6" t="s">
        <v>43</v>
      </c>
      <c r="U2940" s="6">
        <v>0.0</v>
      </c>
      <c r="V2940" s="3" t="str">
        <f t="shared" si="2"/>
        <v>93.575</v>
      </c>
      <c r="W2940" s="5" t="str">
        <f t="shared" ref="W2940:X2940" si="2940">UPPER(TRIM(H2940))</f>
        <v/>
      </c>
      <c r="X2940" s="5" t="str">
        <f t="shared" si="2940"/>
        <v/>
      </c>
      <c r="Y2940" s="5" t="str">
        <f t="array" ref="Y2940">IF(V2940&lt;&gt;"",IFERROR(INDEX(federal_program_name_lookup,MATCH(V2940,aln_lookup,0)),""),"")</f>
        <v>CHILD CARE AND DEVELOPMENT BLOCK GRANT</v>
      </c>
    </row>
    <row r="2941" ht="15.75" customHeight="1">
      <c r="A2941" s="5" t="s">
        <v>5213</v>
      </c>
      <c r="B2941" s="3" t="s">
        <v>56</v>
      </c>
      <c r="C2941" s="3" t="s">
        <v>5209</v>
      </c>
      <c r="D2941" s="3"/>
      <c r="E2941" s="6" t="s">
        <v>5210</v>
      </c>
      <c r="F2941" s="4">
        <v>1112622.0</v>
      </c>
      <c r="G2941" s="6" t="s">
        <v>5211</v>
      </c>
      <c r="H2941" s="6"/>
      <c r="I2941" s="6"/>
      <c r="J2941" s="4">
        <v>5535735.0</v>
      </c>
      <c r="K2941" s="4">
        <v>9445542.0</v>
      </c>
      <c r="L2941" s="6" t="s">
        <v>39</v>
      </c>
      <c r="M2941" s="3"/>
      <c r="N2941" s="6" t="s">
        <v>39</v>
      </c>
      <c r="O2941" s="3" t="s">
        <v>5195</v>
      </c>
      <c r="P2941" s="3" t="s">
        <v>5214</v>
      </c>
      <c r="Q2941" s="6" t="s">
        <v>39</v>
      </c>
      <c r="R2941" s="4"/>
      <c r="S2941" s="6" t="s">
        <v>42</v>
      </c>
      <c r="T2941" s="6" t="s">
        <v>43</v>
      </c>
      <c r="U2941" s="6">
        <v>0.0</v>
      </c>
      <c r="V2941" s="3" t="str">
        <f t="shared" si="2"/>
        <v>93.575</v>
      </c>
      <c r="W2941" s="5" t="str">
        <f t="shared" ref="W2941:X2941" si="2941">UPPER(TRIM(H2941))</f>
        <v/>
      </c>
      <c r="X2941" s="5" t="str">
        <f t="shared" si="2941"/>
        <v/>
      </c>
      <c r="Y2941" s="5" t="str">
        <f t="array" ref="Y2941">IF(V2941&lt;&gt;"",IFERROR(INDEX(federal_program_name_lookup,MATCH(V2941,aln_lookup,0)),""),"")</f>
        <v>CHILD CARE AND DEVELOPMENT BLOCK GRANT</v>
      </c>
    </row>
    <row r="2942" ht="15.75" customHeight="1">
      <c r="A2942" s="5" t="s">
        <v>5215</v>
      </c>
      <c r="B2942" s="3" t="s">
        <v>56</v>
      </c>
      <c r="C2942" s="3" t="s">
        <v>5209</v>
      </c>
      <c r="D2942" s="3"/>
      <c r="E2942" s="6" t="s">
        <v>5210</v>
      </c>
      <c r="F2942" s="4">
        <v>-1029.0</v>
      </c>
      <c r="G2942" s="6" t="s">
        <v>5211</v>
      </c>
      <c r="H2942" s="6"/>
      <c r="I2942" s="6"/>
      <c r="J2942" s="4">
        <v>5535735.0</v>
      </c>
      <c r="K2942" s="4">
        <v>9445542.0</v>
      </c>
      <c r="L2942" s="6" t="s">
        <v>39</v>
      </c>
      <c r="M2942" s="3"/>
      <c r="N2942" s="6" t="s">
        <v>39</v>
      </c>
      <c r="O2942" s="3" t="s">
        <v>5195</v>
      </c>
      <c r="P2942" s="3" t="s">
        <v>5216</v>
      </c>
      <c r="Q2942" s="6" t="s">
        <v>39</v>
      </c>
      <c r="R2942" s="4"/>
      <c r="S2942" s="6" t="s">
        <v>42</v>
      </c>
      <c r="T2942" s="6" t="s">
        <v>43</v>
      </c>
      <c r="U2942" s="6">
        <v>0.0</v>
      </c>
      <c r="V2942" s="3" t="str">
        <f t="shared" si="2"/>
        <v>93.575</v>
      </c>
      <c r="W2942" s="5" t="str">
        <f t="shared" ref="W2942:X2942" si="2942">UPPER(TRIM(H2942))</f>
        <v/>
      </c>
      <c r="X2942" s="5" t="str">
        <f t="shared" si="2942"/>
        <v/>
      </c>
      <c r="Y2942" s="5" t="str">
        <f t="array" ref="Y2942">IF(V2942&lt;&gt;"",IFERROR(INDEX(federal_program_name_lookup,MATCH(V2942,aln_lookup,0)),""),"")</f>
        <v>CHILD CARE AND DEVELOPMENT BLOCK GRANT</v>
      </c>
    </row>
    <row r="2943" ht="15.75" customHeight="1">
      <c r="A2943" s="5" t="s">
        <v>5217</v>
      </c>
      <c r="B2943" s="3" t="s">
        <v>56</v>
      </c>
      <c r="C2943" s="3" t="s">
        <v>5209</v>
      </c>
      <c r="D2943" s="3"/>
      <c r="E2943" s="6" t="s">
        <v>5210</v>
      </c>
      <c r="F2943" s="4">
        <v>389588.0</v>
      </c>
      <c r="G2943" s="6" t="s">
        <v>5211</v>
      </c>
      <c r="H2943" s="6"/>
      <c r="I2943" s="6"/>
      <c r="J2943" s="4">
        <v>5535735.0</v>
      </c>
      <c r="K2943" s="4">
        <v>9445542.0</v>
      </c>
      <c r="L2943" s="6" t="s">
        <v>39</v>
      </c>
      <c r="M2943" s="3"/>
      <c r="N2943" s="6" t="s">
        <v>39</v>
      </c>
      <c r="O2943" s="3" t="s">
        <v>5195</v>
      </c>
      <c r="P2943" s="3" t="s">
        <v>5218</v>
      </c>
      <c r="Q2943" s="6" t="s">
        <v>39</v>
      </c>
      <c r="R2943" s="4"/>
      <c r="S2943" s="6" t="s">
        <v>42</v>
      </c>
      <c r="T2943" s="6" t="s">
        <v>43</v>
      </c>
      <c r="U2943" s="6">
        <v>0.0</v>
      </c>
      <c r="V2943" s="3" t="str">
        <f t="shared" si="2"/>
        <v>93.575</v>
      </c>
      <c r="W2943" s="5" t="str">
        <f t="shared" ref="W2943:X2943" si="2943">UPPER(TRIM(H2943))</f>
        <v/>
      </c>
      <c r="X2943" s="5" t="str">
        <f t="shared" si="2943"/>
        <v/>
      </c>
      <c r="Y2943" s="5" t="str">
        <f t="array" ref="Y2943">IF(V2943&lt;&gt;"",IFERROR(INDEX(federal_program_name_lookup,MATCH(V2943,aln_lookup,0)),""),"")</f>
        <v>CHILD CARE AND DEVELOPMENT BLOCK GRANT</v>
      </c>
    </row>
    <row r="2944" ht="15.75" customHeight="1">
      <c r="A2944" s="5" t="s">
        <v>5219</v>
      </c>
      <c r="B2944" s="3" t="s">
        <v>56</v>
      </c>
      <c r="C2944" s="3" t="s">
        <v>5209</v>
      </c>
      <c r="D2944" s="3"/>
      <c r="E2944" s="6" t="s">
        <v>5210</v>
      </c>
      <c r="F2944" s="4">
        <v>-2846.0</v>
      </c>
      <c r="G2944" s="6" t="s">
        <v>5211</v>
      </c>
      <c r="H2944" s="6"/>
      <c r="I2944" s="6"/>
      <c r="J2944" s="4">
        <v>5535735.0</v>
      </c>
      <c r="K2944" s="4">
        <v>9445542.0</v>
      </c>
      <c r="L2944" s="6" t="s">
        <v>39</v>
      </c>
      <c r="M2944" s="3"/>
      <c r="N2944" s="6" t="s">
        <v>39</v>
      </c>
      <c r="O2944" s="3" t="s">
        <v>5195</v>
      </c>
      <c r="P2944" s="3" t="s">
        <v>5220</v>
      </c>
      <c r="Q2944" s="6" t="s">
        <v>39</v>
      </c>
      <c r="R2944" s="4"/>
      <c r="S2944" s="6" t="s">
        <v>42</v>
      </c>
      <c r="T2944" s="6" t="s">
        <v>43</v>
      </c>
      <c r="U2944" s="6">
        <v>0.0</v>
      </c>
      <c r="V2944" s="3" t="str">
        <f t="shared" si="2"/>
        <v>93.575</v>
      </c>
      <c r="W2944" s="5" t="str">
        <f t="shared" ref="W2944:X2944" si="2944">UPPER(TRIM(H2944))</f>
        <v/>
      </c>
      <c r="X2944" s="5" t="str">
        <f t="shared" si="2944"/>
        <v/>
      </c>
      <c r="Y2944" s="5" t="str">
        <f t="array" ref="Y2944">IF(V2944&lt;&gt;"",IFERROR(INDEX(federal_program_name_lookup,MATCH(V2944,aln_lookup,0)),""),"")</f>
        <v>CHILD CARE AND DEVELOPMENT BLOCK GRANT</v>
      </c>
    </row>
    <row r="2945" ht="15.75" customHeight="1">
      <c r="A2945" s="5" t="s">
        <v>5221</v>
      </c>
      <c r="B2945" s="3" t="s">
        <v>56</v>
      </c>
      <c r="C2945" s="3" t="s">
        <v>5209</v>
      </c>
      <c r="D2945" s="3"/>
      <c r="E2945" s="6" t="s">
        <v>5210</v>
      </c>
      <c r="F2945" s="4">
        <v>563.0</v>
      </c>
      <c r="G2945" s="6" t="s">
        <v>5211</v>
      </c>
      <c r="H2945" s="6"/>
      <c r="I2945" s="6"/>
      <c r="J2945" s="4">
        <v>5535735.0</v>
      </c>
      <c r="K2945" s="4">
        <v>9445542.0</v>
      </c>
      <c r="L2945" s="6" t="s">
        <v>39</v>
      </c>
      <c r="M2945" s="3"/>
      <c r="N2945" s="6" t="s">
        <v>39</v>
      </c>
      <c r="O2945" s="3" t="s">
        <v>5195</v>
      </c>
      <c r="P2945" s="3" t="s">
        <v>5222</v>
      </c>
      <c r="Q2945" s="6" t="s">
        <v>39</v>
      </c>
      <c r="R2945" s="4"/>
      <c r="S2945" s="6" t="s">
        <v>42</v>
      </c>
      <c r="T2945" s="6" t="s">
        <v>43</v>
      </c>
      <c r="U2945" s="6">
        <v>0.0</v>
      </c>
      <c r="V2945" s="3" t="str">
        <f t="shared" si="2"/>
        <v>93.575</v>
      </c>
      <c r="W2945" s="5" t="str">
        <f t="shared" ref="W2945:X2945" si="2945">UPPER(TRIM(H2945))</f>
        <v/>
      </c>
      <c r="X2945" s="5" t="str">
        <f t="shared" si="2945"/>
        <v/>
      </c>
      <c r="Y2945" s="5" t="str">
        <f t="array" ref="Y2945">IF(V2945&lt;&gt;"",IFERROR(INDEX(federal_program_name_lookup,MATCH(V2945,aln_lookup,0)),""),"")</f>
        <v>CHILD CARE AND DEVELOPMENT BLOCK GRANT</v>
      </c>
    </row>
    <row r="2946" ht="15.75" customHeight="1">
      <c r="A2946" s="5" t="s">
        <v>5223</v>
      </c>
      <c r="B2946" s="3" t="s">
        <v>35</v>
      </c>
      <c r="C2946" s="3" t="s">
        <v>5198</v>
      </c>
      <c r="D2946" s="3"/>
      <c r="E2946" s="6" t="s">
        <v>5199</v>
      </c>
      <c r="F2946" s="4">
        <v>-74.0</v>
      </c>
      <c r="G2946" s="6" t="s">
        <v>38</v>
      </c>
      <c r="H2946" s="6"/>
      <c r="I2946" s="6"/>
      <c r="J2946" s="4">
        <v>561386.0</v>
      </c>
      <c r="K2946" s="4">
        <v>3.59306095E8</v>
      </c>
      <c r="L2946" s="6" t="s">
        <v>39</v>
      </c>
      <c r="M2946" s="3"/>
      <c r="N2946" s="6" t="s">
        <v>39</v>
      </c>
      <c r="O2946" s="3" t="s">
        <v>5200</v>
      </c>
      <c r="P2946" s="3" t="s">
        <v>5224</v>
      </c>
      <c r="Q2946" s="6" t="s">
        <v>39</v>
      </c>
      <c r="R2946" s="4"/>
      <c r="S2946" s="6" t="s">
        <v>42</v>
      </c>
      <c r="T2946" s="6" t="s">
        <v>43</v>
      </c>
      <c r="U2946" s="6">
        <v>0.0</v>
      </c>
      <c r="V2946" s="3" t="str">
        <f t="shared" si="2"/>
        <v>11.417</v>
      </c>
      <c r="W2946" s="5" t="str">
        <f t="shared" ref="W2946:X2946" si="2946">UPPER(TRIM(H2946))</f>
        <v/>
      </c>
      <c r="X2946" s="5" t="str">
        <f t="shared" si="2946"/>
        <v/>
      </c>
      <c r="Y2946" s="5" t="str">
        <f t="array" ref="Y2946">IF(V2946&lt;&gt;"",IFERROR(INDEX(federal_program_name_lookup,MATCH(V2946,aln_lookup,0)),""),"")</f>
        <v>SEA GRANT SUPPORT</v>
      </c>
    </row>
    <row r="2947" ht="15.75" customHeight="1">
      <c r="A2947" s="5" t="s">
        <v>5225</v>
      </c>
      <c r="B2947" s="3" t="s">
        <v>56</v>
      </c>
      <c r="C2947" s="3" t="s">
        <v>5209</v>
      </c>
      <c r="D2947" s="3"/>
      <c r="E2947" s="6" t="s">
        <v>5210</v>
      </c>
      <c r="F2947" s="4">
        <v>-140.0</v>
      </c>
      <c r="G2947" s="6" t="s">
        <v>5211</v>
      </c>
      <c r="H2947" s="6"/>
      <c r="I2947" s="6"/>
      <c r="J2947" s="4">
        <v>5535735.0</v>
      </c>
      <c r="K2947" s="4">
        <v>9445542.0</v>
      </c>
      <c r="L2947" s="6" t="s">
        <v>39</v>
      </c>
      <c r="M2947" s="3"/>
      <c r="N2947" s="6" t="s">
        <v>39</v>
      </c>
      <c r="O2947" s="3" t="s">
        <v>5195</v>
      </c>
      <c r="P2947" s="3" t="s">
        <v>5226</v>
      </c>
      <c r="Q2947" s="6" t="s">
        <v>39</v>
      </c>
      <c r="R2947" s="4"/>
      <c r="S2947" s="6" t="s">
        <v>42</v>
      </c>
      <c r="T2947" s="6" t="s">
        <v>43</v>
      </c>
      <c r="U2947" s="6">
        <v>0.0</v>
      </c>
      <c r="V2947" s="3" t="str">
        <f t="shared" si="2"/>
        <v>93.575</v>
      </c>
      <c r="W2947" s="5" t="str">
        <f t="shared" ref="W2947:X2947" si="2947">UPPER(TRIM(H2947))</f>
        <v/>
      </c>
      <c r="X2947" s="5" t="str">
        <f t="shared" si="2947"/>
        <v/>
      </c>
      <c r="Y2947" s="5" t="str">
        <f t="array" ref="Y2947">IF(V2947&lt;&gt;"",IFERROR(INDEX(federal_program_name_lookup,MATCH(V2947,aln_lookup,0)),""),"")</f>
        <v>CHILD CARE AND DEVELOPMENT BLOCK GRANT</v>
      </c>
    </row>
    <row r="2948" ht="15.75" customHeight="1">
      <c r="A2948" s="5" t="s">
        <v>5227</v>
      </c>
      <c r="B2948" s="3" t="s">
        <v>56</v>
      </c>
      <c r="C2948" s="3" t="s">
        <v>5209</v>
      </c>
      <c r="D2948" s="3"/>
      <c r="E2948" s="6" t="s">
        <v>5210</v>
      </c>
      <c r="F2948" s="4">
        <v>60.0</v>
      </c>
      <c r="G2948" s="6" t="s">
        <v>5211</v>
      </c>
      <c r="H2948" s="6"/>
      <c r="I2948" s="6"/>
      <c r="J2948" s="4">
        <v>5535735.0</v>
      </c>
      <c r="K2948" s="4">
        <v>9445542.0</v>
      </c>
      <c r="L2948" s="6" t="s">
        <v>39</v>
      </c>
      <c r="M2948" s="3"/>
      <c r="N2948" s="6" t="s">
        <v>39</v>
      </c>
      <c r="O2948" s="3" t="s">
        <v>5195</v>
      </c>
      <c r="P2948" s="3" t="s">
        <v>5228</v>
      </c>
      <c r="Q2948" s="6" t="s">
        <v>39</v>
      </c>
      <c r="R2948" s="4"/>
      <c r="S2948" s="6" t="s">
        <v>42</v>
      </c>
      <c r="T2948" s="6" t="s">
        <v>43</v>
      </c>
      <c r="U2948" s="6">
        <v>0.0</v>
      </c>
      <c r="V2948" s="3" t="str">
        <f t="shared" si="2"/>
        <v>93.575</v>
      </c>
      <c r="W2948" s="5" t="str">
        <f t="shared" ref="W2948:X2948" si="2948">UPPER(TRIM(H2948))</f>
        <v/>
      </c>
      <c r="X2948" s="5" t="str">
        <f t="shared" si="2948"/>
        <v/>
      </c>
      <c r="Y2948" s="5" t="str">
        <f t="array" ref="Y2948">IF(V2948&lt;&gt;"",IFERROR(INDEX(federal_program_name_lookup,MATCH(V2948,aln_lookup,0)),""),"")</f>
        <v>CHILD CARE AND DEVELOPMENT BLOCK GRANT</v>
      </c>
    </row>
    <row r="2949" ht="15.75" customHeight="1">
      <c r="A2949" s="5" t="s">
        <v>5229</v>
      </c>
      <c r="B2949" s="3" t="s">
        <v>56</v>
      </c>
      <c r="C2949" s="3" t="s">
        <v>5230</v>
      </c>
      <c r="D2949" s="3"/>
      <c r="E2949" s="6" t="s">
        <v>5231</v>
      </c>
      <c r="F2949" s="4">
        <v>3909807.0</v>
      </c>
      <c r="G2949" s="6" t="s">
        <v>5211</v>
      </c>
      <c r="H2949" s="6"/>
      <c r="I2949" s="6"/>
      <c r="J2949" s="4">
        <v>3909807.0</v>
      </c>
      <c r="K2949" s="4">
        <v>9445542.0</v>
      </c>
      <c r="L2949" s="6" t="s">
        <v>39</v>
      </c>
      <c r="M2949" s="3"/>
      <c r="N2949" s="6" t="s">
        <v>39</v>
      </c>
      <c r="O2949" s="3" t="s">
        <v>5232</v>
      </c>
      <c r="P2949" s="3" t="s">
        <v>5233</v>
      </c>
      <c r="Q2949" s="6" t="s">
        <v>42</v>
      </c>
      <c r="R2949" s="4">
        <v>1021835.0</v>
      </c>
      <c r="S2949" s="6" t="s">
        <v>42</v>
      </c>
      <c r="T2949" s="6" t="s">
        <v>43</v>
      </c>
      <c r="U2949" s="6">
        <v>0.0</v>
      </c>
      <c r="V2949" s="3" t="str">
        <f t="shared" si="2"/>
        <v>93.596</v>
      </c>
      <c r="W2949" s="5" t="str">
        <f t="shared" ref="W2949:X2949" si="2949">UPPER(TRIM(H2949))</f>
        <v/>
      </c>
      <c r="X2949" s="5" t="str">
        <f t="shared" si="2949"/>
        <v/>
      </c>
      <c r="Y2949" s="5" t="str">
        <f t="array" ref="Y2949">IF(V2949&lt;&gt;"",IFERROR(INDEX(federal_program_name_lookup,MATCH(V2949,aln_lookup,0)),""),"")</f>
        <v>CHILD CARE MANDATORY AND MATCHING FUNDS OF THE CHILD CARE AND DEVELOPMENT FUND</v>
      </c>
    </row>
    <row r="2950" ht="15.75" customHeight="1">
      <c r="A2950" s="5" t="s">
        <v>5234</v>
      </c>
      <c r="B2950" s="3" t="s">
        <v>3861</v>
      </c>
      <c r="C2950" s="3" t="s">
        <v>5235</v>
      </c>
      <c r="D2950" s="3"/>
      <c r="E2950" s="6" t="s">
        <v>5236</v>
      </c>
      <c r="F2950" s="4">
        <v>55209.0</v>
      </c>
      <c r="G2950" s="6" t="s">
        <v>5237</v>
      </c>
      <c r="H2950" s="6"/>
      <c r="I2950" s="6"/>
      <c r="J2950" s="4">
        <v>55209.0</v>
      </c>
      <c r="K2950" s="4">
        <v>55209.0</v>
      </c>
      <c r="L2950" s="6" t="s">
        <v>39</v>
      </c>
      <c r="M2950" s="3"/>
      <c r="N2950" s="6" t="s">
        <v>39</v>
      </c>
      <c r="O2950" s="3" t="s">
        <v>5232</v>
      </c>
      <c r="P2950" s="3" t="s">
        <v>5238</v>
      </c>
      <c r="Q2950" s="6" t="s">
        <v>39</v>
      </c>
      <c r="R2950" s="4"/>
      <c r="S2950" s="6" t="s">
        <v>39</v>
      </c>
      <c r="T2950" s="6"/>
      <c r="U2950" s="6">
        <v>0.0</v>
      </c>
      <c r="V2950" s="3" t="str">
        <f t="shared" si="2"/>
        <v>66.468</v>
      </c>
      <c r="W2950" s="5" t="str">
        <f t="shared" ref="W2950:X2950" si="2950">UPPER(TRIM(H2950))</f>
        <v/>
      </c>
      <c r="X2950" s="5" t="str">
        <f t="shared" si="2950"/>
        <v/>
      </c>
      <c r="Y2950" s="5" t="str">
        <f t="array" ref="Y2950">IF(V2950&lt;&gt;"",IFERROR(INDEX(federal_program_name_lookup,MATCH(V2950,aln_lookup,0)),""),"")</f>
        <v>CAPITALIZATION GRANTS FOR DRINKING WATER STATE REVOLVING FUNDS</v>
      </c>
    </row>
    <row r="2951" ht="15.75" customHeight="1">
      <c r="A2951" s="5" t="s">
        <v>5239</v>
      </c>
      <c r="B2951" s="3" t="s">
        <v>35</v>
      </c>
      <c r="C2951" s="3" t="s">
        <v>652</v>
      </c>
      <c r="D2951" s="3"/>
      <c r="E2951" s="6" t="s">
        <v>5240</v>
      </c>
      <c r="F2951" s="4">
        <v>60378.0</v>
      </c>
      <c r="G2951" s="6" t="s">
        <v>5241</v>
      </c>
      <c r="H2951" s="6"/>
      <c r="I2951" s="6"/>
      <c r="J2951" s="4">
        <v>237438.0</v>
      </c>
      <c r="K2951" s="4">
        <v>237438.0</v>
      </c>
      <c r="L2951" s="6" t="s">
        <v>39</v>
      </c>
      <c r="M2951" s="3"/>
      <c r="N2951" s="6" t="s">
        <v>39</v>
      </c>
      <c r="O2951" s="3" t="s">
        <v>5232</v>
      </c>
      <c r="P2951" s="3" t="s">
        <v>5242</v>
      </c>
      <c r="Q2951" s="6" t="s">
        <v>39</v>
      </c>
      <c r="R2951" s="4"/>
      <c r="S2951" s="6" t="s">
        <v>39</v>
      </c>
      <c r="T2951" s="6"/>
      <c r="U2951" s="6">
        <v>0.0</v>
      </c>
      <c r="V2951" s="3" t="str">
        <f t="shared" si="2"/>
        <v>11.307</v>
      </c>
      <c r="W2951" s="5" t="str">
        <f t="shared" ref="W2951:X2951" si="2951">UPPER(TRIM(H2951))</f>
        <v/>
      </c>
      <c r="X2951" s="5" t="str">
        <f t="shared" si="2951"/>
        <v/>
      </c>
      <c r="Y2951" s="5" t="str">
        <f t="array" ref="Y2951">IF(V2951&lt;&gt;"",IFERROR(INDEX(federal_program_name_lookup,MATCH(V2951,aln_lookup,0)),""),"")</f>
        <v>ECONOMIC ADJUSTMENT ASSISTANCE</v>
      </c>
    </row>
    <row r="2952" ht="15.75" customHeight="1">
      <c r="A2952" s="5" t="s">
        <v>5243</v>
      </c>
      <c r="B2952" s="3" t="s">
        <v>35</v>
      </c>
      <c r="C2952" s="3" t="s">
        <v>652</v>
      </c>
      <c r="D2952" s="3"/>
      <c r="E2952" s="6" t="s">
        <v>5240</v>
      </c>
      <c r="F2952" s="4">
        <v>177060.0</v>
      </c>
      <c r="G2952" s="6" t="s">
        <v>5241</v>
      </c>
      <c r="H2952" s="6"/>
      <c r="I2952" s="6"/>
      <c r="J2952" s="4">
        <v>237438.0</v>
      </c>
      <c r="K2952" s="4">
        <v>237438.0</v>
      </c>
      <c r="L2952" s="6" t="s">
        <v>39</v>
      </c>
      <c r="M2952" s="3"/>
      <c r="N2952" s="6" t="s">
        <v>39</v>
      </c>
      <c r="O2952" s="3" t="s">
        <v>5232</v>
      </c>
      <c r="P2952" s="3" t="s">
        <v>5244</v>
      </c>
      <c r="Q2952" s="6" t="s">
        <v>39</v>
      </c>
      <c r="R2952" s="4"/>
      <c r="S2952" s="6" t="s">
        <v>39</v>
      </c>
      <c r="T2952" s="6"/>
      <c r="U2952" s="6">
        <v>0.0</v>
      </c>
      <c r="V2952" s="3" t="str">
        <f t="shared" si="2"/>
        <v>11.307</v>
      </c>
      <c r="W2952" s="5" t="str">
        <f t="shared" ref="W2952:X2952" si="2952">UPPER(TRIM(H2952))</f>
        <v/>
      </c>
      <c r="X2952" s="5" t="str">
        <f t="shared" si="2952"/>
        <v/>
      </c>
      <c r="Y2952" s="5" t="str">
        <f t="array" ref="Y2952">IF(V2952&lt;&gt;"",IFERROR(INDEX(federal_program_name_lookup,MATCH(V2952,aln_lookup,0)),""),"")</f>
        <v>ECONOMIC ADJUSTMENT ASSISTANCE</v>
      </c>
    </row>
    <row r="2953" ht="15.75" customHeight="1">
      <c r="A2953" s="5" t="s">
        <v>5245</v>
      </c>
      <c r="B2953" s="3" t="s">
        <v>1330</v>
      </c>
      <c r="C2953" s="3" t="s">
        <v>5246</v>
      </c>
      <c r="D2953" s="3"/>
      <c r="E2953" s="6" t="s">
        <v>5247</v>
      </c>
      <c r="F2953" s="4">
        <v>381841.0</v>
      </c>
      <c r="G2953" s="6" t="s">
        <v>5248</v>
      </c>
      <c r="H2953" s="6"/>
      <c r="I2953" s="6"/>
      <c r="J2953" s="4">
        <v>381841.0</v>
      </c>
      <c r="K2953" s="4">
        <v>381841.0</v>
      </c>
      <c r="L2953" s="6" t="s">
        <v>39</v>
      </c>
      <c r="M2953" s="3"/>
      <c r="N2953" s="6" t="s">
        <v>39</v>
      </c>
      <c r="O2953" s="3" t="s">
        <v>1570</v>
      </c>
      <c r="P2953" s="3" t="s">
        <v>5249</v>
      </c>
      <c r="Q2953" s="6" t="s">
        <v>39</v>
      </c>
      <c r="R2953" s="4"/>
      <c r="S2953" s="6" t="s">
        <v>39</v>
      </c>
      <c r="T2953" s="6"/>
      <c r="U2953" s="6">
        <v>0.0</v>
      </c>
      <c r="V2953" s="3" t="str">
        <f t="shared" si="2"/>
        <v>20.507</v>
      </c>
      <c r="W2953" s="5" t="str">
        <f t="shared" ref="W2953:X2953" si="2953">UPPER(TRIM(H2953))</f>
        <v/>
      </c>
      <c r="X2953" s="5" t="str">
        <f t="shared" si="2953"/>
        <v/>
      </c>
      <c r="Y2953" s="5" t="str">
        <f t="array" ref="Y2953">IF(V2953&lt;&gt;"",IFERROR(INDEX(federal_program_name_lookup,MATCH(V2953,aln_lookup,0)),""),"")</f>
        <v>FEDERAL TRANSIT_FORMULA GRANTS</v>
      </c>
    </row>
    <row r="2954" ht="15.75" customHeight="1">
      <c r="A2954" s="5" t="s">
        <v>5250</v>
      </c>
      <c r="B2954" s="3" t="s">
        <v>56</v>
      </c>
      <c r="C2954" s="3" t="s">
        <v>5251</v>
      </c>
      <c r="D2954" s="3"/>
      <c r="E2954" s="6" t="s">
        <v>5252</v>
      </c>
      <c r="F2954" s="4">
        <v>168057.0</v>
      </c>
      <c r="G2954" s="6" t="s">
        <v>5253</v>
      </c>
      <c r="H2954" s="6"/>
      <c r="I2954" s="6"/>
      <c r="J2954" s="4">
        <v>5621972.0</v>
      </c>
      <c r="K2954" s="4">
        <v>5621972.0</v>
      </c>
      <c r="L2954" s="6" t="s">
        <v>39</v>
      </c>
      <c r="M2954" s="3"/>
      <c r="N2954" s="6" t="s">
        <v>39</v>
      </c>
      <c r="O2954" s="3" t="s">
        <v>1570</v>
      </c>
      <c r="P2954" s="3" t="s">
        <v>5254</v>
      </c>
      <c r="Q2954" s="6" t="s">
        <v>39</v>
      </c>
      <c r="R2954" s="4"/>
      <c r="S2954" s="6" t="s">
        <v>39</v>
      </c>
      <c r="T2954" s="6"/>
      <c r="U2954" s="6">
        <v>0.0</v>
      </c>
      <c r="V2954" s="3" t="str">
        <f t="shared" si="2"/>
        <v>93.224</v>
      </c>
      <c r="W2954" s="5" t="str">
        <f t="shared" ref="W2954:X2954" si="2954">UPPER(TRIM(H2954))</f>
        <v/>
      </c>
      <c r="X2954" s="5" t="str">
        <f t="shared" si="2954"/>
        <v/>
      </c>
      <c r="Y2954" s="5" t="str">
        <f t="array" ref="Y2954">IF(V2954&lt;&gt;"",IFERROR(INDEX(federal_program_name_lookup,MATCH(V2954,aln_lookup,0)),""),"")</f>
        <v>CONSOLIDATED HEALTH CENTERS (COMMUNITY HEALTH CENTERS, MIGRANT HEALTH CENTERS, HEALTH CARE FOR THE HOMELESS, AND PUBLIC HOUSING PRIMARY CARE)</v>
      </c>
    </row>
    <row r="2955" ht="15.75" customHeight="1">
      <c r="A2955" s="5" t="s">
        <v>5255</v>
      </c>
      <c r="B2955" s="3" t="s">
        <v>56</v>
      </c>
      <c r="C2955" s="3" t="s">
        <v>5251</v>
      </c>
      <c r="D2955" s="3"/>
      <c r="E2955" s="6" t="s">
        <v>5252</v>
      </c>
      <c r="F2955" s="4">
        <v>1804346.0</v>
      </c>
      <c r="G2955" s="6" t="s">
        <v>5253</v>
      </c>
      <c r="H2955" s="6"/>
      <c r="I2955" s="6"/>
      <c r="J2955" s="4">
        <v>5621972.0</v>
      </c>
      <c r="K2955" s="4">
        <v>5621972.0</v>
      </c>
      <c r="L2955" s="6" t="s">
        <v>39</v>
      </c>
      <c r="M2955" s="3"/>
      <c r="N2955" s="6" t="s">
        <v>39</v>
      </c>
      <c r="O2955" s="3" t="s">
        <v>1570</v>
      </c>
      <c r="P2955" s="3" t="s">
        <v>5256</v>
      </c>
      <c r="Q2955" s="6" t="s">
        <v>39</v>
      </c>
      <c r="R2955" s="4"/>
      <c r="S2955" s="6" t="s">
        <v>39</v>
      </c>
      <c r="T2955" s="6"/>
      <c r="U2955" s="6">
        <v>0.0</v>
      </c>
      <c r="V2955" s="3" t="str">
        <f t="shared" si="2"/>
        <v>93.224</v>
      </c>
      <c r="W2955" s="5" t="str">
        <f t="shared" ref="W2955:X2955" si="2955">UPPER(TRIM(H2955))</f>
        <v/>
      </c>
      <c r="X2955" s="5" t="str">
        <f t="shared" si="2955"/>
        <v/>
      </c>
      <c r="Y2955" s="5" t="str">
        <f t="array" ref="Y2955">IF(V2955&lt;&gt;"",IFERROR(INDEX(federal_program_name_lookup,MATCH(V2955,aln_lookup,0)),""),"")</f>
        <v>CONSOLIDATED HEALTH CENTERS (COMMUNITY HEALTH CENTERS, MIGRANT HEALTH CENTERS, HEALTH CARE FOR THE HOMELESS, AND PUBLIC HOUSING PRIMARY CARE)</v>
      </c>
    </row>
    <row r="2956" ht="15.75" customHeight="1">
      <c r="A2956" s="5" t="s">
        <v>5257</v>
      </c>
      <c r="B2956" s="3" t="s">
        <v>56</v>
      </c>
      <c r="C2956" s="3" t="s">
        <v>5251</v>
      </c>
      <c r="D2956" s="3"/>
      <c r="E2956" s="6" t="s">
        <v>5252</v>
      </c>
      <c r="F2956" s="4">
        <v>2517856.0</v>
      </c>
      <c r="G2956" s="6" t="s">
        <v>5253</v>
      </c>
      <c r="H2956" s="6"/>
      <c r="I2956" s="6"/>
      <c r="J2956" s="4">
        <v>5621972.0</v>
      </c>
      <c r="K2956" s="4">
        <v>5621972.0</v>
      </c>
      <c r="L2956" s="6" t="s">
        <v>39</v>
      </c>
      <c r="M2956" s="3"/>
      <c r="N2956" s="6" t="s">
        <v>39</v>
      </c>
      <c r="O2956" s="3" t="s">
        <v>1570</v>
      </c>
      <c r="P2956" s="3" t="s">
        <v>5258</v>
      </c>
      <c r="Q2956" s="6" t="s">
        <v>39</v>
      </c>
      <c r="R2956" s="4"/>
      <c r="S2956" s="6" t="s">
        <v>39</v>
      </c>
      <c r="T2956" s="6"/>
      <c r="U2956" s="6">
        <v>0.0</v>
      </c>
      <c r="V2956" s="3" t="str">
        <f t="shared" si="2"/>
        <v>93.224</v>
      </c>
      <c r="W2956" s="5" t="str">
        <f t="shared" ref="W2956:X2956" si="2956">UPPER(TRIM(H2956))</f>
        <v/>
      </c>
      <c r="X2956" s="5" t="str">
        <f t="shared" si="2956"/>
        <v/>
      </c>
      <c r="Y2956" s="5" t="str">
        <f t="array" ref="Y2956">IF(V2956&lt;&gt;"",IFERROR(INDEX(federal_program_name_lookup,MATCH(V2956,aln_lookup,0)),""),"")</f>
        <v>CONSOLIDATED HEALTH CENTERS (COMMUNITY HEALTH CENTERS, MIGRANT HEALTH CENTERS, HEALTH CARE FOR THE HOMELESS, AND PUBLIC HOUSING PRIMARY CARE)</v>
      </c>
    </row>
    <row r="2957" ht="15.75" customHeight="1">
      <c r="A2957" s="5" t="s">
        <v>5259</v>
      </c>
      <c r="B2957" s="3" t="s">
        <v>35</v>
      </c>
      <c r="C2957" s="3" t="s">
        <v>5198</v>
      </c>
      <c r="D2957" s="3"/>
      <c r="E2957" s="6" t="s">
        <v>5199</v>
      </c>
      <c r="F2957" s="4">
        <v>4081.0</v>
      </c>
      <c r="G2957" s="6" t="s">
        <v>38</v>
      </c>
      <c r="H2957" s="6"/>
      <c r="I2957" s="6"/>
      <c r="J2957" s="4">
        <v>561386.0</v>
      </c>
      <c r="K2957" s="4">
        <v>3.59306095E8</v>
      </c>
      <c r="L2957" s="6" t="s">
        <v>39</v>
      </c>
      <c r="M2957" s="3"/>
      <c r="N2957" s="6" t="s">
        <v>39</v>
      </c>
      <c r="O2957" s="3" t="s">
        <v>5200</v>
      </c>
      <c r="P2957" s="3" t="s">
        <v>5260</v>
      </c>
      <c r="Q2957" s="6" t="s">
        <v>39</v>
      </c>
      <c r="R2957" s="4"/>
      <c r="S2957" s="6" t="s">
        <v>42</v>
      </c>
      <c r="T2957" s="6" t="s">
        <v>43</v>
      </c>
      <c r="U2957" s="6">
        <v>0.0</v>
      </c>
      <c r="V2957" s="3" t="str">
        <f t="shared" si="2"/>
        <v>11.417</v>
      </c>
      <c r="W2957" s="5" t="str">
        <f t="shared" ref="W2957:X2957" si="2957">UPPER(TRIM(H2957))</f>
        <v/>
      </c>
      <c r="X2957" s="5" t="str">
        <f t="shared" si="2957"/>
        <v/>
      </c>
      <c r="Y2957" s="5" t="str">
        <f t="array" ref="Y2957">IF(V2957&lt;&gt;"",IFERROR(INDEX(federal_program_name_lookup,MATCH(V2957,aln_lookup,0)),""),"")</f>
        <v>SEA GRANT SUPPORT</v>
      </c>
    </row>
    <row r="2958" ht="15.75" customHeight="1">
      <c r="A2958" s="5" t="s">
        <v>5261</v>
      </c>
      <c r="B2958" s="3" t="s">
        <v>56</v>
      </c>
      <c r="C2958" s="3" t="s">
        <v>5251</v>
      </c>
      <c r="D2958" s="3"/>
      <c r="E2958" s="6" t="s">
        <v>5252</v>
      </c>
      <c r="F2958" s="4">
        <v>1131713.0</v>
      </c>
      <c r="G2958" s="6" t="s">
        <v>5253</v>
      </c>
      <c r="H2958" s="6"/>
      <c r="I2958" s="6"/>
      <c r="J2958" s="4">
        <v>5621972.0</v>
      </c>
      <c r="K2958" s="4">
        <v>5621972.0</v>
      </c>
      <c r="L2958" s="6" t="s">
        <v>39</v>
      </c>
      <c r="M2958" s="3"/>
      <c r="N2958" s="6" t="s">
        <v>39</v>
      </c>
      <c r="O2958" s="3" t="s">
        <v>1570</v>
      </c>
      <c r="P2958" s="3" t="s">
        <v>5262</v>
      </c>
      <c r="Q2958" s="6" t="s">
        <v>39</v>
      </c>
      <c r="R2958" s="4"/>
      <c r="S2958" s="6" t="s">
        <v>39</v>
      </c>
      <c r="T2958" s="6"/>
      <c r="U2958" s="6">
        <v>0.0</v>
      </c>
      <c r="V2958" s="3" t="str">
        <f t="shared" si="2"/>
        <v>93.224</v>
      </c>
      <c r="W2958" s="5" t="str">
        <f t="shared" ref="W2958:X2958" si="2958">UPPER(TRIM(H2958))</f>
        <v/>
      </c>
      <c r="X2958" s="5" t="str">
        <f t="shared" si="2958"/>
        <v/>
      </c>
      <c r="Y2958" s="5" t="str">
        <f t="array" ref="Y2958">IF(V2958&lt;&gt;"",IFERROR(INDEX(federal_program_name_lookup,MATCH(V2958,aln_lookup,0)),""),"")</f>
        <v>CONSOLIDATED HEALTH CENTERS (COMMUNITY HEALTH CENTERS, MIGRANT HEALTH CENTERS, HEALTH CARE FOR THE HOMELESS, AND PUBLIC HOUSING PRIMARY CARE)</v>
      </c>
    </row>
    <row r="2959" ht="15.75" customHeight="1">
      <c r="A2959" s="5" t="s">
        <v>5263</v>
      </c>
      <c r="B2959" s="3" t="s">
        <v>1330</v>
      </c>
      <c r="C2959" s="3" t="s">
        <v>1421</v>
      </c>
      <c r="D2959" s="3"/>
      <c r="E2959" s="6" t="s">
        <v>1422</v>
      </c>
      <c r="F2959" s="4">
        <v>189992.0</v>
      </c>
      <c r="G2959" s="6" t="s">
        <v>5264</v>
      </c>
      <c r="H2959" s="6"/>
      <c r="I2959" s="6"/>
      <c r="J2959" s="4">
        <v>1187685.0</v>
      </c>
      <c r="K2959" s="4">
        <v>838500.0</v>
      </c>
      <c r="L2959" s="6" t="s">
        <v>39</v>
      </c>
      <c r="M2959" s="3"/>
      <c r="N2959" s="6" t="s">
        <v>39</v>
      </c>
      <c r="O2959" s="3" t="s">
        <v>1501</v>
      </c>
      <c r="P2959" s="3" t="s">
        <v>5265</v>
      </c>
      <c r="Q2959" s="6" t="s">
        <v>39</v>
      </c>
      <c r="R2959" s="4"/>
      <c r="S2959" s="6" t="s">
        <v>39</v>
      </c>
      <c r="T2959" s="6"/>
      <c r="U2959" s="6">
        <v>0.0</v>
      </c>
      <c r="V2959" s="3" t="str">
        <f t="shared" si="2"/>
        <v>20.205</v>
      </c>
      <c r="W2959" s="5" t="str">
        <f t="shared" ref="W2959:X2959" si="2959">UPPER(TRIM(H2959))</f>
        <v/>
      </c>
      <c r="X2959" s="5" t="str">
        <f t="shared" si="2959"/>
        <v/>
      </c>
      <c r="Y2959" s="5" t="str">
        <f t="array" ref="Y2959">IF(V2959&lt;&gt;"",IFERROR(INDEX(federal_program_name_lookup,MATCH(V2959,aln_lookup,0)),""),"")</f>
        <v>HIGHWAY PLANNING AND CONSTRUCTION</v>
      </c>
    </row>
    <row r="2960" ht="15.75" customHeight="1">
      <c r="A2960" s="5" t="s">
        <v>5266</v>
      </c>
      <c r="B2960" s="3" t="s">
        <v>1330</v>
      </c>
      <c r="C2960" s="3" t="s">
        <v>1421</v>
      </c>
      <c r="D2960" s="3"/>
      <c r="E2960" s="6" t="s">
        <v>1422</v>
      </c>
      <c r="F2960" s="4">
        <v>-1303.0</v>
      </c>
      <c r="G2960" s="6" t="s">
        <v>5264</v>
      </c>
      <c r="H2960" s="6"/>
      <c r="I2960" s="6"/>
      <c r="J2960" s="4">
        <v>1187685.0</v>
      </c>
      <c r="K2960" s="4">
        <v>838500.0</v>
      </c>
      <c r="L2960" s="6" t="s">
        <v>39</v>
      </c>
      <c r="M2960" s="3"/>
      <c r="N2960" s="6" t="s">
        <v>39</v>
      </c>
      <c r="O2960" s="3" t="s">
        <v>5267</v>
      </c>
      <c r="P2960" s="3" t="s">
        <v>5268</v>
      </c>
      <c r="Q2960" s="6" t="s">
        <v>39</v>
      </c>
      <c r="R2960" s="4"/>
      <c r="S2960" s="6" t="s">
        <v>39</v>
      </c>
      <c r="T2960" s="6"/>
      <c r="U2960" s="6">
        <v>0.0</v>
      </c>
      <c r="V2960" s="3" t="str">
        <f t="shared" si="2"/>
        <v>20.205</v>
      </c>
      <c r="W2960" s="5" t="str">
        <f t="shared" ref="W2960:X2960" si="2960">UPPER(TRIM(H2960))</f>
        <v/>
      </c>
      <c r="X2960" s="5" t="str">
        <f t="shared" si="2960"/>
        <v/>
      </c>
      <c r="Y2960" s="5" t="str">
        <f t="array" ref="Y2960">IF(V2960&lt;&gt;"",IFERROR(INDEX(federal_program_name_lookup,MATCH(V2960,aln_lookup,0)),""),"")</f>
        <v>HIGHWAY PLANNING AND CONSTRUCTION</v>
      </c>
    </row>
    <row r="2961" ht="15.75" customHeight="1">
      <c r="A2961" s="5" t="s">
        <v>5269</v>
      </c>
      <c r="B2961" s="3" t="s">
        <v>1330</v>
      </c>
      <c r="C2961" s="3" t="s">
        <v>1421</v>
      </c>
      <c r="D2961" s="3"/>
      <c r="E2961" s="6" t="s">
        <v>1422</v>
      </c>
      <c r="F2961" s="4">
        <v>23580.0</v>
      </c>
      <c r="G2961" s="6" t="s">
        <v>5264</v>
      </c>
      <c r="H2961" s="6"/>
      <c r="I2961" s="6"/>
      <c r="J2961" s="4">
        <v>1187685.0</v>
      </c>
      <c r="K2961" s="4">
        <v>838500.0</v>
      </c>
      <c r="L2961" s="6" t="s">
        <v>39</v>
      </c>
      <c r="M2961" s="3"/>
      <c r="N2961" s="6" t="s">
        <v>39</v>
      </c>
      <c r="O2961" s="3" t="s">
        <v>350</v>
      </c>
      <c r="P2961" s="3" t="s">
        <v>5270</v>
      </c>
      <c r="Q2961" s="6" t="s">
        <v>39</v>
      </c>
      <c r="R2961" s="4"/>
      <c r="S2961" s="6" t="s">
        <v>39</v>
      </c>
      <c r="T2961" s="6"/>
      <c r="U2961" s="6">
        <v>0.0</v>
      </c>
      <c r="V2961" s="3" t="str">
        <f t="shared" si="2"/>
        <v>20.205</v>
      </c>
      <c r="W2961" s="5" t="str">
        <f t="shared" ref="W2961:X2961" si="2961">UPPER(TRIM(H2961))</f>
        <v/>
      </c>
      <c r="X2961" s="5" t="str">
        <f t="shared" si="2961"/>
        <v/>
      </c>
      <c r="Y2961" s="5" t="str">
        <f t="array" ref="Y2961">IF(V2961&lt;&gt;"",IFERROR(INDEX(federal_program_name_lookup,MATCH(V2961,aln_lookup,0)),""),"")</f>
        <v>HIGHWAY PLANNING AND CONSTRUCTION</v>
      </c>
    </row>
    <row r="2962" ht="15.75" customHeight="1">
      <c r="A2962" s="5" t="s">
        <v>5271</v>
      </c>
      <c r="B2962" s="3" t="s">
        <v>1330</v>
      </c>
      <c r="C2962" s="3" t="s">
        <v>1421</v>
      </c>
      <c r="D2962" s="3"/>
      <c r="E2962" s="6" t="s">
        <v>1422</v>
      </c>
      <c r="F2962" s="4">
        <v>84947.0</v>
      </c>
      <c r="G2962" s="6" t="s">
        <v>5264</v>
      </c>
      <c r="H2962" s="6"/>
      <c r="I2962" s="6"/>
      <c r="J2962" s="4">
        <v>1187685.0</v>
      </c>
      <c r="K2962" s="4">
        <v>838500.0</v>
      </c>
      <c r="L2962" s="6" t="s">
        <v>39</v>
      </c>
      <c r="M2962" s="3"/>
      <c r="N2962" s="6" t="s">
        <v>39</v>
      </c>
      <c r="O2962" s="3" t="s">
        <v>5267</v>
      </c>
      <c r="P2962" s="3" t="s">
        <v>5272</v>
      </c>
      <c r="Q2962" s="6" t="s">
        <v>39</v>
      </c>
      <c r="R2962" s="4"/>
      <c r="S2962" s="6" t="s">
        <v>39</v>
      </c>
      <c r="T2962" s="6"/>
      <c r="U2962" s="6">
        <v>0.0</v>
      </c>
      <c r="V2962" s="3" t="str">
        <f t="shared" si="2"/>
        <v>20.205</v>
      </c>
      <c r="W2962" s="5" t="str">
        <f t="shared" ref="W2962:X2962" si="2962">UPPER(TRIM(H2962))</f>
        <v/>
      </c>
      <c r="X2962" s="5" t="str">
        <f t="shared" si="2962"/>
        <v/>
      </c>
      <c r="Y2962" s="5" t="str">
        <f t="array" ref="Y2962">IF(V2962&lt;&gt;"",IFERROR(INDEX(federal_program_name_lookup,MATCH(V2962,aln_lookup,0)),""),"")</f>
        <v>HIGHWAY PLANNING AND CONSTRUCTION</v>
      </c>
    </row>
    <row r="2963" ht="15.75" customHeight="1">
      <c r="A2963" s="5" t="s">
        <v>5273</v>
      </c>
      <c r="B2963" s="3" t="s">
        <v>1330</v>
      </c>
      <c r="C2963" s="3" t="s">
        <v>1421</v>
      </c>
      <c r="D2963" s="3"/>
      <c r="E2963" s="6" t="s">
        <v>1422</v>
      </c>
      <c r="F2963" s="4">
        <v>1496.0</v>
      </c>
      <c r="G2963" s="6" t="s">
        <v>5264</v>
      </c>
      <c r="H2963" s="6"/>
      <c r="I2963" s="6"/>
      <c r="J2963" s="4">
        <v>1187685.0</v>
      </c>
      <c r="K2963" s="4">
        <v>838500.0</v>
      </c>
      <c r="L2963" s="6" t="s">
        <v>39</v>
      </c>
      <c r="M2963" s="3"/>
      <c r="N2963" s="6" t="s">
        <v>39</v>
      </c>
      <c r="O2963" s="3" t="s">
        <v>5267</v>
      </c>
      <c r="P2963" s="3" t="s">
        <v>5274</v>
      </c>
      <c r="Q2963" s="6" t="s">
        <v>39</v>
      </c>
      <c r="R2963" s="4"/>
      <c r="S2963" s="6" t="s">
        <v>39</v>
      </c>
      <c r="T2963" s="6"/>
      <c r="U2963" s="6">
        <v>0.0</v>
      </c>
      <c r="V2963" s="3" t="str">
        <f t="shared" si="2"/>
        <v>20.205</v>
      </c>
      <c r="W2963" s="5" t="str">
        <f t="shared" ref="W2963:X2963" si="2963">UPPER(TRIM(H2963))</f>
        <v/>
      </c>
      <c r="X2963" s="5" t="str">
        <f t="shared" si="2963"/>
        <v/>
      </c>
      <c r="Y2963" s="5" t="str">
        <f t="array" ref="Y2963">IF(V2963&lt;&gt;"",IFERROR(INDEX(federal_program_name_lookup,MATCH(V2963,aln_lookup,0)),""),"")</f>
        <v>HIGHWAY PLANNING AND CONSTRUCTION</v>
      </c>
    </row>
    <row r="2964" ht="15.75" customHeight="1">
      <c r="A2964" s="5" t="s">
        <v>5275</v>
      </c>
      <c r="B2964" s="3" t="s">
        <v>1330</v>
      </c>
      <c r="C2964" s="3" t="s">
        <v>1421</v>
      </c>
      <c r="D2964" s="3"/>
      <c r="E2964" s="6" t="s">
        <v>1422</v>
      </c>
      <c r="F2964" s="4">
        <v>49416.0</v>
      </c>
      <c r="G2964" s="6" t="s">
        <v>5264</v>
      </c>
      <c r="H2964" s="6"/>
      <c r="I2964" s="6"/>
      <c r="J2964" s="4">
        <v>1187685.0</v>
      </c>
      <c r="K2964" s="4">
        <v>838500.0</v>
      </c>
      <c r="L2964" s="6" t="s">
        <v>39</v>
      </c>
      <c r="M2964" s="3"/>
      <c r="N2964" s="6" t="s">
        <v>39</v>
      </c>
      <c r="O2964" s="3" t="s">
        <v>5267</v>
      </c>
      <c r="P2964" s="3" t="s">
        <v>5276</v>
      </c>
      <c r="Q2964" s="6" t="s">
        <v>39</v>
      </c>
      <c r="R2964" s="4"/>
      <c r="S2964" s="6" t="s">
        <v>39</v>
      </c>
      <c r="T2964" s="6"/>
      <c r="U2964" s="6">
        <v>0.0</v>
      </c>
      <c r="V2964" s="3" t="str">
        <f t="shared" si="2"/>
        <v>20.205</v>
      </c>
      <c r="W2964" s="5" t="str">
        <f t="shared" ref="W2964:X2964" si="2964">UPPER(TRIM(H2964))</f>
        <v/>
      </c>
      <c r="X2964" s="5" t="str">
        <f t="shared" si="2964"/>
        <v/>
      </c>
      <c r="Y2964" s="5" t="str">
        <f t="array" ref="Y2964">IF(V2964&lt;&gt;"",IFERROR(INDEX(federal_program_name_lookup,MATCH(V2964,aln_lookup,0)),""),"")</f>
        <v>HIGHWAY PLANNING AND CONSTRUCTION</v>
      </c>
    </row>
    <row r="2965" ht="15.75" customHeight="1">
      <c r="A2965" s="5" t="s">
        <v>5277</v>
      </c>
      <c r="B2965" s="3" t="s">
        <v>1330</v>
      </c>
      <c r="C2965" s="3" t="s">
        <v>1568</v>
      </c>
      <c r="D2965" s="3"/>
      <c r="E2965" s="6" t="s">
        <v>1569</v>
      </c>
      <c r="F2965" s="4">
        <v>28776.0</v>
      </c>
      <c r="G2965" s="6" t="s">
        <v>5264</v>
      </c>
      <c r="H2965" s="6"/>
      <c r="I2965" s="6"/>
      <c r="J2965" s="4">
        <v>72867.0</v>
      </c>
      <c r="K2965" s="4">
        <v>838500.0</v>
      </c>
      <c r="L2965" s="6" t="s">
        <v>39</v>
      </c>
      <c r="M2965" s="3"/>
      <c r="N2965" s="6" t="s">
        <v>39</v>
      </c>
      <c r="O2965" s="3" t="s">
        <v>1570</v>
      </c>
      <c r="P2965" s="3" t="s">
        <v>5278</v>
      </c>
      <c r="Q2965" s="6" t="s">
        <v>39</v>
      </c>
      <c r="R2965" s="4"/>
      <c r="S2965" s="6" t="s">
        <v>39</v>
      </c>
      <c r="T2965" s="6"/>
      <c r="U2965" s="6">
        <v>0.0</v>
      </c>
      <c r="V2965" s="3" t="str">
        <f t="shared" si="2"/>
        <v>20.600</v>
      </c>
      <c r="W2965" s="5" t="str">
        <f t="shared" ref="W2965:X2965" si="2965">UPPER(TRIM(H2965))</f>
        <v/>
      </c>
      <c r="X2965" s="5" t="str">
        <f t="shared" si="2965"/>
        <v/>
      </c>
      <c r="Y2965" s="5" t="str">
        <f t="array" ref="Y2965">IF(V2965&lt;&gt;"",IFERROR(INDEX(federal_program_name_lookup,MATCH(V2965,aln_lookup,0)),""),"")</f>
        <v>STATE AND COMMUNITY HIGHWAY SAFETY</v>
      </c>
    </row>
    <row r="2966" ht="15.75" customHeight="1">
      <c r="A2966" s="5" t="s">
        <v>5279</v>
      </c>
      <c r="B2966" s="3" t="s">
        <v>1330</v>
      </c>
      <c r="C2966" s="3" t="s">
        <v>1568</v>
      </c>
      <c r="D2966" s="3"/>
      <c r="E2966" s="6" t="s">
        <v>1569</v>
      </c>
      <c r="F2966" s="4">
        <v>44138.0</v>
      </c>
      <c r="G2966" s="6" t="s">
        <v>5264</v>
      </c>
      <c r="H2966" s="6"/>
      <c r="I2966" s="6"/>
      <c r="J2966" s="4">
        <v>72867.0</v>
      </c>
      <c r="K2966" s="4">
        <v>838500.0</v>
      </c>
      <c r="L2966" s="6" t="s">
        <v>39</v>
      </c>
      <c r="M2966" s="3"/>
      <c r="N2966" s="6" t="s">
        <v>39</v>
      </c>
      <c r="O2966" s="3" t="s">
        <v>1570</v>
      </c>
      <c r="P2966" s="3" t="s">
        <v>5280</v>
      </c>
      <c r="Q2966" s="6" t="s">
        <v>39</v>
      </c>
      <c r="R2966" s="4"/>
      <c r="S2966" s="6" t="s">
        <v>39</v>
      </c>
      <c r="T2966" s="6"/>
      <c r="U2966" s="6">
        <v>0.0</v>
      </c>
      <c r="V2966" s="3" t="str">
        <f t="shared" si="2"/>
        <v>20.600</v>
      </c>
      <c r="W2966" s="5" t="str">
        <f t="shared" ref="W2966:X2966" si="2966">UPPER(TRIM(H2966))</f>
        <v/>
      </c>
      <c r="X2966" s="5" t="str">
        <f t="shared" si="2966"/>
        <v/>
      </c>
      <c r="Y2966" s="5" t="str">
        <f t="array" ref="Y2966">IF(V2966&lt;&gt;"",IFERROR(INDEX(federal_program_name_lookup,MATCH(V2966,aln_lookup,0)),""),"")</f>
        <v>STATE AND COMMUNITY HIGHWAY SAFETY</v>
      </c>
    </row>
    <row r="2967" ht="15.75" customHeight="1">
      <c r="A2967" s="5" t="s">
        <v>5281</v>
      </c>
      <c r="B2967" s="3" t="s">
        <v>1330</v>
      </c>
      <c r="C2967" s="3" t="s">
        <v>1568</v>
      </c>
      <c r="D2967" s="3"/>
      <c r="E2967" s="6" t="s">
        <v>1569</v>
      </c>
      <c r="F2967" s="4">
        <v>-79.0</v>
      </c>
      <c r="G2967" s="6" t="s">
        <v>5264</v>
      </c>
      <c r="H2967" s="6"/>
      <c r="I2967" s="6"/>
      <c r="J2967" s="4">
        <v>72867.0</v>
      </c>
      <c r="K2967" s="4">
        <v>838500.0</v>
      </c>
      <c r="L2967" s="6" t="s">
        <v>39</v>
      </c>
      <c r="M2967" s="3"/>
      <c r="N2967" s="6" t="s">
        <v>39</v>
      </c>
      <c r="O2967" s="3" t="s">
        <v>1570</v>
      </c>
      <c r="P2967" s="3" t="s">
        <v>5282</v>
      </c>
      <c r="Q2967" s="6" t="s">
        <v>39</v>
      </c>
      <c r="R2967" s="4"/>
      <c r="S2967" s="6" t="s">
        <v>39</v>
      </c>
      <c r="T2967" s="6"/>
      <c r="U2967" s="6">
        <v>0.0</v>
      </c>
      <c r="V2967" s="3" t="str">
        <f t="shared" si="2"/>
        <v>20.600</v>
      </c>
      <c r="W2967" s="5" t="str">
        <f t="shared" ref="W2967:X2967" si="2967">UPPER(TRIM(H2967))</f>
        <v/>
      </c>
      <c r="X2967" s="5" t="str">
        <f t="shared" si="2967"/>
        <v/>
      </c>
      <c r="Y2967" s="5" t="str">
        <f t="array" ref="Y2967">IF(V2967&lt;&gt;"",IFERROR(INDEX(federal_program_name_lookup,MATCH(V2967,aln_lookup,0)),""),"")</f>
        <v>STATE AND COMMUNITY HIGHWAY SAFETY</v>
      </c>
    </row>
    <row r="2968" ht="15.75" customHeight="1">
      <c r="A2968" s="5" t="s">
        <v>5283</v>
      </c>
      <c r="B2968" s="3" t="s">
        <v>35</v>
      </c>
      <c r="C2968" s="3" t="s">
        <v>5198</v>
      </c>
      <c r="D2968" s="3"/>
      <c r="E2968" s="6" t="s">
        <v>5199</v>
      </c>
      <c r="F2968" s="4">
        <v>200.0</v>
      </c>
      <c r="G2968" s="6" t="s">
        <v>38</v>
      </c>
      <c r="H2968" s="6"/>
      <c r="I2968" s="6"/>
      <c r="J2968" s="4">
        <v>561386.0</v>
      </c>
      <c r="K2968" s="4">
        <v>3.59306095E8</v>
      </c>
      <c r="L2968" s="6" t="s">
        <v>39</v>
      </c>
      <c r="M2968" s="3"/>
      <c r="N2968" s="6" t="s">
        <v>39</v>
      </c>
      <c r="O2968" s="3" t="s">
        <v>5200</v>
      </c>
      <c r="P2968" s="3" t="s">
        <v>5284</v>
      </c>
      <c r="Q2968" s="6" t="s">
        <v>39</v>
      </c>
      <c r="R2968" s="4"/>
      <c r="S2968" s="6" t="s">
        <v>42</v>
      </c>
      <c r="T2968" s="6" t="s">
        <v>43</v>
      </c>
      <c r="U2968" s="6">
        <v>0.0</v>
      </c>
      <c r="V2968" s="3" t="str">
        <f t="shared" si="2"/>
        <v>11.417</v>
      </c>
      <c r="W2968" s="5" t="str">
        <f t="shared" ref="W2968:X2968" si="2968">UPPER(TRIM(H2968))</f>
        <v/>
      </c>
      <c r="X2968" s="5" t="str">
        <f t="shared" si="2968"/>
        <v/>
      </c>
      <c r="Y2968" s="5" t="str">
        <f t="array" ref="Y2968">IF(V2968&lt;&gt;"",IFERROR(INDEX(federal_program_name_lookup,MATCH(V2968,aln_lookup,0)),""),"")</f>
        <v>SEA GRANT SUPPORT</v>
      </c>
    </row>
    <row r="2969" ht="15.75" customHeight="1">
      <c r="A2969" s="5" t="s">
        <v>5285</v>
      </c>
      <c r="B2969" s="3" t="s">
        <v>1330</v>
      </c>
      <c r="C2969" s="3" t="s">
        <v>1568</v>
      </c>
      <c r="D2969" s="3"/>
      <c r="E2969" s="6" t="s">
        <v>1569</v>
      </c>
      <c r="F2969" s="4">
        <v>7.0</v>
      </c>
      <c r="G2969" s="6" t="s">
        <v>5264</v>
      </c>
      <c r="H2969" s="6"/>
      <c r="I2969" s="6"/>
      <c r="J2969" s="4">
        <v>72867.0</v>
      </c>
      <c r="K2969" s="4">
        <v>838500.0</v>
      </c>
      <c r="L2969" s="6" t="s">
        <v>39</v>
      </c>
      <c r="M2969" s="3"/>
      <c r="N2969" s="6" t="s">
        <v>39</v>
      </c>
      <c r="O2969" s="3" t="s">
        <v>1570</v>
      </c>
      <c r="P2969" s="3" t="s">
        <v>5286</v>
      </c>
      <c r="Q2969" s="6" t="s">
        <v>39</v>
      </c>
      <c r="R2969" s="4"/>
      <c r="S2969" s="6" t="s">
        <v>39</v>
      </c>
      <c r="T2969" s="6"/>
      <c r="U2969" s="6">
        <v>0.0</v>
      </c>
      <c r="V2969" s="3" t="str">
        <f t="shared" si="2"/>
        <v>20.600</v>
      </c>
      <c r="W2969" s="5" t="str">
        <f t="shared" ref="W2969:X2969" si="2969">UPPER(TRIM(H2969))</f>
        <v/>
      </c>
      <c r="X2969" s="5" t="str">
        <f t="shared" si="2969"/>
        <v/>
      </c>
      <c r="Y2969" s="5" t="str">
        <f t="array" ref="Y2969">IF(V2969&lt;&gt;"",IFERROR(INDEX(federal_program_name_lookup,MATCH(V2969,aln_lookup,0)),""),"")</f>
        <v>STATE AND COMMUNITY HIGHWAY SAFETY</v>
      </c>
    </row>
    <row r="2970" ht="15.75" customHeight="1">
      <c r="A2970" s="5" t="s">
        <v>5287</v>
      </c>
      <c r="B2970" s="3" t="s">
        <v>1330</v>
      </c>
      <c r="C2970" s="3" t="s">
        <v>1595</v>
      </c>
      <c r="D2970" s="3"/>
      <c r="E2970" s="6" t="s">
        <v>1596</v>
      </c>
      <c r="F2970" s="4">
        <v>29265.0</v>
      </c>
      <c r="G2970" s="6" t="s">
        <v>5264</v>
      </c>
      <c r="H2970" s="6"/>
      <c r="I2970" s="6"/>
      <c r="J2970" s="4">
        <v>711796.0</v>
      </c>
      <c r="K2970" s="4">
        <v>838500.0</v>
      </c>
      <c r="L2970" s="6" t="s">
        <v>39</v>
      </c>
      <c r="M2970" s="3"/>
      <c r="N2970" s="6" t="s">
        <v>39</v>
      </c>
      <c r="O2970" s="3" t="s">
        <v>1570</v>
      </c>
      <c r="P2970" s="3" t="s">
        <v>5288</v>
      </c>
      <c r="Q2970" s="6" t="s">
        <v>39</v>
      </c>
      <c r="R2970" s="4"/>
      <c r="S2970" s="6" t="s">
        <v>39</v>
      </c>
      <c r="T2970" s="6"/>
      <c r="U2970" s="6">
        <v>0.0</v>
      </c>
      <c r="V2970" s="3" t="str">
        <f t="shared" si="2"/>
        <v>20.616</v>
      </c>
      <c r="W2970" s="5" t="str">
        <f t="shared" ref="W2970:X2970" si="2970">UPPER(TRIM(H2970))</f>
        <v/>
      </c>
      <c r="X2970" s="5" t="str">
        <f t="shared" si="2970"/>
        <v/>
      </c>
      <c r="Y2970" s="5" t="str">
        <f t="array" ref="Y2970">IF(V2970&lt;&gt;"",IFERROR(INDEX(federal_program_name_lookup,MATCH(V2970,aln_lookup,0)),""),"")</f>
        <v>NATIONAL PRIORITY SAFETY PROGRAMS</v>
      </c>
    </row>
    <row r="2971" ht="15.75" customHeight="1">
      <c r="A2971" s="5" t="s">
        <v>5289</v>
      </c>
      <c r="B2971" s="3" t="s">
        <v>1330</v>
      </c>
      <c r="C2971" s="3" t="s">
        <v>1595</v>
      </c>
      <c r="D2971" s="3"/>
      <c r="E2971" s="6" t="s">
        <v>1596</v>
      </c>
      <c r="F2971" s="4">
        <v>33427.0</v>
      </c>
      <c r="G2971" s="6" t="s">
        <v>5264</v>
      </c>
      <c r="H2971" s="6"/>
      <c r="I2971" s="6"/>
      <c r="J2971" s="4">
        <v>711796.0</v>
      </c>
      <c r="K2971" s="4">
        <v>838500.0</v>
      </c>
      <c r="L2971" s="6" t="s">
        <v>39</v>
      </c>
      <c r="M2971" s="3"/>
      <c r="N2971" s="6" t="s">
        <v>39</v>
      </c>
      <c r="O2971" s="3" t="s">
        <v>1570</v>
      </c>
      <c r="P2971" s="3" t="s">
        <v>5290</v>
      </c>
      <c r="Q2971" s="6" t="s">
        <v>39</v>
      </c>
      <c r="R2971" s="4"/>
      <c r="S2971" s="6" t="s">
        <v>39</v>
      </c>
      <c r="T2971" s="6"/>
      <c r="U2971" s="6">
        <v>0.0</v>
      </c>
      <c r="V2971" s="3" t="str">
        <f t="shared" si="2"/>
        <v>20.616</v>
      </c>
      <c r="W2971" s="5" t="str">
        <f t="shared" ref="W2971:X2971" si="2971">UPPER(TRIM(H2971))</f>
        <v/>
      </c>
      <c r="X2971" s="5" t="str">
        <f t="shared" si="2971"/>
        <v/>
      </c>
      <c r="Y2971" s="5" t="str">
        <f t="array" ref="Y2971">IF(V2971&lt;&gt;"",IFERROR(INDEX(federal_program_name_lookup,MATCH(V2971,aln_lookup,0)),""),"")</f>
        <v>NATIONAL PRIORITY SAFETY PROGRAMS</v>
      </c>
    </row>
    <row r="2972" ht="15.75" customHeight="1">
      <c r="A2972" s="5" t="s">
        <v>5291</v>
      </c>
      <c r="B2972" s="3" t="s">
        <v>1330</v>
      </c>
      <c r="C2972" s="3" t="s">
        <v>1595</v>
      </c>
      <c r="D2972" s="3"/>
      <c r="E2972" s="6" t="s">
        <v>1596</v>
      </c>
      <c r="F2972" s="4">
        <v>21009.0</v>
      </c>
      <c r="G2972" s="6" t="s">
        <v>5264</v>
      </c>
      <c r="H2972" s="6"/>
      <c r="I2972" s="6"/>
      <c r="J2972" s="4">
        <v>711796.0</v>
      </c>
      <c r="K2972" s="4">
        <v>838500.0</v>
      </c>
      <c r="L2972" s="6" t="s">
        <v>39</v>
      </c>
      <c r="M2972" s="3"/>
      <c r="N2972" s="6" t="s">
        <v>39</v>
      </c>
      <c r="O2972" s="3" t="s">
        <v>1570</v>
      </c>
      <c r="P2972" s="3" t="s">
        <v>5292</v>
      </c>
      <c r="Q2972" s="6" t="s">
        <v>39</v>
      </c>
      <c r="R2972" s="4"/>
      <c r="S2972" s="6" t="s">
        <v>39</v>
      </c>
      <c r="T2972" s="6"/>
      <c r="U2972" s="6">
        <v>0.0</v>
      </c>
      <c r="V2972" s="3" t="str">
        <f t="shared" si="2"/>
        <v>20.616</v>
      </c>
      <c r="W2972" s="5" t="str">
        <f t="shared" ref="W2972:X2972" si="2972">UPPER(TRIM(H2972))</f>
        <v/>
      </c>
      <c r="X2972" s="5" t="str">
        <f t="shared" si="2972"/>
        <v/>
      </c>
      <c r="Y2972" s="5" t="str">
        <f t="array" ref="Y2972">IF(V2972&lt;&gt;"",IFERROR(INDEX(federal_program_name_lookup,MATCH(V2972,aln_lookup,0)),""),"")</f>
        <v>NATIONAL PRIORITY SAFETY PROGRAMS</v>
      </c>
    </row>
    <row r="2973" ht="15.75" customHeight="1">
      <c r="A2973" s="5" t="s">
        <v>5293</v>
      </c>
      <c r="B2973" s="3" t="s">
        <v>1330</v>
      </c>
      <c r="C2973" s="3" t="s">
        <v>1595</v>
      </c>
      <c r="D2973" s="3"/>
      <c r="E2973" s="6" t="s">
        <v>1596</v>
      </c>
      <c r="F2973" s="4">
        <v>333829.0</v>
      </c>
      <c r="G2973" s="6" t="s">
        <v>5264</v>
      </c>
      <c r="H2973" s="6"/>
      <c r="I2973" s="6"/>
      <c r="J2973" s="4">
        <v>711796.0</v>
      </c>
      <c r="K2973" s="4">
        <v>838500.0</v>
      </c>
      <c r="L2973" s="6" t="s">
        <v>39</v>
      </c>
      <c r="M2973" s="3"/>
      <c r="N2973" s="6" t="s">
        <v>39</v>
      </c>
      <c r="O2973" s="3" t="s">
        <v>1570</v>
      </c>
      <c r="P2973" s="3" t="s">
        <v>5294</v>
      </c>
      <c r="Q2973" s="6" t="s">
        <v>42</v>
      </c>
      <c r="R2973" s="4">
        <v>248928.0</v>
      </c>
      <c r="S2973" s="6" t="s">
        <v>39</v>
      </c>
      <c r="T2973" s="6"/>
      <c r="U2973" s="6">
        <v>0.0</v>
      </c>
      <c r="V2973" s="3" t="str">
        <f t="shared" si="2"/>
        <v>20.616</v>
      </c>
      <c r="W2973" s="5" t="str">
        <f t="shared" ref="W2973:X2973" si="2973">UPPER(TRIM(H2973))</f>
        <v/>
      </c>
      <c r="X2973" s="5" t="str">
        <f t="shared" si="2973"/>
        <v/>
      </c>
      <c r="Y2973" s="5" t="str">
        <f t="array" ref="Y2973">IF(V2973&lt;&gt;"",IFERROR(INDEX(federal_program_name_lookup,MATCH(V2973,aln_lookup,0)),""),"")</f>
        <v>NATIONAL PRIORITY SAFETY PROGRAMS</v>
      </c>
    </row>
    <row r="2974" ht="15.75" customHeight="1">
      <c r="A2974" s="5" t="s">
        <v>5295</v>
      </c>
      <c r="B2974" s="3" t="s">
        <v>56</v>
      </c>
      <c r="C2974" s="3" t="s">
        <v>5296</v>
      </c>
      <c r="D2974" s="3"/>
      <c r="E2974" s="6" t="s">
        <v>5297</v>
      </c>
      <c r="F2974" s="4">
        <v>400788.0</v>
      </c>
      <c r="G2974" s="6" t="s">
        <v>5298</v>
      </c>
      <c r="H2974" s="6"/>
      <c r="I2974" s="6"/>
      <c r="J2974" s="4">
        <v>400788.0</v>
      </c>
      <c r="K2974" s="4">
        <v>400788.0</v>
      </c>
      <c r="L2974" s="6" t="s">
        <v>39</v>
      </c>
      <c r="M2974" s="3"/>
      <c r="N2974" s="6" t="s">
        <v>39</v>
      </c>
      <c r="O2974" s="3" t="s">
        <v>1570</v>
      </c>
      <c r="P2974" s="3" t="s">
        <v>5299</v>
      </c>
      <c r="Q2974" s="6" t="s">
        <v>39</v>
      </c>
      <c r="R2974" s="4"/>
      <c r="S2974" s="6" t="s">
        <v>39</v>
      </c>
      <c r="T2974" s="6"/>
      <c r="U2974" s="6">
        <v>0.0</v>
      </c>
      <c r="V2974" s="3" t="str">
        <f t="shared" si="2"/>
        <v>93.778</v>
      </c>
      <c r="W2974" s="5" t="str">
        <f t="shared" ref="W2974:X2974" si="2974">UPPER(TRIM(H2974))</f>
        <v/>
      </c>
      <c r="X2974" s="5" t="str">
        <f t="shared" si="2974"/>
        <v/>
      </c>
      <c r="Y2974" s="5" t="str">
        <f t="array" ref="Y2974">IF(V2974&lt;&gt;"",IFERROR(INDEX(federal_program_name_lookup,MATCH(V2974,aln_lookup,0)),""),"")</f>
        <v>MEDICAL ASSISTANCE PROGRAM</v>
      </c>
    </row>
    <row r="2975" ht="15.75" customHeight="1">
      <c r="A2975" s="5" t="s">
        <v>5300</v>
      </c>
      <c r="B2975" s="3" t="s">
        <v>45</v>
      </c>
      <c r="C2975" s="3" t="s">
        <v>5301</v>
      </c>
      <c r="D2975" s="3"/>
      <c r="E2975" s="6" t="s">
        <v>5302</v>
      </c>
      <c r="F2975" s="4">
        <v>417767.0</v>
      </c>
      <c r="G2975" s="6" t="s">
        <v>5303</v>
      </c>
      <c r="H2975" s="6"/>
      <c r="I2975" s="6"/>
      <c r="J2975" s="4">
        <v>1280199.0</v>
      </c>
      <c r="K2975" s="4">
        <v>1280199.0</v>
      </c>
      <c r="L2975" s="6" t="s">
        <v>39</v>
      </c>
      <c r="M2975" s="3"/>
      <c r="N2975" s="6" t="s">
        <v>39</v>
      </c>
      <c r="O2975" s="3" t="s">
        <v>107</v>
      </c>
      <c r="P2975" s="3" t="s">
        <v>5304</v>
      </c>
      <c r="Q2975" s="6" t="s">
        <v>39</v>
      </c>
      <c r="R2975" s="4"/>
      <c r="S2975" s="6" t="s">
        <v>39</v>
      </c>
      <c r="T2975" s="6"/>
      <c r="U2975" s="6">
        <v>0.0</v>
      </c>
      <c r="V2975" s="3" t="str">
        <f t="shared" si="2"/>
        <v>10.561</v>
      </c>
      <c r="W2975" s="5" t="str">
        <f t="shared" ref="W2975:X2975" si="2975">UPPER(TRIM(H2975))</f>
        <v/>
      </c>
      <c r="X2975" s="5" t="str">
        <f t="shared" si="2975"/>
        <v/>
      </c>
      <c r="Y2975" s="5" t="str">
        <f t="array" ref="Y2975">IF(V2975&lt;&gt;"",IFERROR(INDEX(federal_program_name_lookup,MATCH(V2975,aln_lookup,0)),""),"")</f>
        <v>STATE ADMINISTRATIVE MATCHING GRANTS FOR THE SUPPLEMENTAL NUTRITION ASSISTANCE PROGRAM</v>
      </c>
    </row>
    <row r="2976" ht="15.75" customHeight="1">
      <c r="A2976" s="5" t="s">
        <v>5305</v>
      </c>
      <c r="B2976" s="3" t="s">
        <v>45</v>
      </c>
      <c r="C2976" s="3" t="s">
        <v>5301</v>
      </c>
      <c r="D2976" s="3"/>
      <c r="E2976" s="6" t="s">
        <v>5302</v>
      </c>
      <c r="F2976" s="4">
        <v>862432.0</v>
      </c>
      <c r="G2976" s="6" t="s">
        <v>5303</v>
      </c>
      <c r="H2976" s="6"/>
      <c r="I2976" s="6"/>
      <c r="J2976" s="4">
        <v>1280199.0</v>
      </c>
      <c r="K2976" s="4">
        <v>1280199.0</v>
      </c>
      <c r="L2976" s="6" t="s">
        <v>39</v>
      </c>
      <c r="M2976" s="3"/>
      <c r="N2976" s="6" t="s">
        <v>39</v>
      </c>
      <c r="O2976" s="3" t="s">
        <v>107</v>
      </c>
      <c r="P2976" s="3" t="s">
        <v>5306</v>
      </c>
      <c r="Q2976" s="6" t="s">
        <v>39</v>
      </c>
      <c r="R2976" s="4"/>
      <c r="S2976" s="6" t="s">
        <v>39</v>
      </c>
      <c r="T2976" s="6"/>
      <c r="U2976" s="6">
        <v>0.0</v>
      </c>
      <c r="V2976" s="3" t="str">
        <f t="shared" si="2"/>
        <v>10.561</v>
      </c>
      <c r="W2976" s="5" t="str">
        <f t="shared" ref="W2976:X2976" si="2976">UPPER(TRIM(H2976))</f>
        <v/>
      </c>
      <c r="X2976" s="5" t="str">
        <f t="shared" si="2976"/>
        <v/>
      </c>
      <c r="Y2976" s="5" t="str">
        <f t="array" ref="Y2976">IF(V2976&lt;&gt;"",IFERROR(INDEX(federal_program_name_lookup,MATCH(V2976,aln_lookup,0)),""),"")</f>
        <v>STATE ADMINISTRATIVE MATCHING GRANTS FOR THE SUPPLEMENTAL NUTRITION ASSISTANCE PROGRAM</v>
      </c>
    </row>
    <row r="2977" ht="15.75" customHeight="1">
      <c r="A2977" s="5" t="s">
        <v>5307</v>
      </c>
      <c r="B2977" s="3" t="s">
        <v>3980</v>
      </c>
      <c r="C2977" s="3" t="s">
        <v>4192</v>
      </c>
      <c r="D2977" s="3"/>
      <c r="E2977" s="6" t="s">
        <v>4193</v>
      </c>
      <c r="F2977" s="4">
        <v>368841.0</v>
      </c>
      <c r="G2977" s="6" t="s">
        <v>5308</v>
      </c>
      <c r="H2977" s="6"/>
      <c r="I2977" s="6"/>
      <c r="J2977" s="4">
        <v>3305137.0</v>
      </c>
      <c r="K2977" s="4">
        <v>2254393.0</v>
      </c>
      <c r="L2977" s="6" t="s">
        <v>39</v>
      </c>
      <c r="M2977" s="3"/>
      <c r="N2977" s="6" t="s">
        <v>39</v>
      </c>
      <c r="O2977" s="3" t="s">
        <v>4194</v>
      </c>
      <c r="P2977" s="3" t="s">
        <v>5309</v>
      </c>
      <c r="Q2977" s="6" t="s">
        <v>39</v>
      </c>
      <c r="R2977" s="4"/>
      <c r="S2977" s="6" t="s">
        <v>39</v>
      </c>
      <c r="T2977" s="6"/>
      <c r="U2977" s="6">
        <v>0.0</v>
      </c>
      <c r="V2977" s="3" t="str">
        <f t="shared" si="2"/>
        <v>84.027</v>
      </c>
      <c r="W2977" s="5" t="str">
        <f t="shared" ref="W2977:X2977" si="2977">UPPER(TRIM(H2977))</f>
        <v/>
      </c>
      <c r="X2977" s="5" t="str">
        <f t="shared" si="2977"/>
        <v/>
      </c>
      <c r="Y2977" s="5" t="str">
        <f t="array" ref="Y2977">IF(V2977&lt;&gt;"",IFERROR(INDEX(federal_program_name_lookup,MATCH(V2977,aln_lookup,0)),""),"")</f>
        <v>SPECIAL EDUCATION_GRANTS TO STATES</v>
      </c>
    </row>
    <row r="2978" ht="15.75" customHeight="1">
      <c r="A2978" s="5" t="s">
        <v>5310</v>
      </c>
      <c r="B2978" s="3" t="s">
        <v>3980</v>
      </c>
      <c r="C2978" s="3" t="s">
        <v>4192</v>
      </c>
      <c r="D2978" s="3"/>
      <c r="E2978" s="6" t="s">
        <v>4193</v>
      </c>
      <c r="F2978" s="4">
        <v>201040.0</v>
      </c>
      <c r="G2978" s="6" t="s">
        <v>5308</v>
      </c>
      <c r="H2978" s="6"/>
      <c r="I2978" s="6"/>
      <c r="J2978" s="4">
        <v>3305137.0</v>
      </c>
      <c r="K2978" s="4">
        <v>2254393.0</v>
      </c>
      <c r="L2978" s="6" t="s">
        <v>39</v>
      </c>
      <c r="M2978" s="3"/>
      <c r="N2978" s="6" t="s">
        <v>39</v>
      </c>
      <c r="O2978" s="3" t="s">
        <v>4194</v>
      </c>
      <c r="P2978" s="3" t="s">
        <v>5311</v>
      </c>
      <c r="Q2978" s="6" t="s">
        <v>39</v>
      </c>
      <c r="R2978" s="4"/>
      <c r="S2978" s="6" t="s">
        <v>39</v>
      </c>
      <c r="T2978" s="6"/>
      <c r="U2978" s="6">
        <v>0.0</v>
      </c>
      <c r="V2978" s="3" t="str">
        <f t="shared" si="2"/>
        <v>84.027</v>
      </c>
      <c r="W2978" s="5" t="str">
        <f t="shared" ref="W2978:X2978" si="2978">UPPER(TRIM(H2978))</f>
        <v/>
      </c>
      <c r="X2978" s="5" t="str">
        <f t="shared" si="2978"/>
        <v/>
      </c>
      <c r="Y2978" s="5" t="str">
        <f t="array" ref="Y2978">IF(V2978&lt;&gt;"",IFERROR(INDEX(federal_program_name_lookup,MATCH(V2978,aln_lookup,0)),""),"")</f>
        <v>SPECIAL EDUCATION_GRANTS TO STATES</v>
      </c>
    </row>
    <row r="2979" ht="15.75" customHeight="1">
      <c r="A2979" s="5" t="s">
        <v>5312</v>
      </c>
      <c r="B2979" s="3" t="s">
        <v>35</v>
      </c>
      <c r="C2979" s="3" t="s">
        <v>5198</v>
      </c>
      <c r="D2979" s="3"/>
      <c r="E2979" s="6" t="s">
        <v>5199</v>
      </c>
      <c r="F2979" s="4">
        <v>18485.0</v>
      </c>
      <c r="G2979" s="6" t="s">
        <v>38</v>
      </c>
      <c r="H2979" s="6"/>
      <c r="I2979" s="6"/>
      <c r="J2979" s="4">
        <v>561386.0</v>
      </c>
      <c r="K2979" s="4">
        <v>3.59306095E8</v>
      </c>
      <c r="L2979" s="6" t="s">
        <v>39</v>
      </c>
      <c r="M2979" s="3"/>
      <c r="N2979" s="6" t="s">
        <v>39</v>
      </c>
      <c r="O2979" s="3" t="s">
        <v>5200</v>
      </c>
      <c r="P2979" s="3" t="s">
        <v>5313</v>
      </c>
      <c r="Q2979" s="6" t="s">
        <v>42</v>
      </c>
      <c r="R2979" s="4">
        <v>16258.0</v>
      </c>
      <c r="S2979" s="6" t="s">
        <v>42</v>
      </c>
      <c r="T2979" s="6" t="s">
        <v>43</v>
      </c>
      <c r="U2979" s="6">
        <v>0.0</v>
      </c>
      <c r="V2979" s="3" t="str">
        <f t="shared" si="2"/>
        <v>11.417</v>
      </c>
      <c r="W2979" s="5" t="str">
        <f t="shared" ref="W2979:X2979" si="2979">UPPER(TRIM(H2979))</f>
        <v/>
      </c>
      <c r="X2979" s="5" t="str">
        <f t="shared" si="2979"/>
        <v/>
      </c>
      <c r="Y2979" s="5" t="str">
        <f t="array" ref="Y2979">IF(V2979&lt;&gt;"",IFERROR(INDEX(federal_program_name_lookup,MATCH(V2979,aln_lookup,0)),""),"")</f>
        <v>SEA GRANT SUPPORT</v>
      </c>
    </row>
    <row r="2980" ht="15.75" customHeight="1">
      <c r="A2980" s="5" t="s">
        <v>5314</v>
      </c>
      <c r="B2980" s="3" t="s">
        <v>3980</v>
      </c>
      <c r="C2980" s="3" t="s">
        <v>4192</v>
      </c>
      <c r="D2980" s="3"/>
      <c r="E2980" s="6" t="s">
        <v>4193</v>
      </c>
      <c r="F2980" s="4">
        <v>90902.0</v>
      </c>
      <c r="G2980" s="6" t="s">
        <v>5308</v>
      </c>
      <c r="H2980" s="6"/>
      <c r="I2980" s="6"/>
      <c r="J2980" s="4">
        <v>3305137.0</v>
      </c>
      <c r="K2980" s="4">
        <v>2254393.0</v>
      </c>
      <c r="L2980" s="6" t="s">
        <v>39</v>
      </c>
      <c r="M2980" s="3"/>
      <c r="N2980" s="6" t="s">
        <v>39</v>
      </c>
      <c r="O2980" s="3" t="s">
        <v>4194</v>
      </c>
      <c r="P2980" s="3" t="s">
        <v>5315</v>
      </c>
      <c r="Q2980" s="6" t="s">
        <v>39</v>
      </c>
      <c r="R2980" s="4"/>
      <c r="S2980" s="6" t="s">
        <v>39</v>
      </c>
      <c r="T2980" s="6"/>
      <c r="U2980" s="6">
        <v>0.0</v>
      </c>
      <c r="V2980" s="3" t="str">
        <f t="shared" si="2"/>
        <v>84.027</v>
      </c>
      <c r="W2980" s="5" t="str">
        <f t="shared" ref="W2980:X2980" si="2980">UPPER(TRIM(H2980))</f>
        <v/>
      </c>
      <c r="X2980" s="5" t="str">
        <f t="shared" si="2980"/>
        <v/>
      </c>
      <c r="Y2980" s="5" t="str">
        <f t="array" ref="Y2980">IF(V2980&lt;&gt;"",IFERROR(INDEX(federal_program_name_lookup,MATCH(V2980,aln_lookup,0)),""),"")</f>
        <v>SPECIAL EDUCATION_GRANTS TO STATES</v>
      </c>
    </row>
    <row r="2981" ht="15.75" customHeight="1">
      <c r="A2981" s="5" t="s">
        <v>5316</v>
      </c>
      <c r="B2981" s="3" t="s">
        <v>3980</v>
      </c>
      <c r="C2981" s="3" t="s">
        <v>4192</v>
      </c>
      <c r="D2981" s="3"/>
      <c r="E2981" s="6" t="s">
        <v>4193</v>
      </c>
      <c r="F2981" s="4">
        <v>1593610.0</v>
      </c>
      <c r="G2981" s="6" t="s">
        <v>5308</v>
      </c>
      <c r="H2981" s="6"/>
      <c r="I2981" s="6"/>
      <c r="J2981" s="4">
        <v>3305137.0</v>
      </c>
      <c r="K2981" s="4">
        <v>2254393.0</v>
      </c>
      <c r="L2981" s="6" t="s">
        <v>39</v>
      </c>
      <c r="M2981" s="3"/>
      <c r="N2981" s="6" t="s">
        <v>39</v>
      </c>
      <c r="O2981" s="3" t="s">
        <v>4194</v>
      </c>
      <c r="P2981" s="3" t="s">
        <v>5317</v>
      </c>
      <c r="Q2981" s="6" t="s">
        <v>39</v>
      </c>
      <c r="R2981" s="4"/>
      <c r="S2981" s="6" t="s">
        <v>39</v>
      </c>
      <c r="T2981" s="6"/>
      <c r="U2981" s="6">
        <v>0.0</v>
      </c>
      <c r="V2981" s="3" t="str">
        <f t="shared" si="2"/>
        <v>84.027</v>
      </c>
      <c r="W2981" s="5" t="str">
        <f t="shared" ref="W2981:X2981" si="2981">UPPER(TRIM(H2981))</f>
        <v/>
      </c>
      <c r="X2981" s="5" t="str">
        <f t="shared" si="2981"/>
        <v/>
      </c>
      <c r="Y2981" s="5" t="str">
        <f t="array" ref="Y2981">IF(V2981&lt;&gt;"",IFERROR(INDEX(federal_program_name_lookup,MATCH(V2981,aln_lookup,0)),""),"")</f>
        <v>SPECIAL EDUCATION_GRANTS TO STATES</v>
      </c>
    </row>
    <row r="2982" ht="15.75" customHeight="1">
      <c r="A2982" s="5" t="s">
        <v>5318</v>
      </c>
      <c r="B2982" s="3" t="s">
        <v>1330</v>
      </c>
      <c r="C2982" s="3" t="s">
        <v>5319</v>
      </c>
      <c r="D2982" s="3"/>
      <c r="E2982" s="6" t="s">
        <v>5320</v>
      </c>
      <c r="F2982" s="4">
        <v>44020.0</v>
      </c>
      <c r="G2982" s="6" t="s">
        <v>5321</v>
      </c>
      <c r="H2982" s="6"/>
      <c r="I2982" s="6"/>
      <c r="J2982" s="4">
        <v>44020.0</v>
      </c>
      <c r="K2982" s="4">
        <v>44020.0</v>
      </c>
      <c r="L2982" s="6" t="s">
        <v>39</v>
      </c>
      <c r="M2982" s="3"/>
      <c r="N2982" s="6" t="s">
        <v>39</v>
      </c>
      <c r="O2982" s="3" t="s">
        <v>1501</v>
      </c>
      <c r="P2982" s="3" t="s">
        <v>5322</v>
      </c>
      <c r="Q2982" s="6" t="s">
        <v>39</v>
      </c>
      <c r="R2982" s="4"/>
      <c r="S2982" s="6" t="s">
        <v>39</v>
      </c>
      <c r="T2982" s="6"/>
      <c r="U2982" s="6">
        <v>0.0</v>
      </c>
      <c r="V2982" s="3" t="str">
        <f t="shared" si="2"/>
        <v>20.513</v>
      </c>
      <c r="W2982" s="5" t="str">
        <f t="shared" ref="W2982:X2982" si="2982">UPPER(TRIM(H2982))</f>
        <v/>
      </c>
      <c r="X2982" s="5" t="str">
        <f t="shared" si="2982"/>
        <v/>
      </c>
      <c r="Y2982" s="5" t="str">
        <f t="array" ref="Y2982">IF(V2982&lt;&gt;"",IFERROR(INDEX(federal_program_name_lookup,MATCH(V2982,aln_lookup,0)),""),"")</f>
        <v>ENHANCED MOBILITY OF SENIORS AND INDIVIDUALS WITH DISABILITIES</v>
      </c>
    </row>
    <row r="2983" ht="15.75" customHeight="1">
      <c r="A2983" s="5" t="s">
        <v>5323</v>
      </c>
      <c r="B2983" s="3" t="s">
        <v>3980</v>
      </c>
      <c r="C2983" s="3" t="s">
        <v>5324</v>
      </c>
      <c r="D2983" s="3"/>
      <c r="E2983" s="6" t="s">
        <v>5325</v>
      </c>
      <c r="F2983" s="4">
        <v>253454.0</v>
      </c>
      <c r="G2983" s="6" t="s">
        <v>5326</v>
      </c>
      <c r="H2983" s="6"/>
      <c r="I2983" s="6"/>
      <c r="J2983" s="4">
        <v>996315.0</v>
      </c>
      <c r="K2983" s="4">
        <v>2970086.0</v>
      </c>
      <c r="L2983" s="6" t="s">
        <v>39</v>
      </c>
      <c r="M2983" s="3"/>
      <c r="N2983" s="6" t="s">
        <v>39</v>
      </c>
      <c r="O2983" s="3" t="s">
        <v>1501</v>
      </c>
      <c r="P2983" s="3" t="s">
        <v>5327</v>
      </c>
      <c r="Q2983" s="6" t="s">
        <v>39</v>
      </c>
      <c r="R2983" s="4"/>
      <c r="S2983" s="6" t="s">
        <v>39</v>
      </c>
      <c r="T2983" s="6"/>
      <c r="U2983" s="6">
        <v>0.0</v>
      </c>
      <c r="V2983" s="3" t="str">
        <f t="shared" si="2"/>
        <v>84.042</v>
      </c>
      <c r="W2983" s="5" t="str">
        <f t="shared" ref="W2983:X2983" si="2983">UPPER(TRIM(H2983))</f>
        <v/>
      </c>
      <c r="X2983" s="5" t="str">
        <f t="shared" si="2983"/>
        <v/>
      </c>
      <c r="Y2983" s="5" t="str">
        <f t="array" ref="Y2983">IF(V2983&lt;&gt;"",IFERROR(INDEX(federal_program_name_lookup,MATCH(V2983,aln_lookup,0)),""),"")</f>
        <v>TRIO_STUDENT SUPPORT SERVICES</v>
      </c>
    </row>
    <row r="2984" ht="15.75" customHeight="1">
      <c r="A2984" s="5" t="s">
        <v>5328</v>
      </c>
      <c r="B2984" s="3" t="s">
        <v>3980</v>
      </c>
      <c r="C2984" s="3" t="s">
        <v>5324</v>
      </c>
      <c r="D2984" s="3"/>
      <c r="E2984" s="6" t="s">
        <v>5325</v>
      </c>
      <c r="F2984" s="4">
        <v>509613.0</v>
      </c>
      <c r="G2984" s="6" t="s">
        <v>5326</v>
      </c>
      <c r="H2984" s="6"/>
      <c r="I2984" s="6"/>
      <c r="J2984" s="4">
        <v>996315.0</v>
      </c>
      <c r="K2984" s="4">
        <v>2970086.0</v>
      </c>
      <c r="L2984" s="6" t="s">
        <v>39</v>
      </c>
      <c r="M2984" s="3"/>
      <c r="N2984" s="6" t="s">
        <v>39</v>
      </c>
      <c r="O2984" s="3" t="s">
        <v>1501</v>
      </c>
      <c r="P2984" s="3" t="s">
        <v>5329</v>
      </c>
      <c r="Q2984" s="6" t="s">
        <v>39</v>
      </c>
      <c r="R2984" s="4"/>
      <c r="S2984" s="6" t="s">
        <v>39</v>
      </c>
      <c r="T2984" s="6"/>
      <c r="U2984" s="6">
        <v>0.0</v>
      </c>
      <c r="V2984" s="3" t="str">
        <f t="shared" si="2"/>
        <v>84.042</v>
      </c>
      <c r="W2984" s="5" t="str">
        <f t="shared" ref="W2984:X2984" si="2984">UPPER(TRIM(H2984))</f>
        <v/>
      </c>
      <c r="X2984" s="5" t="str">
        <f t="shared" si="2984"/>
        <v/>
      </c>
      <c r="Y2984" s="5" t="str">
        <f t="array" ref="Y2984">IF(V2984&lt;&gt;"",IFERROR(INDEX(federal_program_name_lookup,MATCH(V2984,aln_lookup,0)),""),"")</f>
        <v>TRIO_STUDENT SUPPORT SERVICES</v>
      </c>
    </row>
    <row r="2985" ht="15.75" customHeight="1">
      <c r="A2985" s="5" t="s">
        <v>5330</v>
      </c>
      <c r="B2985" s="3" t="s">
        <v>3980</v>
      </c>
      <c r="C2985" s="3" t="s">
        <v>5324</v>
      </c>
      <c r="D2985" s="3"/>
      <c r="E2985" s="6" t="s">
        <v>5325</v>
      </c>
      <c r="F2985" s="4">
        <v>233248.0</v>
      </c>
      <c r="G2985" s="6" t="s">
        <v>5326</v>
      </c>
      <c r="H2985" s="6"/>
      <c r="I2985" s="6"/>
      <c r="J2985" s="4">
        <v>996315.0</v>
      </c>
      <c r="K2985" s="4">
        <v>2970086.0</v>
      </c>
      <c r="L2985" s="6" t="s">
        <v>39</v>
      </c>
      <c r="M2985" s="3"/>
      <c r="N2985" s="6" t="s">
        <v>39</v>
      </c>
      <c r="O2985" s="3" t="s">
        <v>1501</v>
      </c>
      <c r="P2985" s="3" t="s">
        <v>5331</v>
      </c>
      <c r="Q2985" s="6" t="s">
        <v>39</v>
      </c>
      <c r="R2985" s="4"/>
      <c r="S2985" s="6" t="s">
        <v>39</v>
      </c>
      <c r="T2985" s="6"/>
      <c r="U2985" s="6">
        <v>0.0</v>
      </c>
      <c r="V2985" s="3" t="str">
        <f t="shared" si="2"/>
        <v>84.042</v>
      </c>
      <c r="W2985" s="5" t="str">
        <f t="shared" ref="W2985:X2985" si="2985">UPPER(TRIM(H2985))</f>
        <v/>
      </c>
      <c r="X2985" s="5" t="str">
        <f t="shared" si="2985"/>
        <v/>
      </c>
      <c r="Y2985" s="5" t="str">
        <f t="array" ref="Y2985">IF(V2985&lt;&gt;"",IFERROR(INDEX(federal_program_name_lookup,MATCH(V2985,aln_lookup,0)),""),"")</f>
        <v>TRIO_STUDENT SUPPORT SERVICES</v>
      </c>
    </row>
    <row r="2986" ht="15.75" customHeight="1">
      <c r="A2986" s="5" t="s">
        <v>5332</v>
      </c>
      <c r="B2986" s="3" t="s">
        <v>3980</v>
      </c>
      <c r="C2986" s="3" t="s">
        <v>5333</v>
      </c>
      <c r="D2986" s="3"/>
      <c r="E2986" s="6" t="s">
        <v>5334</v>
      </c>
      <c r="F2986" s="4">
        <v>53408.0</v>
      </c>
      <c r="G2986" s="6" t="s">
        <v>5326</v>
      </c>
      <c r="H2986" s="6"/>
      <c r="I2986" s="6"/>
      <c r="J2986" s="4">
        <v>344092.0</v>
      </c>
      <c r="K2986" s="4">
        <v>2970086.0</v>
      </c>
      <c r="L2986" s="6" t="s">
        <v>39</v>
      </c>
      <c r="M2986" s="3"/>
      <c r="N2986" s="6" t="s">
        <v>39</v>
      </c>
      <c r="O2986" s="3" t="s">
        <v>1501</v>
      </c>
      <c r="P2986" s="3" t="s">
        <v>5335</v>
      </c>
      <c r="Q2986" s="6" t="s">
        <v>39</v>
      </c>
      <c r="R2986" s="4"/>
      <c r="S2986" s="6" t="s">
        <v>39</v>
      </c>
      <c r="T2986" s="6"/>
      <c r="U2986" s="6">
        <v>0.0</v>
      </c>
      <c r="V2986" s="3" t="str">
        <f t="shared" si="2"/>
        <v>84.044</v>
      </c>
      <c r="W2986" s="5" t="str">
        <f t="shared" ref="W2986:X2986" si="2986">UPPER(TRIM(H2986))</f>
        <v/>
      </c>
      <c r="X2986" s="5" t="str">
        <f t="shared" si="2986"/>
        <v/>
      </c>
      <c r="Y2986" s="5" t="str">
        <f t="array" ref="Y2986">IF(V2986&lt;&gt;"",IFERROR(INDEX(federal_program_name_lookup,MATCH(V2986,aln_lookup,0)),""),"")</f>
        <v>TRIO_TALENT SEARCH</v>
      </c>
    </row>
    <row r="2987" ht="15.75" customHeight="1">
      <c r="A2987" s="5" t="s">
        <v>5336</v>
      </c>
      <c r="B2987" s="3" t="s">
        <v>3980</v>
      </c>
      <c r="C2987" s="3" t="s">
        <v>5333</v>
      </c>
      <c r="D2987" s="3"/>
      <c r="E2987" s="6" t="s">
        <v>5334</v>
      </c>
      <c r="F2987" s="4">
        <v>70952.0</v>
      </c>
      <c r="G2987" s="6" t="s">
        <v>5326</v>
      </c>
      <c r="H2987" s="6"/>
      <c r="I2987" s="6"/>
      <c r="J2987" s="4">
        <v>344092.0</v>
      </c>
      <c r="K2987" s="4">
        <v>2970086.0</v>
      </c>
      <c r="L2987" s="6" t="s">
        <v>39</v>
      </c>
      <c r="M2987" s="3"/>
      <c r="N2987" s="6" t="s">
        <v>39</v>
      </c>
      <c r="O2987" s="3" t="s">
        <v>1501</v>
      </c>
      <c r="P2987" s="3" t="s">
        <v>5337</v>
      </c>
      <c r="Q2987" s="6" t="s">
        <v>39</v>
      </c>
      <c r="R2987" s="4"/>
      <c r="S2987" s="6" t="s">
        <v>39</v>
      </c>
      <c r="T2987" s="6"/>
      <c r="U2987" s="6">
        <v>0.0</v>
      </c>
      <c r="V2987" s="3" t="str">
        <f t="shared" si="2"/>
        <v>84.044</v>
      </c>
      <c r="W2987" s="5" t="str">
        <f t="shared" ref="W2987:X2987" si="2987">UPPER(TRIM(H2987))</f>
        <v/>
      </c>
      <c r="X2987" s="5" t="str">
        <f t="shared" si="2987"/>
        <v/>
      </c>
      <c r="Y2987" s="5" t="str">
        <f t="array" ref="Y2987">IF(V2987&lt;&gt;"",IFERROR(INDEX(federal_program_name_lookup,MATCH(V2987,aln_lookup,0)),""),"")</f>
        <v>TRIO_TALENT SEARCH</v>
      </c>
    </row>
    <row r="2988" ht="15.75" customHeight="1">
      <c r="A2988" s="5" t="s">
        <v>5338</v>
      </c>
      <c r="B2988" s="3" t="s">
        <v>3980</v>
      </c>
      <c r="C2988" s="3" t="s">
        <v>5333</v>
      </c>
      <c r="D2988" s="3"/>
      <c r="E2988" s="6" t="s">
        <v>5334</v>
      </c>
      <c r="F2988" s="4">
        <v>111749.0</v>
      </c>
      <c r="G2988" s="6" t="s">
        <v>5326</v>
      </c>
      <c r="H2988" s="6"/>
      <c r="I2988" s="6"/>
      <c r="J2988" s="4">
        <v>344092.0</v>
      </c>
      <c r="K2988" s="4">
        <v>2970086.0</v>
      </c>
      <c r="L2988" s="6" t="s">
        <v>39</v>
      </c>
      <c r="M2988" s="3"/>
      <c r="N2988" s="6" t="s">
        <v>39</v>
      </c>
      <c r="O2988" s="3" t="s">
        <v>1501</v>
      </c>
      <c r="P2988" s="3" t="s">
        <v>5339</v>
      </c>
      <c r="Q2988" s="6" t="s">
        <v>39</v>
      </c>
      <c r="R2988" s="4"/>
      <c r="S2988" s="6" t="s">
        <v>39</v>
      </c>
      <c r="T2988" s="6"/>
      <c r="U2988" s="6">
        <v>0.0</v>
      </c>
      <c r="V2988" s="3" t="str">
        <f t="shared" si="2"/>
        <v>84.044</v>
      </c>
      <c r="W2988" s="5" t="str">
        <f t="shared" ref="W2988:X2988" si="2988">UPPER(TRIM(H2988))</f>
        <v/>
      </c>
      <c r="X2988" s="5" t="str">
        <f t="shared" si="2988"/>
        <v/>
      </c>
      <c r="Y2988" s="5" t="str">
        <f t="array" ref="Y2988">IF(V2988&lt;&gt;"",IFERROR(INDEX(federal_program_name_lookup,MATCH(V2988,aln_lookup,0)),""),"")</f>
        <v>TRIO_TALENT SEARCH</v>
      </c>
    </row>
    <row r="2989" ht="15.75" customHeight="1">
      <c r="A2989" s="5" t="s">
        <v>5340</v>
      </c>
      <c r="B2989" s="3" t="s">
        <v>3980</v>
      </c>
      <c r="C2989" s="3" t="s">
        <v>5333</v>
      </c>
      <c r="D2989" s="3"/>
      <c r="E2989" s="6" t="s">
        <v>5334</v>
      </c>
      <c r="F2989" s="4">
        <v>107983.0</v>
      </c>
      <c r="G2989" s="6" t="s">
        <v>5326</v>
      </c>
      <c r="H2989" s="6"/>
      <c r="I2989" s="6"/>
      <c r="J2989" s="4">
        <v>344092.0</v>
      </c>
      <c r="K2989" s="4">
        <v>2970086.0</v>
      </c>
      <c r="L2989" s="6" t="s">
        <v>39</v>
      </c>
      <c r="M2989" s="3"/>
      <c r="N2989" s="6" t="s">
        <v>39</v>
      </c>
      <c r="O2989" s="3" t="s">
        <v>1501</v>
      </c>
      <c r="P2989" s="3" t="s">
        <v>5341</v>
      </c>
      <c r="Q2989" s="6" t="s">
        <v>39</v>
      </c>
      <c r="R2989" s="4"/>
      <c r="S2989" s="6" t="s">
        <v>39</v>
      </c>
      <c r="T2989" s="6"/>
      <c r="U2989" s="6">
        <v>0.0</v>
      </c>
      <c r="V2989" s="3" t="str">
        <f t="shared" si="2"/>
        <v>84.044</v>
      </c>
      <c r="W2989" s="5" t="str">
        <f t="shared" ref="W2989:X2989" si="2989">UPPER(TRIM(H2989))</f>
        <v/>
      </c>
      <c r="X2989" s="5" t="str">
        <f t="shared" si="2989"/>
        <v/>
      </c>
      <c r="Y2989" s="5" t="str">
        <f t="array" ref="Y2989">IF(V2989&lt;&gt;"",IFERROR(INDEX(federal_program_name_lookup,MATCH(V2989,aln_lookup,0)),""),"")</f>
        <v>TRIO_TALENT SEARCH</v>
      </c>
    </row>
    <row r="2990" ht="15.75" customHeight="1">
      <c r="A2990" s="5" t="s">
        <v>5342</v>
      </c>
      <c r="B2990" s="3" t="s">
        <v>35</v>
      </c>
      <c r="C2990" s="3" t="s">
        <v>5198</v>
      </c>
      <c r="D2990" s="3"/>
      <c r="E2990" s="6" t="s">
        <v>5199</v>
      </c>
      <c r="F2990" s="4">
        <v>13024.0</v>
      </c>
      <c r="G2990" s="6" t="s">
        <v>38</v>
      </c>
      <c r="H2990" s="6"/>
      <c r="I2990" s="6"/>
      <c r="J2990" s="4">
        <v>561386.0</v>
      </c>
      <c r="K2990" s="4">
        <v>3.59306095E8</v>
      </c>
      <c r="L2990" s="6" t="s">
        <v>39</v>
      </c>
      <c r="M2990" s="3"/>
      <c r="N2990" s="6" t="s">
        <v>39</v>
      </c>
      <c r="O2990" s="3" t="s">
        <v>5200</v>
      </c>
      <c r="P2990" s="3" t="s">
        <v>5343</v>
      </c>
      <c r="Q2990" s="6" t="s">
        <v>39</v>
      </c>
      <c r="R2990" s="4"/>
      <c r="S2990" s="6" t="s">
        <v>42</v>
      </c>
      <c r="T2990" s="6" t="s">
        <v>43</v>
      </c>
      <c r="U2990" s="6">
        <v>0.0</v>
      </c>
      <c r="V2990" s="3" t="str">
        <f t="shared" si="2"/>
        <v>11.417</v>
      </c>
      <c r="W2990" s="5" t="str">
        <f t="shared" ref="W2990:X2990" si="2990">UPPER(TRIM(H2990))</f>
        <v/>
      </c>
      <c r="X2990" s="5" t="str">
        <f t="shared" si="2990"/>
        <v/>
      </c>
      <c r="Y2990" s="5" t="str">
        <f t="array" ref="Y2990">IF(V2990&lt;&gt;"",IFERROR(INDEX(federal_program_name_lookup,MATCH(V2990,aln_lookup,0)),""),"")</f>
        <v>SEA GRANT SUPPORT</v>
      </c>
    </row>
    <row r="2991" ht="15.75" customHeight="1">
      <c r="A2991" s="5" t="s">
        <v>5344</v>
      </c>
      <c r="B2991" s="3" t="s">
        <v>3980</v>
      </c>
      <c r="C2991" s="3" t="s">
        <v>5345</v>
      </c>
      <c r="D2991" s="3"/>
      <c r="E2991" s="6" t="s">
        <v>5346</v>
      </c>
      <c r="F2991" s="4">
        <v>277560.0</v>
      </c>
      <c r="G2991" s="6" t="s">
        <v>5326</v>
      </c>
      <c r="H2991" s="6"/>
      <c r="I2991" s="6"/>
      <c r="J2991" s="4">
        <v>643635.0</v>
      </c>
      <c r="K2991" s="4">
        <v>2970086.0</v>
      </c>
      <c r="L2991" s="6" t="s">
        <v>39</v>
      </c>
      <c r="M2991" s="3"/>
      <c r="N2991" s="6" t="s">
        <v>39</v>
      </c>
      <c r="O2991" s="3" t="s">
        <v>1501</v>
      </c>
      <c r="P2991" s="3" t="s">
        <v>5347</v>
      </c>
      <c r="Q2991" s="6" t="s">
        <v>39</v>
      </c>
      <c r="R2991" s="4"/>
      <c r="S2991" s="6" t="s">
        <v>39</v>
      </c>
      <c r="T2991" s="6"/>
      <c r="U2991" s="6">
        <v>0.0</v>
      </c>
      <c r="V2991" s="3" t="str">
        <f t="shared" si="2"/>
        <v>84.217</v>
      </c>
      <c r="W2991" s="5" t="str">
        <f t="shared" ref="W2991:X2991" si="2991">UPPER(TRIM(H2991))</f>
        <v/>
      </c>
      <c r="X2991" s="5" t="str">
        <f t="shared" si="2991"/>
        <v/>
      </c>
      <c r="Y2991" s="5" t="str">
        <f t="array" ref="Y2991">IF(V2991&lt;&gt;"",IFERROR(INDEX(federal_program_name_lookup,MATCH(V2991,aln_lookup,0)),""),"")</f>
        <v>TRIO_MCNAIR POST-BACCALAUREATE ACHIEVEMENT</v>
      </c>
    </row>
    <row r="2992" ht="15.75" customHeight="1">
      <c r="A2992" s="5" t="s">
        <v>5348</v>
      </c>
      <c r="B2992" s="3" t="s">
        <v>3980</v>
      </c>
      <c r="C2992" s="3" t="s">
        <v>5349</v>
      </c>
      <c r="D2992" s="3"/>
      <c r="E2992" s="6" t="s">
        <v>5350</v>
      </c>
      <c r="F2992" s="4">
        <v>184735.0</v>
      </c>
      <c r="G2992" s="6" t="s">
        <v>5326</v>
      </c>
      <c r="H2992" s="6"/>
      <c r="I2992" s="6"/>
      <c r="J2992" s="4">
        <v>986044.0</v>
      </c>
      <c r="K2992" s="4">
        <v>2970086.0</v>
      </c>
      <c r="L2992" s="6" t="s">
        <v>39</v>
      </c>
      <c r="M2992" s="3"/>
      <c r="N2992" s="6" t="s">
        <v>39</v>
      </c>
      <c r="O2992" s="3" t="s">
        <v>1501</v>
      </c>
      <c r="P2992" s="3" t="s">
        <v>5351</v>
      </c>
      <c r="Q2992" s="6" t="s">
        <v>39</v>
      </c>
      <c r="R2992" s="4"/>
      <c r="S2992" s="6" t="s">
        <v>39</v>
      </c>
      <c r="T2992" s="6"/>
      <c r="U2992" s="6">
        <v>0.0</v>
      </c>
      <c r="V2992" s="3" t="str">
        <f t="shared" si="2"/>
        <v>84.047</v>
      </c>
      <c r="W2992" s="5" t="str">
        <f t="shared" ref="W2992:X2992" si="2992">UPPER(TRIM(H2992))</f>
        <v/>
      </c>
      <c r="X2992" s="5" t="str">
        <f t="shared" si="2992"/>
        <v/>
      </c>
      <c r="Y2992" s="5" t="str">
        <f t="array" ref="Y2992">IF(V2992&lt;&gt;"",IFERROR(INDEX(federal_program_name_lookup,MATCH(V2992,aln_lookup,0)),""),"")</f>
        <v>TRIO_UPWARD BOUND</v>
      </c>
    </row>
    <row r="2993" ht="15.75" customHeight="1">
      <c r="A2993" s="5" t="s">
        <v>5352</v>
      </c>
      <c r="B2993" s="3" t="s">
        <v>3980</v>
      </c>
      <c r="C2993" s="3" t="s">
        <v>5349</v>
      </c>
      <c r="D2993" s="3"/>
      <c r="E2993" s="6" t="s">
        <v>5350</v>
      </c>
      <c r="F2993" s="4">
        <v>241808.0</v>
      </c>
      <c r="G2993" s="6" t="s">
        <v>5326</v>
      </c>
      <c r="H2993" s="6"/>
      <c r="I2993" s="6"/>
      <c r="J2993" s="4">
        <v>986044.0</v>
      </c>
      <c r="K2993" s="4">
        <v>2970086.0</v>
      </c>
      <c r="L2993" s="6" t="s">
        <v>39</v>
      </c>
      <c r="M2993" s="3"/>
      <c r="N2993" s="6" t="s">
        <v>39</v>
      </c>
      <c r="O2993" s="3" t="s">
        <v>1501</v>
      </c>
      <c r="P2993" s="3" t="s">
        <v>5353</v>
      </c>
      <c r="Q2993" s="6" t="s">
        <v>39</v>
      </c>
      <c r="R2993" s="4"/>
      <c r="S2993" s="6" t="s">
        <v>39</v>
      </c>
      <c r="T2993" s="6"/>
      <c r="U2993" s="6">
        <v>0.0</v>
      </c>
      <c r="V2993" s="3" t="str">
        <f t="shared" si="2"/>
        <v>84.047</v>
      </c>
      <c r="W2993" s="5" t="str">
        <f t="shared" ref="W2993:X2993" si="2993">UPPER(TRIM(H2993))</f>
        <v/>
      </c>
      <c r="X2993" s="5" t="str">
        <f t="shared" si="2993"/>
        <v/>
      </c>
      <c r="Y2993" s="5" t="str">
        <f t="array" ref="Y2993">IF(V2993&lt;&gt;"",IFERROR(INDEX(federal_program_name_lookup,MATCH(V2993,aln_lookup,0)),""),"")</f>
        <v>TRIO_UPWARD BOUND</v>
      </c>
    </row>
    <row r="2994" ht="15.75" customHeight="1">
      <c r="A2994" s="5" t="s">
        <v>5354</v>
      </c>
      <c r="B2994" s="3" t="s">
        <v>3980</v>
      </c>
      <c r="C2994" s="3" t="s">
        <v>5349</v>
      </c>
      <c r="D2994" s="3"/>
      <c r="E2994" s="6" t="s">
        <v>5350</v>
      </c>
      <c r="F2994" s="4">
        <v>559501.0</v>
      </c>
      <c r="G2994" s="6" t="s">
        <v>5326</v>
      </c>
      <c r="H2994" s="6"/>
      <c r="I2994" s="6"/>
      <c r="J2994" s="4">
        <v>986044.0</v>
      </c>
      <c r="K2994" s="4">
        <v>2970086.0</v>
      </c>
      <c r="L2994" s="6" t="s">
        <v>39</v>
      </c>
      <c r="M2994" s="3"/>
      <c r="N2994" s="6" t="s">
        <v>39</v>
      </c>
      <c r="O2994" s="3" t="s">
        <v>1501</v>
      </c>
      <c r="P2994" s="3" t="s">
        <v>5355</v>
      </c>
      <c r="Q2994" s="6" t="s">
        <v>39</v>
      </c>
      <c r="R2994" s="4"/>
      <c r="S2994" s="6" t="s">
        <v>39</v>
      </c>
      <c r="T2994" s="6"/>
      <c r="U2994" s="6">
        <v>0.0</v>
      </c>
      <c r="V2994" s="3" t="str">
        <f t="shared" si="2"/>
        <v>84.047</v>
      </c>
      <c r="W2994" s="5" t="str">
        <f t="shared" ref="W2994:X2994" si="2994">UPPER(TRIM(H2994))</f>
        <v/>
      </c>
      <c r="X2994" s="5" t="str">
        <f t="shared" si="2994"/>
        <v/>
      </c>
      <c r="Y2994" s="5" t="str">
        <f t="array" ref="Y2994">IF(V2994&lt;&gt;"",IFERROR(INDEX(federal_program_name_lookup,MATCH(V2994,aln_lookup,0)),""),"")</f>
        <v>TRIO_UPWARD BOUND</v>
      </c>
    </row>
    <row r="2995" ht="15.75" customHeight="1">
      <c r="A2995" s="5" t="s">
        <v>5356</v>
      </c>
      <c r="B2995" s="3" t="s">
        <v>3980</v>
      </c>
      <c r="C2995" s="3" t="s">
        <v>5345</v>
      </c>
      <c r="D2995" s="3"/>
      <c r="E2995" s="6" t="s">
        <v>5346</v>
      </c>
      <c r="F2995" s="4">
        <v>366075.0</v>
      </c>
      <c r="G2995" s="6" t="s">
        <v>5326</v>
      </c>
      <c r="H2995" s="6"/>
      <c r="I2995" s="6"/>
      <c r="J2995" s="4">
        <v>643635.0</v>
      </c>
      <c r="K2995" s="4">
        <v>2970086.0</v>
      </c>
      <c r="L2995" s="6" t="s">
        <v>39</v>
      </c>
      <c r="M2995" s="3"/>
      <c r="N2995" s="6" t="s">
        <v>39</v>
      </c>
      <c r="O2995" s="3" t="s">
        <v>1501</v>
      </c>
      <c r="P2995" s="3" t="s">
        <v>5357</v>
      </c>
      <c r="Q2995" s="6" t="s">
        <v>39</v>
      </c>
      <c r="R2995" s="4"/>
      <c r="S2995" s="6" t="s">
        <v>39</v>
      </c>
      <c r="T2995" s="6"/>
      <c r="U2995" s="6">
        <v>0.0</v>
      </c>
      <c r="V2995" s="3" t="str">
        <f t="shared" si="2"/>
        <v>84.217</v>
      </c>
      <c r="W2995" s="5" t="str">
        <f t="shared" ref="W2995:X2995" si="2995">UPPER(TRIM(H2995))</f>
        <v/>
      </c>
      <c r="X2995" s="5" t="str">
        <f t="shared" si="2995"/>
        <v/>
      </c>
      <c r="Y2995" s="5" t="str">
        <f t="array" ref="Y2995">IF(V2995&lt;&gt;"",IFERROR(INDEX(federal_program_name_lookup,MATCH(V2995,aln_lookup,0)),""),"")</f>
        <v>TRIO_MCNAIR POST-BACCALAUREATE ACHIEVEMENT</v>
      </c>
    </row>
    <row r="2996" ht="15.75" customHeight="1">
      <c r="A2996" s="5" t="s">
        <v>5358</v>
      </c>
      <c r="B2996" s="3" t="s">
        <v>1283</v>
      </c>
      <c r="C2996" s="3" t="s">
        <v>5359</v>
      </c>
      <c r="D2996" s="3"/>
      <c r="E2996" s="6" t="s">
        <v>5360</v>
      </c>
      <c r="F2996" s="4">
        <v>44229.0</v>
      </c>
      <c r="G2996" s="6" t="s">
        <v>5361</v>
      </c>
      <c r="H2996" s="6"/>
      <c r="I2996" s="6"/>
      <c r="J2996" s="4">
        <v>44229.0</v>
      </c>
      <c r="K2996" s="4">
        <v>44229.0</v>
      </c>
      <c r="L2996" s="6" t="s">
        <v>39</v>
      </c>
      <c r="M2996" s="3"/>
      <c r="N2996" s="6" t="s">
        <v>39</v>
      </c>
      <c r="O2996" s="3" t="s">
        <v>5362</v>
      </c>
      <c r="P2996" s="3" t="s">
        <v>5363</v>
      </c>
      <c r="Q2996" s="6" t="s">
        <v>39</v>
      </c>
      <c r="R2996" s="4"/>
      <c r="S2996" s="6" t="s">
        <v>39</v>
      </c>
      <c r="T2996" s="6"/>
      <c r="U2996" s="6">
        <v>0.0</v>
      </c>
      <c r="V2996" s="3" t="str">
        <f t="shared" si="2"/>
        <v>17.258</v>
      </c>
      <c r="W2996" s="5" t="str">
        <f t="shared" ref="W2996:X2996" si="2996">UPPER(TRIM(H2996))</f>
        <v/>
      </c>
      <c r="X2996" s="5" t="str">
        <f t="shared" si="2996"/>
        <v/>
      </c>
      <c r="Y2996" s="5" t="str">
        <f t="array" ref="Y2996">IF(V2996&lt;&gt;"",IFERROR(INDEX(federal_program_name_lookup,MATCH(V2996,aln_lookup,0)),""),"")</f>
        <v>WIA ADULT PROGRAM</v>
      </c>
    </row>
    <row r="2997" ht="15.75" customHeight="1">
      <c r="A2997" s="5" t="s">
        <v>5364</v>
      </c>
      <c r="B2997" s="3" t="s">
        <v>3980</v>
      </c>
      <c r="C2997" s="3" t="s">
        <v>5365</v>
      </c>
      <c r="D2997" s="3"/>
      <c r="E2997" s="6" t="s">
        <v>5366</v>
      </c>
      <c r="F2997" s="4">
        <v>5719545.0</v>
      </c>
      <c r="G2997" s="6" t="s">
        <v>5367</v>
      </c>
      <c r="H2997" s="6"/>
      <c r="I2997" s="6"/>
      <c r="J2997" s="4">
        <v>5719545.0</v>
      </c>
      <c r="K2997" s="4">
        <v>5.33720945E8</v>
      </c>
      <c r="L2997" s="6" t="s">
        <v>39</v>
      </c>
      <c r="M2997" s="3"/>
      <c r="N2997" s="6" t="s">
        <v>42</v>
      </c>
      <c r="O2997" s="3"/>
      <c r="P2997" s="3"/>
      <c r="Q2997" s="6" t="s">
        <v>39</v>
      </c>
      <c r="R2997" s="4"/>
      <c r="S2997" s="6" t="s">
        <v>39</v>
      </c>
      <c r="T2997" s="6"/>
      <c r="U2997" s="6">
        <v>0.0</v>
      </c>
      <c r="V2997" s="3" t="str">
        <f t="shared" si="2"/>
        <v>84.007</v>
      </c>
      <c r="W2997" s="5" t="str">
        <f t="shared" ref="W2997:X2997" si="2997">UPPER(TRIM(H2997))</f>
        <v/>
      </c>
      <c r="X2997" s="5" t="str">
        <f t="shared" si="2997"/>
        <v/>
      </c>
      <c r="Y2997" s="5" t="str">
        <f t="array" ref="Y2997">IF(V2997&lt;&gt;"",IFERROR(INDEX(federal_program_name_lookup,MATCH(V2997,aln_lookup,0)),""),"")</f>
        <v>FEDERAL SUPPLEMENTAL EDUCATIONAL OPPORTUNITY GRANTS</v>
      </c>
    </row>
    <row r="2998" ht="15.75" customHeight="1">
      <c r="A2998" s="5" t="s">
        <v>5368</v>
      </c>
      <c r="B2998" s="3" t="s">
        <v>3980</v>
      </c>
      <c r="C2998" s="3" t="s">
        <v>5369</v>
      </c>
      <c r="D2998" s="3"/>
      <c r="E2998" s="6" t="s">
        <v>5370</v>
      </c>
      <c r="F2998" s="4">
        <v>3839158.0</v>
      </c>
      <c r="G2998" s="6" t="s">
        <v>5367</v>
      </c>
      <c r="H2998" s="6"/>
      <c r="I2998" s="6"/>
      <c r="J2998" s="4">
        <v>3839158.0</v>
      </c>
      <c r="K2998" s="4">
        <v>5.33720945E8</v>
      </c>
      <c r="L2998" s="6" t="s">
        <v>39</v>
      </c>
      <c r="M2998" s="3"/>
      <c r="N2998" s="6" t="s">
        <v>42</v>
      </c>
      <c r="O2998" s="3"/>
      <c r="P2998" s="3"/>
      <c r="Q2998" s="6" t="s">
        <v>39</v>
      </c>
      <c r="R2998" s="4"/>
      <c r="S2998" s="6" t="s">
        <v>39</v>
      </c>
      <c r="T2998" s="6"/>
      <c r="U2998" s="6">
        <v>0.0</v>
      </c>
      <c r="V2998" s="3" t="str">
        <f t="shared" si="2"/>
        <v>84.033</v>
      </c>
      <c r="W2998" s="5" t="str">
        <f t="shared" ref="W2998:X2998" si="2998">UPPER(TRIM(H2998))</f>
        <v/>
      </c>
      <c r="X2998" s="5" t="str">
        <f t="shared" si="2998"/>
        <v/>
      </c>
      <c r="Y2998" s="5" t="str">
        <f t="array" ref="Y2998">IF(V2998&lt;&gt;"",IFERROR(INDEX(federal_program_name_lookup,MATCH(V2998,aln_lookup,0)),""),"")</f>
        <v>FEDERAL WORK-STUDY PROGRAM</v>
      </c>
    </row>
    <row r="2999" ht="15.75" customHeight="1">
      <c r="A2999" s="5" t="s">
        <v>5371</v>
      </c>
      <c r="B2999" s="3" t="s">
        <v>3980</v>
      </c>
      <c r="C2999" s="3" t="s">
        <v>5372</v>
      </c>
      <c r="D2999" s="3"/>
      <c r="E2999" s="6" t="s">
        <v>5373</v>
      </c>
      <c r="F2999" s="4">
        <v>3.1155001E7</v>
      </c>
      <c r="G2999" s="6" t="s">
        <v>5367</v>
      </c>
      <c r="H2999" s="6"/>
      <c r="I2999" s="6"/>
      <c r="J2999" s="4">
        <v>3.1155001E7</v>
      </c>
      <c r="K2999" s="4">
        <v>5.33720945E8</v>
      </c>
      <c r="L2999" s="6" t="s">
        <v>42</v>
      </c>
      <c r="M2999" s="3">
        <v>2.5143296E7</v>
      </c>
      <c r="N2999" s="6" t="s">
        <v>42</v>
      </c>
      <c r="O2999" s="3"/>
      <c r="P2999" s="3"/>
      <c r="Q2999" s="6" t="s">
        <v>39</v>
      </c>
      <c r="R2999" s="4"/>
      <c r="S2999" s="6" t="s">
        <v>39</v>
      </c>
      <c r="T2999" s="6"/>
      <c r="U2999" s="6">
        <v>0.0</v>
      </c>
      <c r="V2999" s="3" t="str">
        <f t="shared" si="2"/>
        <v>84.038</v>
      </c>
      <c r="W2999" s="5" t="str">
        <f t="shared" ref="W2999:X2999" si="2999">UPPER(TRIM(H2999))</f>
        <v/>
      </c>
      <c r="X2999" s="5" t="str">
        <f t="shared" si="2999"/>
        <v/>
      </c>
      <c r="Y2999" s="5" t="str">
        <f t="array" ref="Y2999">IF(V2999&lt;&gt;"",IFERROR(INDEX(federal_program_name_lookup,MATCH(V2999,aln_lookup,0)),""),"")</f>
        <v/>
      </c>
    </row>
    <row r="3000" ht="15.75" customHeight="1">
      <c r="A3000" s="5" t="s">
        <v>5374</v>
      </c>
      <c r="B3000" s="3" t="s">
        <v>3980</v>
      </c>
      <c r="C3000" s="3" t="s">
        <v>5375</v>
      </c>
      <c r="D3000" s="3"/>
      <c r="E3000" s="6" t="s">
        <v>5376</v>
      </c>
      <c r="F3000" s="4">
        <v>8.8605625E7</v>
      </c>
      <c r="G3000" s="6" t="s">
        <v>5367</v>
      </c>
      <c r="H3000" s="6"/>
      <c r="I3000" s="6"/>
      <c r="J3000" s="4">
        <v>8.8605625E7</v>
      </c>
      <c r="K3000" s="4">
        <v>5.33720945E8</v>
      </c>
      <c r="L3000" s="6" t="s">
        <v>39</v>
      </c>
      <c r="M3000" s="3"/>
      <c r="N3000" s="6" t="s">
        <v>42</v>
      </c>
      <c r="O3000" s="3"/>
      <c r="P3000" s="3"/>
      <c r="Q3000" s="6" t="s">
        <v>39</v>
      </c>
      <c r="R3000" s="4"/>
      <c r="S3000" s="6" t="s">
        <v>39</v>
      </c>
      <c r="T3000" s="6"/>
      <c r="U3000" s="6">
        <v>0.0</v>
      </c>
      <c r="V3000" s="3" t="str">
        <f t="shared" si="2"/>
        <v>84.063</v>
      </c>
      <c r="W3000" s="5" t="str">
        <f t="shared" ref="W3000:X3000" si="3000">UPPER(TRIM(H3000))</f>
        <v/>
      </c>
      <c r="X3000" s="5" t="str">
        <f t="shared" si="3000"/>
        <v/>
      </c>
      <c r="Y3000" s="5" t="str">
        <f t="array" ref="Y3000">IF(V3000&lt;&gt;"",IFERROR(INDEX(federal_program_name_lookup,MATCH(V3000,aln_lookup,0)),""),"")</f>
        <v>FEDERAL PELL GRANT PROGRAM</v>
      </c>
    </row>
    <row r="3001" ht="15.75" customHeight="1">
      <c r="A3001" s="5" t="s">
        <v>5377</v>
      </c>
      <c r="B3001" s="3" t="s">
        <v>45</v>
      </c>
      <c r="C3001" s="3" t="s">
        <v>51</v>
      </c>
      <c r="D3001" s="3"/>
      <c r="E3001" s="6" t="s">
        <v>52</v>
      </c>
      <c r="F3001" s="4">
        <v>8650.0</v>
      </c>
      <c r="G3001" s="6" t="s">
        <v>38</v>
      </c>
      <c r="H3001" s="6"/>
      <c r="I3001" s="6"/>
      <c r="J3001" s="4">
        <v>64866.0</v>
      </c>
      <c r="K3001" s="4">
        <v>3.59306095E8</v>
      </c>
      <c r="L3001" s="6" t="s">
        <v>39</v>
      </c>
      <c r="M3001" s="3"/>
      <c r="N3001" s="6" t="s">
        <v>39</v>
      </c>
      <c r="O3001" s="3" t="s">
        <v>53</v>
      </c>
      <c r="P3001" s="3" t="s">
        <v>5378</v>
      </c>
      <c r="Q3001" s="6" t="s">
        <v>39</v>
      </c>
      <c r="R3001" s="4"/>
      <c r="S3001" s="6" t="s">
        <v>42</v>
      </c>
      <c r="T3001" s="6" t="s">
        <v>43</v>
      </c>
      <c r="U3001" s="6">
        <v>0.0</v>
      </c>
      <c r="V3001" s="3" t="str">
        <f t="shared" si="2"/>
        <v>10.170</v>
      </c>
      <c r="W3001" s="5" t="str">
        <f t="shared" ref="W3001:X3001" si="3001">UPPER(TRIM(H3001))</f>
        <v/>
      </c>
      <c r="X3001" s="5" t="str">
        <f t="shared" si="3001"/>
        <v/>
      </c>
      <c r="Y3001" s="5" t="str">
        <f t="array" ref="Y3001">IF(V3001&lt;&gt;"",IFERROR(INDEX(federal_program_name_lookup,MATCH(V3001,aln_lookup,0)),""),"")</f>
        <v>SPECIALTY CROP BLOCK GRANT PROGRAM - FARM BILL</v>
      </c>
    </row>
    <row r="3002" ht="15.75" customHeight="1">
      <c r="A3002" s="5" t="s">
        <v>5379</v>
      </c>
      <c r="B3002" s="3" t="s">
        <v>35</v>
      </c>
      <c r="C3002" s="3" t="s">
        <v>5198</v>
      </c>
      <c r="D3002" s="3"/>
      <c r="E3002" s="6" t="s">
        <v>5199</v>
      </c>
      <c r="F3002" s="4">
        <v>-6955.0</v>
      </c>
      <c r="G3002" s="6" t="s">
        <v>38</v>
      </c>
      <c r="H3002" s="6"/>
      <c r="I3002" s="6"/>
      <c r="J3002" s="4">
        <v>561386.0</v>
      </c>
      <c r="K3002" s="4">
        <v>3.59306095E8</v>
      </c>
      <c r="L3002" s="6" t="s">
        <v>39</v>
      </c>
      <c r="M3002" s="3"/>
      <c r="N3002" s="6" t="s">
        <v>39</v>
      </c>
      <c r="O3002" s="3" t="s">
        <v>5200</v>
      </c>
      <c r="P3002" s="3" t="s">
        <v>5380</v>
      </c>
      <c r="Q3002" s="6" t="s">
        <v>39</v>
      </c>
      <c r="R3002" s="4"/>
      <c r="S3002" s="6" t="s">
        <v>42</v>
      </c>
      <c r="T3002" s="6" t="s">
        <v>43</v>
      </c>
      <c r="U3002" s="6">
        <v>0.0</v>
      </c>
      <c r="V3002" s="3" t="str">
        <f t="shared" si="2"/>
        <v>11.417</v>
      </c>
      <c r="W3002" s="5" t="str">
        <f t="shared" ref="W3002:X3002" si="3002">UPPER(TRIM(H3002))</f>
        <v/>
      </c>
      <c r="X3002" s="5" t="str">
        <f t="shared" si="3002"/>
        <v/>
      </c>
      <c r="Y3002" s="5" t="str">
        <f t="array" ref="Y3002">IF(V3002&lt;&gt;"",IFERROR(INDEX(federal_program_name_lookup,MATCH(V3002,aln_lookup,0)),""),"")</f>
        <v>SEA GRANT SUPPORT</v>
      </c>
    </row>
    <row r="3003" ht="15.75" customHeight="1">
      <c r="A3003" s="5" t="s">
        <v>5381</v>
      </c>
      <c r="B3003" s="3" t="s">
        <v>3980</v>
      </c>
      <c r="C3003" s="3" t="s">
        <v>5382</v>
      </c>
      <c r="D3003" s="3"/>
      <c r="E3003" s="6" t="s">
        <v>5383</v>
      </c>
      <c r="F3003" s="4">
        <v>4.01516488E8</v>
      </c>
      <c r="G3003" s="6" t="s">
        <v>5367</v>
      </c>
      <c r="H3003" s="6"/>
      <c r="I3003" s="6"/>
      <c r="J3003" s="4">
        <v>4.01516488E8</v>
      </c>
      <c r="K3003" s="4">
        <v>5.33720945E8</v>
      </c>
      <c r="L3003" s="6" t="s">
        <v>42</v>
      </c>
      <c r="M3003" s="3">
        <v>4.01516488E8</v>
      </c>
      <c r="N3003" s="6" t="s">
        <v>42</v>
      </c>
      <c r="O3003" s="3"/>
      <c r="P3003" s="3"/>
      <c r="Q3003" s="6" t="s">
        <v>39</v>
      </c>
      <c r="R3003" s="4"/>
      <c r="S3003" s="6" t="s">
        <v>39</v>
      </c>
      <c r="T3003" s="6"/>
      <c r="U3003" s="6">
        <v>0.0</v>
      </c>
      <c r="V3003" s="3" t="str">
        <f t="shared" si="2"/>
        <v>84.268</v>
      </c>
      <c r="W3003" s="5" t="str">
        <f t="shared" ref="W3003:X3003" si="3003">UPPER(TRIM(H3003))</f>
        <v/>
      </c>
      <c r="X3003" s="5" t="str">
        <f t="shared" si="3003"/>
        <v/>
      </c>
      <c r="Y3003" s="5" t="str">
        <f t="array" ref="Y3003">IF(V3003&lt;&gt;"",IFERROR(INDEX(federal_program_name_lookup,MATCH(V3003,aln_lookup,0)),""),"")</f>
        <v>FEDERAL DIRECT STUDENT LOANS</v>
      </c>
    </row>
    <row r="3004" ht="15.75" customHeight="1">
      <c r="A3004" s="5" t="s">
        <v>5384</v>
      </c>
      <c r="B3004" s="3" t="s">
        <v>56</v>
      </c>
      <c r="C3004" s="3" t="s">
        <v>5385</v>
      </c>
      <c r="D3004" s="3"/>
      <c r="E3004" s="6" t="s">
        <v>5386</v>
      </c>
      <c r="F3004" s="4">
        <v>2256128.0</v>
      </c>
      <c r="G3004" s="6" t="s">
        <v>5367</v>
      </c>
      <c r="H3004" s="6"/>
      <c r="I3004" s="6"/>
      <c r="J3004" s="4">
        <v>2256128.0</v>
      </c>
      <c r="K3004" s="4">
        <v>5.33720945E8</v>
      </c>
      <c r="L3004" s="6" t="s">
        <v>42</v>
      </c>
      <c r="M3004" s="3">
        <v>2256128.0</v>
      </c>
      <c r="N3004" s="6" t="s">
        <v>42</v>
      </c>
      <c r="O3004" s="3"/>
      <c r="P3004" s="3"/>
      <c r="Q3004" s="6" t="s">
        <v>39</v>
      </c>
      <c r="R3004" s="4"/>
      <c r="S3004" s="6" t="s">
        <v>39</v>
      </c>
      <c r="T3004" s="6"/>
      <c r="U3004" s="6">
        <v>0.0</v>
      </c>
      <c r="V3004" s="3" t="str">
        <f t="shared" si="2"/>
        <v>93.264</v>
      </c>
      <c r="W3004" s="5" t="str">
        <f t="shared" ref="W3004:X3004" si="3004">UPPER(TRIM(H3004))</f>
        <v/>
      </c>
      <c r="X3004" s="5" t="str">
        <f t="shared" si="3004"/>
        <v/>
      </c>
      <c r="Y3004" s="5" t="str">
        <f t="array" ref="Y3004">IF(V3004&lt;&gt;"",IFERROR(INDEX(federal_program_name_lookup,MATCH(V3004,aln_lookup,0)),""),"")</f>
        <v>NURSE FACULTY LOAN PROGRAM (NFLP)</v>
      </c>
    </row>
    <row r="3005" ht="15.75" customHeight="1">
      <c r="A3005" s="5" t="s">
        <v>5387</v>
      </c>
      <c r="B3005" s="3" t="s">
        <v>56</v>
      </c>
      <c r="C3005" s="3" t="s">
        <v>5388</v>
      </c>
      <c r="D3005" s="3"/>
      <c r="E3005" s="6" t="s">
        <v>5389</v>
      </c>
      <c r="F3005" s="4">
        <v>629000.0</v>
      </c>
      <c r="G3005" s="6" t="s">
        <v>5367</v>
      </c>
      <c r="H3005" s="6"/>
      <c r="I3005" s="6"/>
      <c r="J3005" s="4">
        <v>629000.0</v>
      </c>
      <c r="K3005" s="4">
        <v>5.33720945E8</v>
      </c>
      <c r="L3005" s="6" t="s">
        <v>39</v>
      </c>
      <c r="M3005" s="3"/>
      <c r="N3005" s="6" t="s">
        <v>42</v>
      </c>
      <c r="O3005" s="3"/>
      <c r="P3005" s="3"/>
      <c r="Q3005" s="6" t="s">
        <v>39</v>
      </c>
      <c r="R3005" s="4"/>
      <c r="S3005" s="6" t="s">
        <v>39</v>
      </c>
      <c r="T3005" s="6"/>
      <c r="U3005" s="6">
        <v>0.0</v>
      </c>
      <c r="V3005" s="3" t="str">
        <f t="shared" si="2"/>
        <v>93.925</v>
      </c>
      <c r="W3005" s="5" t="str">
        <f t="shared" ref="W3005:X3005" si="3005">UPPER(TRIM(H3005))</f>
        <v/>
      </c>
      <c r="X3005" s="5" t="str">
        <f t="shared" si="3005"/>
        <v/>
      </c>
      <c r="Y3005" s="5" t="str">
        <f t="array" ref="Y3005">IF(V3005&lt;&gt;"",IFERROR(INDEX(federal_program_name_lookup,MATCH(V3005,aln_lookup,0)),""),"")</f>
        <v>SCHOLARSHIPS FOR HEALTH PROFESSIONS STUDENTS FROM DISADVANTAGED BACKGROUNDS</v>
      </c>
    </row>
    <row r="3006" ht="15.75" customHeight="1">
      <c r="A3006" s="5" t="s">
        <v>5390</v>
      </c>
      <c r="B3006" s="3" t="s">
        <v>45</v>
      </c>
      <c r="C3006" s="3" t="s">
        <v>5391</v>
      </c>
      <c r="D3006" s="3"/>
      <c r="E3006" s="6" t="s">
        <v>5392</v>
      </c>
      <c r="F3006" s="4">
        <v>49835.0</v>
      </c>
      <c r="G3006" s="6" t="s">
        <v>59</v>
      </c>
      <c r="H3006" s="6"/>
      <c r="I3006" s="6"/>
      <c r="J3006" s="4">
        <v>49835.0</v>
      </c>
      <c r="K3006" s="4">
        <v>0.0</v>
      </c>
      <c r="L3006" s="6" t="s">
        <v>39</v>
      </c>
      <c r="M3006" s="3"/>
      <c r="N3006" s="6" t="s">
        <v>42</v>
      </c>
      <c r="O3006" s="3"/>
      <c r="P3006" s="3"/>
      <c r="Q3006" s="6" t="s">
        <v>39</v>
      </c>
      <c r="R3006" s="4"/>
      <c r="S3006" s="6" t="s">
        <v>39</v>
      </c>
      <c r="T3006" s="6"/>
      <c r="U3006" s="6">
        <v>0.0</v>
      </c>
      <c r="V3006" s="3" t="str">
        <f t="shared" si="2"/>
        <v>10.168</v>
      </c>
      <c r="W3006" s="5" t="str">
        <f t="shared" ref="W3006:X3006" si="3006">UPPER(TRIM(H3006))</f>
        <v/>
      </c>
      <c r="X3006" s="5" t="str">
        <f t="shared" si="3006"/>
        <v/>
      </c>
      <c r="Y3006" s="5" t="str">
        <f t="array" ref="Y3006">IF(V3006&lt;&gt;"",IFERROR(INDEX(federal_program_name_lookup,MATCH(V3006,aln_lookup,0)),""),"")</f>
        <v>FARMERS' MARKET AND LOCAL FOOD PROMOTION PROGRAM</v>
      </c>
    </row>
    <row r="3007" ht="15.75" customHeight="1">
      <c r="A3007" s="5" t="s">
        <v>5393</v>
      </c>
      <c r="B3007" s="3" t="s">
        <v>45</v>
      </c>
      <c r="C3007" s="3" t="s">
        <v>51</v>
      </c>
      <c r="D3007" s="3"/>
      <c r="E3007" s="6" t="s">
        <v>52</v>
      </c>
      <c r="F3007" s="4">
        <v>21041.0</v>
      </c>
      <c r="G3007" s="6" t="s">
        <v>59</v>
      </c>
      <c r="H3007" s="6"/>
      <c r="I3007" s="6"/>
      <c r="J3007" s="4">
        <v>64866.0</v>
      </c>
      <c r="K3007" s="4">
        <v>0.0</v>
      </c>
      <c r="L3007" s="6" t="s">
        <v>39</v>
      </c>
      <c r="M3007" s="3"/>
      <c r="N3007" s="6" t="s">
        <v>39</v>
      </c>
      <c r="O3007" s="3" t="s">
        <v>53</v>
      </c>
      <c r="P3007" s="3" t="s">
        <v>5394</v>
      </c>
      <c r="Q3007" s="6" t="s">
        <v>39</v>
      </c>
      <c r="R3007" s="4"/>
      <c r="S3007" s="6" t="s">
        <v>39</v>
      </c>
      <c r="T3007" s="6"/>
      <c r="U3007" s="6">
        <v>0.0</v>
      </c>
      <c r="V3007" s="3" t="str">
        <f t="shared" si="2"/>
        <v>10.170</v>
      </c>
      <c r="W3007" s="5" t="str">
        <f t="shared" ref="W3007:X3007" si="3007">UPPER(TRIM(H3007))</f>
        <v/>
      </c>
      <c r="X3007" s="5" t="str">
        <f t="shared" si="3007"/>
        <v/>
      </c>
      <c r="Y3007" s="5" t="str">
        <f t="array" ref="Y3007">IF(V3007&lt;&gt;"",IFERROR(INDEX(federal_program_name_lookup,MATCH(V3007,aln_lookup,0)),""),"")</f>
        <v>SPECIALTY CROP BLOCK GRANT PROGRAM - FARM BILL</v>
      </c>
    </row>
    <row r="3008" ht="15.75" customHeight="1">
      <c r="A3008" s="5" t="s">
        <v>5395</v>
      </c>
      <c r="B3008" s="3" t="s">
        <v>45</v>
      </c>
      <c r="C3008" s="3" t="s">
        <v>5396</v>
      </c>
      <c r="D3008" s="3"/>
      <c r="E3008" s="6" t="s">
        <v>5397</v>
      </c>
      <c r="F3008" s="4">
        <v>139272.0</v>
      </c>
      <c r="G3008" s="6" t="s">
        <v>59</v>
      </c>
      <c r="H3008" s="6"/>
      <c r="I3008" s="6"/>
      <c r="J3008" s="4">
        <v>139272.0</v>
      </c>
      <c r="K3008" s="4">
        <v>0.0</v>
      </c>
      <c r="L3008" s="6" t="s">
        <v>39</v>
      </c>
      <c r="M3008" s="3"/>
      <c r="N3008" s="6" t="s">
        <v>39</v>
      </c>
      <c r="O3008" s="3" t="s">
        <v>53</v>
      </c>
      <c r="P3008" s="3" t="s">
        <v>5398</v>
      </c>
      <c r="Q3008" s="6" t="s">
        <v>39</v>
      </c>
      <c r="R3008" s="4"/>
      <c r="S3008" s="6" t="s">
        <v>39</v>
      </c>
      <c r="T3008" s="6"/>
      <c r="U3008" s="6">
        <v>0.0</v>
      </c>
      <c r="V3008" s="3" t="str">
        <f t="shared" si="2"/>
        <v>10.175</v>
      </c>
      <c r="W3008" s="5" t="str">
        <f t="shared" ref="W3008:X3008" si="3008">UPPER(TRIM(H3008))</f>
        <v/>
      </c>
      <c r="X3008" s="5" t="str">
        <f t="shared" si="3008"/>
        <v/>
      </c>
      <c r="Y3008" s="5" t="str">
        <f t="array" ref="Y3008">IF(V3008&lt;&gt;"",IFERROR(INDEX(federal_program_name_lookup,MATCH(V3008,aln_lookup,0)),""),"")</f>
        <v>FARMERS MARKET AND LOCAL FOOD PROMOTION PROGRAM (B)</v>
      </c>
    </row>
    <row r="3009" ht="15.75" customHeight="1">
      <c r="A3009" s="5" t="s">
        <v>5399</v>
      </c>
      <c r="B3009" s="3" t="s">
        <v>45</v>
      </c>
      <c r="C3009" s="3" t="s">
        <v>5400</v>
      </c>
      <c r="D3009" s="3"/>
      <c r="E3009" s="6" t="s">
        <v>5401</v>
      </c>
      <c r="F3009" s="4">
        <v>-452.0</v>
      </c>
      <c r="G3009" s="6" t="s">
        <v>59</v>
      </c>
      <c r="H3009" s="6"/>
      <c r="I3009" s="6"/>
      <c r="J3009" s="4">
        <v>-452.0</v>
      </c>
      <c r="K3009" s="4">
        <v>0.0</v>
      </c>
      <c r="L3009" s="6" t="s">
        <v>39</v>
      </c>
      <c r="M3009" s="3"/>
      <c r="N3009" s="6" t="s">
        <v>39</v>
      </c>
      <c r="O3009" s="3" t="s">
        <v>53</v>
      </c>
      <c r="P3009" s="3" t="s">
        <v>5402</v>
      </c>
      <c r="Q3009" s="6" t="s">
        <v>39</v>
      </c>
      <c r="R3009" s="4"/>
      <c r="S3009" s="6" t="s">
        <v>39</v>
      </c>
      <c r="T3009" s="6"/>
      <c r="U3009" s="6">
        <v>0.0</v>
      </c>
      <c r="V3009" s="3" t="str">
        <f t="shared" si="2"/>
        <v>10.203</v>
      </c>
      <c r="W3009" s="5" t="str">
        <f t="shared" ref="W3009:X3009" si="3009">UPPER(TRIM(H3009))</f>
        <v/>
      </c>
      <c r="X3009" s="5" t="str">
        <f t="shared" si="3009"/>
        <v/>
      </c>
      <c r="Y3009" s="5" t="str">
        <f t="array" ref="Y3009">IF(V3009&lt;&gt;"",IFERROR(INDEX(federal_program_name_lookup,MATCH(V3009,aln_lookup,0)),""),"")</f>
        <v>PAYMENTS TO AGRICULTURAL EXPERIMENT STATIONS UNDER THE HATCH ACT</v>
      </c>
    </row>
    <row r="3010" ht="15.75" customHeight="1">
      <c r="A3010" s="5" t="s">
        <v>5403</v>
      </c>
      <c r="B3010" s="3" t="s">
        <v>45</v>
      </c>
      <c r="C3010" s="3" t="s">
        <v>1514</v>
      </c>
      <c r="D3010" s="3"/>
      <c r="E3010" s="6" t="s">
        <v>1939</v>
      </c>
      <c r="F3010" s="4">
        <v>69064.0</v>
      </c>
      <c r="G3010" s="6" t="s">
        <v>59</v>
      </c>
      <c r="H3010" s="6"/>
      <c r="I3010" s="6"/>
      <c r="J3010" s="4">
        <v>207243.0</v>
      </c>
      <c r="K3010" s="4">
        <v>0.0</v>
      </c>
      <c r="L3010" s="6" t="s">
        <v>39</v>
      </c>
      <c r="M3010" s="3"/>
      <c r="N3010" s="6" t="s">
        <v>39</v>
      </c>
      <c r="O3010" s="3" t="s">
        <v>1940</v>
      </c>
      <c r="P3010" s="3" t="s">
        <v>5404</v>
      </c>
      <c r="Q3010" s="6" t="s">
        <v>39</v>
      </c>
      <c r="R3010" s="4"/>
      <c r="S3010" s="6" t="s">
        <v>39</v>
      </c>
      <c r="T3010" s="6"/>
      <c r="U3010" s="6">
        <v>0.0</v>
      </c>
      <c r="V3010" s="3" t="str">
        <f t="shared" si="2"/>
        <v>10.215</v>
      </c>
      <c r="W3010" s="5" t="str">
        <f t="shared" ref="W3010:X3010" si="3010">UPPER(TRIM(H3010))</f>
        <v/>
      </c>
      <c r="X3010" s="5" t="str">
        <f t="shared" si="3010"/>
        <v/>
      </c>
      <c r="Y3010" s="5" t="str">
        <f t="array" ref="Y3010">IF(V3010&lt;&gt;"",IFERROR(INDEX(federal_program_name_lookup,MATCH(V3010,aln_lookup,0)),""),"")</f>
        <v>SUSTAINABLE AGRICULTURE RESEARCH AND EDUCATION</v>
      </c>
    </row>
    <row r="3011" ht="15.75" customHeight="1">
      <c r="A3011" s="5" t="s">
        <v>5405</v>
      </c>
      <c r="B3011" s="3" t="s">
        <v>45</v>
      </c>
      <c r="C3011" s="3" t="s">
        <v>5345</v>
      </c>
      <c r="D3011" s="3"/>
      <c r="E3011" s="6" t="s">
        <v>5406</v>
      </c>
      <c r="F3011" s="4">
        <v>150903.0</v>
      </c>
      <c r="G3011" s="6" t="s">
        <v>59</v>
      </c>
      <c r="H3011" s="6"/>
      <c r="I3011" s="6"/>
      <c r="J3011" s="4">
        <v>150903.0</v>
      </c>
      <c r="K3011" s="4">
        <v>0.0</v>
      </c>
      <c r="L3011" s="6" t="s">
        <v>39</v>
      </c>
      <c r="M3011" s="3"/>
      <c r="N3011" s="6" t="s">
        <v>39</v>
      </c>
      <c r="O3011" s="3" t="s">
        <v>1940</v>
      </c>
      <c r="P3011" s="3" t="s">
        <v>5407</v>
      </c>
      <c r="Q3011" s="6" t="s">
        <v>42</v>
      </c>
      <c r="R3011" s="4">
        <v>83047.0</v>
      </c>
      <c r="S3011" s="6" t="s">
        <v>39</v>
      </c>
      <c r="T3011" s="6"/>
      <c r="U3011" s="6">
        <v>0.0</v>
      </c>
      <c r="V3011" s="3" t="str">
        <f t="shared" si="2"/>
        <v>10.217</v>
      </c>
      <c r="W3011" s="5" t="str">
        <f t="shared" ref="W3011:X3011" si="3011">UPPER(TRIM(H3011))</f>
        <v/>
      </c>
      <c r="X3011" s="5" t="str">
        <f t="shared" si="3011"/>
        <v/>
      </c>
      <c r="Y3011" s="5" t="str">
        <f t="array" ref="Y3011">IF(V3011&lt;&gt;"",IFERROR(INDEX(federal_program_name_lookup,MATCH(V3011,aln_lookup,0)),""),"")</f>
        <v>HIGHER EDUCATION - INSTITUTION CHALLENGE GRANTS PROGRAM</v>
      </c>
    </row>
    <row r="3012" ht="15.75" customHeight="1">
      <c r="A3012" s="5" t="s">
        <v>5408</v>
      </c>
      <c r="B3012" s="3" t="s">
        <v>45</v>
      </c>
      <c r="C3012" s="3" t="s">
        <v>5409</v>
      </c>
      <c r="D3012" s="3"/>
      <c r="E3012" s="6" t="s">
        <v>5410</v>
      </c>
      <c r="F3012" s="4">
        <v>24466.0</v>
      </c>
      <c r="G3012" s="6" t="s">
        <v>59</v>
      </c>
      <c r="H3012" s="6"/>
      <c r="I3012" s="6"/>
      <c r="J3012" s="4">
        <v>24466.0</v>
      </c>
      <c r="K3012" s="4">
        <v>0.0</v>
      </c>
      <c r="L3012" s="6" t="s">
        <v>39</v>
      </c>
      <c r="M3012" s="3"/>
      <c r="N3012" s="6" t="s">
        <v>39</v>
      </c>
      <c r="O3012" s="3" t="s">
        <v>1940</v>
      </c>
      <c r="P3012" s="3" t="s">
        <v>5411</v>
      </c>
      <c r="Q3012" s="6" t="s">
        <v>39</v>
      </c>
      <c r="R3012" s="4"/>
      <c r="S3012" s="6" t="s">
        <v>39</v>
      </c>
      <c r="T3012" s="6"/>
      <c r="U3012" s="6">
        <v>0.0</v>
      </c>
      <c r="V3012" s="3" t="str">
        <f t="shared" si="2"/>
        <v>10.225</v>
      </c>
      <c r="W3012" s="5" t="str">
        <f t="shared" ref="W3012:X3012" si="3012">UPPER(TRIM(H3012))</f>
        <v/>
      </c>
      <c r="X3012" s="5" t="str">
        <f t="shared" si="3012"/>
        <v/>
      </c>
      <c r="Y3012" s="5" t="str">
        <f t="array" ref="Y3012">IF(V3012&lt;&gt;"",IFERROR(INDEX(federal_program_name_lookup,MATCH(V3012,aln_lookup,0)),""),"")</f>
        <v>COMMUNITY FOOD PROJECTS</v>
      </c>
    </row>
    <row r="3013" ht="15.75" customHeight="1">
      <c r="A3013" s="5" t="s">
        <v>5412</v>
      </c>
      <c r="B3013" s="3" t="s">
        <v>35</v>
      </c>
      <c r="C3013" s="3" t="s">
        <v>5198</v>
      </c>
      <c r="D3013" s="3"/>
      <c r="E3013" s="6" t="s">
        <v>5199</v>
      </c>
      <c r="F3013" s="4">
        <v>3514.0</v>
      </c>
      <c r="G3013" s="6" t="s">
        <v>38</v>
      </c>
      <c r="H3013" s="6"/>
      <c r="I3013" s="6"/>
      <c r="J3013" s="4">
        <v>561386.0</v>
      </c>
      <c r="K3013" s="4">
        <v>3.59306095E8</v>
      </c>
      <c r="L3013" s="6" t="s">
        <v>39</v>
      </c>
      <c r="M3013" s="3"/>
      <c r="N3013" s="6" t="s">
        <v>39</v>
      </c>
      <c r="O3013" s="3" t="s">
        <v>5200</v>
      </c>
      <c r="P3013" s="3" t="s">
        <v>5413</v>
      </c>
      <c r="Q3013" s="6" t="s">
        <v>39</v>
      </c>
      <c r="R3013" s="4"/>
      <c r="S3013" s="6" t="s">
        <v>42</v>
      </c>
      <c r="T3013" s="6" t="s">
        <v>43</v>
      </c>
      <c r="U3013" s="6">
        <v>0.0</v>
      </c>
      <c r="V3013" s="3" t="str">
        <f t="shared" si="2"/>
        <v>11.417</v>
      </c>
      <c r="W3013" s="5" t="str">
        <f t="shared" ref="W3013:X3013" si="3013">UPPER(TRIM(H3013))</f>
        <v/>
      </c>
      <c r="X3013" s="5" t="str">
        <f t="shared" si="3013"/>
        <v/>
      </c>
      <c r="Y3013" s="5" t="str">
        <f t="array" ref="Y3013">IF(V3013&lt;&gt;"",IFERROR(INDEX(federal_program_name_lookup,MATCH(V3013,aln_lookup,0)),""),"")</f>
        <v>SEA GRANT SUPPORT</v>
      </c>
    </row>
    <row r="3014" ht="15.75" customHeight="1">
      <c r="A3014" s="5" t="s">
        <v>5414</v>
      </c>
      <c r="B3014" s="3" t="s">
        <v>45</v>
      </c>
      <c r="C3014" s="3" t="s">
        <v>5415</v>
      </c>
      <c r="D3014" s="3"/>
      <c r="E3014" s="6" t="s">
        <v>5416</v>
      </c>
      <c r="F3014" s="4">
        <v>23711.0</v>
      </c>
      <c r="G3014" s="6" t="s">
        <v>59</v>
      </c>
      <c r="H3014" s="6"/>
      <c r="I3014" s="6"/>
      <c r="J3014" s="4">
        <v>23711.0</v>
      </c>
      <c r="K3014" s="4">
        <v>0.0</v>
      </c>
      <c r="L3014" s="6" t="s">
        <v>39</v>
      </c>
      <c r="M3014" s="3"/>
      <c r="N3014" s="6" t="s">
        <v>39</v>
      </c>
      <c r="O3014" s="3" t="s">
        <v>5417</v>
      </c>
      <c r="P3014" s="3" t="s">
        <v>5418</v>
      </c>
      <c r="Q3014" s="6" t="s">
        <v>39</v>
      </c>
      <c r="R3014" s="4"/>
      <c r="S3014" s="6" t="s">
        <v>39</v>
      </c>
      <c r="T3014" s="6"/>
      <c r="U3014" s="6">
        <v>0.0</v>
      </c>
      <c r="V3014" s="3" t="str">
        <f t="shared" si="2"/>
        <v>10.229</v>
      </c>
      <c r="W3014" s="5" t="str">
        <f t="shared" ref="W3014:X3014" si="3014">UPPER(TRIM(H3014))</f>
        <v/>
      </c>
      <c r="X3014" s="5" t="str">
        <f t="shared" si="3014"/>
        <v/>
      </c>
      <c r="Y3014" s="5" t="str">
        <f t="array" ref="Y3014">IF(V3014&lt;&gt;"",IFERROR(INDEX(federal_program_name_lookup,MATCH(V3014,aln_lookup,0)),""),"")</f>
        <v>EXTENSION COLLABORATIVE ON IMMUNIZATION TEACHING &amp; ENGAGEMENT</v>
      </c>
    </row>
    <row r="3015" ht="15.75" customHeight="1">
      <c r="A3015" s="5" t="s">
        <v>5419</v>
      </c>
      <c r="B3015" s="3" t="s">
        <v>45</v>
      </c>
      <c r="C3015" s="3" t="s">
        <v>4181</v>
      </c>
      <c r="D3015" s="3"/>
      <c r="E3015" s="6" t="s">
        <v>4182</v>
      </c>
      <c r="F3015" s="4">
        <v>2357.0</v>
      </c>
      <c r="G3015" s="6" t="s">
        <v>59</v>
      </c>
      <c r="H3015" s="6"/>
      <c r="I3015" s="6"/>
      <c r="J3015" s="4">
        <v>1036740.0</v>
      </c>
      <c r="K3015" s="4">
        <v>0.0</v>
      </c>
      <c r="L3015" s="6" t="s">
        <v>39</v>
      </c>
      <c r="M3015" s="3"/>
      <c r="N3015" s="6" t="s">
        <v>42</v>
      </c>
      <c r="O3015" s="3"/>
      <c r="P3015" s="3"/>
      <c r="Q3015" s="6" t="s">
        <v>42</v>
      </c>
      <c r="R3015" s="4">
        <v>2315.0</v>
      </c>
      <c r="S3015" s="6" t="s">
        <v>39</v>
      </c>
      <c r="T3015" s="6"/>
      <c r="U3015" s="6">
        <v>0.0</v>
      </c>
      <c r="V3015" s="3" t="str">
        <f t="shared" si="2"/>
        <v>10.309</v>
      </c>
      <c r="W3015" s="5" t="str">
        <f t="shared" ref="W3015:X3015" si="3015">UPPER(TRIM(H3015))</f>
        <v/>
      </c>
      <c r="X3015" s="5" t="str">
        <f t="shared" si="3015"/>
        <v/>
      </c>
      <c r="Y3015" s="5" t="str">
        <f t="array" ref="Y3015">IF(V3015&lt;&gt;"",IFERROR(INDEX(federal_program_name_lookup,MATCH(V3015,aln_lookup,0)),""),"")</f>
        <v>SPECIALTY CROP RESEARCH INITIATIVE</v>
      </c>
    </row>
    <row r="3016" ht="15.75" customHeight="1">
      <c r="A3016" s="5" t="s">
        <v>5420</v>
      </c>
      <c r="B3016" s="3" t="s">
        <v>45</v>
      </c>
      <c r="C3016" s="3" t="s">
        <v>4181</v>
      </c>
      <c r="D3016" s="3"/>
      <c r="E3016" s="6" t="s">
        <v>4182</v>
      </c>
      <c r="F3016" s="4">
        <v>93217.0</v>
      </c>
      <c r="G3016" s="6" t="s">
        <v>59</v>
      </c>
      <c r="H3016" s="6"/>
      <c r="I3016" s="6"/>
      <c r="J3016" s="4">
        <v>1036740.0</v>
      </c>
      <c r="K3016" s="4">
        <v>0.0</v>
      </c>
      <c r="L3016" s="6" t="s">
        <v>39</v>
      </c>
      <c r="M3016" s="3"/>
      <c r="N3016" s="6" t="s">
        <v>39</v>
      </c>
      <c r="O3016" s="3" t="s">
        <v>674</v>
      </c>
      <c r="P3016" s="3" t="s">
        <v>5421</v>
      </c>
      <c r="Q3016" s="6" t="s">
        <v>39</v>
      </c>
      <c r="R3016" s="4"/>
      <c r="S3016" s="6" t="s">
        <v>39</v>
      </c>
      <c r="T3016" s="6"/>
      <c r="U3016" s="6">
        <v>0.0</v>
      </c>
      <c r="V3016" s="3" t="str">
        <f t="shared" si="2"/>
        <v>10.309</v>
      </c>
      <c r="W3016" s="5" t="str">
        <f t="shared" ref="W3016:X3016" si="3016">UPPER(TRIM(H3016))</f>
        <v/>
      </c>
      <c r="X3016" s="5" t="str">
        <f t="shared" si="3016"/>
        <v/>
      </c>
      <c r="Y3016" s="5" t="str">
        <f t="array" ref="Y3016">IF(V3016&lt;&gt;"",IFERROR(INDEX(federal_program_name_lookup,MATCH(V3016,aln_lookup,0)),""),"")</f>
        <v>SPECIALTY CROP RESEARCH INITIATIVE</v>
      </c>
    </row>
    <row r="3017" ht="15.75" customHeight="1">
      <c r="A3017" s="5" t="s">
        <v>5422</v>
      </c>
      <c r="B3017" s="3" t="s">
        <v>45</v>
      </c>
      <c r="C3017" s="3" t="s">
        <v>172</v>
      </c>
      <c r="D3017" s="3"/>
      <c r="E3017" s="6" t="s">
        <v>4479</v>
      </c>
      <c r="F3017" s="4">
        <v>76572.0</v>
      </c>
      <c r="G3017" s="6" t="s">
        <v>59</v>
      </c>
      <c r="H3017" s="6"/>
      <c r="I3017" s="6"/>
      <c r="J3017" s="4">
        <v>466157.0</v>
      </c>
      <c r="K3017" s="4">
        <v>0.0</v>
      </c>
      <c r="L3017" s="6" t="s">
        <v>39</v>
      </c>
      <c r="M3017" s="3"/>
      <c r="N3017" s="6" t="s">
        <v>39</v>
      </c>
      <c r="O3017" s="3" t="s">
        <v>674</v>
      </c>
      <c r="P3017" s="3" t="s">
        <v>5423</v>
      </c>
      <c r="Q3017" s="6" t="s">
        <v>39</v>
      </c>
      <c r="R3017" s="4"/>
      <c r="S3017" s="6" t="s">
        <v>39</v>
      </c>
      <c r="T3017" s="6"/>
      <c r="U3017" s="6">
        <v>0.0</v>
      </c>
      <c r="V3017" s="3" t="str">
        <f t="shared" si="2"/>
        <v>10.310</v>
      </c>
      <c r="W3017" s="5" t="str">
        <f t="shared" ref="W3017:X3017" si="3017">UPPER(TRIM(H3017))</f>
        <v/>
      </c>
      <c r="X3017" s="5" t="str">
        <f t="shared" si="3017"/>
        <v/>
      </c>
      <c r="Y3017" s="5" t="str">
        <f t="array" ref="Y3017">IF(V3017&lt;&gt;"",IFERROR(INDEX(federal_program_name_lookup,MATCH(V3017,aln_lookup,0)),""),"")</f>
        <v>AGRICULTURE AND FOOD RESEARCH INITIATIVE (AFRI)</v>
      </c>
    </row>
    <row r="3018" ht="15.75" customHeight="1">
      <c r="A3018" s="5" t="s">
        <v>5424</v>
      </c>
      <c r="B3018" s="3" t="s">
        <v>45</v>
      </c>
      <c r="C3018" s="3" t="s">
        <v>4689</v>
      </c>
      <c r="D3018" s="3"/>
      <c r="E3018" s="6" t="s">
        <v>4690</v>
      </c>
      <c r="F3018" s="4">
        <v>180399.0</v>
      </c>
      <c r="G3018" s="6" t="s">
        <v>59</v>
      </c>
      <c r="H3018" s="6"/>
      <c r="I3018" s="6"/>
      <c r="J3018" s="4">
        <v>181399.0</v>
      </c>
      <c r="K3018" s="4">
        <v>0.0</v>
      </c>
      <c r="L3018" s="6" t="s">
        <v>39</v>
      </c>
      <c r="M3018" s="3"/>
      <c r="N3018" s="6" t="s">
        <v>39</v>
      </c>
      <c r="O3018" s="3" t="s">
        <v>674</v>
      </c>
      <c r="P3018" s="3" t="s">
        <v>5425</v>
      </c>
      <c r="Q3018" s="6" t="s">
        <v>39</v>
      </c>
      <c r="R3018" s="4"/>
      <c r="S3018" s="6" t="s">
        <v>39</v>
      </c>
      <c r="T3018" s="6"/>
      <c r="U3018" s="6">
        <v>0.0</v>
      </c>
      <c r="V3018" s="3" t="str">
        <f t="shared" si="2"/>
        <v>10.311</v>
      </c>
      <c r="W3018" s="5" t="str">
        <f t="shared" ref="W3018:X3018" si="3018">UPPER(TRIM(H3018))</f>
        <v/>
      </c>
      <c r="X3018" s="5" t="str">
        <f t="shared" si="3018"/>
        <v/>
      </c>
      <c r="Y3018" s="5" t="str">
        <f t="array" ref="Y3018">IF(V3018&lt;&gt;"",IFERROR(INDEX(federal_program_name_lookup,MATCH(V3018,aln_lookup,0)),""),"")</f>
        <v>BEGINNING FARMER AND RANCHER DEVELOPMENT PROGRAM</v>
      </c>
    </row>
    <row r="3019" ht="15.75" customHeight="1">
      <c r="A3019" s="5" t="s">
        <v>5426</v>
      </c>
      <c r="B3019" s="3" t="s">
        <v>45</v>
      </c>
      <c r="C3019" s="3" t="s">
        <v>4689</v>
      </c>
      <c r="D3019" s="3"/>
      <c r="E3019" s="6" t="s">
        <v>4690</v>
      </c>
      <c r="F3019" s="4">
        <v>119.0</v>
      </c>
      <c r="G3019" s="6" t="s">
        <v>59</v>
      </c>
      <c r="H3019" s="6"/>
      <c r="I3019" s="6"/>
      <c r="J3019" s="4">
        <v>181399.0</v>
      </c>
      <c r="K3019" s="4">
        <v>0.0</v>
      </c>
      <c r="L3019" s="6" t="s">
        <v>39</v>
      </c>
      <c r="M3019" s="3"/>
      <c r="N3019" s="6" t="s">
        <v>39</v>
      </c>
      <c r="O3019" s="3" t="s">
        <v>872</v>
      </c>
      <c r="P3019" s="3" t="s">
        <v>5427</v>
      </c>
      <c r="Q3019" s="6" t="s">
        <v>39</v>
      </c>
      <c r="R3019" s="4"/>
      <c r="S3019" s="6" t="s">
        <v>39</v>
      </c>
      <c r="T3019" s="6"/>
      <c r="U3019" s="6">
        <v>0.0</v>
      </c>
      <c r="V3019" s="3" t="str">
        <f t="shared" si="2"/>
        <v>10.311</v>
      </c>
      <c r="W3019" s="5" t="str">
        <f t="shared" ref="W3019:X3019" si="3019">UPPER(TRIM(H3019))</f>
        <v/>
      </c>
      <c r="X3019" s="5" t="str">
        <f t="shared" si="3019"/>
        <v/>
      </c>
      <c r="Y3019" s="5" t="str">
        <f t="array" ref="Y3019">IF(V3019&lt;&gt;"",IFERROR(INDEX(federal_program_name_lookup,MATCH(V3019,aln_lookup,0)),""),"")</f>
        <v>BEGINNING FARMER AND RANCHER DEVELOPMENT PROGRAM</v>
      </c>
    </row>
    <row r="3020" ht="15.75" customHeight="1">
      <c r="A3020" s="5" t="s">
        <v>5428</v>
      </c>
      <c r="B3020" s="3" t="s">
        <v>45</v>
      </c>
      <c r="C3020" s="3" t="s">
        <v>5429</v>
      </c>
      <c r="D3020" s="3"/>
      <c r="E3020" s="6" t="s">
        <v>5430</v>
      </c>
      <c r="F3020" s="4">
        <v>40190.0</v>
      </c>
      <c r="G3020" s="6" t="s">
        <v>59</v>
      </c>
      <c r="H3020" s="6"/>
      <c r="I3020" s="6"/>
      <c r="J3020" s="4">
        <v>40190.0</v>
      </c>
      <c r="K3020" s="4">
        <v>0.0</v>
      </c>
      <c r="L3020" s="6" t="s">
        <v>39</v>
      </c>
      <c r="M3020" s="3"/>
      <c r="N3020" s="6" t="s">
        <v>39</v>
      </c>
      <c r="O3020" s="3" t="s">
        <v>1940</v>
      </c>
      <c r="P3020" s="3" t="s">
        <v>5431</v>
      </c>
      <c r="Q3020" s="6" t="s">
        <v>39</v>
      </c>
      <c r="R3020" s="4"/>
      <c r="S3020" s="6" t="s">
        <v>39</v>
      </c>
      <c r="T3020" s="6"/>
      <c r="U3020" s="6">
        <v>0.0</v>
      </c>
      <c r="V3020" s="3" t="str">
        <f t="shared" si="2"/>
        <v>10.328</v>
      </c>
      <c r="W3020" s="5" t="str">
        <f t="shared" ref="W3020:X3020" si="3020">UPPER(TRIM(H3020))</f>
        <v/>
      </c>
      <c r="X3020" s="5" t="str">
        <f t="shared" si="3020"/>
        <v/>
      </c>
      <c r="Y3020" s="5" t="str">
        <f t="array" ref="Y3020">IF(V3020&lt;&gt;"",IFERROR(INDEX(federal_program_name_lookup,MATCH(V3020,aln_lookup,0)),""),"")</f>
        <v>NATIONAL FOOD SAFETY TRAINING, EDUCATION, EXTENSION, OUTREACH, AND TECHNICAL ASSISTANCE COMPETITIVE GRANTS PROGRAM</v>
      </c>
    </row>
    <row r="3021" ht="15.75" customHeight="1">
      <c r="A3021" s="5" t="s">
        <v>5432</v>
      </c>
      <c r="B3021" s="3" t="s">
        <v>35</v>
      </c>
      <c r="C3021" s="3" t="s">
        <v>5198</v>
      </c>
      <c r="D3021" s="3"/>
      <c r="E3021" s="6" t="s">
        <v>5199</v>
      </c>
      <c r="F3021" s="4">
        <v>40088.0</v>
      </c>
      <c r="G3021" s="6" t="s">
        <v>38</v>
      </c>
      <c r="H3021" s="6"/>
      <c r="I3021" s="6"/>
      <c r="J3021" s="4">
        <v>561386.0</v>
      </c>
      <c r="K3021" s="4">
        <v>3.59306095E8</v>
      </c>
      <c r="L3021" s="6" t="s">
        <v>39</v>
      </c>
      <c r="M3021" s="3"/>
      <c r="N3021" s="6" t="s">
        <v>39</v>
      </c>
      <c r="O3021" s="3" t="s">
        <v>5200</v>
      </c>
      <c r="P3021" s="3" t="s">
        <v>5433</v>
      </c>
      <c r="Q3021" s="6" t="s">
        <v>39</v>
      </c>
      <c r="R3021" s="4"/>
      <c r="S3021" s="6" t="s">
        <v>42</v>
      </c>
      <c r="T3021" s="6" t="s">
        <v>43</v>
      </c>
      <c r="U3021" s="6">
        <v>0.0</v>
      </c>
      <c r="V3021" s="3" t="str">
        <f t="shared" si="2"/>
        <v>11.417</v>
      </c>
      <c r="W3021" s="5" t="str">
        <f t="shared" ref="W3021:X3021" si="3021">UPPER(TRIM(H3021))</f>
        <v/>
      </c>
      <c r="X3021" s="5" t="str">
        <f t="shared" si="3021"/>
        <v/>
      </c>
      <c r="Y3021" s="5" t="str">
        <f t="array" ref="Y3021">IF(V3021&lt;&gt;"",IFERROR(INDEX(federal_program_name_lookup,MATCH(V3021,aln_lookup,0)),""),"")</f>
        <v>SEA GRANT SUPPORT</v>
      </c>
    </row>
    <row r="3022" ht="15.75" customHeight="1">
      <c r="A3022" s="5" t="s">
        <v>5434</v>
      </c>
      <c r="B3022" s="3" t="s">
        <v>45</v>
      </c>
      <c r="C3022" s="3" t="s">
        <v>4717</v>
      </c>
      <c r="D3022" s="3"/>
      <c r="E3022" s="6" t="s">
        <v>4718</v>
      </c>
      <c r="F3022" s="4">
        <v>97149.0</v>
      </c>
      <c r="G3022" s="6" t="s">
        <v>59</v>
      </c>
      <c r="H3022" s="6"/>
      <c r="I3022" s="6"/>
      <c r="J3022" s="4">
        <v>100958.0</v>
      </c>
      <c r="K3022" s="4">
        <v>0.0</v>
      </c>
      <c r="L3022" s="6" t="s">
        <v>39</v>
      </c>
      <c r="M3022" s="3"/>
      <c r="N3022" s="6" t="s">
        <v>42</v>
      </c>
      <c r="O3022" s="3"/>
      <c r="P3022" s="3"/>
      <c r="Q3022" s="6" t="s">
        <v>39</v>
      </c>
      <c r="R3022" s="4"/>
      <c r="S3022" s="6" t="s">
        <v>39</v>
      </c>
      <c r="T3022" s="6"/>
      <c r="U3022" s="6">
        <v>0.0</v>
      </c>
      <c r="V3022" s="3" t="str">
        <f t="shared" si="2"/>
        <v>10.329</v>
      </c>
      <c r="W3022" s="5" t="str">
        <f t="shared" ref="W3022:X3022" si="3022">UPPER(TRIM(H3022))</f>
        <v/>
      </c>
      <c r="X3022" s="5" t="str">
        <f t="shared" si="3022"/>
        <v/>
      </c>
      <c r="Y3022" s="5" t="str">
        <f t="array" ref="Y3022">IF(V3022&lt;&gt;"",IFERROR(INDEX(federal_program_name_lookup,MATCH(V3022,aln_lookup,0)),""),"")</f>
        <v>CROP PROTECTION AND PEST MANAGEMENT COMPETITIVE GRANTS PROGRAM</v>
      </c>
    </row>
    <row r="3023" ht="15.75" customHeight="1">
      <c r="A3023" s="5" t="s">
        <v>5435</v>
      </c>
      <c r="B3023" s="3" t="s">
        <v>45</v>
      </c>
      <c r="C3023" s="3" t="s">
        <v>4745</v>
      </c>
      <c r="D3023" s="3"/>
      <c r="E3023" s="6" t="s">
        <v>4746</v>
      </c>
      <c r="F3023" s="4">
        <v>-109.0</v>
      </c>
      <c r="G3023" s="6" t="s">
        <v>59</v>
      </c>
      <c r="H3023" s="6"/>
      <c r="I3023" s="6"/>
      <c r="J3023" s="4">
        <v>5406.0</v>
      </c>
      <c r="K3023" s="4">
        <v>0.0</v>
      </c>
      <c r="L3023" s="6" t="s">
        <v>39</v>
      </c>
      <c r="M3023" s="3"/>
      <c r="N3023" s="6" t="s">
        <v>42</v>
      </c>
      <c r="O3023" s="3"/>
      <c r="P3023" s="3"/>
      <c r="Q3023" s="6" t="s">
        <v>39</v>
      </c>
      <c r="R3023" s="4"/>
      <c r="S3023" s="6" t="s">
        <v>39</v>
      </c>
      <c r="T3023" s="6"/>
      <c r="U3023" s="6">
        <v>0.0</v>
      </c>
      <c r="V3023" s="3" t="str">
        <f t="shared" si="2"/>
        <v>10.500</v>
      </c>
      <c r="W3023" s="5" t="str">
        <f t="shared" ref="W3023:X3023" si="3023">UPPER(TRIM(H3023))</f>
        <v/>
      </c>
      <c r="X3023" s="5" t="str">
        <f t="shared" si="3023"/>
        <v/>
      </c>
      <c r="Y3023" s="5" t="str">
        <f t="array" ref="Y3023">IF(V3023&lt;&gt;"",IFERROR(INDEX(federal_program_name_lookup,MATCH(V3023,aln_lookup,0)),""),"")</f>
        <v>COOPERATIVE EXTENSION SERVICE</v>
      </c>
    </row>
    <row r="3024" ht="15.75" customHeight="1">
      <c r="A3024" s="5" t="s">
        <v>5436</v>
      </c>
      <c r="B3024" s="3" t="s">
        <v>45</v>
      </c>
      <c r="C3024" s="3" t="s">
        <v>5437</v>
      </c>
      <c r="D3024" s="3"/>
      <c r="E3024" s="6" t="s">
        <v>5438</v>
      </c>
      <c r="F3024" s="4">
        <v>939494.0</v>
      </c>
      <c r="G3024" s="6" t="s">
        <v>59</v>
      </c>
      <c r="H3024" s="6"/>
      <c r="I3024" s="6"/>
      <c r="J3024" s="4">
        <v>939606.0</v>
      </c>
      <c r="K3024" s="4">
        <v>0.0</v>
      </c>
      <c r="L3024" s="6" t="s">
        <v>39</v>
      </c>
      <c r="M3024" s="3"/>
      <c r="N3024" s="6" t="s">
        <v>39</v>
      </c>
      <c r="O3024" s="3" t="s">
        <v>107</v>
      </c>
      <c r="P3024" s="3" t="s">
        <v>5439</v>
      </c>
      <c r="Q3024" s="6" t="s">
        <v>39</v>
      </c>
      <c r="R3024" s="4"/>
      <c r="S3024" s="6" t="s">
        <v>39</v>
      </c>
      <c r="T3024" s="6"/>
      <c r="U3024" s="6">
        <v>0.0</v>
      </c>
      <c r="V3024" s="3" t="str">
        <f t="shared" si="2"/>
        <v>10.557</v>
      </c>
      <c r="W3024" s="5" t="str">
        <f t="shared" ref="W3024:X3024" si="3024">UPPER(TRIM(H3024))</f>
        <v/>
      </c>
      <c r="X3024" s="5" t="str">
        <f t="shared" si="3024"/>
        <v/>
      </c>
      <c r="Y3024" s="5" t="str">
        <f t="array" ref="Y3024">IF(V3024&lt;&gt;"",IFERROR(INDEX(federal_program_name_lookup,MATCH(V3024,aln_lookup,0)),""),"")</f>
        <v>SPECIAL SUPPLEMENTAL NUTRITION PROGRAM FOR WOMEN, INFANTS, AND CHILDREN</v>
      </c>
    </row>
    <row r="3025" ht="15.75" customHeight="1">
      <c r="A3025" s="5" t="s">
        <v>5440</v>
      </c>
      <c r="B3025" s="3" t="s">
        <v>45</v>
      </c>
      <c r="C3025" s="3" t="s">
        <v>5437</v>
      </c>
      <c r="D3025" s="3"/>
      <c r="E3025" s="6" t="s">
        <v>5438</v>
      </c>
      <c r="F3025" s="4">
        <v>112.0</v>
      </c>
      <c r="G3025" s="6" t="s">
        <v>59</v>
      </c>
      <c r="H3025" s="6"/>
      <c r="I3025" s="6"/>
      <c r="J3025" s="4">
        <v>939606.0</v>
      </c>
      <c r="K3025" s="4">
        <v>0.0</v>
      </c>
      <c r="L3025" s="6" t="s">
        <v>39</v>
      </c>
      <c r="M3025" s="3"/>
      <c r="N3025" s="6" t="s">
        <v>39</v>
      </c>
      <c r="O3025" s="3" t="s">
        <v>99</v>
      </c>
      <c r="P3025" s="3" t="s">
        <v>5441</v>
      </c>
      <c r="Q3025" s="6" t="s">
        <v>39</v>
      </c>
      <c r="R3025" s="4"/>
      <c r="S3025" s="6" t="s">
        <v>39</v>
      </c>
      <c r="T3025" s="6"/>
      <c r="U3025" s="6">
        <v>0.0</v>
      </c>
      <c r="V3025" s="3" t="str">
        <f t="shared" si="2"/>
        <v>10.557</v>
      </c>
      <c r="W3025" s="5" t="str">
        <f t="shared" ref="W3025:X3025" si="3025">UPPER(TRIM(H3025))</f>
        <v/>
      </c>
      <c r="X3025" s="5" t="str">
        <f t="shared" si="3025"/>
        <v/>
      </c>
      <c r="Y3025" s="5" t="str">
        <f t="array" ref="Y3025">IF(V3025&lt;&gt;"",IFERROR(INDEX(federal_program_name_lookup,MATCH(V3025,aln_lookup,0)),""),"")</f>
        <v>SPECIAL SUPPLEMENTAL NUTRITION PROGRAM FOR WOMEN, INFANTS, AND CHILDREN</v>
      </c>
    </row>
    <row r="3026" ht="15.75" customHeight="1">
      <c r="A3026" s="5" t="s">
        <v>5442</v>
      </c>
      <c r="B3026" s="3" t="s">
        <v>45</v>
      </c>
      <c r="C3026" s="3" t="s">
        <v>5443</v>
      </c>
      <c r="D3026" s="3"/>
      <c r="E3026" s="6" t="s">
        <v>5444</v>
      </c>
      <c r="F3026" s="4">
        <v>12982.0</v>
      </c>
      <c r="G3026" s="6" t="s">
        <v>59</v>
      </c>
      <c r="H3026" s="6"/>
      <c r="I3026" s="6"/>
      <c r="J3026" s="4">
        <v>19745.0</v>
      </c>
      <c r="K3026" s="4">
        <v>0.0</v>
      </c>
      <c r="L3026" s="6" t="s">
        <v>39</v>
      </c>
      <c r="M3026" s="3"/>
      <c r="N3026" s="6" t="s">
        <v>42</v>
      </c>
      <c r="O3026" s="3"/>
      <c r="P3026" s="3"/>
      <c r="Q3026" s="6" t="s">
        <v>39</v>
      </c>
      <c r="R3026" s="4"/>
      <c r="S3026" s="6" t="s">
        <v>39</v>
      </c>
      <c r="T3026" s="6"/>
      <c r="U3026" s="6">
        <v>0.0</v>
      </c>
      <c r="V3026" s="3" t="str">
        <f t="shared" si="2"/>
        <v>10.675</v>
      </c>
      <c r="W3026" s="5" t="str">
        <f t="shared" ref="W3026:X3026" si="3026">UPPER(TRIM(H3026))</f>
        <v/>
      </c>
      <c r="X3026" s="5" t="str">
        <f t="shared" si="3026"/>
        <v/>
      </c>
      <c r="Y3026" s="5" t="str">
        <f t="array" ref="Y3026">IF(V3026&lt;&gt;"",IFERROR(INDEX(federal_program_name_lookup,MATCH(V3026,aln_lookup,0)),""),"")</f>
        <v>URBAN AND COMMUNITY FORESTRY PROGRAM</v>
      </c>
    </row>
    <row r="3027" ht="15.75" customHeight="1">
      <c r="A3027" s="5" t="s">
        <v>5445</v>
      </c>
      <c r="B3027" s="3" t="s">
        <v>45</v>
      </c>
      <c r="C3027" s="3" t="s">
        <v>5443</v>
      </c>
      <c r="D3027" s="3"/>
      <c r="E3027" s="6" t="s">
        <v>5444</v>
      </c>
      <c r="F3027" s="4">
        <v>6763.0</v>
      </c>
      <c r="G3027" s="6" t="s">
        <v>59</v>
      </c>
      <c r="H3027" s="6"/>
      <c r="I3027" s="6"/>
      <c r="J3027" s="4">
        <v>19745.0</v>
      </c>
      <c r="K3027" s="4">
        <v>0.0</v>
      </c>
      <c r="L3027" s="6" t="s">
        <v>39</v>
      </c>
      <c r="M3027" s="3"/>
      <c r="N3027" s="6" t="s">
        <v>42</v>
      </c>
      <c r="O3027" s="3"/>
      <c r="P3027" s="3"/>
      <c r="Q3027" s="6" t="s">
        <v>39</v>
      </c>
      <c r="R3027" s="4"/>
      <c r="S3027" s="6" t="s">
        <v>39</v>
      </c>
      <c r="T3027" s="6"/>
      <c r="U3027" s="6">
        <v>0.0</v>
      </c>
      <c r="V3027" s="3" t="str">
        <f t="shared" si="2"/>
        <v>10.675</v>
      </c>
      <c r="W3027" s="5" t="str">
        <f t="shared" ref="W3027:X3027" si="3027">UPPER(TRIM(H3027))</f>
        <v/>
      </c>
      <c r="X3027" s="5" t="str">
        <f t="shared" si="3027"/>
        <v/>
      </c>
      <c r="Y3027" s="5" t="str">
        <f t="array" ref="Y3027">IF(V3027&lt;&gt;"",IFERROR(INDEX(federal_program_name_lookup,MATCH(V3027,aln_lookup,0)),""),"")</f>
        <v>URBAN AND COMMUNITY FORESTRY PROGRAM</v>
      </c>
    </row>
    <row r="3028" ht="15.75" customHeight="1">
      <c r="A3028" s="5" t="s">
        <v>5446</v>
      </c>
      <c r="B3028" s="3" t="s">
        <v>45</v>
      </c>
      <c r="C3028" s="3" t="s">
        <v>290</v>
      </c>
      <c r="D3028" s="3" t="s">
        <v>5447</v>
      </c>
      <c r="E3028" s="6" t="s">
        <v>292</v>
      </c>
      <c r="F3028" s="4">
        <v>7441.0</v>
      </c>
      <c r="G3028" s="6" t="s">
        <v>59</v>
      </c>
      <c r="H3028" s="6"/>
      <c r="I3028" s="6"/>
      <c r="J3028" s="4">
        <v>20205.0</v>
      </c>
      <c r="K3028" s="4">
        <v>0.0</v>
      </c>
      <c r="L3028" s="6" t="s">
        <v>39</v>
      </c>
      <c r="M3028" s="3"/>
      <c r="N3028" s="6" t="s">
        <v>42</v>
      </c>
      <c r="O3028" s="3"/>
      <c r="P3028" s="3"/>
      <c r="Q3028" s="6" t="s">
        <v>39</v>
      </c>
      <c r="R3028" s="4"/>
      <c r="S3028" s="6" t="s">
        <v>39</v>
      </c>
      <c r="T3028" s="6"/>
      <c r="U3028" s="6">
        <v>0.0</v>
      </c>
      <c r="V3028" s="3" t="str">
        <f t="shared" si="2"/>
        <v>10.000</v>
      </c>
      <c r="W3028" s="5" t="str">
        <f t="shared" ref="W3028:X3028" si="3028">UPPER(TRIM(H3028))</f>
        <v/>
      </c>
      <c r="X3028" s="5" t="str">
        <f t="shared" si="3028"/>
        <v/>
      </c>
      <c r="Y3028" s="5" t="str">
        <f t="array" ref="Y3028">IF(V3028&lt;&gt;"",IFERROR(INDEX(federal_program_name_lookup,MATCH(V3028,aln_lookup,0)),""),"")</f>
        <v/>
      </c>
    </row>
    <row r="3029" ht="15.75" customHeight="1">
      <c r="A3029" s="5" t="s">
        <v>5448</v>
      </c>
      <c r="B3029" s="3" t="s">
        <v>45</v>
      </c>
      <c r="C3029" s="3" t="s">
        <v>290</v>
      </c>
      <c r="D3029" s="3" t="s">
        <v>5449</v>
      </c>
      <c r="E3029" s="6" t="s">
        <v>292</v>
      </c>
      <c r="F3029" s="4">
        <v>12734.0</v>
      </c>
      <c r="G3029" s="6" t="s">
        <v>59</v>
      </c>
      <c r="H3029" s="6"/>
      <c r="I3029" s="6"/>
      <c r="J3029" s="4">
        <v>20205.0</v>
      </c>
      <c r="K3029" s="4">
        <v>0.0</v>
      </c>
      <c r="L3029" s="6" t="s">
        <v>39</v>
      </c>
      <c r="M3029" s="3"/>
      <c r="N3029" s="6" t="s">
        <v>42</v>
      </c>
      <c r="O3029" s="3"/>
      <c r="P3029" s="3"/>
      <c r="Q3029" s="6" t="s">
        <v>39</v>
      </c>
      <c r="R3029" s="4"/>
      <c r="S3029" s="6" t="s">
        <v>39</v>
      </c>
      <c r="T3029" s="6"/>
      <c r="U3029" s="6">
        <v>0.0</v>
      </c>
      <c r="V3029" s="3" t="str">
        <f t="shared" si="2"/>
        <v>10.000</v>
      </c>
      <c r="W3029" s="5" t="str">
        <f t="shared" ref="W3029:X3029" si="3029">UPPER(TRIM(H3029))</f>
        <v/>
      </c>
      <c r="X3029" s="5" t="str">
        <f t="shared" si="3029"/>
        <v/>
      </c>
      <c r="Y3029" s="5" t="str">
        <f t="array" ref="Y3029">IF(V3029&lt;&gt;"",IFERROR(INDEX(federal_program_name_lookup,MATCH(V3029,aln_lookup,0)),""),"")</f>
        <v/>
      </c>
    </row>
    <row r="3030" ht="15.75" customHeight="1">
      <c r="A3030" s="5" t="s">
        <v>5450</v>
      </c>
      <c r="B3030" s="3" t="s">
        <v>45</v>
      </c>
      <c r="C3030" s="3" t="s">
        <v>290</v>
      </c>
      <c r="D3030" s="3" t="s">
        <v>5451</v>
      </c>
      <c r="E3030" s="6" t="s">
        <v>292</v>
      </c>
      <c r="F3030" s="4">
        <v>30.0</v>
      </c>
      <c r="G3030" s="6" t="s">
        <v>59</v>
      </c>
      <c r="H3030" s="6"/>
      <c r="I3030" s="6"/>
      <c r="J3030" s="4">
        <v>20205.0</v>
      </c>
      <c r="K3030" s="4">
        <v>0.0</v>
      </c>
      <c r="L3030" s="6" t="s">
        <v>39</v>
      </c>
      <c r="M3030" s="3"/>
      <c r="N3030" s="6" t="s">
        <v>42</v>
      </c>
      <c r="O3030" s="3"/>
      <c r="P3030" s="3"/>
      <c r="Q3030" s="6" t="s">
        <v>39</v>
      </c>
      <c r="R3030" s="4"/>
      <c r="S3030" s="6" t="s">
        <v>39</v>
      </c>
      <c r="T3030" s="6"/>
      <c r="U3030" s="6">
        <v>0.0</v>
      </c>
      <c r="V3030" s="3" t="str">
        <f t="shared" si="2"/>
        <v>10.000</v>
      </c>
      <c r="W3030" s="5" t="str">
        <f t="shared" ref="W3030:X3030" si="3030">UPPER(TRIM(H3030))</f>
        <v/>
      </c>
      <c r="X3030" s="5" t="str">
        <f t="shared" si="3030"/>
        <v/>
      </c>
      <c r="Y3030" s="5" t="str">
        <f t="array" ref="Y3030">IF(V3030&lt;&gt;"",IFERROR(INDEX(federal_program_name_lookup,MATCH(V3030,aln_lookup,0)),""),"")</f>
        <v/>
      </c>
    </row>
    <row r="3031" ht="15.75" customHeight="1">
      <c r="A3031" s="5" t="s">
        <v>5452</v>
      </c>
      <c r="B3031" s="3" t="s">
        <v>35</v>
      </c>
      <c r="C3031" s="3" t="s">
        <v>5453</v>
      </c>
      <c r="D3031" s="3"/>
      <c r="E3031" s="6" t="s">
        <v>5454</v>
      </c>
      <c r="F3031" s="4">
        <v>75308.0</v>
      </c>
      <c r="G3031" s="6" t="s">
        <v>59</v>
      </c>
      <c r="H3031" s="6"/>
      <c r="I3031" s="6"/>
      <c r="J3031" s="4">
        <v>75308.0</v>
      </c>
      <c r="K3031" s="4">
        <v>0.0</v>
      </c>
      <c r="L3031" s="6" t="s">
        <v>39</v>
      </c>
      <c r="M3031" s="3"/>
      <c r="N3031" s="6" t="s">
        <v>42</v>
      </c>
      <c r="O3031" s="3"/>
      <c r="P3031" s="3"/>
      <c r="Q3031" s="6" t="s">
        <v>39</v>
      </c>
      <c r="R3031" s="4"/>
      <c r="S3031" s="6" t="s">
        <v>39</v>
      </c>
      <c r="T3031" s="6"/>
      <c r="U3031" s="6">
        <v>0.0</v>
      </c>
      <c r="V3031" s="3" t="str">
        <f t="shared" si="2"/>
        <v>11.020</v>
      </c>
      <c r="W3031" s="5" t="str">
        <f t="shared" ref="W3031:X3031" si="3031">UPPER(TRIM(H3031))</f>
        <v/>
      </c>
      <c r="X3031" s="5" t="str">
        <f t="shared" si="3031"/>
        <v/>
      </c>
      <c r="Y3031" s="5" t="str">
        <f t="array" ref="Y3031">IF(V3031&lt;&gt;"",IFERROR(INDEX(federal_program_name_lookup,MATCH(V3031,aln_lookup,0)),""),"")</f>
        <v>CLUSTER GRANTS</v>
      </c>
    </row>
    <row r="3032" ht="15.75" customHeight="1">
      <c r="A3032" s="5" t="s">
        <v>5455</v>
      </c>
      <c r="B3032" s="3" t="s">
        <v>35</v>
      </c>
      <c r="C3032" s="3" t="s">
        <v>5456</v>
      </c>
      <c r="D3032" s="3"/>
      <c r="E3032" s="6" t="s">
        <v>5457</v>
      </c>
      <c r="F3032" s="4">
        <v>15501.0</v>
      </c>
      <c r="G3032" s="6" t="s">
        <v>59</v>
      </c>
      <c r="H3032" s="6"/>
      <c r="I3032" s="6"/>
      <c r="J3032" s="4">
        <v>15501.0</v>
      </c>
      <c r="K3032" s="4">
        <v>0.0</v>
      </c>
      <c r="L3032" s="6" t="s">
        <v>39</v>
      </c>
      <c r="M3032" s="3"/>
      <c r="N3032" s="6" t="s">
        <v>42</v>
      </c>
      <c r="O3032" s="3"/>
      <c r="P3032" s="3"/>
      <c r="Q3032" s="6" t="s">
        <v>39</v>
      </c>
      <c r="R3032" s="4"/>
      <c r="S3032" s="6" t="s">
        <v>39</v>
      </c>
      <c r="T3032" s="6"/>
      <c r="U3032" s="6">
        <v>0.0</v>
      </c>
      <c r="V3032" s="3" t="str">
        <f t="shared" si="2"/>
        <v>11.303</v>
      </c>
      <c r="W3032" s="5" t="str">
        <f t="shared" ref="W3032:X3032" si="3032">UPPER(TRIM(H3032))</f>
        <v/>
      </c>
      <c r="X3032" s="5" t="str">
        <f t="shared" si="3032"/>
        <v/>
      </c>
      <c r="Y3032" s="5" t="str">
        <f t="array" ref="Y3032">IF(V3032&lt;&gt;"",IFERROR(INDEX(federal_program_name_lookup,MATCH(V3032,aln_lookup,0)),""),"")</f>
        <v>ECONOMIC DEVELOPMENT_TECHNICAL ASSISTANCE</v>
      </c>
    </row>
    <row r="3033" ht="15.75" customHeight="1">
      <c r="A3033" s="5" t="s">
        <v>5458</v>
      </c>
      <c r="B3033" s="3" t="s">
        <v>35</v>
      </c>
      <c r="C3033" s="3" t="s">
        <v>5198</v>
      </c>
      <c r="D3033" s="3"/>
      <c r="E3033" s="6" t="s">
        <v>5199</v>
      </c>
      <c r="F3033" s="4">
        <v>69481.0</v>
      </c>
      <c r="G3033" s="6" t="s">
        <v>59</v>
      </c>
      <c r="H3033" s="6"/>
      <c r="I3033" s="6"/>
      <c r="J3033" s="4">
        <v>561386.0</v>
      </c>
      <c r="K3033" s="4">
        <v>0.0</v>
      </c>
      <c r="L3033" s="6" t="s">
        <v>39</v>
      </c>
      <c r="M3033" s="3"/>
      <c r="N3033" s="6" t="s">
        <v>39</v>
      </c>
      <c r="O3033" s="3" t="s">
        <v>5200</v>
      </c>
      <c r="P3033" s="3" t="s">
        <v>5459</v>
      </c>
      <c r="Q3033" s="6" t="s">
        <v>39</v>
      </c>
      <c r="R3033" s="4"/>
      <c r="S3033" s="6" t="s">
        <v>39</v>
      </c>
      <c r="T3033" s="6"/>
      <c r="U3033" s="6">
        <v>0.0</v>
      </c>
      <c r="V3033" s="3" t="str">
        <f t="shared" si="2"/>
        <v>11.417</v>
      </c>
      <c r="W3033" s="5" t="str">
        <f t="shared" ref="W3033:X3033" si="3033">UPPER(TRIM(H3033))</f>
        <v/>
      </c>
      <c r="X3033" s="5" t="str">
        <f t="shared" si="3033"/>
        <v/>
      </c>
      <c r="Y3033" s="5" t="str">
        <f t="array" ref="Y3033">IF(V3033&lt;&gt;"",IFERROR(INDEX(federal_program_name_lookup,MATCH(V3033,aln_lookup,0)),""),"")</f>
        <v>SEA GRANT SUPPORT</v>
      </c>
    </row>
    <row r="3034" ht="15.75" customHeight="1">
      <c r="A3034" s="5" t="s">
        <v>5460</v>
      </c>
      <c r="B3034" s="3" t="s">
        <v>35</v>
      </c>
      <c r="C3034" s="3" t="s">
        <v>4223</v>
      </c>
      <c r="D3034" s="3"/>
      <c r="E3034" s="6" t="s">
        <v>5461</v>
      </c>
      <c r="F3034" s="4">
        <v>48526.0</v>
      </c>
      <c r="G3034" s="6" t="s">
        <v>59</v>
      </c>
      <c r="H3034" s="6"/>
      <c r="I3034" s="6"/>
      <c r="J3034" s="4">
        <v>119402.0</v>
      </c>
      <c r="K3034" s="4">
        <v>0.0</v>
      </c>
      <c r="L3034" s="6" t="s">
        <v>39</v>
      </c>
      <c r="M3034" s="3"/>
      <c r="N3034" s="6" t="s">
        <v>39</v>
      </c>
      <c r="O3034" s="3" t="s">
        <v>5462</v>
      </c>
      <c r="P3034" s="3" t="s">
        <v>5463</v>
      </c>
      <c r="Q3034" s="6" t="s">
        <v>42</v>
      </c>
      <c r="R3034" s="4">
        <v>18750.0</v>
      </c>
      <c r="S3034" s="6" t="s">
        <v>39</v>
      </c>
      <c r="T3034" s="6"/>
      <c r="U3034" s="6">
        <v>0.0</v>
      </c>
      <c r="V3034" s="3" t="str">
        <f t="shared" si="2"/>
        <v>11.419</v>
      </c>
      <c r="W3034" s="5" t="str">
        <f t="shared" ref="W3034:X3034" si="3034">UPPER(TRIM(H3034))</f>
        <v/>
      </c>
      <c r="X3034" s="5" t="str">
        <f t="shared" si="3034"/>
        <v/>
      </c>
      <c r="Y3034" s="5" t="str">
        <f t="array" ref="Y3034">IF(V3034&lt;&gt;"",IFERROR(INDEX(federal_program_name_lookup,MATCH(V3034,aln_lookup,0)),""),"")</f>
        <v>COASTAL ZONE MANAGEMENT ADMINISTRATION AWARDS</v>
      </c>
    </row>
    <row r="3035" ht="15.75" customHeight="1">
      <c r="A3035" s="5" t="s">
        <v>5464</v>
      </c>
      <c r="B3035" s="3" t="s">
        <v>35</v>
      </c>
      <c r="C3035" s="3" t="s">
        <v>5198</v>
      </c>
      <c r="D3035" s="3"/>
      <c r="E3035" s="6" t="s">
        <v>5199</v>
      </c>
      <c r="F3035" s="4">
        <v>-48618.0</v>
      </c>
      <c r="G3035" s="6" t="s">
        <v>38</v>
      </c>
      <c r="H3035" s="6"/>
      <c r="I3035" s="6"/>
      <c r="J3035" s="4">
        <v>561386.0</v>
      </c>
      <c r="K3035" s="4">
        <v>3.59306095E8</v>
      </c>
      <c r="L3035" s="6" t="s">
        <v>39</v>
      </c>
      <c r="M3035" s="3"/>
      <c r="N3035" s="6" t="s">
        <v>39</v>
      </c>
      <c r="O3035" s="3" t="s">
        <v>5200</v>
      </c>
      <c r="P3035" s="3" t="s">
        <v>5465</v>
      </c>
      <c r="Q3035" s="6" t="s">
        <v>39</v>
      </c>
      <c r="R3035" s="4"/>
      <c r="S3035" s="6" t="s">
        <v>42</v>
      </c>
      <c r="T3035" s="6" t="s">
        <v>43</v>
      </c>
      <c r="U3035" s="6">
        <v>0.0</v>
      </c>
      <c r="V3035" s="3" t="str">
        <f t="shared" si="2"/>
        <v>11.417</v>
      </c>
      <c r="W3035" s="5" t="str">
        <f t="shared" ref="W3035:X3035" si="3035">UPPER(TRIM(H3035))</f>
        <v/>
      </c>
      <c r="X3035" s="5" t="str">
        <f t="shared" si="3035"/>
        <v/>
      </c>
      <c r="Y3035" s="5" t="str">
        <f t="array" ref="Y3035">IF(V3035&lt;&gt;"",IFERROR(INDEX(federal_program_name_lookup,MATCH(V3035,aln_lookup,0)),""),"")</f>
        <v>SEA GRANT SUPPORT</v>
      </c>
    </row>
    <row r="3036" ht="15.75" customHeight="1">
      <c r="A3036" s="5" t="s">
        <v>5466</v>
      </c>
      <c r="B3036" s="3" t="s">
        <v>35</v>
      </c>
      <c r="C3036" s="3" t="s">
        <v>4223</v>
      </c>
      <c r="D3036" s="3"/>
      <c r="E3036" s="6" t="s">
        <v>5461</v>
      </c>
      <c r="F3036" s="4">
        <v>59416.0</v>
      </c>
      <c r="G3036" s="6" t="s">
        <v>59</v>
      </c>
      <c r="H3036" s="6"/>
      <c r="I3036" s="6"/>
      <c r="J3036" s="4">
        <v>119402.0</v>
      </c>
      <c r="K3036" s="4">
        <v>0.0</v>
      </c>
      <c r="L3036" s="6" t="s">
        <v>39</v>
      </c>
      <c r="M3036" s="3"/>
      <c r="N3036" s="6" t="s">
        <v>39</v>
      </c>
      <c r="O3036" s="3" t="s">
        <v>1137</v>
      </c>
      <c r="P3036" s="3" t="s">
        <v>5467</v>
      </c>
      <c r="Q3036" s="6" t="s">
        <v>42</v>
      </c>
      <c r="R3036" s="4">
        <v>15410.0</v>
      </c>
      <c r="S3036" s="6" t="s">
        <v>39</v>
      </c>
      <c r="T3036" s="6"/>
      <c r="U3036" s="6">
        <v>0.0</v>
      </c>
      <c r="V3036" s="3" t="str">
        <f t="shared" si="2"/>
        <v>11.419</v>
      </c>
      <c r="W3036" s="5" t="str">
        <f t="shared" ref="W3036:X3036" si="3036">UPPER(TRIM(H3036))</f>
        <v/>
      </c>
      <c r="X3036" s="5" t="str">
        <f t="shared" si="3036"/>
        <v/>
      </c>
      <c r="Y3036" s="5" t="str">
        <f t="array" ref="Y3036">IF(V3036&lt;&gt;"",IFERROR(INDEX(federal_program_name_lookup,MATCH(V3036,aln_lookup,0)),""),"")</f>
        <v>COASTAL ZONE MANAGEMENT ADMINISTRATION AWARDS</v>
      </c>
    </row>
    <row r="3037" ht="15.75" customHeight="1">
      <c r="A3037" s="5" t="s">
        <v>5468</v>
      </c>
      <c r="B3037" s="3" t="s">
        <v>35</v>
      </c>
      <c r="C3037" s="3" t="s">
        <v>4223</v>
      </c>
      <c r="D3037" s="3"/>
      <c r="E3037" s="6" t="s">
        <v>5461</v>
      </c>
      <c r="F3037" s="4">
        <v>11460.0</v>
      </c>
      <c r="G3037" s="6" t="s">
        <v>59</v>
      </c>
      <c r="H3037" s="6"/>
      <c r="I3037" s="6"/>
      <c r="J3037" s="4">
        <v>119402.0</v>
      </c>
      <c r="K3037" s="4">
        <v>0.0</v>
      </c>
      <c r="L3037" s="6" t="s">
        <v>39</v>
      </c>
      <c r="M3037" s="3"/>
      <c r="N3037" s="6" t="s">
        <v>39</v>
      </c>
      <c r="O3037" s="3" t="s">
        <v>4165</v>
      </c>
      <c r="P3037" s="3" t="s">
        <v>5469</v>
      </c>
      <c r="Q3037" s="6" t="s">
        <v>39</v>
      </c>
      <c r="R3037" s="4"/>
      <c r="S3037" s="6" t="s">
        <v>39</v>
      </c>
      <c r="T3037" s="6"/>
      <c r="U3037" s="6">
        <v>0.0</v>
      </c>
      <c r="V3037" s="3" t="str">
        <f t="shared" si="2"/>
        <v>11.419</v>
      </c>
      <c r="W3037" s="5" t="str">
        <f t="shared" ref="W3037:X3037" si="3037">UPPER(TRIM(H3037))</f>
        <v/>
      </c>
      <c r="X3037" s="5" t="str">
        <f t="shared" si="3037"/>
        <v/>
      </c>
      <c r="Y3037" s="5" t="str">
        <f t="array" ref="Y3037">IF(V3037&lt;&gt;"",IFERROR(INDEX(federal_program_name_lookup,MATCH(V3037,aln_lookup,0)),""),"")</f>
        <v>COASTAL ZONE MANAGEMENT ADMINISTRATION AWARDS</v>
      </c>
    </row>
    <row r="3038" ht="15.75" customHeight="1">
      <c r="A3038" s="5" t="s">
        <v>5470</v>
      </c>
      <c r="B3038" s="3" t="s">
        <v>35</v>
      </c>
      <c r="C3038" s="3" t="s">
        <v>644</v>
      </c>
      <c r="D3038" s="3"/>
      <c r="E3038" s="6" t="s">
        <v>5471</v>
      </c>
      <c r="F3038" s="4">
        <v>94439.0</v>
      </c>
      <c r="G3038" s="6" t="s">
        <v>59</v>
      </c>
      <c r="H3038" s="6"/>
      <c r="I3038" s="6"/>
      <c r="J3038" s="4">
        <v>94439.0</v>
      </c>
      <c r="K3038" s="4">
        <v>0.0</v>
      </c>
      <c r="L3038" s="6" t="s">
        <v>39</v>
      </c>
      <c r="M3038" s="3"/>
      <c r="N3038" s="6" t="s">
        <v>42</v>
      </c>
      <c r="O3038" s="3"/>
      <c r="P3038" s="3"/>
      <c r="Q3038" s="6" t="s">
        <v>39</v>
      </c>
      <c r="R3038" s="4"/>
      <c r="S3038" s="6" t="s">
        <v>39</v>
      </c>
      <c r="T3038" s="6"/>
      <c r="U3038" s="6">
        <v>0.0</v>
      </c>
      <c r="V3038" s="3" t="str">
        <f t="shared" si="2"/>
        <v>11.420</v>
      </c>
      <c r="W3038" s="5" t="str">
        <f t="shared" ref="W3038:X3038" si="3038">UPPER(TRIM(H3038))</f>
        <v/>
      </c>
      <c r="X3038" s="5" t="str">
        <f t="shared" si="3038"/>
        <v/>
      </c>
      <c r="Y3038" s="5" t="str">
        <f t="array" ref="Y3038">IF(V3038&lt;&gt;"",IFERROR(INDEX(federal_program_name_lookup,MATCH(V3038,aln_lookup,0)),""),"")</f>
        <v>COASTAL ZONE MANAGEMENT ESTUARINE RESEARCH RESERVES</v>
      </c>
    </row>
    <row r="3039" ht="15.75" customHeight="1">
      <c r="A3039" s="5" t="s">
        <v>5472</v>
      </c>
      <c r="B3039" s="3" t="s">
        <v>35</v>
      </c>
      <c r="C3039" s="3" t="s">
        <v>414</v>
      </c>
      <c r="D3039" s="3"/>
      <c r="E3039" s="6" t="s">
        <v>415</v>
      </c>
      <c r="F3039" s="4">
        <v>115296.0</v>
      </c>
      <c r="G3039" s="6" t="s">
        <v>59</v>
      </c>
      <c r="H3039" s="6"/>
      <c r="I3039" s="6"/>
      <c r="J3039" s="4">
        <v>116154.0</v>
      </c>
      <c r="K3039" s="4">
        <v>0.0</v>
      </c>
      <c r="L3039" s="6" t="s">
        <v>39</v>
      </c>
      <c r="M3039" s="3"/>
      <c r="N3039" s="6" t="s">
        <v>42</v>
      </c>
      <c r="O3039" s="3"/>
      <c r="P3039" s="3"/>
      <c r="Q3039" s="6" t="s">
        <v>39</v>
      </c>
      <c r="R3039" s="4"/>
      <c r="S3039" s="6" t="s">
        <v>39</v>
      </c>
      <c r="T3039" s="6"/>
      <c r="U3039" s="6">
        <v>0.0</v>
      </c>
      <c r="V3039" s="3" t="str">
        <f t="shared" si="2"/>
        <v>11.473</v>
      </c>
      <c r="W3039" s="5" t="str">
        <f t="shared" ref="W3039:X3039" si="3039">UPPER(TRIM(H3039))</f>
        <v/>
      </c>
      <c r="X3039" s="5" t="str">
        <f t="shared" si="3039"/>
        <v/>
      </c>
      <c r="Y3039" s="5" t="str">
        <f t="array" ref="Y3039">IF(V3039&lt;&gt;"",IFERROR(INDEX(federal_program_name_lookup,MATCH(V3039,aln_lookup,0)),""),"")</f>
        <v>OFFICE FOR COASTAL MANAGEMENT</v>
      </c>
    </row>
    <row r="3040" ht="15.75" customHeight="1">
      <c r="A3040" s="5" t="s">
        <v>5473</v>
      </c>
      <c r="B3040" s="3" t="s">
        <v>35</v>
      </c>
      <c r="C3040" s="3" t="s">
        <v>5474</v>
      </c>
      <c r="D3040" s="3"/>
      <c r="E3040" s="6" t="s">
        <v>5475</v>
      </c>
      <c r="F3040" s="4">
        <v>6706.0</v>
      </c>
      <c r="G3040" s="6" t="s">
        <v>59</v>
      </c>
      <c r="H3040" s="6"/>
      <c r="I3040" s="6"/>
      <c r="J3040" s="4">
        <v>6706.0</v>
      </c>
      <c r="K3040" s="4">
        <v>0.0</v>
      </c>
      <c r="L3040" s="6" t="s">
        <v>39</v>
      </c>
      <c r="M3040" s="3"/>
      <c r="N3040" s="6" t="s">
        <v>39</v>
      </c>
      <c r="O3040" s="3" t="s">
        <v>5476</v>
      </c>
      <c r="P3040" s="3" t="s">
        <v>5477</v>
      </c>
      <c r="Q3040" s="6" t="s">
        <v>39</v>
      </c>
      <c r="R3040" s="4"/>
      <c r="S3040" s="6" t="s">
        <v>39</v>
      </c>
      <c r="T3040" s="6"/>
      <c r="U3040" s="6">
        <v>0.0</v>
      </c>
      <c r="V3040" s="3" t="str">
        <f t="shared" si="2"/>
        <v>11.999</v>
      </c>
      <c r="W3040" s="5" t="str">
        <f t="shared" ref="W3040:X3040" si="3040">UPPER(TRIM(H3040))</f>
        <v/>
      </c>
      <c r="X3040" s="5" t="str">
        <f t="shared" si="3040"/>
        <v/>
      </c>
      <c r="Y3040" s="5" t="str">
        <f t="array" ref="Y3040">IF(V3040&lt;&gt;"",IFERROR(INDEX(federal_program_name_lookup,MATCH(V3040,aln_lookup,0)),""),"")</f>
        <v>MARINE DEBRIS PROGRAM</v>
      </c>
    </row>
    <row r="3041" ht="15.75" customHeight="1">
      <c r="A3041" s="5" t="s">
        <v>5478</v>
      </c>
      <c r="B3041" s="3" t="s">
        <v>35</v>
      </c>
      <c r="C3041" s="3" t="s">
        <v>290</v>
      </c>
      <c r="D3041" s="3" t="s">
        <v>5479</v>
      </c>
      <c r="E3041" s="6" t="s">
        <v>292</v>
      </c>
      <c r="F3041" s="4">
        <v>230977.0</v>
      </c>
      <c r="G3041" s="6" t="s">
        <v>59</v>
      </c>
      <c r="H3041" s="6"/>
      <c r="I3041" s="6"/>
      <c r="J3041" s="4">
        <v>289111.0</v>
      </c>
      <c r="K3041" s="4">
        <v>0.0</v>
      </c>
      <c r="L3041" s="6" t="s">
        <v>39</v>
      </c>
      <c r="M3041" s="3"/>
      <c r="N3041" s="6" t="s">
        <v>39</v>
      </c>
      <c r="O3041" s="3" t="s">
        <v>5480</v>
      </c>
      <c r="P3041" s="3" t="s">
        <v>5479</v>
      </c>
      <c r="Q3041" s="6" t="s">
        <v>39</v>
      </c>
      <c r="R3041" s="4"/>
      <c r="S3041" s="6" t="s">
        <v>39</v>
      </c>
      <c r="T3041" s="6"/>
      <c r="U3041" s="6">
        <v>0.0</v>
      </c>
      <c r="V3041" s="3" t="str">
        <f t="shared" si="2"/>
        <v>11.000</v>
      </c>
      <c r="W3041" s="5" t="str">
        <f t="shared" ref="W3041:X3041" si="3041">UPPER(TRIM(H3041))</f>
        <v/>
      </c>
      <c r="X3041" s="5" t="str">
        <f t="shared" si="3041"/>
        <v/>
      </c>
      <c r="Y3041" s="5" t="str">
        <f t="array" ref="Y3041">IF(V3041&lt;&gt;"",IFERROR(INDEX(federal_program_name_lookup,MATCH(V3041,aln_lookup,0)),""),"")</f>
        <v/>
      </c>
    </row>
    <row r="3042" ht="15.75" customHeight="1">
      <c r="A3042" s="5" t="s">
        <v>5481</v>
      </c>
      <c r="B3042" s="3" t="s">
        <v>35</v>
      </c>
      <c r="C3042" s="3" t="s">
        <v>290</v>
      </c>
      <c r="D3042" s="3" t="s">
        <v>5482</v>
      </c>
      <c r="E3042" s="6" t="s">
        <v>292</v>
      </c>
      <c r="F3042" s="4">
        <v>750.0</v>
      </c>
      <c r="G3042" s="6" t="s">
        <v>59</v>
      </c>
      <c r="H3042" s="6"/>
      <c r="I3042" s="6"/>
      <c r="J3042" s="4">
        <v>289111.0</v>
      </c>
      <c r="K3042" s="4">
        <v>0.0</v>
      </c>
      <c r="L3042" s="6" t="s">
        <v>39</v>
      </c>
      <c r="M3042" s="3"/>
      <c r="N3042" s="6" t="s">
        <v>42</v>
      </c>
      <c r="O3042" s="3"/>
      <c r="P3042" s="3"/>
      <c r="Q3042" s="6" t="s">
        <v>39</v>
      </c>
      <c r="R3042" s="4"/>
      <c r="S3042" s="6" t="s">
        <v>39</v>
      </c>
      <c r="T3042" s="6"/>
      <c r="U3042" s="6">
        <v>0.0</v>
      </c>
      <c r="V3042" s="3" t="str">
        <f t="shared" si="2"/>
        <v>11.000</v>
      </c>
      <c r="W3042" s="5" t="str">
        <f t="shared" ref="W3042:X3042" si="3042">UPPER(TRIM(H3042))</f>
        <v/>
      </c>
      <c r="X3042" s="5" t="str">
        <f t="shared" si="3042"/>
        <v/>
      </c>
      <c r="Y3042" s="5" t="str">
        <f t="array" ref="Y3042">IF(V3042&lt;&gt;"",IFERROR(INDEX(federal_program_name_lookup,MATCH(V3042,aln_lookup,0)),""),"")</f>
        <v/>
      </c>
    </row>
    <row r="3043" ht="15.75" customHeight="1">
      <c r="A3043" s="5" t="s">
        <v>5483</v>
      </c>
      <c r="B3043" s="3" t="s">
        <v>35</v>
      </c>
      <c r="C3043" s="3" t="s">
        <v>290</v>
      </c>
      <c r="D3043" s="3" t="s">
        <v>5484</v>
      </c>
      <c r="E3043" s="6" t="s">
        <v>292</v>
      </c>
      <c r="F3043" s="4">
        <v>57384.0</v>
      </c>
      <c r="G3043" s="6" t="s">
        <v>59</v>
      </c>
      <c r="H3043" s="6"/>
      <c r="I3043" s="6"/>
      <c r="J3043" s="4">
        <v>289111.0</v>
      </c>
      <c r="K3043" s="4">
        <v>0.0</v>
      </c>
      <c r="L3043" s="6" t="s">
        <v>39</v>
      </c>
      <c r="M3043" s="3"/>
      <c r="N3043" s="6" t="s">
        <v>42</v>
      </c>
      <c r="O3043" s="3"/>
      <c r="P3043" s="3"/>
      <c r="Q3043" s="6" t="s">
        <v>39</v>
      </c>
      <c r="R3043" s="4"/>
      <c r="S3043" s="6" t="s">
        <v>39</v>
      </c>
      <c r="T3043" s="6"/>
      <c r="U3043" s="6">
        <v>0.0</v>
      </c>
      <c r="V3043" s="3" t="str">
        <f t="shared" si="2"/>
        <v>11.000</v>
      </c>
      <c r="W3043" s="5" t="str">
        <f t="shared" ref="W3043:X3043" si="3043">UPPER(TRIM(H3043))</f>
        <v/>
      </c>
      <c r="X3043" s="5" t="str">
        <f t="shared" si="3043"/>
        <v/>
      </c>
      <c r="Y3043" s="5" t="str">
        <f t="array" ref="Y3043">IF(V3043&lt;&gt;"",IFERROR(INDEX(federal_program_name_lookup,MATCH(V3043,aln_lookup,0)),""),"")</f>
        <v/>
      </c>
    </row>
    <row r="3044" ht="15.75" customHeight="1">
      <c r="A3044" s="5" t="s">
        <v>5485</v>
      </c>
      <c r="B3044" s="3" t="s">
        <v>492</v>
      </c>
      <c r="C3044" s="3" t="s">
        <v>537</v>
      </c>
      <c r="D3044" s="3"/>
      <c r="E3044" s="6" t="s">
        <v>538</v>
      </c>
      <c r="F3044" s="4">
        <v>12315.0</v>
      </c>
      <c r="G3044" s="6" t="s">
        <v>59</v>
      </c>
      <c r="H3044" s="6"/>
      <c r="I3044" s="6"/>
      <c r="J3044" s="4">
        <v>365600.0</v>
      </c>
      <c r="K3044" s="4">
        <v>0.0</v>
      </c>
      <c r="L3044" s="6" t="s">
        <v>39</v>
      </c>
      <c r="M3044" s="3"/>
      <c r="N3044" s="6" t="s">
        <v>39</v>
      </c>
      <c r="O3044" s="3" t="s">
        <v>5486</v>
      </c>
      <c r="P3044" s="3" t="s">
        <v>5487</v>
      </c>
      <c r="Q3044" s="6" t="s">
        <v>39</v>
      </c>
      <c r="R3044" s="4"/>
      <c r="S3044" s="6" t="s">
        <v>39</v>
      </c>
      <c r="T3044" s="6"/>
      <c r="U3044" s="6">
        <v>0.0</v>
      </c>
      <c r="V3044" s="3" t="str">
        <f t="shared" si="2"/>
        <v>12.300</v>
      </c>
      <c r="W3044" s="5" t="str">
        <f t="shared" ref="W3044:X3044" si="3044">UPPER(TRIM(H3044))</f>
        <v/>
      </c>
      <c r="X3044" s="5" t="str">
        <f t="shared" si="3044"/>
        <v/>
      </c>
      <c r="Y3044" s="5" t="str">
        <f t="array" ref="Y3044">IF(V3044&lt;&gt;"",IFERROR(INDEX(federal_program_name_lookup,MATCH(V3044,aln_lookup,0)),""),"")</f>
        <v>BASIC AND APPLIED SCIENTIFIC RESEARCH</v>
      </c>
    </row>
    <row r="3045" ht="15.75" customHeight="1">
      <c r="A3045" s="5" t="s">
        <v>5488</v>
      </c>
      <c r="B3045" s="3" t="s">
        <v>492</v>
      </c>
      <c r="C3045" s="3" t="s">
        <v>778</v>
      </c>
      <c r="D3045" s="3"/>
      <c r="E3045" s="6" t="s">
        <v>5489</v>
      </c>
      <c r="F3045" s="4">
        <v>79501.0</v>
      </c>
      <c r="G3045" s="6" t="s">
        <v>59</v>
      </c>
      <c r="H3045" s="6"/>
      <c r="I3045" s="6"/>
      <c r="J3045" s="4">
        <v>79501.0</v>
      </c>
      <c r="K3045" s="4">
        <v>0.0</v>
      </c>
      <c r="L3045" s="6" t="s">
        <v>39</v>
      </c>
      <c r="M3045" s="3"/>
      <c r="N3045" s="6" t="s">
        <v>39</v>
      </c>
      <c r="O3045" s="3" t="s">
        <v>5490</v>
      </c>
      <c r="P3045" s="3" t="s">
        <v>5491</v>
      </c>
      <c r="Q3045" s="6" t="s">
        <v>42</v>
      </c>
      <c r="R3045" s="4">
        <v>62559.0</v>
      </c>
      <c r="S3045" s="6" t="s">
        <v>39</v>
      </c>
      <c r="T3045" s="6"/>
      <c r="U3045" s="6">
        <v>0.0</v>
      </c>
      <c r="V3045" s="3" t="str">
        <f t="shared" si="2"/>
        <v>12.351</v>
      </c>
      <c r="W3045" s="5" t="str">
        <f t="shared" ref="W3045:X3045" si="3045">UPPER(TRIM(H3045))</f>
        <v/>
      </c>
      <c r="X3045" s="5" t="str">
        <f t="shared" si="3045"/>
        <v/>
      </c>
      <c r="Y3045" s="5" t="str">
        <f t="array" ref="Y3045">IF(V3045&lt;&gt;"",IFERROR(INDEX(federal_program_name_lookup,MATCH(V3045,aln_lookup,0)),""),"")</f>
        <v>BASIC SCIENTIFIC RESEARCH - COMBATING WEAPONS OF MASS DESTRUCTION</v>
      </c>
    </row>
    <row r="3046" ht="15.75" customHeight="1">
      <c r="A3046" s="5" t="s">
        <v>5492</v>
      </c>
      <c r="B3046" s="3" t="s">
        <v>35</v>
      </c>
      <c r="C3046" s="3" t="s">
        <v>5198</v>
      </c>
      <c r="D3046" s="3"/>
      <c r="E3046" s="6" t="s">
        <v>5199</v>
      </c>
      <c r="F3046" s="4">
        <v>20427.0</v>
      </c>
      <c r="G3046" s="6" t="s">
        <v>38</v>
      </c>
      <c r="H3046" s="6"/>
      <c r="I3046" s="6"/>
      <c r="J3046" s="4">
        <v>561386.0</v>
      </c>
      <c r="K3046" s="4">
        <v>3.59306095E8</v>
      </c>
      <c r="L3046" s="6" t="s">
        <v>39</v>
      </c>
      <c r="M3046" s="3"/>
      <c r="N3046" s="6" t="s">
        <v>39</v>
      </c>
      <c r="O3046" s="3" t="s">
        <v>5200</v>
      </c>
      <c r="P3046" s="3" t="s">
        <v>5493</v>
      </c>
      <c r="Q3046" s="6" t="s">
        <v>39</v>
      </c>
      <c r="R3046" s="4"/>
      <c r="S3046" s="6" t="s">
        <v>42</v>
      </c>
      <c r="T3046" s="6" t="s">
        <v>43</v>
      </c>
      <c r="U3046" s="6">
        <v>0.0</v>
      </c>
      <c r="V3046" s="3" t="str">
        <f t="shared" si="2"/>
        <v>11.417</v>
      </c>
      <c r="W3046" s="5" t="str">
        <f t="shared" ref="W3046:X3046" si="3046">UPPER(TRIM(H3046))</f>
        <v/>
      </c>
      <c r="X3046" s="5" t="str">
        <f t="shared" si="3046"/>
        <v/>
      </c>
      <c r="Y3046" s="5" t="str">
        <f t="array" ref="Y3046">IF(V3046&lt;&gt;"",IFERROR(INDEX(federal_program_name_lookup,MATCH(V3046,aln_lookup,0)),""),"")</f>
        <v>SEA GRANT SUPPORT</v>
      </c>
    </row>
    <row r="3047" ht="15.75" customHeight="1">
      <c r="A3047" s="5" t="s">
        <v>5494</v>
      </c>
      <c r="B3047" s="3" t="s">
        <v>492</v>
      </c>
      <c r="C3047" s="3" t="s">
        <v>36</v>
      </c>
      <c r="D3047" s="3"/>
      <c r="E3047" s="6" t="s">
        <v>741</v>
      </c>
      <c r="F3047" s="4">
        <v>1784.0</v>
      </c>
      <c r="G3047" s="6" t="s">
        <v>59</v>
      </c>
      <c r="H3047" s="6"/>
      <c r="I3047" s="6"/>
      <c r="J3047" s="4">
        <v>459160.0</v>
      </c>
      <c r="K3047" s="4">
        <v>0.0</v>
      </c>
      <c r="L3047" s="6" t="s">
        <v>39</v>
      </c>
      <c r="M3047" s="3"/>
      <c r="N3047" s="6" t="s">
        <v>42</v>
      </c>
      <c r="O3047" s="3"/>
      <c r="P3047" s="3"/>
      <c r="Q3047" s="6" t="s">
        <v>39</v>
      </c>
      <c r="R3047" s="4"/>
      <c r="S3047" s="6" t="s">
        <v>39</v>
      </c>
      <c r="T3047" s="6"/>
      <c r="U3047" s="6">
        <v>0.0</v>
      </c>
      <c r="V3047" s="3" t="str">
        <f t="shared" si="2"/>
        <v>12.431</v>
      </c>
      <c r="W3047" s="5" t="str">
        <f t="shared" ref="W3047:X3047" si="3047">UPPER(TRIM(H3047))</f>
        <v/>
      </c>
      <c r="X3047" s="5" t="str">
        <f t="shared" si="3047"/>
        <v/>
      </c>
      <c r="Y3047" s="5" t="str">
        <f t="array" ref="Y3047">IF(V3047&lt;&gt;"",IFERROR(INDEX(federal_program_name_lookup,MATCH(V3047,aln_lookup,0)),""),"")</f>
        <v>BASIC SCIENTIFIC RESEARCH</v>
      </c>
    </row>
    <row r="3048" ht="15.75" customHeight="1">
      <c r="A3048" s="5" t="s">
        <v>5495</v>
      </c>
      <c r="B3048" s="3" t="s">
        <v>492</v>
      </c>
      <c r="C3048" s="3" t="s">
        <v>5496</v>
      </c>
      <c r="D3048" s="3"/>
      <c r="E3048" s="6" t="s">
        <v>5497</v>
      </c>
      <c r="F3048" s="4">
        <v>567049.0</v>
      </c>
      <c r="G3048" s="6" t="s">
        <v>59</v>
      </c>
      <c r="H3048" s="6"/>
      <c r="I3048" s="6"/>
      <c r="J3048" s="4">
        <v>567049.0</v>
      </c>
      <c r="K3048" s="4">
        <v>0.0</v>
      </c>
      <c r="L3048" s="6" t="s">
        <v>39</v>
      </c>
      <c r="M3048" s="3"/>
      <c r="N3048" s="6" t="s">
        <v>42</v>
      </c>
      <c r="O3048" s="3"/>
      <c r="P3048" s="3"/>
      <c r="Q3048" s="6" t="s">
        <v>42</v>
      </c>
      <c r="R3048" s="4">
        <v>76093.0</v>
      </c>
      <c r="S3048" s="6" t="s">
        <v>39</v>
      </c>
      <c r="T3048" s="6"/>
      <c r="U3048" s="6">
        <v>0.0</v>
      </c>
      <c r="V3048" s="3" t="str">
        <f t="shared" si="2"/>
        <v>12.598</v>
      </c>
      <c r="W3048" s="5" t="str">
        <f t="shared" ref="W3048:X3048" si="3048">UPPER(TRIM(H3048))</f>
        <v/>
      </c>
      <c r="X3048" s="5" t="str">
        <f t="shared" si="3048"/>
        <v/>
      </c>
      <c r="Y3048" s="5" t="str">
        <f t="array" ref="Y3048">IF(V3048&lt;&gt;"",IFERROR(INDEX(federal_program_name_lookup,MATCH(V3048,aln_lookup,0)),""),"")</f>
        <v>CENTERS FOR ACADEMIC EXCELLENCE</v>
      </c>
    </row>
    <row r="3049" ht="15.75" customHeight="1">
      <c r="A3049" s="5" t="s">
        <v>5498</v>
      </c>
      <c r="B3049" s="3" t="s">
        <v>492</v>
      </c>
      <c r="C3049" s="3" t="s">
        <v>800</v>
      </c>
      <c r="D3049" s="3"/>
      <c r="E3049" s="6" t="s">
        <v>801</v>
      </c>
      <c r="F3049" s="4">
        <v>19550.0</v>
      </c>
      <c r="G3049" s="6" t="s">
        <v>59</v>
      </c>
      <c r="H3049" s="6"/>
      <c r="I3049" s="6"/>
      <c r="J3049" s="4">
        <v>1206161.0</v>
      </c>
      <c r="K3049" s="4">
        <v>0.0</v>
      </c>
      <c r="L3049" s="6" t="s">
        <v>39</v>
      </c>
      <c r="M3049" s="3"/>
      <c r="N3049" s="6" t="s">
        <v>39</v>
      </c>
      <c r="O3049" s="3" t="s">
        <v>5499</v>
      </c>
      <c r="P3049" s="3" t="s">
        <v>5500</v>
      </c>
      <c r="Q3049" s="6" t="s">
        <v>39</v>
      </c>
      <c r="R3049" s="4"/>
      <c r="S3049" s="6" t="s">
        <v>39</v>
      </c>
      <c r="T3049" s="6"/>
      <c r="U3049" s="6">
        <v>0.0</v>
      </c>
      <c r="V3049" s="3" t="str">
        <f t="shared" si="2"/>
        <v>12.630</v>
      </c>
      <c r="W3049" s="5" t="str">
        <f t="shared" ref="W3049:X3049" si="3049">UPPER(TRIM(H3049))</f>
        <v/>
      </c>
      <c r="X3049" s="5" t="str">
        <f t="shared" si="3049"/>
        <v/>
      </c>
      <c r="Y3049" s="5" t="str">
        <f t="array" ref="Y3049">IF(V3049&lt;&gt;"",IFERROR(INDEX(federal_program_name_lookup,MATCH(V3049,aln_lookup,0)),""),"")</f>
        <v>BASIC, APPLIED, AND ADVANCED RESEARCH IN SCIENCE AND ENGINEERING</v>
      </c>
    </row>
    <row r="3050" ht="15.75" customHeight="1">
      <c r="A3050" s="5" t="s">
        <v>5501</v>
      </c>
      <c r="B3050" s="3" t="s">
        <v>492</v>
      </c>
      <c r="C3050" s="3" t="s">
        <v>290</v>
      </c>
      <c r="D3050" s="3" t="s">
        <v>5502</v>
      </c>
      <c r="E3050" s="6" t="s">
        <v>292</v>
      </c>
      <c r="F3050" s="4">
        <v>624.0</v>
      </c>
      <c r="G3050" s="6" t="s">
        <v>59</v>
      </c>
      <c r="H3050" s="6"/>
      <c r="I3050" s="6"/>
      <c r="J3050" s="4">
        <v>624.0</v>
      </c>
      <c r="K3050" s="4">
        <v>0.0</v>
      </c>
      <c r="L3050" s="6" t="s">
        <v>39</v>
      </c>
      <c r="M3050" s="3"/>
      <c r="N3050" s="6" t="s">
        <v>39</v>
      </c>
      <c r="O3050" s="3" t="s">
        <v>5503</v>
      </c>
      <c r="P3050" s="3" t="s">
        <v>5502</v>
      </c>
      <c r="Q3050" s="6" t="s">
        <v>39</v>
      </c>
      <c r="R3050" s="4"/>
      <c r="S3050" s="6" t="s">
        <v>39</v>
      </c>
      <c r="T3050" s="6"/>
      <c r="U3050" s="6">
        <v>0.0</v>
      </c>
      <c r="V3050" s="3" t="str">
        <f t="shared" si="2"/>
        <v>12.000</v>
      </c>
      <c r="W3050" s="5" t="str">
        <f t="shared" ref="W3050:X3050" si="3050">UPPER(TRIM(H3050))</f>
        <v/>
      </c>
      <c r="X3050" s="5" t="str">
        <f t="shared" si="3050"/>
        <v/>
      </c>
      <c r="Y3050" s="5" t="str">
        <f t="array" ref="Y3050">IF(V3050&lt;&gt;"",IFERROR(INDEX(federal_program_name_lookup,MATCH(V3050,aln_lookup,0)),""),"")</f>
        <v/>
      </c>
    </row>
    <row r="3051" ht="15.75" customHeight="1">
      <c r="A3051" s="5" t="s">
        <v>5504</v>
      </c>
      <c r="B3051" s="3" t="s">
        <v>1150</v>
      </c>
      <c r="C3051" s="3" t="s">
        <v>5505</v>
      </c>
      <c r="D3051" s="3"/>
      <c r="E3051" s="6" t="s">
        <v>5506</v>
      </c>
      <c r="F3051" s="4">
        <v>314.0</v>
      </c>
      <c r="G3051" s="6" t="s">
        <v>59</v>
      </c>
      <c r="H3051" s="6"/>
      <c r="I3051" s="6"/>
      <c r="J3051" s="4">
        <v>314.0</v>
      </c>
      <c r="K3051" s="4">
        <v>0.0</v>
      </c>
      <c r="L3051" s="6" t="s">
        <v>39</v>
      </c>
      <c r="M3051" s="3"/>
      <c r="N3051" s="6" t="s">
        <v>39</v>
      </c>
      <c r="O3051" s="3" t="s">
        <v>5507</v>
      </c>
      <c r="P3051" s="3" t="s">
        <v>5508</v>
      </c>
      <c r="Q3051" s="6" t="s">
        <v>39</v>
      </c>
      <c r="R3051" s="4"/>
      <c r="S3051" s="6" t="s">
        <v>39</v>
      </c>
      <c r="T3051" s="6"/>
      <c r="U3051" s="6">
        <v>0.0</v>
      </c>
      <c r="V3051" s="3" t="str">
        <f t="shared" si="2"/>
        <v>15.526</v>
      </c>
      <c r="W3051" s="5" t="str">
        <f t="shared" ref="W3051:X3051" si="3051">UPPER(TRIM(H3051))</f>
        <v/>
      </c>
      <c r="X3051" s="5" t="str">
        <f t="shared" si="3051"/>
        <v/>
      </c>
      <c r="Y3051" s="5" t="str">
        <f t="array" ref="Y3051">IF(V3051&lt;&gt;"",IFERROR(INDEX(federal_program_name_lookup,MATCH(V3051,aln_lookup,0)),""),"")</f>
        <v>SAN GABRIEL BASIN RESTORATION</v>
      </c>
    </row>
    <row r="3052" ht="15.75" customHeight="1">
      <c r="A3052" s="5" t="s">
        <v>5509</v>
      </c>
      <c r="B3052" s="3" t="s">
        <v>1150</v>
      </c>
      <c r="C3052" s="3" t="s">
        <v>5510</v>
      </c>
      <c r="D3052" s="3"/>
      <c r="E3052" s="6" t="s">
        <v>5511</v>
      </c>
      <c r="F3052" s="4">
        <v>53611.0</v>
      </c>
      <c r="G3052" s="6" t="s">
        <v>59</v>
      </c>
      <c r="H3052" s="6"/>
      <c r="I3052" s="6"/>
      <c r="J3052" s="4">
        <v>53611.0</v>
      </c>
      <c r="K3052" s="4">
        <v>0.0</v>
      </c>
      <c r="L3052" s="6" t="s">
        <v>39</v>
      </c>
      <c r="M3052" s="3"/>
      <c r="N3052" s="6" t="s">
        <v>39</v>
      </c>
      <c r="O3052" s="3" t="s">
        <v>416</v>
      </c>
      <c r="P3052" s="3" t="s">
        <v>5512</v>
      </c>
      <c r="Q3052" s="6" t="s">
        <v>39</v>
      </c>
      <c r="R3052" s="4"/>
      <c r="S3052" s="6" t="s">
        <v>39</v>
      </c>
      <c r="T3052" s="6"/>
      <c r="U3052" s="6">
        <v>0.0</v>
      </c>
      <c r="V3052" s="3" t="str">
        <f t="shared" si="2"/>
        <v>15.663</v>
      </c>
      <c r="W3052" s="5" t="str">
        <f t="shared" ref="W3052:X3052" si="3052">UPPER(TRIM(H3052))</f>
        <v/>
      </c>
      <c r="X3052" s="5" t="str">
        <f t="shared" si="3052"/>
        <v/>
      </c>
      <c r="Y3052" s="5" t="str">
        <f t="array" ref="Y3052">IF(V3052&lt;&gt;"",IFERROR(INDEX(federal_program_name_lookup,MATCH(V3052,aln_lookup,0)),""),"")</f>
        <v>NFWF-USFWS CONSERVATION PARTNERSHIP</v>
      </c>
    </row>
    <row r="3053" ht="15.75" customHeight="1">
      <c r="A3053" s="5" t="s">
        <v>5513</v>
      </c>
      <c r="B3053" s="3" t="s">
        <v>1150</v>
      </c>
      <c r="C3053" s="3" t="s">
        <v>5514</v>
      </c>
      <c r="D3053" s="3"/>
      <c r="E3053" s="6" t="s">
        <v>5515</v>
      </c>
      <c r="F3053" s="4">
        <v>291003.0</v>
      </c>
      <c r="G3053" s="6" t="s">
        <v>59</v>
      </c>
      <c r="H3053" s="6"/>
      <c r="I3053" s="6"/>
      <c r="J3053" s="4">
        <v>291003.0</v>
      </c>
      <c r="K3053" s="4">
        <v>0.0</v>
      </c>
      <c r="L3053" s="6" t="s">
        <v>39</v>
      </c>
      <c r="M3053" s="3"/>
      <c r="N3053" s="6" t="s">
        <v>42</v>
      </c>
      <c r="O3053" s="3"/>
      <c r="P3053" s="3"/>
      <c r="Q3053" s="6" t="s">
        <v>39</v>
      </c>
      <c r="R3053" s="4"/>
      <c r="S3053" s="6" t="s">
        <v>39</v>
      </c>
      <c r="T3053" s="6"/>
      <c r="U3053" s="6">
        <v>0.0</v>
      </c>
      <c r="V3053" s="3" t="str">
        <f t="shared" si="2"/>
        <v>15.929</v>
      </c>
      <c r="W3053" s="5" t="str">
        <f t="shared" ref="W3053:X3053" si="3053">UPPER(TRIM(H3053))</f>
        <v/>
      </c>
      <c r="X3053" s="5" t="str">
        <f t="shared" si="3053"/>
        <v/>
      </c>
      <c r="Y3053" s="5" t="str">
        <f t="array" ref="Y3053">IF(V3053&lt;&gt;"",IFERROR(INDEX(federal_program_name_lookup,MATCH(V3053,aln_lookup,0)),""),"")</f>
        <v>SAVE AMERICA'S TREASURES</v>
      </c>
    </row>
    <row r="3054" ht="15.75" customHeight="1">
      <c r="A3054" s="5" t="s">
        <v>5516</v>
      </c>
      <c r="B3054" s="3" t="s">
        <v>1226</v>
      </c>
      <c r="C3054" s="3" t="s">
        <v>5517</v>
      </c>
      <c r="D3054" s="3"/>
      <c r="E3054" s="6" t="s">
        <v>5518</v>
      </c>
      <c r="F3054" s="4">
        <v>-4066.0</v>
      </c>
      <c r="G3054" s="6" t="s">
        <v>59</v>
      </c>
      <c r="H3054" s="6"/>
      <c r="I3054" s="6"/>
      <c r="J3054" s="4">
        <v>-4066.0</v>
      </c>
      <c r="K3054" s="4">
        <v>0.0</v>
      </c>
      <c r="L3054" s="6" t="s">
        <v>39</v>
      </c>
      <c r="M3054" s="3"/>
      <c r="N3054" s="6" t="s">
        <v>39</v>
      </c>
      <c r="O3054" s="3" t="s">
        <v>5519</v>
      </c>
      <c r="P3054" s="3" t="s">
        <v>5520</v>
      </c>
      <c r="Q3054" s="6" t="s">
        <v>39</v>
      </c>
      <c r="R3054" s="4"/>
      <c r="S3054" s="6" t="s">
        <v>39</v>
      </c>
      <c r="T3054" s="6"/>
      <c r="U3054" s="6">
        <v>0.0</v>
      </c>
      <c r="V3054" s="3" t="str">
        <f t="shared" si="2"/>
        <v>16.123</v>
      </c>
      <c r="W3054" s="5" t="str">
        <f t="shared" ref="W3054:X3054" si="3054">UPPER(TRIM(H3054))</f>
        <v/>
      </c>
      <c r="X3054" s="5" t="str">
        <f t="shared" si="3054"/>
        <v/>
      </c>
      <c r="Y3054" s="5" t="str">
        <f t="array" ref="Y3054">IF(V3054&lt;&gt;"",IFERROR(INDEX(federal_program_name_lookup,MATCH(V3054,aln_lookup,0)),""),"")</f>
        <v>COMMUNITY-BASED VIOLENCE PREVENTION PROGRAM</v>
      </c>
    </row>
    <row r="3055" ht="15.75" customHeight="1">
      <c r="A3055" s="5" t="s">
        <v>5521</v>
      </c>
      <c r="B3055" s="3" t="s">
        <v>1226</v>
      </c>
      <c r="C3055" s="3" t="s">
        <v>5209</v>
      </c>
      <c r="D3055" s="3"/>
      <c r="E3055" s="6" t="s">
        <v>5522</v>
      </c>
      <c r="F3055" s="4">
        <v>2105121.0</v>
      </c>
      <c r="G3055" s="6" t="s">
        <v>59</v>
      </c>
      <c r="H3055" s="6"/>
      <c r="I3055" s="6"/>
      <c r="J3055" s="4">
        <v>2427104.0</v>
      </c>
      <c r="K3055" s="4">
        <v>0.0</v>
      </c>
      <c r="L3055" s="6" t="s">
        <v>39</v>
      </c>
      <c r="M3055" s="3"/>
      <c r="N3055" s="6" t="s">
        <v>39</v>
      </c>
      <c r="O3055" s="3" t="s">
        <v>1570</v>
      </c>
      <c r="P3055" s="3" t="s">
        <v>5523</v>
      </c>
      <c r="Q3055" s="6" t="s">
        <v>39</v>
      </c>
      <c r="R3055" s="4"/>
      <c r="S3055" s="6" t="s">
        <v>39</v>
      </c>
      <c r="T3055" s="6"/>
      <c r="U3055" s="6">
        <v>0.0</v>
      </c>
      <c r="V3055" s="3" t="str">
        <f t="shared" si="2"/>
        <v>16.575</v>
      </c>
      <c r="W3055" s="5" t="str">
        <f t="shared" ref="W3055:X3055" si="3055">UPPER(TRIM(H3055))</f>
        <v/>
      </c>
      <c r="X3055" s="5" t="str">
        <f t="shared" si="3055"/>
        <v/>
      </c>
      <c r="Y3055" s="5" t="str">
        <f t="array" ref="Y3055">IF(V3055&lt;&gt;"",IFERROR(INDEX(federal_program_name_lookup,MATCH(V3055,aln_lookup,0)),""),"")</f>
        <v>CRIME VICTIM ASSISTANCE</v>
      </c>
    </row>
    <row r="3056" ht="15.75" customHeight="1">
      <c r="A3056" s="5" t="s">
        <v>5524</v>
      </c>
      <c r="B3056" s="3" t="s">
        <v>1226</v>
      </c>
      <c r="C3056" s="3" t="s">
        <v>5525</v>
      </c>
      <c r="D3056" s="3"/>
      <c r="E3056" s="6" t="s">
        <v>5526</v>
      </c>
      <c r="F3056" s="4">
        <v>79750.0</v>
      </c>
      <c r="G3056" s="6" t="s">
        <v>59</v>
      </c>
      <c r="H3056" s="6"/>
      <c r="I3056" s="6"/>
      <c r="J3056" s="4">
        <v>79750.0</v>
      </c>
      <c r="K3056" s="4">
        <v>0.0</v>
      </c>
      <c r="L3056" s="6" t="s">
        <v>39</v>
      </c>
      <c r="M3056" s="3"/>
      <c r="N3056" s="6" t="s">
        <v>42</v>
      </c>
      <c r="O3056" s="3"/>
      <c r="P3056" s="3"/>
      <c r="Q3056" s="6" t="s">
        <v>39</v>
      </c>
      <c r="R3056" s="4"/>
      <c r="S3056" s="6" t="s">
        <v>39</v>
      </c>
      <c r="T3056" s="6"/>
      <c r="U3056" s="6">
        <v>0.0</v>
      </c>
      <c r="V3056" s="3" t="str">
        <f t="shared" si="2"/>
        <v>16.560</v>
      </c>
      <c r="W3056" s="5" t="str">
        <f t="shared" ref="W3056:X3056" si="3056">UPPER(TRIM(H3056))</f>
        <v/>
      </c>
      <c r="X3056" s="5" t="str">
        <f t="shared" si="3056"/>
        <v/>
      </c>
      <c r="Y3056" s="5" t="str">
        <f t="array" ref="Y3056">IF(V3056&lt;&gt;"",IFERROR(INDEX(federal_program_name_lookup,MATCH(V3056,aln_lookup,0)),""),"")</f>
        <v>NATIONAL INSTITUTE OF JUSTICE RESEARCH, EVALUATION, AND DEVELOPMENT PROJECT GRANTS</v>
      </c>
    </row>
    <row r="3057" ht="15.75" customHeight="1">
      <c r="A3057" s="5" t="s">
        <v>5527</v>
      </c>
      <c r="B3057" s="3" t="s">
        <v>1226</v>
      </c>
      <c r="C3057" s="3" t="s">
        <v>5209</v>
      </c>
      <c r="D3057" s="3"/>
      <c r="E3057" s="6" t="s">
        <v>5522</v>
      </c>
      <c r="F3057" s="4">
        <v>321983.0</v>
      </c>
      <c r="G3057" s="6" t="s">
        <v>59</v>
      </c>
      <c r="H3057" s="6"/>
      <c r="I3057" s="6"/>
      <c r="J3057" s="4">
        <v>2427104.0</v>
      </c>
      <c r="K3057" s="4">
        <v>0.0</v>
      </c>
      <c r="L3057" s="6" t="s">
        <v>39</v>
      </c>
      <c r="M3057" s="3"/>
      <c r="N3057" s="6" t="s">
        <v>39</v>
      </c>
      <c r="O3057" s="3" t="s">
        <v>99</v>
      </c>
      <c r="P3057" s="3" t="s">
        <v>5528</v>
      </c>
      <c r="Q3057" s="6" t="s">
        <v>39</v>
      </c>
      <c r="R3057" s="4"/>
      <c r="S3057" s="6" t="s">
        <v>39</v>
      </c>
      <c r="T3057" s="6"/>
      <c r="U3057" s="6">
        <v>0.0</v>
      </c>
      <c r="V3057" s="3" t="str">
        <f t="shared" si="2"/>
        <v>16.575</v>
      </c>
      <c r="W3057" s="5" t="str">
        <f t="shared" ref="W3057:X3057" si="3057">UPPER(TRIM(H3057))</f>
        <v/>
      </c>
      <c r="X3057" s="5" t="str">
        <f t="shared" si="3057"/>
        <v/>
      </c>
      <c r="Y3057" s="5" t="str">
        <f t="array" ref="Y3057">IF(V3057&lt;&gt;"",IFERROR(INDEX(federal_program_name_lookup,MATCH(V3057,aln_lookup,0)),""),"")</f>
        <v>CRIME VICTIM ASSISTANCE</v>
      </c>
    </row>
    <row r="3058" ht="15.75" customHeight="1">
      <c r="A3058" s="5" t="s">
        <v>5529</v>
      </c>
      <c r="B3058" s="3" t="s">
        <v>35</v>
      </c>
      <c r="C3058" s="3" t="s">
        <v>5198</v>
      </c>
      <c r="D3058" s="3"/>
      <c r="E3058" s="6" t="s">
        <v>5199</v>
      </c>
      <c r="F3058" s="4">
        <v>-12313.0</v>
      </c>
      <c r="G3058" s="6" t="s">
        <v>38</v>
      </c>
      <c r="H3058" s="6"/>
      <c r="I3058" s="6"/>
      <c r="J3058" s="4">
        <v>561386.0</v>
      </c>
      <c r="K3058" s="4">
        <v>3.59306095E8</v>
      </c>
      <c r="L3058" s="6" t="s">
        <v>39</v>
      </c>
      <c r="M3058" s="3"/>
      <c r="N3058" s="6" t="s">
        <v>39</v>
      </c>
      <c r="O3058" s="3" t="s">
        <v>5200</v>
      </c>
      <c r="P3058" s="3" t="s">
        <v>5530</v>
      </c>
      <c r="Q3058" s="6" t="s">
        <v>39</v>
      </c>
      <c r="R3058" s="4"/>
      <c r="S3058" s="6" t="s">
        <v>42</v>
      </c>
      <c r="T3058" s="6" t="s">
        <v>43</v>
      </c>
      <c r="U3058" s="6">
        <v>0.0</v>
      </c>
      <c r="V3058" s="3" t="str">
        <f t="shared" si="2"/>
        <v>11.417</v>
      </c>
      <c r="W3058" s="5" t="str">
        <f t="shared" ref="W3058:X3058" si="3058">UPPER(TRIM(H3058))</f>
        <v/>
      </c>
      <c r="X3058" s="5" t="str">
        <f t="shared" si="3058"/>
        <v/>
      </c>
      <c r="Y3058" s="5" t="str">
        <f t="array" ref="Y3058">IF(V3058&lt;&gt;"",IFERROR(INDEX(federal_program_name_lookup,MATCH(V3058,aln_lookup,0)),""),"")</f>
        <v>SEA GRANT SUPPORT</v>
      </c>
    </row>
    <row r="3059" ht="15.75" customHeight="1">
      <c r="A3059" s="5" t="s">
        <v>5531</v>
      </c>
      <c r="B3059" s="3" t="s">
        <v>1226</v>
      </c>
      <c r="C3059" s="3" t="s">
        <v>5532</v>
      </c>
      <c r="D3059" s="3"/>
      <c r="E3059" s="6" t="s">
        <v>5533</v>
      </c>
      <c r="F3059" s="4">
        <v>230526.0</v>
      </c>
      <c r="G3059" s="6" t="s">
        <v>59</v>
      </c>
      <c r="H3059" s="6"/>
      <c r="I3059" s="6"/>
      <c r="J3059" s="4">
        <v>230526.0</v>
      </c>
      <c r="K3059" s="4">
        <v>0.0</v>
      </c>
      <c r="L3059" s="6" t="s">
        <v>39</v>
      </c>
      <c r="M3059" s="3"/>
      <c r="N3059" s="6" t="s">
        <v>39</v>
      </c>
      <c r="O3059" s="3" t="s">
        <v>99</v>
      </c>
      <c r="P3059" s="3" t="s">
        <v>5534</v>
      </c>
      <c r="Q3059" s="6" t="s">
        <v>39</v>
      </c>
      <c r="R3059" s="4"/>
      <c r="S3059" s="6" t="s">
        <v>39</v>
      </c>
      <c r="T3059" s="6"/>
      <c r="U3059" s="6">
        <v>0.0</v>
      </c>
      <c r="V3059" s="3" t="str">
        <f t="shared" si="2"/>
        <v>16.582</v>
      </c>
      <c r="W3059" s="5" t="str">
        <f t="shared" ref="W3059:X3059" si="3059">UPPER(TRIM(H3059))</f>
        <v/>
      </c>
      <c r="X3059" s="5" t="str">
        <f t="shared" si="3059"/>
        <v/>
      </c>
      <c r="Y3059" s="5" t="str">
        <f t="array" ref="Y3059">IF(V3059&lt;&gt;"",IFERROR(INDEX(federal_program_name_lookup,MATCH(V3059,aln_lookup,0)),""),"")</f>
        <v>CRIME VICTIM ASSISTANCE/DISCRETIONARY GRANTS</v>
      </c>
    </row>
    <row r="3060" ht="15.75" customHeight="1">
      <c r="A3060" s="5" t="s">
        <v>5535</v>
      </c>
      <c r="B3060" s="3" t="s">
        <v>1226</v>
      </c>
      <c r="C3060" s="3" t="s">
        <v>5536</v>
      </c>
      <c r="D3060" s="3"/>
      <c r="E3060" s="6" t="s">
        <v>5537</v>
      </c>
      <c r="F3060" s="4">
        <v>65914.0</v>
      </c>
      <c r="G3060" s="6" t="s">
        <v>59</v>
      </c>
      <c r="H3060" s="6"/>
      <c r="I3060" s="6"/>
      <c r="J3060" s="4">
        <v>124583.0</v>
      </c>
      <c r="K3060" s="4">
        <v>0.0</v>
      </c>
      <c r="L3060" s="6" t="s">
        <v>39</v>
      </c>
      <c r="M3060" s="3"/>
      <c r="N3060" s="6" t="s">
        <v>39</v>
      </c>
      <c r="O3060" s="3" t="s">
        <v>5232</v>
      </c>
      <c r="P3060" s="3" t="s">
        <v>5538</v>
      </c>
      <c r="Q3060" s="6" t="s">
        <v>42</v>
      </c>
      <c r="R3060" s="4">
        <v>1692.0</v>
      </c>
      <c r="S3060" s="6" t="s">
        <v>39</v>
      </c>
      <c r="T3060" s="6"/>
      <c r="U3060" s="6">
        <v>0.0</v>
      </c>
      <c r="V3060" s="3" t="str">
        <f t="shared" si="2"/>
        <v>16.588</v>
      </c>
      <c r="W3060" s="5" t="str">
        <f t="shared" ref="W3060:X3060" si="3060">UPPER(TRIM(H3060))</f>
        <v/>
      </c>
      <c r="X3060" s="5" t="str">
        <f t="shared" si="3060"/>
        <v/>
      </c>
      <c r="Y3060" s="5" t="str">
        <f t="array" ref="Y3060">IF(V3060&lt;&gt;"",IFERROR(INDEX(federal_program_name_lookup,MATCH(V3060,aln_lookup,0)),""),"")</f>
        <v>VIOLENCE AGAINST WOMEN FORMULA GRANTS</v>
      </c>
    </row>
    <row r="3061" ht="15.75" customHeight="1">
      <c r="A3061" s="5" t="s">
        <v>5539</v>
      </c>
      <c r="B3061" s="3" t="s">
        <v>1226</v>
      </c>
      <c r="C3061" s="3" t="s">
        <v>5536</v>
      </c>
      <c r="D3061" s="3"/>
      <c r="E3061" s="6" t="s">
        <v>5537</v>
      </c>
      <c r="F3061" s="4">
        <v>58669.0</v>
      </c>
      <c r="G3061" s="6" t="s">
        <v>59</v>
      </c>
      <c r="H3061" s="6"/>
      <c r="I3061" s="6"/>
      <c r="J3061" s="4">
        <v>124583.0</v>
      </c>
      <c r="K3061" s="4">
        <v>0.0</v>
      </c>
      <c r="L3061" s="6" t="s">
        <v>39</v>
      </c>
      <c r="M3061" s="3"/>
      <c r="N3061" s="6" t="s">
        <v>39</v>
      </c>
      <c r="O3061" s="3" t="s">
        <v>1570</v>
      </c>
      <c r="P3061" s="3" t="s">
        <v>5540</v>
      </c>
      <c r="Q3061" s="6" t="s">
        <v>42</v>
      </c>
      <c r="R3061" s="4">
        <v>10771.0</v>
      </c>
      <c r="S3061" s="6" t="s">
        <v>39</v>
      </c>
      <c r="T3061" s="6"/>
      <c r="U3061" s="6">
        <v>0.0</v>
      </c>
      <c r="V3061" s="3" t="str">
        <f t="shared" si="2"/>
        <v>16.588</v>
      </c>
      <c r="W3061" s="5" t="str">
        <f t="shared" ref="W3061:X3061" si="3061">UPPER(TRIM(H3061))</f>
        <v/>
      </c>
      <c r="X3061" s="5" t="str">
        <f t="shared" si="3061"/>
        <v/>
      </c>
      <c r="Y3061" s="5" t="str">
        <f t="array" ref="Y3061">IF(V3061&lt;&gt;"",IFERROR(INDEX(federal_program_name_lookup,MATCH(V3061,aln_lookup,0)),""),"")</f>
        <v>VIOLENCE AGAINST WOMEN FORMULA GRANTS</v>
      </c>
    </row>
    <row r="3062" ht="15.75" customHeight="1">
      <c r="A3062" s="5" t="s">
        <v>5541</v>
      </c>
      <c r="B3062" s="3" t="s">
        <v>1226</v>
      </c>
      <c r="C3062" s="3" t="s">
        <v>5542</v>
      </c>
      <c r="D3062" s="3"/>
      <c r="E3062" s="6" t="s">
        <v>5543</v>
      </c>
      <c r="F3062" s="4">
        <v>128521.0</v>
      </c>
      <c r="G3062" s="6" t="s">
        <v>59</v>
      </c>
      <c r="H3062" s="6"/>
      <c r="I3062" s="6"/>
      <c r="J3062" s="4">
        <v>128521.0</v>
      </c>
      <c r="K3062" s="4">
        <v>0.0</v>
      </c>
      <c r="L3062" s="6" t="s">
        <v>39</v>
      </c>
      <c r="M3062" s="3"/>
      <c r="N3062" s="6" t="s">
        <v>39</v>
      </c>
      <c r="O3062" s="3" t="s">
        <v>5544</v>
      </c>
      <c r="P3062" s="3" t="s">
        <v>5545</v>
      </c>
      <c r="Q3062" s="6" t="s">
        <v>39</v>
      </c>
      <c r="R3062" s="4"/>
      <c r="S3062" s="6" t="s">
        <v>39</v>
      </c>
      <c r="T3062" s="6"/>
      <c r="U3062" s="6">
        <v>0.0</v>
      </c>
      <c r="V3062" s="3" t="str">
        <f t="shared" si="2"/>
        <v>16.710</v>
      </c>
      <c r="W3062" s="5" t="str">
        <f t="shared" ref="W3062:X3062" si="3062">UPPER(TRIM(H3062))</f>
        <v/>
      </c>
      <c r="X3062" s="5" t="str">
        <f t="shared" si="3062"/>
        <v/>
      </c>
      <c r="Y3062" s="5" t="str">
        <f t="array" ref="Y3062">IF(V3062&lt;&gt;"",IFERROR(INDEX(federal_program_name_lookup,MATCH(V3062,aln_lookup,0)),""),"")</f>
        <v>PUBLIC SAFETY PARTNERSHIP AND COMMUNITY POLICING GRANTS</v>
      </c>
    </row>
    <row r="3063" ht="15.75" customHeight="1">
      <c r="A3063" s="5" t="s">
        <v>5546</v>
      </c>
      <c r="B3063" s="3" t="s">
        <v>1226</v>
      </c>
      <c r="C3063" s="3" t="s">
        <v>5547</v>
      </c>
      <c r="D3063" s="3"/>
      <c r="E3063" s="6" t="s">
        <v>5548</v>
      </c>
      <c r="F3063" s="4">
        <v>46748.0</v>
      </c>
      <c r="G3063" s="6" t="s">
        <v>59</v>
      </c>
      <c r="H3063" s="6"/>
      <c r="I3063" s="6"/>
      <c r="J3063" s="4">
        <v>46748.0</v>
      </c>
      <c r="K3063" s="4">
        <v>0.0</v>
      </c>
      <c r="L3063" s="6" t="s">
        <v>39</v>
      </c>
      <c r="M3063" s="3"/>
      <c r="N3063" s="6" t="s">
        <v>39</v>
      </c>
      <c r="O3063" s="3" t="s">
        <v>5549</v>
      </c>
      <c r="P3063" s="3" t="s">
        <v>5550</v>
      </c>
      <c r="Q3063" s="6" t="s">
        <v>39</v>
      </c>
      <c r="R3063" s="4"/>
      <c r="S3063" s="6" t="s">
        <v>39</v>
      </c>
      <c r="T3063" s="6"/>
      <c r="U3063" s="6">
        <v>0.0</v>
      </c>
      <c r="V3063" s="3" t="str">
        <f t="shared" si="2"/>
        <v>16.726</v>
      </c>
      <c r="W3063" s="5" t="str">
        <f t="shared" ref="W3063:X3063" si="3063">UPPER(TRIM(H3063))</f>
        <v/>
      </c>
      <c r="X3063" s="5" t="str">
        <f t="shared" si="3063"/>
        <v/>
      </c>
      <c r="Y3063" s="5" t="str">
        <f t="array" ref="Y3063">IF(V3063&lt;&gt;"",IFERROR(INDEX(federal_program_name_lookup,MATCH(V3063,aln_lookup,0)),""),"")</f>
        <v>JUVENILE MENTORING PROGRAM</v>
      </c>
    </row>
    <row r="3064" ht="15.75" customHeight="1">
      <c r="A3064" s="5" t="s">
        <v>5551</v>
      </c>
      <c r="B3064" s="3" t="s">
        <v>1226</v>
      </c>
      <c r="C3064" s="3" t="s">
        <v>5552</v>
      </c>
      <c r="D3064" s="3"/>
      <c r="E3064" s="6" t="s">
        <v>5553</v>
      </c>
      <c r="F3064" s="4">
        <v>21855.0</v>
      </c>
      <c r="G3064" s="6" t="s">
        <v>59</v>
      </c>
      <c r="H3064" s="6"/>
      <c r="I3064" s="6"/>
      <c r="J3064" s="4">
        <v>21855.0</v>
      </c>
      <c r="K3064" s="4">
        <v>0.0</v>
      </c>
      <c r="L3064" s="6" t="s">
        <v>39</v>
      </c>
      <c r="M3064" s="3"/>
      <c r="N3064" s="6" t="s">
        <v>39</v>
      </c>
      <c r="O3064" s="3" t="s">
        <v>5554</v>
      </c>
      <c r="P3064" s="3" t="s">
        <v>5555</v>
      </c>
      <c r="Q3064" s="6" t="s">
        <v>39</v>
      </c>
      <c r="R3064" s="4"/>
      <c r="S3064" s="6" t="s">
        <v>39</v>
      </c>
      <c r="T3064" s="6"/>
      <c r="U3064" s="6">
        <v>0.0</v>
      </c>
      <c r="V3064" s="3" t="str">
        <f t="shared" si="2"/>
        <v>16.812</v>
      </c>
      <c r="W3064" s="5" t="str">
        <f t="shared" ref="W3064:X3064" si="3064">UPPER(TRIM(H3064))</f>
        <v/>
      </c>
      <c r="X3064" s="5" t="str">
        <f t="shared" si="3064"/>
        <v/>
      </c>
      <c r="Y3064" s="5" t="str">
        <f t="array" ref="Y3064">IF(V3064&lt;&gt;"",IFERROR(INDEX(federal_program_name_lookup,MATCH(V3064,aln_lookup,0)),""),"")</f>
        <v>SECOND CHANCE ACT REENTRY INITIATIVE</v>
      </c>
    </row>
    <row r="3065" ht="15.75" customHeight="1">
      <c r="A3065" s="5" t="s">
        <v>5556</v>
      </c>
      <c r="B3065" s="3" t="s">
        <v>1226</v>
      </c>
      <c r="C3065" s="3" t="s">
        <v>5557</v>
      </c>
      <c r="D3065" s="3"/>
      <c r="E3065" s="6" t="s">
        <v>5558</v>
      </c>
      <c r="F3065" s="4">
        <v>31800.0</v>
      </c>
      <c r="G3065" s="6" t="s">
        <v>59</v>
      </c>
      <c r="H3065" s="6"/>
      <c r="I3065" s="6"/>
      <c r="J3065" s="4">
        <v>31800.0</v>
      </c>
      <c r="K3065" s="4">
        <v>0.0</v>
      </c>
      <c r="L3065" s="6" t="s">
        <v>39</v>
      </c>
      <c r="M3065" s="3"/>
      <c r="N3065" s="6" t="s">
        <v>39</v>
      </c>
      <c r="O3065" s="3" t="s">
        <v>5559</v>
      </c>
      <c r="P3065" s="3" t="s">
        <v>5560</v>
      </c>
      <c r="Q3065" s="6" t="s">
        <v>39</v>
      </c>
      <c r="R3065" s="4"/>
      <c r="S3065" s="6" t="s">
        <v>39</v>
      </c>
      <c r="T3065" s="6"/>
      <c r="U3065" s="6">
        <v>0.0</v>
      </c>
      <c r="V3065" s="3" t="str">
        <f t="shared" si="2"/>
        <v>16.836</v>
      </c>
      <c r="W3065" s="5" t="str">
        <f t="shared" ref="W3065:X3065" si="3065">UPPER(TRIM(H3065))</f>
        <v/>
      </c>
      <c r="X3065" s="5" t="str">
        <f t="shared" si="3065"/>
        <v/>
      </c>
      <c r="Y3065" s="5" t="str">
        <f t="array" ref="Y3065">IF(V3065&lt;&gt;"",IFERROR(INDEX(federal_program_name_lookup,MATCH(V3065,aln_lookup,0)),""),"")</f>
        <v>INDIGENT DEFENSE</v>
      </c>
    </row>
    <row r="3066" ht="15.75" customHeight="1">
      <c r="A3066" s="5" t="s">
        <v>5561</v>
      </c>
      <c r="B3066" s="3" t="s">
        <v>1226</v>
      </c>
      <c r="C3066" s="3" t="s">
        <v>219</v>
      </c>
      <c r="D3066" s="3"/>
      <c r="E3066" s="6" t="s">
        <v>1257</v>
      </c>
      <c r="F3066" s="4">
        <v>2405.0</v>
      </c>
      <c r="G3066" s="6" t="s">
        <v>59</v>
      </c>
      <c r="H3066" s="6"/>
      <c r="I3066" s="6"/>
      <c r="J3066" s="4">
        <v>101372.0</v>
      </c>
      <c r="K3066" s="4">
        <v>0.0</v>
      </c>
      <c r="L3066" s="6" t="s">
        <v>39</v>
      </c>
      <c r="M3066" s="3"/>
      <c r="N3066" s="6" t="s">
        <v>39</v>
      </c>
      <c r="O3066" s="3" t="s">
        <v>1570</v>
      </c>
      <c r="P3066" s="3" t="s">
        <v>5562</v>
      </c>
      <c r="Q3066" s="6" t="s">
        <v>39</v>
      </c>
      <c r="R3066" s="4"/>
      <c r="S3066" s="6" t="s">
        <v>39</v>
      </c>
      <c r="T3066" s="6"/>
      <c r="U3066" s="6">
        <v>0.0</v>
      </c>
      <c r="V3066" s="3" t="str">
        <f t="shared" si="2"/>
        <v>16.838</v>
      </c>
      <c r="W3066" s="5" t="str">
        <f t="shared" ref="W3066:X3066" si="3066">UPPER(TRIM(H3066))</f>
        <v/>
      </c>
      <c r="X3066" s="5" t="str">
        <f t="shared" si="3066"/>
        <v/>
      </c>
      <c r="Y3066" s="5" t="str">
        <f t="array" ref="Y3066">IF(V3066&lt;&gt;"",IFERROR(INDEX(federal_program_name_lookup,MATCH(V3066,aln_lookup,0)),""),"")</f>
        <v>COMPREHENSIVE OPIOID ABUSE SITE-BASED PROGRAM</v>
      </c>
    </row>
    <row r="3067" ht="15.75" customHeight="1">
      <c r="A3067" s="5" t="s">
        <v>5563</v>
      </c>
      <c r="B3067" s="3" t="s">
        <v>1283</v>
      </c>
      <c r="C3067" s="3" t="s">
        <v>5382</v>
      </c>
      <c r="D3067" s="3"/>
      <c r="E3067" s="6" t="s">
        <v>5564</v>
      </c>
      <c r="F3067" s="4">
        <v>10766.0</v>
      </c>
      <c r="G3067" s="6" t="s">
        <v>59</v>
      </c>
      <c r="H3067" s="6"/>
      <c r="I3067" s="6"/>
      <c r="J3067" s="4">
        <v>10766.0</v>
      </c>
      <c r="K3067" s="4">
        <v>0.0</v>
      </c>
      <c r="L3067" s="6" t="s">
        <v>39</v>
      </c>
      <c r="M3067" s="3"/>
      <c r="N3067" s="6" t="s">
        <v>39</v>
      </c>
      <c r="O3067" s="3" t="s">
        <v>5565</v>
      </c>
      <c r="P3067" s="3" t="s">
        <v>5566</v>
      </c>
      <c r="Q3067" s="6" t="s">
        <v>39</v>
      </c>
      <c r="R3067" s="4"/>
      <c r="S3067" s="6" t="s">
        <v>39</v>
      </c>
      <c r="T3067" s="6"/>
      <c r="U3067" s="6">
        <v>0.0</v>
      </c>
      <c r="V3067" s="3" t="str">
        <f t="shared" si="2"/>
        <v>17.268</v>
      </c>
      <c r="W3067" s="5" t="str">
        <f t="shared" ref="W3067:X3067" si="3067">UPPER(TRIM(H3067))</f>
        <v/>
      </c>
      <c r="X3067" s="5" t="str">
        <f t="shared" si="3067"/>
        <v/>
      </c>
      <c r="Y3067" s="5" t="str">
        <f t="array" ref="Y3067">IF(V3067&lt;&gt;"",IFERROR(INDEX(federal_program_name_lookup,MATCH(V3067,aln_lookup,0)),""),"")</f>
        <v>H-1B JOB TRAINING GRANTS</v>
      </c>
    </row>
    <row r="3068" ht="15.75" customHeight="1">
      <c r="A3068" s="5" t="s">
        <v>5567</v>
      </c>
      <c r="B3068" s="3" t="s">
        <v>35</v>
      </c>
      <c r="C3068" s="3" t="s">
        <v>5198</v>
      </c>
      <c r="D3068" s="3"/>
      <c r="E3068" s="6" t="s">
        <v>5199</v>
      </c>
      <c r="F3068" s="4">
        <v>1982.0</v>
      </c>
      <c r="G3068" s="6" t="s">
        <v>38</v>
      </c>
      <c r="H3068" s="6"/>
      <c r="I3068" s="6"/>
      <c r="J3068" s="4">
        <v>561386.0</v>
      </c>
      <c r="K3068" s="4">
        <v>3.59306095E8</v>
      </c>
      <c r="L3068" s="6" t="s">
        <v>39</v>
      </c>
      <c r="M3068" s="3"/>
      <c r="N3068" s="6" t="s">
        <v>39</v>
      </c>
      <c r="O3068" s="3" t="s">
        <v>5200</v>
      </c>
      <c r="P3068" s="3" t="s">
        <v>5568</v>
      </c>
      <c r="Q3068" s="6" t="s">
        <v>39</v>
      </c>
      <c r="R3068" s="4"/>
      <c r="S3068" s="6" t="s">
        <v>42</v>
      </c>
      <c r="T3068" s="6" t="s">
        <v>43</v>
      </c>
      <c r="U3068" s="6">
        <v>0.0</v>
      </c>
      <c r="V3068" s="3" t="str">
        <f t="shared" si="2"/>
        <v>11.417</v>
      </c>
      <c r="W3068" s="5" t="str">
        <f t="shared" ref="W3068:X3068" si="3068">UPPER(TRIM(H3068))</f>
        <v/>
      </c>
      <c r="X3068" s="5" t="str">
        <f t="shared" si="3068"/>
        <v/>
      </c>
      <c r="Y3068" s="5" t="str">
        <f t="array" ref="Y3068">IF(V3068&lt;&gt;"",IFERROR(INDEX(federal_program_name_lookup,MATCH(V3068,aln_lookup,0)),""),"")</f>
        <v>SEA GRANT SUPPORT</v>
      </c>
    </row>
    <row r="3069" ht="15.75" customHeight="1">
      <c r="A3069" s="5" t="s">
        <v>5569</v>
      </c>
      <c r="B3069" s="3" t="s">
        <v>1283</v>
      </c>
      <c r="C3069" s="3" t="s">
        <v>5570</v>
      </c>
      <c r="D3069" s="3"/>
      <c r="E3069" s="6" t="s">
        <v>5571</v>
      </c>
      <c r="F3069" s="4">
        <v>212395.0</v>
      </c>
      <c r="G3069" s="6" t="s">
        <v>59</v>
      </c>
      <c r="H3069" s="6"/>
      <c r="I3069" s="6"/>
      <c r="J3069" s="4">
        <v>212395.0</v>
      </c>
      <c r="K3069" s="4">
        <v>0.0</v>
      </c>
      <c r="L3069" s="6" t="s">
        <v>39</v>
      </c>
      <c r="M3069" s="3"/>
      <c r="N3069" s="6" t="s">
        <v>42</v>
      </c>
      <c r="O3069" s="3"/>
      <c r="P3069" s="3"/>
      <c r="Q3069" s="6" t="s">
        <v>39</v>
      </c>
      <c r="R3069" s="4"/>
      <c r="S3069" s="6" t="s">
        <v>39</v>
      </c>
      <c r="T3069" s="6"/>
      <c r="U3069" s="6">
        <v>0.0</v>
      </c>
      <c r="V3069" s="3" t="str">
        <f t="shared" si="2"/>
        <v>17.502</v>
      </c>
      <c r="W3069" s="5" t="str">
        <f t="shared" ref="W3069:X3069" si="3069">UPPER(TRIM(H3069))</f>
        <v/>
      </c>
      <c r="X3069" s="5" t="str">
        <f t="shared" si="3069"/>
        <v/>
      </c>
      <c r="Y3069" s="5" t="str">
        <f t="array" ref="Y3069">IF(V3069&lt;&gt;"",IFERROR(INDEX(federal_program_name_lookup,MATCH(V3069,aln_lookup,0)),""),"")</f>
        <v>OCCUPATIONAL SAFETY AND HEALTH_SUSAN HARWOOD TRAINING GRANTS</v>
      </c>
    </row>
    <row r="3070" ht="15.75" customHeight="1">
      <c r="A3070" s="5" t="s">
        <v>5572</v>
      </c>
      <c r="B3070" s="3" t="s">
        <v>1313</v>
      </c>
      <c r="C3070" s="3" t="s">
        <v>5573</v>
      </c>
      <c r="D3070" s="3"/>
      <c r="E3070" s="6" t="s">
        <v>5574</v>
      </c>
      <c r="F3070" s="4">
        <v>336091.0</v>
      </c>
      <c r="G3070" s="6" t="s">
        <v>59</v>
      </c>
      <c r="H3070" s="6"/>
      <c r="I3070" s="6"/>
      <c r="J3070" s="4">
        <v>351708.0</v>
      </c>
      <c r="K3070" s="4">
        <v>0.0</v>
      </c>
      <c r="L3070" s="6" t="s">
        <v>39</v>
      </c>
      <c r="M3070" s="3"/>
      <c r="N3070" s="6" t="s">
        <v>39</v>
      </c>
      <c r="O3070" s="3" t="s">
        <v>5575</v>
      </c>
      <c r="P3070" s="3" t="s">
        <v>5576</v>
      </c>
      <c r="Q3070" s="6" t="s">
        <v>39</v>
      </c>
      <c r="R3070" s="4"/>
      <c r="S3070" s="6" t="s">
        <v>39</v>
      </c>
      <c r="T3070" s="6"/>
      <c r="U3070" s="6">
        <v>0.0</v>
      </c>
      <c r="V3070" s="3" t="str">
        <f t="shared" si="2"/>
        <v>19.009</v>
      </c>
      <c r="W3070" s="5" t="str">
        <f t="shared" ref="W3070:X3070" si="3070">UPPER(TRIM(H3070))</f>
        <v/>
      </c>
      <c r="X3070" s="5" t="str">
        <f t="shared" si="3070"/>
        <v/>
      </c>
      <c r="Y3070" s="5" t="str">
        <f t="array" ref="Y3070">IF(V3070&lt;&gt;"",IFERROR(INDEX(federal_program_name_lookup,MATCH(V3070,aln_lookup,0)),""),"")</f>
        <v>ACADEMIC EXCHANGE PROGRAMS - UNDERGRADUATE PROGRAMS</v>
      </c>
    </row>
    <row r="3071" ht="15.75" customHeight="1">
      <c r="A3071" s="5" t="s">
        <v>5577</v>
      </c>
      <c r="B3071" s="3" t="s">
        <v>1313</v>
      </c>
      <c r="C3071" s="3" t="s">
        <v>5573</v>
      </c>
      <c r="D3071" s="3"/>
      <c r="E3071" s="6" t="s">
        <v>5574</v>
      </c>
      <c r="F3071" s="4">
        <v>15617.0</v>
      </c>
      <c r="G3071" s="6" t="s">
        <v>59</v>
      </c>
      <c r="H3071" s="6"/>
      <c r="I3071" s="6"/>
      <c r="J3071" s="4">
        <v>351708.0</v>
      </c>
      <c r="K3071" s="4">
        <v>0.0</v>
      </c>
      <c r="L3071" s="6" t="s">
        <v>39</v>
      </c>
      <c r="M3071" s="3"/>
      <c r="N3071" s="6" t="s">
        <v>39</v>
      </c>
      <c r="O3071" s="3" t="s">
        <v>5578</v>
      </c>
      <c r="P3071" s="3" t="s">
        <v>5579</v>
      </c>
      <c r="Q3071" s="6" t="s">
        <v>39</v>
      </c>
      <c r="R3071" s="4"/>
      <c r="S3071" s="6" t="s">
        <v>39</v>
      </c>
      <c r="T3071" s="6"/>
      <c r="U3071" s="6">
        <v>0.0</v>
      </c>
      <c r="V3071" s="3" t="str">
        <f t="shared" si="2"/>
        <v>19.009</v>
      </c>
      <c r="W3071" s="5" t="str">
        <f t="shared" ref="W3071:X3071" si="3071">UPPER(TRIM(H3071))</f>
        <v/>
      </c>
      <c r="X3071" s="5" t="str">
        <f t="shared" si="3071"/>
        <v/>
      </c>
      <c r="Y3071" s="5" t="str">
        <f t="array" ref="Y3071">IF(V3071&lt;&gt;"",IFERROR(INDEX(federal_program_name_lookup,MATCH(V3071,aln_lookup,0)),""),"")</f>
        <v>ACADEMIC EXCHANGE PROGRAMS - UNDERGRADUATE PROGRAMS</v>
      </c>
    </row>
    <row r="3072" ht="15.75" customHeight="1">
      <c r="A3072" s="5" t="s">
        <v>5580</v>
      </c>
      <c r="B3072" s="3" t="s">
        <v>1313</v>
      </c>
      <c r="C3072" s="3" t="s">
        <v>5581</v>
      </c>
      <c r="D3072" s="3"/>
      <c r="E3072" s="6" t="s">
        <v>5582</v>
      </c>
      <c r="F3072" s="4">
        <v>22341.0</v>
      </c>
      <c r="G3072" s="6" t="s">
        <v>59</v>
      </c>
      <c r="H3072" s="6"/>
      <c r="I3072" s="6"/>
      <c r="J3072" s="4">
        <v>22341.0</v>
      </c>
      <c r="K3072" s="4">
        <v>0.0</v>
      </c>
      <c r="L3072" s="6" t="s">
        <v>39</v>
      </c>
      <c r="M3072" s="3"/>
      <c r="N3072" s="6" t="s">
        <v>39</v>
      </c>
      <c r="O3072" s="3" t="s">
        <v>5583</v>
      </c>
      <c r="P3072" s="3" t="s">
        <v>5584</v>
      </c>
      <c r="Q3072" s="6" t="s">
        <v>39</v>
      </c>
      <c r="R3072" s="4"/>
      <c r="S3072" s="6" t="s">
        <v>39</v>
      </c>
      <c r="T3072" s="6"/>
      <c r="U3072" s="6">
        <v>0.0</v>
      </c>
      <c r="V3072" s="3" t="str">
        <f t="shared" si="2"/>
        <v>19.021</v>
      </c>
      <c r="W3072" s="5" t="str">
        <f t="shared" ref="W3072:X3072" si="3072">UPPER(TRIM(H3072))</f>
        <v/>
      </c>
      <c r="X3072" s="5" t="str">
        <f t="shared" si="3072"/>
        <v/>
      </c>
      <c r="Y3072" s="5" t="str">
        <f t="array" ref="Y3072">IF(V3072&lt;&gt;"",IFERROR(INDEX(federal_program_name_lookup,MATCH(V3072,aln_lookup,0)),""),"")</f>
        <v>INVESTING IN PEOPLE IN THE MIDDLE EAST AND NORTH AFRICA</v>
      </c>
    </row>
    <row r="3073" ht="15.75" customHeight="1">
      <c r="A3073" s="5" t="s">
        <v>5585</v>
      </c>
      <c r="B3073" s="3" t="s">
        <v>1313</v>
      </c>
      <c r="C3073" s="3" t="s">
        <v>5586</v>
      </c>
      <c r="D3073" s="3"/>
      <c r="E3073" s="6" t="s">
        <v>5587</v>
      </c>
      <c r="F3073" s="4">
        <v>27593.0</v>
      </c>
      <c r="G3073" s="6" t="s">
        <v>59</v>
      </c>
      <c r="H3073" s="6"/>
      <c r="I3073" s="6"/>
      <c r="J3073" s="4">
        <v>27593.0</v>
      </c>
      <c r="K3073" s="4">
        <v>0.0</v>
      </c>
      <c r="L3073" s="6" t="s">
        <v>39</v>
      </c>
      <c r="M3073" s="3"/>
      <c r="N3073" s="6" t="s">
        <v>39</v>
      </c>
      <c r="O3073" s="3" t="s">
        <v>5588</v>
      </c>
      <c r="P3073" s="3" t="s">
        <v>5589</v>
      </c>
      <c r="Q3073" s="6" t="s">
        <v>39</v>
      </c>
      <c r="R3073" s="4"/>
      <c r="S3073" s="6" t="s">
        <v>39</v>
      </c>
      <c r="T3073" s="6"/>
      <c r="U3073" s="6">
        <v>0.0</v>
      </c>
      <c r="V3073" s="3" t="str">
        <f t="shared" si="2"/>
        <v>19.040</v>
      </c>
      <c r="W3073" s="5" t="str">
        <f t="shared" ref="W3073:X3073" si="3073">UPPER(TRIM(H3073))</f>
        <v/>
      </c>
      <c r="X3073" s="5" t="str">
        <f t="shared" si="3073"/>
        <v/>
      </c>
      <c r="Y3073" s="5" t="str">
        <f t="array" ref="Y3073">IF(V3073&lt;&gt;"",IFERROR(INDEX(federal_program_name_lookup,MATCH(V3073,aln_lookup,0)),""),"")</f>
        <v>PUBLIC DIPLOMACY PROGRAMS</v>
      </c>
    </row>
    <row r="3074" ht="15.75" customHeight="1">
      <c r="A3074" s="5" t="s">
        <v>5590</v>
      </c>
      <c r="B3074" s="3" t="s">
        <v>1330</v>
      </c>
      <c r="C3074" s="3" t="s">
        <v>672</v>
      </c>
      <c r="D3074" s="3"/>
      <c r="E3074" s="6" t="s">
        <v>1331</v>
      </c>
      <c r="F3074" s="4">
        <v>-6079.0</v>
      </c>
      <c r="G3074" s="6" t="s">
        <v>59</v>
      </c>
      <c r="H3074" s="6"/>
      <c r="I3074" s="6"/>
      <c r="J3074" s="4">
        <v>324249.0</v>
      </c>
      <c r="K3074" s="4">
        <v>0.0</v>
      </c>
      <c r="L3074" s="6" t="s">
        <v>39</v>
      </c>
      <c r="M3074" s="3"/>
      <c r="N3074" s="6" t="s">
        <v>39</v>
      </c>
      <c r="O3074" s="3" t="s">
        <v>1383</v>
      </c>
      <c r="P3074" s="3" t="s">
        <v>5591</v>
      </c>
      <c r="Q3074" s="6" t="s">
        <v>39</v>
      </c>
      <c r="R3074" s="4"/>
      <c r="S3074" s="6" t="s">
        <v>39</v>
      </c>
      <c r="T3074" s="6"/>
      <c r="U3074" s="6">
        <v>0.0</v>
      </c>
      <c r="V3074" s="3" t="str">
        <f t="shared" si="2"/>
        <v>20.200</v>
      </c>
      <c r="W3074" s="5" t="str">
        <f t="shared" ref="W3074:X3074" si="3074">UPPER(TRIM(H3074))</f>
        <v/>
      </c>
      <c r="X3074" s="5" t="str">
        <f t="shared" si="3074"/>
        <v/>
      </c>
      <c r="Y3074" s="5" t="str">
        <f t="array" ref="Y3074">IF(V3074&lt;&gt;"",IFERROR(INDEX(federal_program_name_lookup,MATCH(V3074,aln_lookup,0)),""),"")</f>
        <v>HIGHWAY RESEARCH AND DEVELOPMENT PROGRAM</v>
      </c>
    </row>
    <row r="3075" ht="15.75" customHeight="1">
      <c r="A3075" s="5" t="s">
        <v>5592</v>
      </c>
      <c r="B3075" s="3" t="s">
        <v>1330</v>
      </c>
      <c r="C3075" s="3" t="s">
        <v>672</v>
      </c>
      <c r="D3075" s="3"/>
      <c r="E3075" s="6" t="s">
        <v>1331</v>
      </c>
      <c r="F3075" s="4">
        <v>-33.0</v>
      </c>
      <c r="G3075" s="6" t="s">
        <v>59</v>
      </c>
      <c r="H3075" s="6"/>
      <c r="I3075" s="6"/>
      <c r="J3075" s="4">
        <v>324249.0</v>
      </c>
      <c r="K3075" s="4">
        <v>0.0</v>
      </c>
      <c r="L3075" s="6" t="s">
        <v>39</v>
      </c>
      <c r="M3075" s="3"/>
      <c r="N3075" s="6" t="s">
        <v>39</v>
      </c>
      <c r="O3075" s="3" t="s">
        <v>1501</v>
      </c>
      <c r="P3075" s="3" t="s">
        <v>5593</v>
      </c>
      <c r="Q3075" s="6" t="s">
        <v>39</v>
      </c>
      <c r="R3075" s="4"/>
      <c r="S3075" s="6" t="s">
        <v>39</v>
      </c>
      <c r="T3075" s="6"/>
      <c r="U3075" s="6">
        <v>0.0</v>
      </c>
      <c r="V3075" s="3" t="str">
        <f t="shared" si="2"/>
        <v>20.200</v>
      </c>
      <c r="W3075" s="5" t="str">
        <f t="shared" ref="W3075:X3075" si="3075">UPPER(TRIM(H3075))</f>
        <v/>
      </c>
      <c r="X3075" s="5" t="str">
        <f t="shared" si="3075"/>
        <v/>
      </c>
      <c r="Y3075" s="5" t="str">
        <f t="array" ref="Y3075">IF(V3075&lt;&gt;"",IFERROR(INDEX(federal_program_name_lookup,MATCH(V3075,aln_lookup,0)),""),"")</f>
        <v>HIGHWAY RESEARCH AND DEVELOPMENT PROGRAM</v>
      </c>
    </row>
    <row r="3076" ht="15.75" customHeight="1">
      <c r="A3076" s="5" t="s">
        <v>5594</v>
      </c>
      <c r="B3076" s="3" t="s">
        <v>1330</v>
      </c>
      <c r="C3076" s="3" t="s">
        <v>1514</v>
      </c>
      <c r="D3076" s="3"/>
      <c r="E3076" s="6" t="s">
        <v>1515</v>
      </c>
      <c r="F3076" s="4">
        <v>9760.0</v>
      </c>
      <c r="G3076" s="6" t="s">
        <v>59</v>
      </c>
      <c r="H3076" s="6"/>
      <c r="I3076" s="6"/>
      <c r="J3076" s="4">
        <v>116743.0</v>
      </c>
      <c r="K3076" s="4">
        <v>0.0</v>
      </c>
      <c r="L3076" s="6" t="s">
        <v>39</v>
      </c>
      <c r="M3076" s="3"/>
      <c r="N3076" s="6" t="s">
        <v>42</v>
      </c>
      <c r="O3076" s="3"/>
      <c r="P3076" s="3"/>
      <c r="Q3076" s="6" t="s">
        <v>39</v>
      </c>
      <c r="R3076" s="4"/>
      <c r="S3076" s="6" t="s">
        <v>39</v>
      </c>
      <c r="T3076" s="6"/>
      <c r="U3076" s="6">
        <v>0.0</v>
      </c>
      <c r="V3076" s="3" t="str">
        <f t="shared" si="2"/>
        <v>20.215</v>
      </c>
      <c r="W3076" s="5" t="str">
        <f t="shared" ref="W3076:X3076" si="3076">UPPER(TRIM(H3076))</f>
        <v/>
      </c>
      <c r="X3076" s="5" t="str">
        <f t="shared" si="3076"/>
        <v/>
      </c>
      <c r="Y3076" s="5" t="str">
        <f t="array" ref="Y3076">IF(V3076&lt;&gt;"",IFERROR(INDEX(federal_program_name_lookup,MATCH(V3076,aln_lookup,0)),""),"")</f>
        <v>HIGHWAY TRAINING AND EDUCATION</v>
      </c>
    </row>
    <row r="3077" ht="15.75" customHeight="1">
      <c r="A3077" s="5" t="s">
        <v>5595</v>
      </c>
      <c r="B3077" s="3" t="s">
        <v>1330</v>
      </c>
      <c r="C3077" s="3" t="s">
        <v>5596</v>
      </c>
      <c r="D3077" s="3"/>
      <c r="E3077" s="6" t="s">
        <v>5597</v>
      </c>
      <c r="F3077" s="4">
        <v>2196491.0</v>
      </c>
      <c r="G3077" s="6" t="s">
        <v>59</v>
      </c>
      <c r="H3077" s="6"/>
      <c r="I3077" s="6"/>
      <c r="J3077" s="4">
        <v>2196491.0</v>
      </c>
      <c r="K3077" s="4">
        <v>0.0</v>
      </c>
      <c r="L3077" s="6" t="s">
        <v>39</v>
      </c>
      <c r="M3077" s="3"/>
      <c r="N3077" s="6" t="s">
        <v>42</v>
      </c>
      <c r="O3077" s="3"/>
      <c r="P3077" s="3"/>
      <c r="Q3077" s="6" t="s">
        <v>42</v>
      </c>
      <c r="R3077" s="4">
        <v>175889.0</v>
      </c>
      <c r="S3077" s="6" t="s">
        <v>39</v>
      </c>
      <c r="T3077" s="6"/>
      <c r="U3077" s="6">
        <v>0.0</v>
      </c>
      <c r="V3077" s="3" t="str">
        <f t="shared" si="2"/>
        <v>20.514</v>
      </c>
      <c r="W3077" s="5" t="str">
        <f t="shared" ref="W3077:X3077" si="3077">UPPER(TRIM(H3077))</f>
        <v/>
      </c>
      <c r="X3077" s="5" t="str">
        <f t="shared" si="3077"/>
        <v/>
      </c>
      <c r="Y3077" s="5" t="str">
        <f t="array" ref="Y3077">IF(V3077&lt;&gt;"",IFERROR(INDEX(federal_program_name_lookup,MATCH(V3077,aln_lookup,0)),""),"")</f>
        <v>PUBLIC TRANSPORTATION RESEARCH</v>
      </c>
    </row>
    <row r="3078" ht="15.75" customHeight="1">
      <c r="A3078" s="5" t="s">
        <v>5598</v>
      </c>
      <c r="B3078" s="3" t="s">
        <v>1330</v>
      </c>
      <c r="C3078" s="3" t="s">
        <v>5599</v>
      </c>
      <c r="D3078" s="3"/>
      <c r="E3078" s="6" t="s">
        <v>5600</v>
      </c>
      <c r="F3078" s="4">
        <v>1231323.0</v>
      </c>
      <c r="G3078" s="6" t="s">
        <v>59</v>
      </c>
      <c r="H3078" s="6"/>
      <c r="I3078" s="6"/>
      <c r="J3078" s="4">
        <v>1231323.0</v>
      </c>
      <c r="K3078" s="4">
        <v>0.0</v>
      </c>
      <c r="L3078" s="6" t="s">
        <v>39</v>
      </c>
      <c r="M3078" s="3"/>
      <c r="N3078" s="6" t="s">
        <v>42</v>
      </c>
      <c r="O3078" s="3"/>
      <c r="P3078" s="3"/>
      <c r="Q3078" s="6" t="s">
        <v>42</v>
      </c>
      <c r="R3078" s="4">
        <v>70754.0</v>
      </c>
      <c r="S3078" s="6" t="s">
        <v>39</v>
      </c>
      <c r="T3078" s="6"/>
      <c r="U3078" s="6">
        <v>0.0</v>
      </c>
      <c r="V3078" s="3" t="str">
        <f t="shared" si="2"/>
        <v>20.531</v>
      </c>
      <c r="W3078" s="5" t="str">
        <f t="shared" ref="W3078:X3078" si="3078">UPPER(TRIM(H3078))</f>
        <v/>
      </c>
      <c r="X3078" s="5" t="str">
        <f t="shared" si="3078"/>
        <v/>
      </c>
      <c r="Y3078" s="5" t="str">
        <f t="array" ref="Y3078">IF(V3078&lt;&gt;"",IFERROR(INDEX(federal_program_name_lookup,MATCH(V3078,aln_lookup,0)),""),"")</f>
        <v>TECHNICAL ASSISTANCE AND WORKFORCE DEVELOPMENT</v>
      </c>
    </row>
    <row r="3079" ht="15.75" customHeight="1">
      <c r="A3079" s="5" t="s">
        <v>5601</v>
      </c>
      <c r="B3079" s="3" t="s">
        <v>35</v>
      </c>
      <c r="C3079" s="3" t="s">
        <v>5198</v>
      </c>
      <c r="D3079" s="3"/>
      <c r="E3079" s="6" t="s">
        <v>5199</v>
      </c>
      <c r="F3079" s="4">
        <v>4455.0</v>
      </c>
      <c r="G3079" s="6" t="s">
        <v>38</v>
      </c>
      <c r="H3079" s="6"/>
      <c r="I3079" s="6"/>
      <c r="J3079" s="4">
        <v>561386.0</v>
      </c>
      <c r="K3079" s="4">
        <v>3.59306095E8</v>
      </c>
      <c r="L3079" s="6" t="s">
        <v>39</v>
      </c>
      <c r="M3079" s="3"/>
      <c r="N3079" s="6" t="s">
        <v>39</v>
      </c>
      <c r="O3079" s="3" t="s">
        <v>5200</v>
      </c>
      <c r="P3079" s="3" t="s">
        <v>5602</v>
      </c>
      <c r="Q3079" s="6" t="s">
        <v>39</v>
      </c>
      <c r="R3079" s="4"/>
      <c r="S3079" s="6" t="s">
        <v>42</v>
      </c>
      <c r="T3079" s="6" t="s">
        <v>43</v>
      </c>
      <c r="U3079" s="6">
        <v>0.0</v>
      </c>
      <c r="V3079" s="3" t="str">
        <f t="shared" si="2"/>
        <v>11.417</v>
      </c>
      <c r="W3079" s="5" t="str">
        <f t="shared" ref="W3079:X3079" si="3079">UPPER(TRIM(H3079))</f>
        <v/>
      </c>
      <c r="X3079" s="5" t="str">
        <f t="shared" si="3079"/>
        <v/>
      </c>
      <c r="Y3079" s="5" t="str">
        <f t="array" ref="Y3079">IF(V3079&lt;&gt;"",IFERROR(INDEX(federal_program_name_lookup,MATCH(V3079,aln_lookup,0)),""),"")</f>
        <v>SEA GRANT SUPPORT</v>
      </c>
    </row>
    <row r="3080" ht="15.75" customHeight="1">
      <c r="A3080" s="5" t="s">
        <v>5603</v>
      </c>
      <c r="B3080" s="3" t="s">
        <v>1330</v>
      </c>
      <c r="C3080" s="3" t="s">
        <v>5604</v>
      </c>
      <c r="D3080" s="3"/>
      <c r="E3080" s="6" t="s">
        <v>5605</v>
      </c>
      <c r="F3080" s="4">
        <v>85511.0</v>
      </c>
      <c r="G3080" s="6" t="s">
        <v>59</v>
      </c>
      <c r="H3080" s="6"/>
      <c r="I3080" s="6"/>
      <c r="J3080" s="4">
        <v>85511.0</v>
      </c>
      <c r="K3080" s="4">
        <v>0.0</v>
      </c>
      <c r="L3080" s="6" t="s">
        <v>39</v>
      </c>
      <c r="M3080" s="3"/>
      <c r="N3080" s="6" t="s">
        <v>39</v>
      </c>
      <c r="O3080" s="3" t="s">
        <v>1570</v>
      </c>
      <c r="P3080" s="3" t="s">
        <v>5606</v>
      </c>
      <c r="Q3080" s="6" t="s">
        <v>39</v>
      </c>
      <c r="R3080" s="4"/>
      <c r="S3080" s="6" t="s">
        <v>39</v>
      </c>
      <c r="T3080" s="6"/>
      <c r="U3080" s="6">
        <v>0.0</v>
      </c>
      <c r="V3080" s="3" t="str">
        <f t="shared" si="2"/>
        <v>20.602</v>
      </c>
      <c r="W3080" s="5" t="str">
        <f t="shared" ref="W3080:X3080" si="3080">UPPER(TRIM(H3080))</f>
        <v/>
      </c>
      <c r="X3080" s="5" t="str">
        <f t="shared" si="3080"/>
        <v/>
      </c>
      <c r="Y3080" s="5" t="str">
        <f t="array" ref="Y3080">IF(V3080&lt;&gt;"",IFERROR(INDEX(federal_program_name_lookup,MATCH(V3080,aln_lookup,0)),""),"")</f>
        <v>OCCUPANT PROTECTION INCENTIVE GRANTS</v>
      </c>
    </row>
    <row r="3081" ht="15.75" customHeight="1">
      <c r="A3081" s="5" t="s">
        <v>5607</v>
      </c>
      <c r="B3081" s="3" t="s">
        <v>1330</v>
      </c>
      <c r="C3081" s="3" t="s">
        <v>5608</v>
      </c>
      <c r="D3081" s="3"/>
      <c r="E3081" s="6" t="s">
        <v>5609</v>
      </c>
      <c r="F3081" s="4">
        <v>-23.0</v>
      </c>
      <c r="G3081" s="6" t="s">
        <v>59</v>
      </c>
      <c r="H3081" s="6"/>
      <c r="I3081" s="6"/>
      <c r="J3081" s="4">
        <v>-23.0</v>
      </c>
      <c r="K3081" s="4">
        <v>0.0</v>
      </c>
      <c r="L3081" s="6" t="s">
        <v>39</v>
      </c>
      <c r="M3081" s="3"/>
      <c r="N3081" s="6" t="s">
        <v>39</v>
      </c>
      <c r="O3081" s="3" t="s">
        <v>5610</v>
      </c>
      <c r="P3081" s="3" t="s">
        <v>5611</v>
      </c>
      <c r="Q3081" s="6" t="s">
        <v>39</v>
      </c>
      <c r="R3081" s="4"/>
      <c r="S3081" s="6" t="s">
        <v>39</v>
      </c>
      <c r="T3081" s="6"/>
      <c r="U3081" s="6">
        <v>0.0</v>
      </c>
      <c r="V3081" s="3" t="str">
        <f t="shared" si="2"/>
        <v>20.613</v>
      </c>
      <c r="W3081" s="5" t="str">
        <f t="shared" ref="W3081:X3081" si="3081">UPPER(TRIM(H3081))</f>
        <v/>
      </c>
      <c r="X3081" s="5" t="str">
        <f t="shared" si="3081"/>
        <v/>
      </c>
      <c r="Y3081" s="5" t="str">
        <f t="array" ref="Y3081">IF(V3081&lt;&gt;"",IFERROR(INDEX(federal_program_name_lookup,MATCH(V3081,aln_lookup,0)),""),"")</f>
        <v>CHILD SAFETY AND CHILD BOOSTER SEATS INCENTIVE GRANTS</v>
      </c>
    </row>
    <row r="3082" ht="15.75" customHeight="1">
      <c r="A3082" s="5" t="s">
        <v>5612</v>
      </c>
      <c r="B3082" s="3" t="s">
        <v>1330</v>
      </c>
      <c r="C3082" s="3" t="s">
        <v>205</v>
      </c>
      <c r="D3082" s="3"/>
      <c r="E3082" s="6" t="s">
        <v>1637</v>
      </c>
      <c r="F3082" s="4">
        <v>100896.0</v>
      </c>
      <c r="G3082" s="6" t="s">
        <v>59</v>
      </c>
      <c r="H3082" s="6"/>
      <c r="I3082" s="6"/>
      <c r="J3082" s="4">
        <v>371716.0</v>
      </c>
      <c r="K3082" s="4">
        <v>0.0</v>
      </c>
      <c r="L3082" s="6" t="s">
        <v>39</v>
      </c>
      <c r="M3082" s="3"/>
      <c r="N3082" s="6" t="s">
        <v>42</v>
      </c>
      <c r="O3082" s="3"/>
      <c r="P3082" s="3"/>
      <c r="Q3082" s="6" t="s">
        <v>39</v>
      </c>
      <c r="R3082" s="4"/>
      <c r="S3082" s="6" t="s">
        <v>39</v>
      </c>
      <c r="T3082" s="6"/>
      <c r="U3082" s="6">
        <v>0.0</v>
      </c>
      <c r="V3082" s="3" t="str">
        <f t="shared" si="2"/>
        <v>20.701</v>
      </c>
      <c r="W3082" s="5" t="str">
        <f t="shared" ref="W3082:X3082" si="3082">UPPER(TRIM(H3082))</f>
        <v/>
      </c>
      <c r="X3082" s="5" t="str">
        <f t="shared" si="3082"/>
        <v/>
      </c>
      <c r="Y3082" s="5" t="str">
        <f t="array" ref="Y3082">IF(V3082&lt;&gt;"",IFERROR(INDEX(federal_program_name_lookup,MATCH(V3082,aln_lookup,0)),""),"")</f>
        <v>UNIVERSITY TRANSPORTATION CENTERS PROGRAM</v>
      </c>
    </row>
    <row r="3083" ht="15.75" customHeight="1">
      <c r="A3083" s="5" t="s">
        <v>5613</v>
      </c>
      <c r="B3083" s="3" t="s">
        <v>1330</v>
      </c>
      <c r="C3083" s="3" t="s">
        <v>290</v>
      </c>
      <c r="D3083" s="3" t="s">
        <v>5614</v>
      </c>
      <c r="E3083" s="6" t="s">
        <v>292</v>
      </c>
      <c r="F3083" s="4">
        <v>-38583.0</v>
      </c>
      <c r="G3083" s="6" t="s">
        <v>59</v>
      </c>
      <c r="H3083" s="6"/>
      <c r="I3083" s="6"/>
      <c r="J3083" s="4">
        <v>122607.0</v>
      </c>
      <c r="K3083" s="4">
        <v>0.0</v>
      </c>
      <c r="L3083" s="6" t="s">
        <v>39</v>
      </c>
      <c r="M3083" s="3"/>
      <c r="N3083" s="6" t="s">
        <v>39</v>
      </c>
      <c r="O3083" s="3" t="s">
        <v>5615</v>
      </c>
      <c r="P3083" s="3" t="s">
        <v>5614</v>
      </c>
      <c r="Q3083" s="6" t="s">
        <v>39</v>
      </c>
      <c r="R3083" s="4"/>
      <c r="S3083" s="6" t="s">
        <v>39</v>
      </c>
      <c r="T3083" s="6"/>
      <c r="U3083" s="6">
        <v>0.0</v>
      </c>
      <c r="V3083" s="3" t="str">
        <f t="shared" si="2"/>
        <v>20.000</v>
      </c>
      <c r="W3083" s="5" t="str">
        <f t="shared" ref="W3083:X3083" si="3083">UPPER(TRIM(H3083))</f>
        <v/>
      </c>
      <c r="X3083" s="5" t="str">
        <f t="shared" si="3083"/>
        <v/>
      </c>
      <c r="Y3083" s="5" t="str">
        <f t="array" ref="Y3083">IF(V3083&lt;&gt;"",IFERROR(INDEX(federal_program_name_lookup,MATCH(V3083,aln_lookup,0)),""),"")</f>
        <v/>
      </c>
    </row>
    <row r="3084" ht="15.75" customHeight="1">
      <c r="A3084" s="5" t="s">
        <v>5616</v>
      </c>
      <c r="B3084" s="3" t="s">
        <v>1330</v>
      </c>
      <c r="C3084" s="3" t="s">
        <v>290</v>
      </c>
      <c r="D3084" s="3" t="s">
        <v>5617</v>
      </c>
      <c r="E3084" s="6" t="s">
        <v>292</v>
      </c>
      <c r="F3084" s="4">
        <v>161190.0</v>
      </c>
      <c r="G3084" s="6" t="s">
        <v>59</v>
      </c>
      <c r="H3084" s="6"/>
      <c r="I3084" s="6"/>
      <c r="J3084" s="4">
        <v>122607.0</v>
      </c>
      <c r="K3084" s="4">
        <v>0.0</v>
      </c>
      <c r="L3084" s="6" t="s">
        <v>39</v>
      </c>
      <c r="M3084" s="3"/>
      <c r="N3084" s="6" t="s">
        <v>39</v>
      </c>
      <c r="O3084" s="3" t="s">
        <v>5615</v>
      </c>
      <c r="P3084" s="3" t="s">
        <v>5617</v>
      </c>
      <c r="Q3084" s="6" t="s">
        <v>39</v>
      </c>
      <c r="R3084" s="4"/>
      <c r="S3084" s="6" t="s">
        <v>39</v>
      </c>
      <c r="T3084" s="6"/>
      <c r="U3084" s="6">
        <v>0.0</v>
      </c>
      <c r="V3084" s="3" t="str">
        <f t="shared" si="2"/>
        <v>20.000</v>
      </c>
      <c r="W3084" s="5" t="str">
        <f t="shared" ref="W3084:X3084" si="3084">UPPER(TRIM(H3084))</f>
        <v/>
      </c>
      <c r="X3084" s="5" t="str">
        <f t="shared" si="3084"/>
        <v/>
      </c>
      <c r="Y3084" s="5" t="str">
        <f t="array" ref="Y3084">IF(V3084&lt;&gt;"",IFERROR(INDEX(federal_program_name_lookup,MATCH(V3084,aln_lookup,0)),""),"")</f>
        <v/>
      </c>
    </row>
    <row r="3085" ht="15.75" customHeight="1">
      <c r="A3085" s="5" t="s">
        <v>5618</v>
      </c>
      <c r="B3085" s="3" t="s">
        <v>2582</v>
      </c>
      <c r="C3085" s="3" t="s">
        <v>5619</v>
      </c>
      <c r="D3085" s="3"/>
      <c r="E3085" s="6" t="s">
        <v>5620</v>
      </c>
      <c r="F3085" s="4">
        <v>95959.0</v>
      </c>
      <c r="G3085" s="6" t="s">
        <v>59</v>
      </c>
      <c r="H3085" s="6"/>
      <c r="I3085" s="6"/>
      <c r="J3085" s="4">
        <v>95959.0</v>
      </c>
      <c r="K3085" s="4">
        <v>0.0</v>
      </c>
      <c r="L3085" s="6" t="s">
        <v>39</v>
      </c>
      <c r="M3085" s="3"/>
      <c r="N3085" s="6" t="s">
        <v>42</v>
      </c>
      <c r="O3085" s="3"/>
      <c r="P3085" s="3"/>
      <c r="Q3085" s="6" t="s">
        <v>39</v>
      </c>
      <c r="R3085" s="4"/>
      <c r="S3085" s="6" t="s">
        <v>39</v>
      </c>
      <c r="T3085" s="6"/>
      <c r="U3085" s="6">
        <v>0.0</v>
      </c>
      <c r="V3085" s="3" t="str">
        <f t="shared" si="2"/>
        <v>21.008</v>
      </c>
      <c r="W3085" s="5" t="str">
        <f t="shared" ref="W3085:X3085" si="3085">UPPER(TRIM(H3085))</f>
        <v/>
      </c>
      <c r="X3085" s="5" t="str">
        <f t="shared" si="3085"/>
        <v/>
      </c>
      <c r="Y3085" s="5" t="str">
        <f t="array" ref="Y3085">IF(V3085&lt;&gt;"",IFERROR(INDEX(federal_program_name_lookup,MATCH(V3085,aln_lookup,0)),""),"")</f>
        <v>LOW INCOME TAXPAYER CLINICS</v>
      </c>
    </row>
    <row r="3086" ht="15.75" customHeight="1">
      <c r="A3086" s="5" t="s">
        <v>5621</v>
      </c>
      <c r="B3086" s="3" t="s">
        <v>2582</v>
      </c>
      <c r="C3086" s="3" t="s">
        <v>5622</v>
      </c>
      <c r="D3086" s="3"/>
      <c r="E3086" s="6" t="s">
        <v>5623</v>
      </c>
      <c r="F3086" s="4">
        <v>180942.0</v>
      </c>
      <c r="G3086" s="6" t="s">
        <v>59</v>
      </c>
      <c r="H3086" s="6"/>
      <c r="I3086" s="6"/>
      <c r="J3086" s="4">
        <v>180941.0</v>
      </c>
      <c r="K3086" s="4">
        <v>0.0</v>
      </c>
      <c r="L3086" s="6" t="s">
        <v>39</v>
      </c>
      <c r="M3086" s="3"/>
      <c r="N3086" s="6" t="s">
        <v>39</v>
      </c>
      <c r="O3086" s="3" t="s">
        <v>5624</v>
      </c>
      <c r="P3086" s="3" t="s">
        <v>5625</v>
      </c>
      <c r="Q3086" s="6" t="s">
        <v>39</v>
      </c>
      <c r="R3086" s="4"/>
      <c r="S3086" s="6" t="s">
        <v>39</v>
      </c>
      <c r="T3086" s="6"/>
      <c r="U3086" s="6">
        <v>0.0</v>
      </c>
      <c r="V3086" s="3" t="str">
        <f t="shared" si="2"/>
        <v>21.019</v>
      </c>
      <c r="W3086" s="5" t="str">
        <f t="shared" ref="W3086:X3086" si="3086">UPPER(TRIM(H3086))</f>
        <v/>
      </c>
      <c r="X3086" s="5" t="str">
        <f t="shared" si="3086"/>
        <v/>
      </c>
      <c r="Y3086" s="5" t="str">
        <f t="array" ref="Y3086">IF(V3086&lt;&gt;"",IFERROR(INDEX(federal_program_name_lookup,MATCH(V3086,aln_lookup,0)),""),"")</f>
        <v>CORONAVIRUS RELIEF FUND</v>
      </c>
    </row>
    <row r="3087" ht="15.75" customHeight="1">
      <c r="A3087" s="5" t="s">
        <v>5626</v>
      </c>
      <c r="B3087" s="3" t="s">
        <v>2582</v>
      </c>
      <c r="C3087" s="3" t="s">
        <v>5622</v>
      </c>
      <c r="D3087" s="3"/>
      <c r="E3087" s="6" t="s">
        <v>5623</v>
      </c>
      <c r="F3087" s="4">
        <v>-1.0</v>
      </c>
      <c r="G3087" s="6" t="s">
        <v>59</v>
      </c>
      <c r="H3087" s="6"/>
      <c r="I3087" s="6"/>
      <c r="J3087" s="4">
        <v>180941.0</v>
      </c>
      <c r="K3087" s="4">
        <v>0.0</v>
      </c>
      <c r="L3087" s="6" t="s">
        <v>39</v>
      </c>
      <c r="M3087" s="3"/>
      <c r="N3087" s="6" t="s">
        <v>39</v>
      </c>
      <c r="O3087" s="3" t="s">
        <v>4194</v>
      </c>
      <c r="P3087" s="3" t="s">
        <v>5627</v>
      </c>
      <c r="Q3087" s="6" t="s">
        <v>39</v>
      </c>
      <c r="R3087" s="4"/>
      <c r="S3087" s="6" t="s">
        <v>39</v>
      </c>
      <c r="T3087" s="6"/>
      <c r="U3087" s="6">
        <v>0.0</v>
      </c>
      <c r="V3087" s="3" t="str">
        <f t="shared" si="2"/>
        <v>21.019</v>
      </c>
      <c r="W3087" s="5" t="str">
        <f t="shared" ref="W3087:X3087" si="3087">UPPER(TRIM(H3087))</f>
        <v/>
      </c>
      <c r="X3087" s="5" t="str">
        <f t="shared" si="3087"/>
        <v/>
      </c>
      <c r="Y3087" s="5" t="str">
        <f t="array" ref="Y3087">IF(V3087&lt;&gt;"",IFERROR(INDEX(federal_program_name_lookup,MATCH(V3087,aln_lookup,0)),""),"")</f>
        <v>CORONAVIRUS RELIEF FUND</v>
      </c>
    </row>
    <row r="3088" ht="15.75" customHeight="1">
      <c r="A3088" s="5" t="s">
        <v>5628</v>
      </c>
      <c r="B3088" s="3" t="s">
        <v>1805</v>
      </c>
      <c r="C3088" s="3" t="s">
        <v>5619</v>
      </c>
      <c r="D3088" s="3"/>
      <c r="E3088" s="6" t="s">
        <v>5629</v>
      </c>
      <c r="F3088" s="4">
        <v>747045.0</v>
      </c>
      <c r="G3088" s="6" t="s">
        <v>59</v>
      </c>
      <c r="H3088" s="6"/>
      <c r="I3088" s="6"/>
      <c r="J3088" s="4">
        <v>747045.0</v>
      </c>
      <c r="K3088" s="4">
        <v>0.0</v>
      </c>
      <c r="L3088" s="6" t="s">
        <v>39</v>
      </c>
      <c r="M3088" s="3"/>
      <c r="N3088" s="6" t="s">
        <v>42</v>
      </c>
      <c r="O3088" s="3"/>
      <c r="P3088" s="3"/>
      <c r="Q3088" s="6" t="s">
        <v>42</v>
      </c>
      <c r="R3088" s="4">
        <v>255113.0</v>
      </c>
      <c r="S3088" s="6" t="s">
        <v>39</v>
      </c>
      <c r="T3088" s="6"/>
      <c r="U3088" s="6">
        <v>0.0</v>
      </c>
      <c r="V3088" s="3" t="str">
        <f t="shared" si="2"/>
        <v>43.008</v>
      </c>
      <c r="W3088" s="5" t="str">
        <f t="shared" ref="W3088:X3088" si="3088">UPPER(TRIM(H3088))</f>
        <v/>
      </c>
      <c r="X3088" s="5" t="str">
        <f t="shared" si="3088"/>
        <v/>
      </c>
      <c r="Y3088" s="5" t="str">
        <f t="array" ref="Y3088">IF(V3088&lt;&gt;"",IFERROR(INDEX(federal_program_name_lookup,MATCH(V3088,aln_lookup,0)),""),"")</f>
        <v>EDUCATION</v>
      </c>
    </row>
    <row r="3089" ht="15.75" customHeight="1">
      <c r="A3089" s="5" t="s">
        <v>5630</v>
      </c>
      <c r="B3089" s="3" t="s">
        <v>2346</v>
      </c>
      <c r="C3089" s="3" t="s">
        <v>5631</v>
      </c>
      <c r="D3089" s="3"/>
      <c r="E3089" s="6" t="s">
        <v>5632</v>
      </c>
      <c r="F3089" s="4">
        <v>70036.0</v>
      </c>
      <c r="G3089" s="6" t="s">
        <v>59</v>
      </c>
      <c r="H3089" s="6"/>
      <c r="I3089" s="6"/>
      <c r="J3089" s="4">
        <v>70036.0</v>
      </c>
      <c r="K3089" s="4">
        <v>0.0</v>
      </c>
      <c r="L3089" s="6" t="s">
        <v>39</v>
      </c>
      <c r="M3089" s="3"/>
      <c r="N3089" s="6" t="s">
        <v>42</v>
      </c>
      <c r="O3089" s="3"/>
      <c r="P3089" s="3"/>
      <c r="Q3089" s="6" t="s">
        <v>39</v>
      </c>
      <c r="R3089" s="4"/>
      <c r="S3089" s="6" t="s">
        <v>39</v>
      </c>
      <c r="T3089" s="6"/>
      <c r="U3089" s="6">
        <v>0.0</v>
      </c>
      <c r="V3089" s="3" t="str">
        <f t="shared" si="2"/>
        <v>45.024</v>
      </c>
      <c r="W3089" s="5" t="str">
        <f t="shared" ref="W3089:X3089" si="3089">UPPER(TRIM(H3089))</f>
        <v/>
      </c>
      <c r="X3089" s="5" t="str">
        <f t="shared" si="3089"/>
        <v/>
      </c>
      <c r="Y3089" s="5" t="str">
        <f t="array" ref="Y3089">IF(V3089&lt;&gt;"",IFERROR(INDEX(federal_program_name_lookup,MATCH(V3089,aln_lookup,0)),""),"")</f>
        <v>PROMOTION OF THE ARTS_GRANTS TO ORGANIZATIONS AND INDIVIDUALS</v>
      </c>
    </row>
    <row r="3090" ht="15.75" customHeight="1">
      <c r="A3090" s="5" t="s">
        <v>5633</v>
      </c>
      <c r="B3090" s="3" t="s">
        <v>1805</v>
      </c>
      <c r="C3090" s="3" t="s">
        <v>290</v>
      </c>
      <c r="D3090" s="3" t="s">
        <v>5634</v>
      </c>
      <c r="E3090" s="6" t="s">
        <v>292</v>
      </c>
      <c r="F3090" s="4">
        <v>86095.0</v>
      </c>
      <c r="G3090" s="6" t="s">
        <v>59</v>
      </c>
      <c r="H3090" s="6"/>
      <c r="I3090" s="6"/>
      <c r="J3090" s="4">
        <v>359333.0</v>
      </c>
      <c r="K3090" s="4">
        <v>0.0</v>
      </c>
      <c r="L3090" s="6" t="s">
        <v>39</v>
      </c>
      <c r="M3090" s="3"/>
      <c r="N3090" s="6" t="s">
        <v>39</v>
      </c>
      <c r="O3090" s="3" t="s">
        <v>2064</v>
      </c>
      <c r="P3090" s="3" t="s">
        <v>5634</v>
      </c>
      <c r="Q3090" s="6" t="s">
        <v>39</v>
      </c>
      <c r="R3090" s="4"/>
      <c r="S3090" s="6" t="s">
        <v>39</v>
      </c>
      <c r="T3090" s="6"/>
      <c r="U3090" s="6">
        <v>0.0</v>
      </c>
      <c r="V3090" s="3" t="str">
        <f t="shared" si="2"/>
        <v>43.000</v>
      </c>
      <c r="W3090" s="5" t="str">
        <f t="shared" ref="W3090:X3090" si="3090">UPPER(TRIM(H3090))</f>
        <v/>
      </c>
      <c r="X3090" s="5" t="str">
        <f t="shared" si="3090"/>
        <v/>
      </c>
      <c r="Y3090" s="5" t="str">
        <f t="array" ref="Y3090">IF(V3090&lt;&gt;"",IFERROR(INDEX(federal_program_name_lookup,MATCH(V3090,aln_lookup,0)),""),"")</f>
        <v/>
      </c>
    </row>
    <row r="3091" ht="15.75" customHeight="1">
      <c r="A3091" s="5" t="s">
        <v>5635</v>
      </c>
      <c r="B3091" s="3" t="s">
        <v>35</v>
      </c>
      <c r="C3091" s="3" t="s">
        <v>5198</v>
      </c>
      <c r="D3091" s="3"/>
      <c r="E3091" s="6" t="s">
        <v>5199</v>
      </c>
      <c r="F3091" s="4">
        <v>1023.0</v>
      </c>
      <c r="G3091" s="6" t="s">
        <v>38</v>
      </c>
      <c r="H3091" s="6"/>
      <c r="I3091" s="6"/>
      <c r="J3091" s="4">
        <v>561386.0</v>
      </c>
      <c r="K3091" s="4">
        <v>3.59306095E8</v>
      </c>
      <c r="L3091" s="6" t="s">
        <v>39</v>
      </c>
      <c r="M3091" s="3"/>
      <c r="N3091" s="6" t="s">
        <v>39</v>
      </c>
      <c r="O3091" s="3" t="s">
        <v>5200</v>
      </c>
      <c r="P3091" s="3" t="s">
        <v>5636</v>
      </c>
      <c r="Q3091" s="6" t="s">
        <v>39</v>
      </c>
      <c r="R3091" s="4"/>
      <c r="S3091" s="6" t="s">
        <v>42</v>
      </c>
      <c r="T3091" s="6" t="s">
        <v>43</v>
      </c>
      <c r="U3091" s="6">
        <v>0.0</v>
      </c>
      <c r="V3091" s="3" t="str">
        <f t="shared" si="2"/>
        <v>11.417</v>
      </c>
      <c r="W3091" s="5" t="str">
        <f t="shared" ref="W3091:X3091" si="3091">UPPER(TRIM(H3091))</f>
        <v/>
      </c>
      <c r="X3091" s="5" t="str">
        <f t="shared" si="3091"/>
        <v/>
      </c>
      <c r="Y3091" s="5" t="str">
        <f t="array" ref="Y3091">IF(V3091&lt;&gt;"",IFERROR(INDEX(federal_program_name_lookup,MATCH(V3091,aln_lookup,0)),""),"")</f>
        <v>SEA GRANT SUPPORT</v>
      </c>
    </row>
    <row r="3092" ht="15.75" customHeight="1">
      <c r="A3092" s="5" t="s">
        <v>5637</v>
      </c>
      <c r="B3092" s="3" t="s">
        <v>1805</v>
      </c>
      <c r="C3092" s="3" t="s">
        <v>290</v>
      </c>
      <c r="D3092" s="3" t="s">
        <v>5638</v>
      </c>
      <c r="E3092" s="6" t="s">
        <v>292</v>
      </c>
      <c r="F3092" s="4">
        <v>273238.0</v>
      </c>
      <c r="G3092" s="6" t="s">
        <v>59</v>
      </c>
      <c r="H3092" s="6"/>
      <c r="I3092" s="6"/>
      <c r="J3092" s="4">
        <v>359333.0</v>
      </c>
      <c r="K3092" s="4">
        <v>0.0</v>
      </c>
      <c r="L3092" s="6" t="s">
        <v>39</v>
      </c>
      <c r="M3092" s="3"/>
      <c r="N3092" s="6" t="s">
        <v>42</v>
      </c>
      <c r="O3092" s="3"/>
      <c r="P3092" s="3"/>
      <c r="Q3092" s="6" t="s">
        <v>39</v>
      </c>
      <c r="R3092" s="4"/>
      <c r="S3092" s="6" t="s">
        <v>39</v>
      </c>
      <c r="T3092" s="6"/>
      <c r="U3092" s="6">
        <v>0.0</v>
      </c>
      <c r="V3092" s="3" t="str">
        <f t="shared" si="2"/>
        <v>43.000</v>
      </c>
      <c r="W3092" s="5" t="str">
        <f t="shared" ref="W3092:X3092" si="3092">UPPER(TRIM(H3092))</f>
        <v/>
      </c>
      <c r="X3092" s="5" t="str">
        <f t="shared" si="3092"/>
        <v/>
      </c>
      <c r="Y3092" s="5" t="str">
        <f t="array" ref="Y3092">IF(V3092&lt;&gt;"",IFERROR(INDEX(federal_program_name_lookup,MATCH(V3092,aln_lookup,0)),""),"")</f>
        <v/>
      </c>
    </row>
    <row r="3093" ht="15.75" customHeight="1">
      <c r="A3093" s="5" t="s">
        <v>5639</v>
      </c>
      <c r="B3093" s="3" t="s">
        <v>2346</v>
      </c>
      <c r="C3093" s="3" t="s">
        <v>2347</v>
      </c>
      <c r="D3093" s="3"/>
      <c r="E3093" s="6" t="s">
        <v>2348</v>
      </c>
      <c r="F3093" s="4">
        <v>25295.0</v>
      </c>
      <c r="G3093" s="6" t="s">
        <v>59</v>
      </c>
      <c r="H3093" s="6"/>
      <c r="I3093" s="6"/>
      <c r="J3093" s="4">
        <v>31013.0</v>
      </c>
      <c r="K3093" s="4">
        <v>0.0</v>
      </c>
      <c r="L3093" s="6" t="s">
        <v>39</v>
      </c>
      <c r="M3093" s="3"/>
      <c r="N3093" s="6" t="s">
        <v>39</v>
      </c>
      <c r="O3093" s="3" t="s">
        <v>2349</v>
      </c>
      <c r="P3093" s="3" t="s">
        <v>5640</v>
      </c>
      <c r="Q3093" s="6" t="s">
        <v>39</v>
      </c>
      <c r="R3093" s="4"/>
      <c r="S3093" s="6" t="s">
        <v>39</v>
      </c>
      <c r="T3093" s="6"/>
      <c r="U3093" s="6">
        <v>0.0</v>
      </c>
      <c r="V3093" s="3" t="str">
        <f t="shared" si="2"/>
        <v>45.129</v>
      </c>
      <c r="W3093" s="5" t="str">
        <f t="shared" ref="W3093:X3093" si="3093">UPPER(TRIM(H3093))</f>
        <v/>
      </c>
      <c r="X3093" s="5" t="str">
        <f t="shared" si="3093"/>
        <v/>
      </c>
      <c r="Y3093" s="5" t="str">
        <f t="array" ref="Y3093">IF(V3093&lt;&gt;"",IFERROR(INDEX(federal_program_name_lookup,MATCH(V3093,aln_lookup,0)),""),"")</f>
        <v>PROMOTION OF THE HUMANITIES_FEDERAL/STATE PARTNERSHIP</v>
      </c>
    </row>
    <row r="3094" ht="15.75" customHeight="1">
      <c r="A3094" s="5" t="s">
        <v>5641</v>
      </c>
      <c r="B3094" s="3" t="s">
        <v>2346</v>
      </c>
      <c r="C3094" s="3" t="s">
        <v>2392</v>
      </c>
      <c r="D3094" s="3"/>
      <c r="E3094" s="6" t="s">
        <v>2393</v>
      </c>
      <c r="F3094" s="4">
        <v>89494.0</v>
      </c>
      <c r="G3094" s="6" t="s">
        <v>59</v>
      </c>
      <c r="H3094" s="6"/>
      <c r="I3094" s="6"/>
      <c r="J3094" s="4">
        <v>127268.0</v>
      </c>
      <c r="K3094" s="4">
        <v>0.0</v>
      </c>
      <c r="L3094" s="6" t="s">
        <v>39</v>
      </c>
      <c r="M3094" s="3"/>
      <c r="N3094" s="6" t="s">
        <v>39</v>
      </c>
      <c r="O3094" s="3" t="s">
        <v>2349</v>
      </c>
      <c r="P3094" s="3" t="s">
        <v>5642</v>
      </c>
      <c r="Q3094" s="6" t="s">
        <v>39</v>
      </c>
      <c r="R3094" s="4"/>
      <c r="S3094" s="6" t="s">
        <v>39</v>
      </c>
      <c r="T3094" s="6"/>
      <c r="U3094" s="6">
        <v>0.0</v>
      </c>
      <c r="V3094" s="3" t="str">
        <f t="shared" si="2"/>
        <v>45.149</v>
      </c>
      <c r="W3094" s="5" t="str">
        <f t="shared" ref="W3094:X3094" si="3094">UPPER(TRIM(H3094))</f>
        <v/>
      </c>
      <c r="X3094" s="5" t="str">
        <f t="shared" si="3094"/>
        <v/>
      </c>
      <c r="Y3094" s="5" t="str">
        <f t="array" ref="Y3094">IF(V3094&lt;&gt;"",IFERROR(INDEX(federal_program_name_lookup,MATCH(V3094,aln_lookup,0)),""),"")</f>
        <v>PROMOTION OF THE HUMANITIES_DIVISION OF PRESERVATION AND ACCESS</v>
      </c>
    </row>
    <row r="3095" ht="15.75" customHeight="1">
      <c r="A3095" s="5" t="s">
        <v>5643</v>
      </c>
      <c r="B3095" s="3" t="s">
        <v>2346</v>
      </c>
      <c r="C3095" s="3" t="s">
        <v>5644</v>
      </c>
      <c r="D3095" s="3"/>
      <c r="E3095" s="6" t="s">
        <v>5645</v>
      </c>
      <c r="F3095" s="4">
        <v>338.0</v>
      </c>
      <c r="G3095" s="6" t="s">
        <v>59</v>
      </c>
      <c r="H3095" s="6"/>
      <c r="I3095" s="6"/>
      <c r="J3095" s="4">
        <v>338.0</v>
      </c>
      <c r="K3095" s="4">
        <v>0.0</v>
      </c>
      <c r="L3095" s="6" t="s">
        <v>39</v>
      </c>
      <c r="M3095" s="3"/>
      <c r="N3095" s="6" t="s">
        <v>39</v>
      </c>
      <c r="O3095" s="3" t="s">
        <v>2349</v>
      </c>
      <c r="P3095" s="3" t="s">
        <v>5646</v>
      </c>
      <c r="Q3095" s="6" t="s">
        <v>39</v>
      </c>
      <c r="R3095" s="4"/>
      <c r="S3095" s="6" t="s">
        <v>39</v>
      </c>
      <c r="T3095" s="6"/>
      <c r="U3095" s="6">
        <v>0.0</v>
      </c>
      <c r="V3095" s="3" t="str">
        <f t="shared" si="2"/>
        <v>45.160</v>
      </c>
      <c r="W3095" s="5" t="str">
        <f t="shared" ref="W3095:X3095" si="3095">UPPER(TRIM(H3095))</f>
        <v/>
      </c>
      <c r="X3095" s="5" t="str">
        <f t="shared" si="3095"/>
        <v/>
      </c>
      <c r="Y3095" s="5" t="str">
        <f t="array" ref="Y3095">IF(V3095&lt;&gt;"",IFERROR(INDEX(federal_program_name_lookup,MATCH(V3095,aln_lookup,0)),""),"")</f>
        <v>PROMOTION OF THE HUMANITIES_FELLOWSHIPS AND STIPENDS</v>
      </c>
    </row>
    <row r="3096" ht="15.75" customHeight="1">
      <c r="A3096" s="5" t="s">
        <v>5647</v>
      </c>
      <c r="B3096" s="3" t="s">
        <v>2346</v>
      </c>
      <c r="C3096" s="3" t="s">
        <v>5648</v>
      </c>
      <c r="D3096" s="3"/>
      <c r="E3096" s="6" t="s">
        <v>5649</v>
      </c>
      <c r="F3096" s="4">
        <v>1853.0</v>
      </c>
      <c r="G3096" s="6" t="s">
        <v>59</v>
      </c>
      <c r="H3096" s="6"/>
      <c r="I3096" s="6"/>
      <c r="J3096" s="4">
        <v>1853.0</v>
      </c>
      <c r="K3096" s="4">
        <v>0.0</v>
      </c>
      <c r="L3096" s="6" t="s">
        <v>39</v>
      </c>
      <c r="M3096" s="3"/>
      <c r="N3096" s="6" t="s">
        <v>39</v>
      </c>
      <c r="O3096" s="3" t="s">
        <v>4160</v>
      </c>
      <c r="P3096" s="3" t="s">
        <v>5650</v>
      </c>
      <c r="Q3096" s="6" t="s">
        <v>39</v>
      </c>
      <c r="R3096" s="4"/>
      <c r="S3096" s="6" t="s">
        <v>39</v>
      </c>
      <c r="T3096" s="6"/>
      <c r="U3096" s="6">
        <v>0.0</v>
      </c>
      <c r="V3096" s="3" t="str">
        <f t="shared" si="2"/>
        <v>45.169</v>
      </c>
      <c r="W3096" s="5" t="str">
        <f t="shared" ref="W3096:X3096" si="3096">UPPER(TRIM(H3096))</f>
        <v/>
      </c>
      <c r="X3096" s="5" t="str">
        <f t="shared" si="3096"/>
        <v/>
      </c>
      <c r="Y3096" s="5" t="str">
        <f t="array" ref="Y3096">IF(V3096&lt;&gt;"",IFERROR(INDEX(federal_program_name_lookup,MATCH(V3096,aln_lookup,0)),""),"")</f>
        <v>PROMOTION OF THE HUMANITIES_OFFICE OF DIGITAL HUMANITIES</v>
      </c>
    </row>
    <row r="3097" ht="15.75" customHeight="1">
      <c r="A3097" s="5" t="s">
        <v>5651</v>
      </c>
      <c r="B3097" s="3" t="s">
        <v>2414</v>
      </c>
      <c r="C3097" s="3" t="s">
        <v>2415</v>
      </c>
      <c r="D3097" s="3"/>
      <c r="E3097" s="6" t="s">
        <v>2416</v>
      </c>
      <c r="F3097" s="4">
        <v>674401.0</v>
      </c>
      <c r="G3097" s="6" t="s">
        <v>38</v>
      </c>
      <c r="H3097" s="6"/>
      <c r="I3097" s="6"/>
      <c r="J3097" s="4">
        <v>1396805.0</v>
      </c>
      <c r="K3097" s="4">
        <v>3.59306095E8</v>
      </c>
      <c r="L3097" s="6" t="s">
        <v>39</v>
      </c>
      <c r="M3097" s="3"/>
      <c r="N3097" s="6" t="s">
        <v>42</v>
      </c>
      <c r="O3097" s="3"/>
      <c r="P3097" s="3"/>
      <c r="Q3097" s="6" t="s">
        <v>42</v>
      </c>
      <c r="R3097" s="4">
        <v>173557.0</v>
      </c>
      <c r="S3097" s="6" t="s">
        <v>39</v>
      </c>
      <c r="T3097" s="6"/>
      <c r="U3097" s="6">
        <v>0.0</v>
      </c>
      <c r="V3097" s="3" t="str">
        <f t="shared" si="2"/>
        <v>47.041</v>
      </c>
      <c r="W3097" s="5" t="str">
        <f t="shared" ref="W3097:X3097" si="3097">UPPER(TRIM(H3097))</f>
        <v/>
      </c>
      <c r="X3097" s="5" t="str">
        <f t="shared" si="3097"/>
        <v/>
      </c>
      <c r="Y3097" s="5" t="str">
        <f t="array" ref="Y3097">IF(V3097&lt;&gt;"",IFERROR(INDEX(federal_program_name_lookup,MATCH(V3097,aln_lookup,0)),""),"")</f>
        <v>ENGINEERING</v>
      </c>
    </row>
    <row r="3098" ht="15.75" customHeight="1">
      <c r="A3098" s="5" t="s">
        <v>5652</v>
      </c>
      <c r="B3098" s="3" t="s">
        <v>2414</v>
      </c>
      <c r="C3098" s="3" t="s">
        <v>2415</v>
      </c>
      <c r="D3098" s="3"/>
      <c r="E3098" s="6" t="s">
        <v>2416</v>
      </c>
      <c r="F3098" s="4">
        <v>73706.0</v>
      </c>
      <c r="G3098" s="6" t="s">
        <v>38</v>
      </c>
      <c r="H3098" s="6"/>
      <c r="I3098" s="6"/>
      <c r="J3098" s="4">
        <v>1396805.0</v>
      </c>
      <c r="K3098" s="4">
        <v>3.59306095E8</v>
      </c>
      <c r="L3098" s="6" t="s">
        <v>39</v>
      </c>
      <c r="M3098" s="3"/>
      <c r="N3098" s="6" t="s">
        <v>39</v>
      </c>
      <c r="O3098" s="3" t="s">
        <v>157</v>
      </c>
      <c r="P3098" s="3" t="s">
        <v>5653</v>
      </c>
      <c r="Q3098" s="6" t="s">
        <v>39</v>
      </c>
      <c r="R3098" s="4"/>
      <c r="S3098" s="6" t="s">
        <v>39</v>
      </c>
      <c r="T3098" s="6"/>
      <c r="U3098" s="6">
        <v>0.0</v>
      </c>
      <c r="V3098" s="3" t="str">
        <f t="shared" si="2"/>
        <v>47.041</v>
      </c>
      <c r="W3098" s="5" t="str">
        <f t="shared" ref="W3098:X3098" si="3098">UPPER(TRIM(H3098))</f>
        <v/>
      </c>
      <c r="X3098" s="5" t="str">
        <f t="shared" si="3098"/>
        <v/>
      </c>
      <c r="Y3098" s="5" t="str">
        <f t="array" ref="Y3098">IF(V3098&lt;&gt;"",IFERROR(INDEX(federal_program_name_lookup,MATCH(V3098,aln_lookup,0)),""),"")</f>
        <v>ENGINEERING</v>
      </c>
    </row>
    <row r="3099" ht="15.75" customHeight="1">
      <c r="A3099" s="5" t="s">
        <v>5654</v>
      </c>
      <c r="B3099" s="3" t="s">
        <v>2414</v>
      </c>
      <c r="C3099" s="3" t="s">
        <v>2415</v>
      </c>
      <c r="D3099" s="3"/>
      <c r="E3099" s="6" t="s">
        <v>2416</v>
      </c>
      <c r="F3099" s="4">
        <v>403567.0</v>
      </c>
      <c r="G3099" s="6" t="s">
        <v>38</v>
      </c>
      <c r="H3099" s="6"/>
      <c r="I3099" s="6"/>
      <c r="J3099" s="4">
        <v>1396805.0</v>
      </c>
      <c r="K3099" s="4">
        <v>3.59306095E8</v>
      </c>
      <c r="L3099" s="6" t="s">
        <v>39</v>
      </c>
      <c r="M3099" s="3"/>
      <c r="N3099" s="6" t="s">
        <v>39</v>
      </c>
      <c r="O3099" s="3" t="s">
        <v>5655</v>
      </c>
      <c r="P3099" s="3" t="s">
        <v>5656</v>
      </c>
      <c r="Q3099" s="6" t="s">
        <v>42</v>
      </c>
      <c r="R3099" s="4">
        <v>231060.0</v>
      </c>
      <c r="S3099" s="6" t="s">
        <v>39</v>
      </c>
      <c r="T3099" s="6"/>
      <c r="U3099" s="6">
        <v>0.0</v>
      </c>
      <c r="V3099" s="3" t="str">
        <f t="shared" si="2"/>
        <v>47.041</v>
      </c>
      <c r="W3099" s="5" t="str">
        <f t="shared" ref="W3099:X3099" si="3099">UPPER(TRIM(H3099))</f>
        <v/>
      </c>
      <c r="X3099" s="5" t="str">
        <f t="shared" si="3099"/>
        <v/>
      </c>
      <c r="Y3099" s="5" t="str">
        <f t="array" ref="Y3099">IF(V3099&lt;&gt;"",IFERROR(INDEX(federal_program_name_lookup,MATCH(V3099,aln_lookup,0)),""),"")</f>
        <v>ENGINEERING</v>
      </c>
    </row>
    <row r="3100" ht="15.75" customHeight="1">
      <c r="A3100" s="5" t="s">
        <v>5657</v>
      </c>
      <c r="B3100" s="3" t="s">
        <v>2414</v>
      </c>
      <c r="C3100" s="3" t="s">
        <v>2563</v>
      </c>
      <c r="D3100" s="3"/>
      <c r="E3100" s="6" t="s">
        <v>2564</v>
      </c>
      <c r="F3100" s="4">
        <v>83566.0</v>
      </c>
      <c r="G3100" s="6" t="s">
        <v>38</v>
      </c>
      <c r="H3100" s="6"/>
      <c r="I3100" s="6"/>
      <c r="J3100" s="4">
        <v>326664.0</v>
      </c>
      <c r="K3100" s="4">
        <v>3.59306095E8</v>
      </c>
      <c r="L3100" s="6" t="s">
        <v>39</v>
      </c>
      <c r="M3100" s="3"/>
      <c r="N3100" s="6" t="s">
        <v>42</v>
      </c>
      <c r="O3100" s="3"/>
      <c r="P3100" s="3"/>
      <c r="Q3100" s="6" t="s">
        <v>39</v>
      </c>
      <c r="R3100" s="4"/>
      <c r="S3100" s="6" t="s">
        <v>39</v>
      </c>
      <c r="T3100" s="6"/>
      <c r="U3100" s="6">
        <v>0.0</v>
      </c>
      <c r="V3100" s="3" t="str">
        <f t="shared" si="2"/>
        <v>47.049</v>
      </c>
      <c r="W3100" s="5" t="str">
        <f t="shared" ref="W3100:X3100" si="3100">UPPER(TRIM(H3100))</f>
        <v/>
      </c>
      <c r="X3100" s="5" t="str">
        <f t="shared" si="3100"/>
        <v/>
      </c>
      <c r="Y3100" s="5" t="str">
        <f t="array" ref="Y3100">IF(V3100&lt;&gt;"",IFERROR(INDEX(federal_program_name_lookup,MATCH(V3100,aln_lookup,0)),""),"")</f>
        <v>MATHEMATICAL AND PHYSICAL SCIENCES</v>
      </c>
    </row>
    <row r="3101" ht="15.75" customHeight="1">
      <c r="A3101" s="5" t="s">
        <v>5658</v>
      </c>
      <c r="B3101" s="3" t="s">
        <v>35</v>
      </c>
      <c r="C3101" s="3" t="s">
        <v>5198</v>
      </c>
      <c r="D3101" s="3"/>
      <c r="E3101" s="6" t="s">
        <v>5199</v>
      </c>
      <c r="F3101" s="4">
        <v>6085.0</v>
      </c>
      <c r="G3101" s="6" t="s">
        <v>38</v>
      </c>
      <c r="H3101" s="6"/>
      <c r="I3101" s="6"/>
      <c r="J3101" s="4">
        <v>561386.0</v>
      </c>
      <c r="K3101" s="4">
        <v>3.59306095E8</v>
      </c>
      <c r="L3101" s="6" t="s">
        <v>39</v>
      </c>
      <c r="M3101" s="3"/>
      <c r="N3101" s="6" t="s">
        <v>39</v>
      </c>
      <c r="O3101" s="3" t="s">
        <v>5200</v>
      </c>
      <c r="P3101" s="3" t="s">
        <v>5659</v>
      </c>
      <c r="Q3101" s="6" t="s">
        <v>39</v>
      </c>
      <c r="R3101" s="4"/>
      <c r="S3101" s="6" t="s">
        <v>42</v>
      </c>
      <c r="T3101" s="6" t="s">
        <v>43</v>
      </c>
      <c r="U3101" s="6">
        <v>0.0</v>
      </c>
      <c r="V3101" s="3" t="str">
        <f t="shared" si="2"/>
        <v>11.417</v>
      </c>
      <c r="W3101" s="5" t="str">
        <f t="shared" ref="W3101:X3101" si="3101">UPPER(TRIM(H3101))</f>
        <v/>
      </c>
      <c r="X3101" s="5" t="str">
        <f t="shared" si="3101"/>
        <v/>
      </c>
      <c r="Y3101" s="5" t="str">
        <f t="array" ref="Y3101">IF(V3101&lt;&gt;"",IFERROR(INDEX(federal_program_name_lookup,MATCH(V3101,aln_lookup,0)),""),"")</f>
        <v>SEA GRANT SUPPORT</v>
      </c>
    </row>
    <row r="3102" ht="15.75" customHeight="1">
      <c r="A3102" s="5" t="s">
        <v>5660</v>
      </c>
      <c r="B3102" s="3" t="s">
        <v>2414</v>
      </c>
      <c r="C3102" s="3" t="s">
        <v>2706</v>
      </c>
      <c r="D3102" s="3"/>
      <c r="E3102" s="6" t="s">
        <v>2707</v>
      </c>
      <c r="F3102" s="4">
        <v>91814.0</v>
      </c>
      <c r="G3102" s="6" t="s">
        <v>38</v>
      </c>
      <c r="H3102" s="6"/>
      <c r="I3102" s="6"/>
      <c r="J3102" s="4">
        <v>214276.0</v>
      </c>
      <c r="K3102" s="4">
        <v>3.59306095E8</v>
      </c>
      <c r="L3102" s="6" t="s">
        <v>39</v>
      </c>
      <c r="M3102" s="3"/>
      <c r="N3102" s="6" t="s">
        <v>42</v>
      </c>
      <c r="O3102" s="3"/>
      <c r="P3102" s="3"/>
      <c r="Q3102" s="6" t="s">
        <v>42</v>
      </c>
      <c r="R3102" s="4">
        <v>18955.0</v>
      </c>
      <c r="S3102" s="6" t="s">
        <v>39</v>
      </c>
      <c r="T3102" s="6"/>
      <c r="U3102" s="6">
        <v>0.0</v>
      </c>
      <c r="V3102" s="3" t="str">
        <f t="shared" si="2"/>
        <v>47.050</v>
      </c>
      <c r="W3102" s="5" t="str">
        <f t="shared" ref="W3102:X3102" si="3102">UPPER(TRIM(H3102))</f>
        <v/>
      </c>
      <c r="X3102" s="5" t="str">
        <f t="shared" si="3102"/>
        <v/>
      </c>
      <c r="Y3102" s="5" t="str">
        <f t="array" ref="Y3102">IF(V3102&lt;&gt;"",IFERROR(INDEX(federal_program_name_lookup,MATCH(V3102,aln_lookup,0)),""),"")</f>
        <v>GEOSCIENCES</v>
      </c>
    </row>
    <row r="3103" ht="15.75" customHeight="1">
      <c r="A3103" s="5" t="s">
        <v>5661</v>
      </c>
      <c r="B3103" s="3" t="s">
        <v>2414</v>
      </c>
      <c r="C3103" s="3" t="s">
        <v>2706</v>
      </c>
      <c r="D3103" s="3"/>
      <c r="E3103" s="6" t="s">
        <v>2707</v>
      </c>
      <c r="F3103" s="4">
        <v>56659.0</v>
      </c>
      <c r="G3103" s="6" t="s">
        <v>38</v>
      </c>
      <c r="H3103" s="6"/>
      <c r="I3103" s="6"/>
      <c r="J3103" s="4">
        <v>214276.0</v>
      </c>
      <c r="K3103" s="4">
        <v>3.59306095E8</v>
      </c>
      <c r="L3103" s="6" t="s">
        <v>39</v>
      </c>
      <c r="M3103" s="3"/>
      <c r="N3103" s="6" t="s">
        <v>39</v>
      </c>
      <c r="O3103" s="3" t="s">
        <v>3277</v>
      </c>
      <c r="P3103" s="3" t="s">
        <v>5662</v>
      </c>
      <c r="Q3103" s="6" t="s">
        <v>39</v>
      </c>
      <c r="R3103" s="4"/>
      <c r="S3103" s="6" t="s">
        <v>39</v>
      </c>
      <c r="T3103" s="6"/>
      <c r="U3103" s="6">
        <v>0.0</v>
      </c>
      <c r="V3103" s="3" t="str">
        <f t="shared" si="2"/>
        <v>47.050</v>
      </c>
      <c r="W3103" s="5" t="str">
        <f t="shared" ref="W3103:X3103" si="3103">UPPER(TRIM(H3103))</f>
        <v/>
      </c>
      <c r="X3103" s="5" t="str">
        <f t="shared" si="3103"/>
        <v/>
      </c>
      <c r="Y3103" s="5" t="str">
        <f t="array" ref="Y3103">IF(V3103&lt;&gt;"",IFERROR(INDEX(federal_program_name_lookup,MATCH(V3103,aln_lookup,0)),""),"")</f>
        <v>GEOSCIENCES</v>
      </c>
    </row>
    <row r="3104" ht="15.75" customHeight="1">
      <c r="A3104" s="5" t="s">
        <v>5663</v>
      </c>
      <c r="B3104" s="3" t="s">
        <v>2414</v>
      </c>
      <c r="C3104" s="3" t="s">
        <v>374</v>
      </c>
      <c r="D3104" s="3"/>
      <c r="E3104" s="6" t="s">
        <v>2929</v>
      </c>
      <c r="F3104" s="4">
        <v>340562.0</v>
      </c>
      <c r="G3104" s="6" t="s">
        <v>38</v>
      </c>
      <c r="H3104" s="6"/>
      <c r="I3104" s="6"/>
      <c r="J3104" s="4">
        <v>1550102.0</v>
      </c>
      <c r="K3104" s="4">
        <v>3.59306095E8</v>
      </c>
      <c r="L3104" s="6" t="s">
        <v>39</v>
      </c>
      <c r="M3104" s="3"/>
      <c r="N3104" s="6" t="s">
        <v>42</v>
      </c>
      <c r="O3104" s="3"/>
      <c r="P3104" s="3"/>
      <c r="Q3104" s="6" t="s">
        <v>39</v>
      </c>
      <c r="R3104" s="4"/>
      <c r="S3104" s="6" t="s">
        <v>39</v>
      </c>
      <c r="T3104" s="6"/>
      <c r="U3104" s="6">
        <v>0.0</v>
      </c>
      <c r="V3104" s="3" t="str">
        <f t="shared" si="2"/>
        <v>47.070</v>
      </c>
      <c r="W3104" s="5" t="str">
        <f t="shared" ref="W3104:X3104" si="3104">UPPER(TRIM(H3104))</f>
        <v/>
      </c>
      <c r="X3104" s="5" t="str">
        <f t="shared" si="3104"/>
        <v/>
      </c>
      <c r="Y3104" s="5" t="str">
        <f t="array" ref="Y3104">IF(V3104&lt;&gt;"",IFERROR(INDEX(federal_program_name_lookup,MATCH(V3104,aln_lookup,0)),""),"")</f>
        <v>COMPUTER AND INFORMATION SCIENCE AND ENGINEERING</v>
      </c>
    </row>
    <row r="3105" ht="15.75" customHeight="1">
      <c r="A3105" s="5" t="s">
        <v>5664</v>
      </c>
      <c r="B3105" s="3" t="s">
        <v>2414</v>
      </c>
      <c r="C3105" s="3" t="s">
        <v>374</v>
      </c>
      <c r="D3105" s="3"/>
      <c r="E3105" s="6" t="s">
        <v>2929</v>
      </c>
      <c r="F3105" s="4">
        <v>59956.0</v>
      </c>
      <c r="G3105" s="6" t="s">
        <v>38</v>
      </c>
      <c r="H3105" s="6"/>
      <c r="I3105" s="6"/>
      <c r="J3105" s="4">
        <v>1550102.0</v>
      </c>
      <c r="K3105" s="4">
        <v>3.59306095E8</v>
      </c>
      <c r="L3105" s="6" t="s">
        <v>39</v>
      </c>
      <c r="M3105" s="3"/>
      <c r="N3105" s="6" t="s">
        <v>39</v>
      </c>
      <c r="O3105" s="3" t="s">
        <v>2992</v>
      </c>
      <c r="P3105" s="3" t="s">
        <v>5665</v>
      </c>
      <c r="Q3105" s="6" t="s">
        <v>39</v>
      </c>
      <c r="R3105" s="4"/>
      <c r="S3105" s="6" t="s">
        <v>39</v>
      </c>
      <c r="T3105" s="6"/>
      <c r="U3105" s="6">
        <v>0.0</v>
      </c>
      <c r="V3105" s="3" t="str">
        <f t="shared" si="2"/>
        <v>47.070</v>
      </c>
      <c r="W3105" s="5" t="str">
        <f t="shared" ref="W3105:X3105" si="3105">UPPER(TRIM(H3105))</f>
        <v/>
      </c>
      <c r="X3105" s="5" t="str">
        <f t="shared" si="3105"/>
        <v/>
      </c>
      <c r="Y3105" s="5" t="str">
        <f t="array" ref="Y3105">IF(V3105&lt;&gt;"",IFERROR(INDEX(federal_program_name_lookup,MATCH(V3105,aln_lookup,0)),""),"")</f>
        <v>COMPUTER AND INFORMATION SCIENCE AND ENGINEERING</v>
      </c>
    </row>
    <row r="3106" ht="15.75" customHeight="1">
      <c r="A3106" s="5" t="s">
        <v>5666</v>
      </c>
      <c r="B3106" s="3" t="s">
        <v>2414</v>
      </c>
      <c r="C3106" s="3" t="s">
        <v>374</v>
      </c>
      <c r="D3106" s="3"/>
      <c r="E3106" s="6" t="s">
        <v>2929</v>
      </c>
      <c r="F3106" s="4">
        <v>25000.0</v>
      </c>
      <c r="G3106" s="6" t="s">
        <v>38</v>
      </c>
      <c r="H3106" s="6"/>
      <c r="I3106" s="6"/>
      <c r="J3106" s="4">
        <v>1550102.0</v>
      </c>
      <c r="K3106" s="4">
        <v>3.59306095E8</v>
      </c>
      <c r="L3106" s="6" t="s">
        <v>39</v>
      </c>
      <c r="M3106" s="3"/>
      <c r="N3106" s="6" t="s">
        <v>39</v>
      </c>
      <c r="O3106" s="3" t="s">
        <v>2690</v>
      </c>
      <c r="P3106" s="3" t="s">
        <v>5667</v>
      </c>
      <c r="Q3106" s="6" t="s">
        <v>39</v>
      </c>
      <c r="R3106" s="4"/>
      <c r="S3106" s="6" t="s">
        <v>39</v>
      </c>
      <c r="T3106" s="6"/>
      <c r="U3106" s="6">
        <v>0.0</v>
      </c>
      <c r="V3106" s="3" t="str">
        <f t="shared" si="2"/>
        <v>47.070</v>
      </c>
      <c r="W3106" s="5" t="str">
        <f t="shared" ref="W3106:X3106" si="3106">UPPER(TRIM(H3106))</f>
        <v/>
      </c>
      <c r="X3106" s="5" t="str">
        <f t="shared" si="3106"/>
        <v/>
      </c>
      <c r="Y3106" s="5" t="str">
        <f t="array" ref="Y3106">IF(V3106&lt;&gt;"",IFERROR(INDEX(federal_program_name_lookup,MATCH(V3106,aln_lookup,0)),""),"")</f>
        <v>COMPUTER AND INFORMATION SCIENCE AND ENGINEERING</v>
      </c>
    </row>
    <row r="3107" ht="15.75" customHeight="1">
      <c r="A3107" s="5" t="s">
        <v>5668</v>
      </c>
      <c r="B3107" s="3" t="s">
        <v>2414</v>
      </c>
      <c r="C3107" s="3" t="s">
        <v>3366</v>
      </c>
      <c r="D3107" s="3"/>
      <c r="E3107" s="6" t="s">
        <v>3367</v>
      </c>
      <c r="F3107" s="4">
        <v>69143.0</v>
      </c>
      <c r="G3107" s="6" t="s">
        <v>38</v>
      </c>
      <c r="H3107" s="6"/>
      <c r="I3107" s="6"/>
      <c r="J3107" s="4">
        <v>116935.0</v>
      </c>
      <c r="K3107" s="4">
        <v>3.59306095E8</v>
      </c>
      <c r="L3107" s="6" t="s">
        <v>39</v>
      </c>
      <c r="M3107" s="3"/>
      <c r="N3107" s="6" t="s">
        <v>42</v>
      </c>
      <c r="O3107" s="3"/>
      <c r="P3107" s="3"/>
      <c r="Q3107" s="6" t="s">
        <v>39</v>
      </c>
      <c r="R3107" s="4"/>
      <c r="S3107" s="6" t="s">
        <v>39</v>
      </c>
      <c r="T3107" s="6"/>
      <c r="U3107" s="6">
        <v>0.0</v>
      </c>
      <c r="V3107" s="3" t="str">
        <f t="shared" si="2"/>
        <v>47.075</v>
      </c>
      <c r="W3107" s="5" t="str">
        <f t="shared" ref="W3107:X3107" si="3107">UPPER(TRIM(H3107))</f>
        <v/>
      </c>
      <c r="X3107" s="5" t="str">
        <f t="shared" si="3107"/>
        <v/>
      </c>
      <c r="Y3107" s="5" t="str">
        <f t="array" ref="Y3107">IF(V3107&lt;&gt;"",IFERROR(INDEX(federal_program_name_lookup,MATCH(V3107,aln_lookup,0)),""),"")</f>
        <v>SOCIAL, BEHAVIORAL, AND ECONOMIC SCIENCES</v>
      </c>
    </row>
    <row r="3108" ht="15.75" customHeight="1">
      <c r="A3108" s="5" t="s">
        <v>5669</v>
      </c>
      <c r="B3108" s="3" t="s">
        <v>2414</v>
      </c>
      <c r="C3108" s="3" t="s">
        <v>3366</v>
      </c>
      <c r="D3108" s="3"/>
      <c r="E3108" s="6" t="s">
        <v>3367</v>
      </c>
      <c r="F3108" s="4">
        <v>19837.0</v>
      </c>
      <c r="G3108" s="6" t="s">
        <v>38</v>
      </c>
      <c r="H3108" s="6"/>
      <c r="I3108" s="6"/>
      <c r="J3108" s="4">
        <v>116935.0</v>
      </c>
      <c r="K3108" s="4">
        <v>3.59306095E8</v>
      </c>
      <c r="L3108" s="6" t="s">
        <v>39</v>
      </c>
      <c r="M3108" s="3"/>
      <c r="N3108" s="6" t="s">
        <v>39</v>
      </c>
      <c r="O3108" s="3" t="s">
        <v>2690</v>
      </c>
      <c r="P3108" s="3" t="s">
        <v>5670</v>
      </c>
      <c r="Q3108" s="6" t="s">
        <v>39</v>
      </c>
      <c r="R3108" s="4"/>
      <c r="S3108" s="6" t="s">
        <v>39</v>
      </c>
      <c r="T3108" s="6"/>
      <c r="U3108" s="6">
        <v>0.0</v>
      </c>
      <c r="V3108" s="3" t="str">
        <f t="shared" si="2"/>
        <v>47.075</v>
      </c>
      <c r="W3108" s="5" t="str">
        <f t="shared" ref="W3108:X3108" si="3108">UPPER(TRIM(H3108))</f>
        <v/>
      </c>
      <c r="X3108" s="5" t="str">
        <f t="shared" si="3108"/>
        <v/>
      </c>
      <c r="Y3108" s="5" t="str">
        <f t="array" ref="Y3108">IF(V3108&lt;&gt;"",IFERROR(INDEX(federal_program_name_lookup,MATCH(V3108,aln_lookup,0)),""),"")</f>
        <v>SOCIAL, BEHAVIORAL, AND ECONOMIC SCIENCES</v>
      </c>
    </row>
    <row r="3109" ht="15.75" customHeight="1">
      <c r="A3109" s="5" t="s">
        <v>5671</v>
      </c>
      <c r="B3109" s="3" t="s">
        <v>2414</v>
      </c>
      <c r="C3109" s="3" t="s">
        <v>3448</v>
      </c>
      <c r="D3109" s="3"/>
      <c r="E3109" s="6" t="s">
        <v>3449</v>
      </c>
      <c r="F3109" s="4">
        <v>1634617.0</v>
      </c>
      <c r="G3109" s="6" t="s">
        <v>38</v>
      </c>
      <c r="H3109" s="6"/>
      <c r="I3109" s="6"/>
      <c r="J3109" s="4">
        <v>2096892.0</v>
      </c>
      <c r="K3109" s="4">
        <v>3.59306095E8</v>
      </c>
      <c r="L3109" s="6" t="s">
        <v>39</v>
      </c>
      <c r="M3109" s="3"/>
      <c r="N3109" s="6" t="s">
        <v>42</v>
      </c>
      <c r="O3109" s="3"/>
      <c r="P3109" s="3"/>
      <c r="Q3109" s="6" t="s">
        <v>42</v>
      </c>
      <c r="R3109" s="4">
        <v>244743.0</v>
      </c>
      <c r="S3109" s="6" t="s">
        <v>39</v>
      </c>
      <c r="T3109" s="6"/>
      <c r="U3109" s="6">
        <v>0.0</v>
      </c>
      <c r="V3109" s="3" t="str">
        <f t="shared" si="2"/>
        <v>47.076</v>
      </c>
      <c r="W3109" s="5" t="str">
        <f t="shared" ref="W3109:X3109" si="3109">UPPER(TRIM(H3109))</f>
        <v/>
      </c>
      <c r="X3109" s="5" t="str">
        <f t="shared" si="3109"/>
        <v/>
      </c>
      <c r="Y3109" s="5" t="str">
        <f t="array" ref="Y3109">IF(V3109&lt;&gt;"",IFERROR(INDEX(federal_program_name_lookup,MATCH(V3109,aln_lookup,0)),""),"")</f>
        <v>EDUCATION AND HUMAN RESOURCES</v>
      </c>
    </row>
    <row r="3110" ht="15.75" customHeight="1">
      <c r="A3110" s="5" t="s">
        <v>5672</v>
      </c>
      <c r="B3110" s="3" t="s">
        <v>2414</v>
      </c>
      <c r="C3110" s="3" t="s">
        <v>3448</v>
      </c>
      <c r="D3110" s="3"/>
      <c r="E3110" s="6" t="s">
        <v>3449</v>
      </c>
      <c r="F3110" s="4">
        <v>2474.0</v>
      </c>
      <c r="G3110" s="6" t="s">
        <v>38</v>
      </c>
      <c r="H3110" s="6"/>
      <c r="I3110" s="6"/>
      <c r="J3110" s="4">
        <v>2096892.0</v>
      </c>
      <c r="K3110" s="4">
        <v>3.59306095E8</v>
      </c>
      <c r="L3110" s="6" t="s">
        <v>39</v>
      </c>
      <c r="M3110" s="3"/>
      <c r="N3110" s="6" t="s">
        <v>39</v>
      </c>
      <c r="O3110" s="3" t="s">
        <v>2690</v>
      </c>
      <c r="P3110" s="3" t="s">
        <v>5673</v>
      </c>
      <c r="Q3110" s="6" t="s">
        <v>39</v>
      </c>
      <c r="R3110" s="4"/>
      <c r="S3110" s="6" t="s">
        <v>39</v>
      </c>
      <c r="T3110" s="6"/>
      <c r="U3110" s="6">
        <v>0.0</v>
      </c>
      <c r="V3110" s="3" t="str">
        <f t="shared" si="2"/>
        <v>47.076</v>
      </c>
      <c r="W3110" s="5" t="str">
        <f t="shared" ref="W3110:X3110" si="3110">UPPER(TRIM(H3110))</f>
        <v/>
      </c>
      <c r="X3110" s="5" t="str">
        <f t="shared" si="3110"/>
        <v/>
      </c>
      <c r="Y3110" s="5" t="str">
        <f t="array" ref="Y3110">IF(V3110&lt;&gt;"",IFERROR(INDEX(federal_program_name_lookup,MATCH(V3110,aln_lookup,0)),""),"")</f>
        <v>EDUCATION AND HUMAN RESOURCES</v>
      </c>
    </row>
    <row r="3111" ht="15.75" customHeight="1">
      <c r="A3111" s="5" t="s">
        <v>5674</v>
      </c>
      <c r="B3111" s="3" t="s">
        <v>2414</v>
      </c>
      <c r="C3111" s="3" t="s">
        <v>3666</v>
      </c>
      <c r="D3111" s="3"/>
      <c r="E3111" s="6" t="s">
        <v>3667</v>
      </c>
      <c r="F3111" s="4">
        <v>71816.0</v>
      </c>
      <c r="G3111" s="6" t="s">
        <v>38</v>
      </c>
      <c r="H3111" s="6"/>
      <c r="I3111" s="6"/>
      <c r="J3111" s="4">
        <v>359805.0</v>
      </c>
      <c r="K3111" s="4">
        <v>3.59306095E8</v>
      </c>
      <c r="L3111" s="6" t="s">
        <v>39</v>
      </c>
      <c r="M3111" s="3"/>
      <c r="N3111" s="6" t="s">
        <v>39</v>
      </c>
      <c r="O3111" s="3" t="s">
        <v>2690</v>
      </c>
      <c r="P3111" s="3" t="s">
        <v>5675</v>
      </c>
      <c r="Q3111" s="6" t="s">
        <v>42</v>
      </c>
      <c r="R3111" s="4">
        <v>42569.0</v>
      </c>
      <c r="S3111" s="6" t="s">
        <v>39</v>
      </c>
      <c r="T3111" s="6"/>
      <c r="U3111" s="6">
        <v>0.0</v>
      </c>
      <c r="V3111" s="3" t="str">
        <f t="shared" si="2"/>
        <v>47.083</v>
      </c>
      <c r="W3111" s="5" t="str">
        <f t="shared" ref="W3111:X3111" si="3111">UPPER(TRIM(H3111))</f>
        <v/>
      </c>
      <c r="X3111" s="5" t="str">
        <f t="shared" si="3111"/>
        <v/>
      </c>
      <c r="Y3111" s="5" t="str">
        <f t="array" ref="Y3111">IF(V3111&lt;&gt;"",IFERROR(INDEX(federal_program_name_lookup,MATCH(V3111,aln_lookup,0)),""),"")</f>
        <v>INTEGRATIVE ACTIVITIES</v>
      </c>
    </row>
    <row r="3112" ht="15.75" customHeight="1">
      <c r="A3112" s="5" t="s">
        <v>5676</v>
      </c>
      <c r="B3112" s="3" t="s">
        <v>45</v>
      </c>
      <c r="C3112" s="3" t="s">
        <v>51</v>
      </c>
      <c r="D3112" s="3"/>
      <c r="E3112" s="6" t="s">
        <v>52</v>
      </c>
      <c r="F3112" s="4">
        <v>6767.0</v>
      </c>
      <c r="G3112" s="6" t="s">
        <v>38</v>
      </c>
      <c r="H3112" s="6"/>
      <c r="I3112" s="6"/>
      <c r="J3112" s="4">
        <v>64866.0</v>
      </c>
      <c r="K3112" s="4">
        <v>3.59306095E8</v>
      </c>
      <c r="L3112" s="6" t="s">
        <v>39</v>
      </c>
      <c r="M3112" s="3"/>
      <c r="N3112" s="6" t="s">
        <v>39</v>
      </c>
      <c r="O3112" s="3" t="s">
        <v>53</v>
      </c>
      <c r="P3112" s="3" t="s">
        <v>5677</v>
      </c>
      <c r="Q3112" s="6" t="s">
        <v>39</v>
      </c>
      <c r="R3112" s="4"/>
      <c r="S3112" s="6" t="s">
        <v>42</v>
      </c>
      <c r="T3112" s="6" t="s">
        <v>43</v>
      </c>
      <c r="U3112" s="6">
        <v>0.0</v>
      </c>
      <c r="V3112" s="3" t="str">
        <f t="shared" si="2"/>
        <v>10.170</v>
      </c>
      <c r="W3112" s="5" t="str">
        <f t="shared" ref="W3112:X3112" si="3112">UPPER(TRIM(H3112))</f>
        <v/>
      </c>
      <c r="X3112" s="5" t="str">
        <f t="shared" si="3112"/>
        <v/>
      </c>
      <c r="Y3112" s="5" t="str">
        <f t="array" ref="Y3112">IF(V3112&lt;&gt;"",IFERROR(INDEX(federal_program_name_lookup,MATCH(V3112,aln_lookup,0)),""),"")</f>
        <v>SPECIALTY CROP BLOCK GRANT PROGRAM - FARM BILL</v>
      </c>
    </row>
    <row r="3113" ht="15.75" customHeight="1">
      <c r="A3113" s="5" t="s">
        <v>5678</v>
      </c>
      <c r="B3113" s="3" t="s">
        <v>35</v>
      </c>
      <c r="C3113" s="3" t="s">
        <v>5198</v>
      </c>
      <c r="D3113" s="3"/>
      <c r="E3113" s="6" t="s">
        <v>5199</v>
      </c>
      <c r="F3113" s="4">
        <v>4814.0</v>
      </c>
      <c r="G3113" s="6" t="s">
        <v>38</v>
      </c>
      <c r="H3113" s="6"/>
      <c r="I3113" s="6"/>
      <c r="J3113" s="4">
        <v>561386.0</v>
      </c>
      <c r="K3113" s="4">
        <v>3.59306095E8</v>
      </c>
      <c r="L3113" s="6" t="s">
        <v>39</v>
      </c>
      <c r="M3113" s="3"/>
      <c r="N3113" s="6" t="s">
        <v>39</v>
      </c>
      <c r="O3113" s="3" t="s">
        <v>5200</v>
      </c>
      <c r="P3113" s="3" t="s">
        <v>5679</v>
      </c>
      <c r="Q3113" s="6" t="s">
        <v>39</v>
      </c>
      <c r="R3113" s="4"/>
      <c r="S3113" s="6" t="s">
        <v>42</v>
      </c>
      <c r="T3113" s="6" t="s">
        <v>43</v>
      </c>
      <c r="U3113" s="6">
        <v>0.0</v>
      </c>
      <c r="V3113" s="3" t="str">
        <f t="shared" si="2"/>
        <v>11.417</v>
      </c>
      <c r="W3113" s="5" t="str">
        <f t="shared" ref="W3113:X3113" si="3113">UPPER(TRIM(H3113))</f>
        <v/>
      </c>
      <c r="X3113" s="5" t="str">
        <f t="shared" si="3113"/>
        <v/>
      </c>
      <c r="Y3113" s="5" t="str">
        <f t="array" ref="Y3113">IF(V3113&lt;&gt;"",IFERROR(INDEX(federal_program_name_lookup,MATCH(V3113,aln_lookup,0)),""),"")</f>
        <v>SEA GRANT SUPPORT</v>
      </c>
    </row>
    <row r="3114" ht="15.75" customHeight="1">
      <c r="A3114" s="5" t="s">
        <v>5680</v>
      </c>
      <c r="B3114" s="3" t="s">
        <v>2414</v>
      </c>
      <c r="C3114" s="3" t="s">
        <v>3666</v>
      </c>
      <c r="D3114" s="3"/>
      <c r="E3114" s="6" t="s">
        <v>3667</v>
      </c>
      <c r="F3114" s="4">
        <v>40215.0</v>
      </c>
      <c r="G3114" s="6" t="s">
        <v>38</v>
      </c>
      <c r="H3114" s="6"/>
      <c r="I3114" s="6"/>
      <c r="J3114" s="4">
        <v>359805.0</v>
      </c>
      <c r="K3114" s="4">
        <v>3.59306095E8</v>
      </c>
      <c r="L3114" s="6" t="s">
        <v>39</v>
      </c>
      <c r="M3114" s="3"/>
      <c r="N3114" s="6" t="s">
        <v>39</v>
      </c>
      <c r="O3114" s="3" t="s">
        <v>4319</v>
      </c>
      <c r="P3114" s="3" t="s">
        <v>5681</v>
      </c>
      <c r="Q3114" s="6" t="s">
        <v>39</v>
      </c>
      <c r="R3114" s="4"/>
      <c r="S3114" s="6" t="s">
        <v>39</v>
      </c>
      <c r="T3114" s="6"/>
      <c r="U3114" s="6">
        <v>0.0</v>
      </c>
      <c r="V3114" s="3" t="str">
        <f t="shared" si="2"/>
        <v>47.083</v>
      </c>
      <c r="W3114" s="5" t="str">
        <f t="shared" ref="W3114:X3114" si="3114">UPPER(TRIM(H3114))</f>
        <v/>
      </c>
      <c r="X3114" s="5" t="str">
        <f t="shared" si="3114"/>
        <v/>
      </c>
      <c r="Y3114" s="5" t="str">
        <f t="array" ref="Y3114">IF(V3114&lt;&gt;"",IFERROR(INDEX(federal_program_name_lookup,MATCH(V3114,aln_lookup,0)),""),"")</f>
        <v>INTEGRATIVE ACTIVITIES</v>
      </c>
    </row>
    <row r="3115" ht="15.75" customHeight="1">
      <c r="A3115" s="5" t="s">
        <v>5682</v>
      </c>
      <c r="B3115" s="3" t="s">
        <v>2414</v>
      </c>
      <c r="C3115" s="3" t="s">
        <v>290</v>
      </c>
      <c r="D3115" s="3" t="s">
        <v>5683</v>
      </c>
      <c r="E3115" s="6" t="s">
        <v>292</v>
      </c>
      <c r="F3115" s="4">
        <v>-3506.0</v>
      </c>
      <c r="G3115" s="6" t="s">
        <v>38</v>
      </c>
      <c r="H3115" s="6"/>
      <c r="I3115" s="6"/>
      <c r="J3115" s="4">
        <v>-3506.0</v>
      </c>
      <c r="K3115" s="4">
        <v>3.59306095E8</v>
      </c>
      <c r="L3115" s="6" t="s">
        <v>39</v>
      </c>
      <c r="M3115" s="3"/>
      <c r="N3115" s="6" t="s">
        <v>39</v>
      </c>
      <c r="O3115" s="3" t="s">
        <v>2690</v>
      </c>
      <c r="P3115" s="3" t="s">
        <v>5683</v>
      </c>
      <c r="Q3115" s="6" t="s">
        <v>39</v>
      </c>
      <c r="R3115" s="4"/>
      <c r="S3115" s="6" t="s">
        <v>39</v>
      </c>
      <c r="T3115" s="6"/>
      <c r="U3115" s="6">
        <v>0.0</v>
      </c>
      <c r="V3115" s="3" t="str">
        <f t="shared" si="2"/>
        <v>47.000</v>
      </c>
      <c r="W3115" s="5" t="str">
        <f t="shared" ref="W3115:X3115" si="3115">UPPER(TRIM(H3115))</f>
        <v/>
      </c>
      <c r="X3115" s="5" t="str">
        <f t="shared" si="3115"/>
        <v/>
      </c>
      <c r="Y3115" s="5" t="str">
        <f t="array" ref="Y3115">IF(V3115&lt;&gt;"",IFERROR(INDEX(federal_program_name_lookup,MATCH(V3115,aln_lookup,0)),""),"")</f>
        <v/>
      </c>
    </row>
    <row r="3116" ht="15.75" customHeight="1">
      <c r="A3116" s="5" t="s">
        <v>5684</v>
      </c>
      <c r="B3116" s="3" t="s">
        <v>3852</v>
      </c>
      <c r="C3116" s="3" t="s">
        <v>5685</v>
      </c>
      <c r="D3116" s="3"/>
      <c r="E3116" s="6" t="s">
        <v>5686</v>
      </c>
      <c r="F3116" s="4">
        <v>4936581.0</v>
      </c>
      <c r="G3116" s="6" t="s">
        <v>59</v>
      </c>
      <c r="H3116" s="6"/>
      <c r="I3116" s="6"/>
      <c r="J3116" s="4">
        <v>4936581.0</v>
      </c>
      <c r="K3116" s="4">
        <v>0.0</v>
      </c>
      <c r="L3116" s="6" t="s">
        <v>39</v>
      </c>
      <c r="M3116" s="3"/>
      <c r="N3116" s="6" t="s">
        <v>42</v>
      </c>
      <c r="O3116" s="3"/>
      <c r="P3116" s="3"/>
      <c r="Q3116" s="6" t="s">
        <v>42</v>
      </c>
      <c r="R3116" s="4">
        <v>1672066.0</v>
      </c>
      <c r="S3116" s="6" t="s">
        <v>39</v>
      </c>
      <c r="T3116" s="6"/>
      <c r="U3116" s="6">
        <v>0.0</v>
      </c>
      <c r="V3116" s="3" t="str">
        <f t="shared" si="2"/>
        <v>59.037</v>
      </c>
      <c r="W3116" s="5" t="str">
        <f t="shared" ref="W3116:X3116" si="3116">UPPER(TRIM(H3116))</f>
        <v/>
      </c>
      <c r="X3116" s="5" t="str">
        <f t="shared" si="3116"/>
        <v/>
      </c>
      <c r="Y3116" s="5" t="str">
        <f t="array" ref="Y3116">IF(V3116&lt;&gt;"",IFERROR(INDEX(federal_program_name_lookup,MATCH(V3116,aln_lookup,0)),""),"")</f>
        <v>SMALL BUSINESS DEVELOPMENT CENTERS</v>
      </c>
    </row>
    <row r="3117" ht="15.75" customHeight="1">
      <c r="A3117" s="5" t="s">
        <v>5687</v>
      </c>
      <c r="B3117" s="3" t="s">
        <v>3838</v>
      </c>
      <c r="C3117" s="3" t="s">
        <v>290</v>
      </c>
      <c r="D3117" s="3" t="s">
        <v>5688</v>
      </c>
      <c r="E3117" s="6" t="s">
        <v>292</v>
      </c>
      <c r="F3117" s="4">
        <v>8689.0</v>
      </c>
      <c r="G3117" s="6" t="s">
        <v>59</v>
      </c>
      <c r="H3117" s="6"/>
      <c r="I3117" s="6"/>
      <c r="J3117" s="4">
        <v>501097.0</v>
      </c>
      <c r="K3117" s="4">
        <v>0.0</v>
      </c>
      <c r="L3117" s="6" t="s">
        <v>39</v>
      </c>
      <c r="M3117" s="3"/>
      <c r="N3117" s="6" t="s">
        <v>42</v>
      </c>
      <c r="O3117" s="3"/>
      <c r="P3117" s="3"/>
      <c r="Q3117" s="6" t="s">
        <v>39</v>
      </c>
      <c r="R3117" s="4"/>
      <c r="S3117" s="6" t="s">
        <v>39</v>
      </c>
      <c r="T3117" s="6"/>
      <c r="U3117" s="6">
        <v>0.0</v>
      </c>
      <c r="V3117" s="3" t="str">
        <f t="shared" si="2"/>
        <v>64.000</v>
      </c>
      <c r="W3117" s="5" t="str">
        <f t="shared" ref="W3117:X3117" si="3117">UPPER(TRIM(H3117))</f>
        <v/>
      </c>
      <c r="X3117" s="5" t="str">
        <f t="shared" si="3117"/>
        <v/>
      </c>
      <c r="Y3117" s="5" t="str">
        <f t="array" ref="Y3117">IF(V3117&lt;&gt;"",IFERROR(INDEX(federal_program_name_lookup,MATCH(V3117,aln_lookup,0)),""),"")</f>
        <v/>
      </c>
    </row>
    <row r="3118" ht="15.75" customHeight="1">
      <c r="A3118" s="5" t="s">
        <v>5689</v>
      </c>
      <c r="B3118" s="3" t="s">
        <v>3838</v>
      </c>
      <c r="C3118" s="3" t="s">
        <v>290</v>
      </c>
      <c r="D3118" s="3" t="s">
        <v>5690</v>
      </c>
      <c r="E3118" s="6" t="s">
        <v>292</v>
      </c>
      <c r="F3118" s="4">
        <v>492408.0</v>
      </c>
      <c r="G3118" s="6" t="s">
        <v>59</v>
      </c>
      <c r="H3118" s="6"/>
      <c r="I3118" s="6"/>
      <c r="J3118" s="4">
        <v>501097.0</v>
      </c>
      <c r="K3118" s="4">
        <v>0.0</v>
      </c>
      <c r="L3118" s="6" t="s">
        <v>39</v>
      </c>
      <c r="M3118" s="3"/>
      <c r="N3118" s="6" t="s">
        <v>39</v>
      </c>
      <c r="O3118" s="3" t="s">
        <v>2690</v>
      </c>
      <c r="P3118" s="3" t="s">
        <v>5690</v>
      </c>
      <c r="Q3118" s="6" t="s">
        <v>39</v>
      </c>
      <c r="R3118" s="4"/>
      <c r="S3118" s="6" t="s">
        <v>39</v>
      </c>
      <c r="T3118" s="6"/>
      <c r="U3118" s="6">
        <v>0.0</v>
      </c>
      <c r="V3118" s="3" t="str">
        <f t="shared" si="2"/>
        <v>64.000</v>
      </c>
      <c r="W3118" s="5" t="str">
        <f t="shared" ref="W3118:X3118" si="3118">UPPER(TRIM(H3118))</f>
        <v/>
      </c>
      <c r="X3118" s="5" t="str">
        <f t="shared" si="3118"/>
        <v/>
      </c>
      <c r="Y3118" s="5" t="str">
        <f t="array" ref="Y3118">IF(V3118&lt;&gt;"",IFERROR(INDEX(federal_program_name_lookup,MATCH(V3118,aln_lookup,0)),""),"")</f>
        <v/>
      </c>
    </row>
    <row r="3119" ht="15.75" customHeight="1">
      <c r="A3119" s="5" t="s">
        <v>5691</v>
      </c>
      <c r="B3119" s="3" t="s">
        <v>3861</v>
      </c>
      <c r="C3119" s="3" t="s">
        <v>3933</v>
      </c>
      <c r="D3119" s="3"/>
      <c r="E3119" s="6" t="s">
        <v>3934</v>
      </c>
      <c r="F3119" s="4">
        <v>45554.0</v>
      </c>
      <c r="G3119" s="6" t="s">
        <v>59</v>
      </c>
      <c r="H3119" s="6"/>
      <c r="I3119" s="6"/>
      <c r="J3119" s="4">
        <v>47682.0</v>
      </c>
      <c r="K3119" s="4">
        <v>0.0</v>
      </c>
      <c r="L3119" s="6" t="s">
        <v>39</v>
      </c>
      <c r="M3119" s="3"/>
      <c r="N3119" s="6" t="s">
        <v>39</v>
      </c>
      <c r="O3119" s="3" t="s">
        <v>1137</v>
      </c>
      <c r="P3119" s="3" t="s">
        <v>5692</v>
      </c>
      <c r="Q3119" s="6" t="s">
        <v>42</v>
      </c>
      <c r="R3119" s="4">
        <v>6743.0</v>
      </c>
      <c r="S3119" s="6" t="s">
        <v>39</v>
      </c>
      <c r="T3119" s="6"/>
      <c r="U3119" s="6">
        <v>0.0</v>
      </c>
      <c r="V3119" s="3" t="str">
        <f t="shared" si="2"/>
        <v>66.461</v>
      </c>
      <c r="W3119" s="5" t="str">
        <f t="shared" ref="W3119:X3119" si="3119">UPPER(TRIM(H3119))</f>
        <v/>
      </c>
      <c r="X3119" s="5" t="str">
        <f t="shared" si="3119"/>
        <v/>
      </c>
      <c r="Y3119" s="5" t="str">
        <f t="array" ref="Y3119">IF(V3119&lt;&gt;"",IFERROR(INDEX(federal_program_name_lookup,MATCH(V3119,aln_lookup,0)),""),"")</f>
        <v>REGIONAL WETLAND PROGRAM DEVELOPMENT GRANTS</v>
      </c>
    </row>
    <row r="3120" ht="15.75" customHeight="1">
      <c r="A3120" s="5" t="s">
        <v>5693</v>
      </c>
      <c r="B3120" s="3" t="s">
        <v>3861</v>
      </c>
      <c r="C3120" s="3" t="s">
        <v>3954</v>
      </c>
      <c r="D3120" s="3"/>
      <c r="E3120" s="6" t="s">
        <v>3955</v>
      </c>
      <c r="F3120" s="4">
        <v>125718.0</v>
      </c>
      <c r="G3120" s="6" t="s">
        <v>59</v>
      </c>
      <c r="H3120" s="6"/>
      <c r="I3120" s="6"/>
      <c r="J3120" s="4">
        <v>574118.0</v>
      </c>
      <c r="K3120" s="4">
        <v>0.0</v>
      </c>
      <c r="L3120" s="6" t="s">
        <v>39</v>
      </c>
      <c r="M3120" s="3"/>
      <c r="N3120" s="6" t="s">
        <v>39</v>
      </c>
      <c r="O3120" s="3" t="s">
        <v>1137</v>
      </c>
      <c r="P3120" s="3" t="s">
        <v>5694</v>
      </c>
      <c r="Q3120" s="6" t="s">
        <v>39</v>
      </c>
      <c r="R3120" s="4"/>
      <c r="S3120" s="6" t="s">
        <v>39</v>
      </c>
      <c r="T3120" s="6"/>
      <c r="U3120" s="6">
        <v>0.0</v>
      </c>
      <c r="V3120" s="3" t="str">
        <f t="shared" si="2"/>
        <v>66.605</v>
      </c>
      <c r="W3120" s="5" t="str">
        <f t="shared" ref="W3120:X3120" si="3120">UPPER(TRIM(H3120))</f>
        <v/>
      </c>
      <c r="X3120" s="5" t="str">
        <f t="shared" si="3120"/>
        <v/>
      </c>
      <c r="Y3120" s="5" t="str">
        <f t="array" ref="Y3120">IF(V3120&lt;&gt;"",IFERROR(INDEX(federal_program_name_lookup,MATCH(V3120,aln_lookup,0)),""),"")</f>
        <v>PERFORMANCE PARTNERSHIP GRANTS</v>
      </c>
    </row>
    <row r="3121" ht="15.75" customHeight="1">
      <c r="A3121" s="5" t="s">
        <v>5695</v>
      </c>
      <c r="B3121" s="3" t="s">
        <v>3861</v>
      </c>
      <c r="C3121" s="3" t="s">
        <v>5696</v>
      </c>
      <c r="D3121" s="3"/>
      <c r="E3121" s="6" t="s">
        <v>5697</v>
      </c>
      <c r="F3121" s="4">
        <v>96731.0</v>
      </c>
      <c r="G3121" s="6" t="s">
        <v>59</v>
      </c>
      <c r="H3121" s="6"/>
      <c r="I3121" s="6"/>
      <c r="J3121" s="4">
        <v>96731.0</v>
      </c>
      <c r="K3121" s="4">
        <v>0.0</v>
      </c>
      <c r="L3121" s="6" t="s">
        <v>39</v>
      </c>
      <c r="M3121" s="3"/>
      <c r="N3121" s="6" t="s">
        <v>42</v>
      </c>
      <c r="O3121" s="3"/>
      <c r="P3121" s="3"/>
      <c r="Q3121" s="6" t="s">
        <v>39</v>
      </c>
      <c r="R3121" s="4"/>
      <c r="S3121" s="6" t="s">
        <v>39</v>
      </c>
      <c r="T3121" s="6"/>
      <c r="U3121" s="6">
        <v>0.0</v>
      </c>
      <c r="V3121" s="3" t="str">
        <f t="shared" si="2"/>
        <v>66.708</v>
      </c>
      <c r="W3121" s="5" t="str">
        <f t="shared" ref="W3121:X3121" si="3121">UPPER(TRIM(H3121))</f>
        <v/>
      </c>
      <c r="X3121" s="5" t="str">
        <f t="shared" si="3121"/>
        <v/>
      </c>
      <c r="Y3121" s="5" t="str">
        <f t="array" ref="Y3121">IF(V3121&lt;&gt;"",IFERROR(INDEX(federal_program_name_lookup,MATCH(V3121,aln_lookup,0)),""),"")</f>
        <v>POLLUTION PREVENTION GRANTS PROGRAM</v>
      </c>
    </row>
    <row r="3122" ht="15.75" customHeight="1">
      <c r="A3122" s="5" t="s">
        <v>5698</v>
      </c>
      <c r="B3122" s="3" t="s">
        <v>3861</v>
      </c>
      <c r="C3122" s="3" t="s">
        <v>290</v>
      </c>
      <c r="D3122" s="3" t="s">
        <v>5699</v>
      </c>
      <c r="E3122" s="6" t="s">
        <v>292</v>
      </c>
      <c r="F3122" s="4">
        <v>49820.0</v>
      </c>
      <c r="G3122" s="6" t="s">
        <v>59</v>
      </c>
      <c r="H3122" s="6"/>
      <c r="I3122" s="6"/>
      <c r="J3122" s="4">
        <v>250252.0</v>
      </c>
      <c r="K3122" s="4">
        <v>0.0</v>
      </c>
      <c r="L3122" s="6" t="s">
        <v>39</v>
      </c>
      <c r="M3122" s="3"/>
      <c r="N3122" s="6" t="s">
        <v>39</v>
      </c>
      <c r="O3122" s="3" t="s">
        <v>5417</v>
      </c>
      <c r="P3122" s="3" t="s">
        <v>5699</v>
      </c>
      <c r="Q3122" s="6" t="s">
        <v>39</v>
      </c>
      <c r="R3122" s="4"/>
      <c r="S3122" s="6" t="s">
        <v>39</v>
      </c>
      <c r="T3122" s="6"/>
      <c r="U3122" s="6">
        <v>0.0</v>
      </c>
      <c r="V3122" s="3" t="str">
        <f t="shared" si="2"/>
        <v>66.000</v>
      </c>
      <c r="W3122" s="5" t="str">
        <f t="shared" ref="W3122:X3122" si="3122">UPPER(TRIM(H3122))</f>
        <v/>
      </c>
      <c r="X3122" s="5" t="str">
        <f t="shared" si="3122"/>
        <v/>
      </c>
      <c r="Y3122" s="5" t="str">
        <f t="array" ref="Y3122">IF(V3122&lt;&gt;"",IFERROR(INDEX(federal_program_name_lookup,MATCH(V3122,aln_lookup,0)),""),"")</f>
        <v/>
      </c>
    </row>
    <row r="3123" ht="15.75" customHeight="1">
      <c r="A3123" s="5" t="s">
        <v>5700</v>
      </c>
      <c r="B3123" s="3" t="s">
        <v>3861</v>
      </c>
      <c r="C3123" s="3" t="s">
        <v>5701</v>
      </c>
      <c r="D3123" s="3"/>
      <c r="E3123" s="6" t="s">
        <v>5702</v>
      </c>
      <c r="F3123" s="4">
        <v>11986.0</v>
      </c>
      <c r="G3123" s="6" t="s">
        <v>59</v>
      </c>
      <c r="H3123" s="6"/>
      <c r="I3123" s="6"/>
      <c r="J3123" s="4">
        <v>11986.0</v>
      </c>
      <c r="K3123" s="4">
        <v>0.0</v>
      </c>
      <c r="L3123" s="6" t="s">
        <v>39</v>
      </c>
      <c r="M3123" s="3"/>
      <c r="N3123" s="6" t="s">
        <v>39</v>
      </c>
      <c r="O3123" s="3" t="s">
        <v>5417</v>
      </c>
      <c r="P3123" s="3" t="s">
        <v>5703</v>
      </c>
      <c r="Q3123" s="6" t="s">
        <v>39</v>
      </c>
      <c r="R3123" s="4"/>
      <c r="S3123" s="6" t="s">
        <v>39</v>
      </c>
      <c r="T3123" s="6"/>
      <c r="U3123" s="6">
        <v>0.0</v>
      </c>
      <c r="V3123" s="3" t="str">
        <f t="shared" si="2"/>
        <v>66.716</v>
      </c>
      <c r="W3123" s="5" t="str">
        <f t="shared" ref="W3123:X3123" si="3123">UPPER(TRIM(H3123))</f>
        <v/>
      </c>
      <c r="X3123" s="5" t="str">
        <f t="shared" si="3123"/>
        <v/>
      </c>
      <c r="Y3123" s="5" t="str">
        <f t="array" ref="Y3123">IF(V3123&lt;&gt;"",IFERROR(INDEX(federal_program_name_lookup,MATCH(V3123,aln_lookup,0)),""),"")</f>
        <v>RESEARCH, DEVELOPMENT, MONITORING, PUBLIC EDUCATION, TRAINING, DEMONSTRATIONS, AND STUDIES</v>
      </c>
    </row>
    <row r="3124" ht="15.75" customHeight="1">
      <c r="A3124" s="5" t="s">
        <v>5704</v>
      </c>
      <c r="B3124" s="3" t="s">
        <v>3861</v>
      </c>
      <c r="C3124" s="3" t="s">
        <v>290</v>
      </c>
      <c r="D3124" s="3" t="s">
        <v>5705</v>
      </c>
      <c r="E3124" s="6" t="s">
        <v>292</v>
      </c>
      <c r="F3124" s="4">
        <v>200432.0</v>
      </c>
      <c r="G3124" s="6" t="s">
        <v>59</v>
      </c>
      <c r="H3124" s="6"/>
      <c r="I3124" s="6"/>
      <c r="J3124" s="4">
        <v>250252.0</v>
      </c>
      <c r="K3124" s="4">
        <v>0.0</v>
      </c>
      <c r="L3124" s="6" t="s">
        <v>39</v>
      </c>
      <c r="M3124" s="3"/>
      <c r="N3124" s="6" t="s">
        <v>39</v>
      </c>
      <c r="O3124" s="3" t="s">
        <v>5706</v>
      </c>
      <c r="P3124" s="3" t="s">
        <v>5705</v>
      </c>
      <c r="Q3124" s="6" t="s">
        <v>39</v>
      </c>
      <c r="R3124" s="4"/>
      <c r="S3124" s="6" t="s">
        <v>39</v>
      </c>
      <c r="T3124" s="6"/>
      <c r="U3124" s="6">
        <v>0.0</v>
      </c>
      <c r="V3124" s="3" t="str">
        <f t="shared" si="2"/>
        <v>66.000</v>
      </c>
      <c r="W3124" s="5" t="str">
        <f t="shared" ref="W3124:X3124" si="3124">UPPER(TRIM(H3124))</f>
        <v/>
      </c>
      <c r="X3124" s="5" t="str">
        <f t="shared" si="3124"/>
        <v/>
      </c>
      <c r="Y3124" s="5" t="str">
        <f t="array" ref="Y3124">IF(V3124&lt;&gt;"",IFERROR(INDEX(federal_program_name_lookup,MATCH(V3124,aln_lookup,0)),""),"")</f>
        <v/>
      </c>
    </row>
    <row r="3125" ht="15.75" customHeight="1">
      <c r="A3125" s="5" t="s">
        <v>5707</v>
      </c>
      <c r="B3125" s="3" t="s">
        <v>35</v>
      </c>
      <c r="C3125" s="3" t="s">
        <v>5198</v>
      </c>
      <c r="D3125" s="3"/>
      <c r="E3125" s="6" t="s">
        <v>5199</v>
      </c>
      <c r="F3125" s="4">
        <v>67287.0</v>
      </c>
      <c r="G3125" s="6" t="s">
        <v>38</v>
      </c>
      <c r="H3125" s="6"/>
      <c r="I3125" s="6"/>
      <c r="J3125" s="4">
        <v>561386.0</v>
      </c>
      <c r="K3125" s="4">
        <v>3.59306095E8</v>
      </c>
      <c r="L3125" s="6" t="s">
        <v>39</v>
      </c>
      <c r="M3125" s="3"/>
      <c r="N3125" s="6" t="s">
        <v>39</v>
      </c>
      <c r="O3125" s="3" t="s">
        <v>5200</v>
      </c>
      <c r="P3125" s="3" t="s">
        <v>5708</v>
      </c>
      <c r="Q3125" s="6" t="s">
        <v>39</v>
      </c>
      <c r="R3125" s="4"/>
      <c r="S3125" s="6" t="s">
        <v>42</v>
      </c>
      <c r="T3125" s="6" t="s">
        <v>43</v>
      </c>
      <c r="U3125" s="6">
        <v>0.0</v>
      </c>
      <c r="V3125" s="3" t="str">
        <f t="shared" si="2"/>
        <v>11.417</v>
      </c>
      <c r="W3125" s="5" t="str">
        <f t="shared" ref="W3125:X3125" si="3125">UPPER(TRIM(H3125))</f>
        <v/>
      </c>
      <c r="X3125" s="5" t="str">
        <f t="shared" si="3125"/>
        <v/>
      </c>
      <c r="Y3125" s="5" t="str">
        <f t="array" ref="Y3125">IF(V3125&lt;&gt;"",IFERROR(INDEX(federal_program_name_lookup,MATCH(V3125,aln_lookup,0)),""),"")</f>
        <v>SEA GRANT SUPPORT</v>
      </c>
    </row>
    <row r="3126" ht="15.75" customHeight="1">
      <c r="A3126" s="5" t="s">
        <v>5709</v>
      </c>
      <c r="B3126" s="3" t="s">
        <v>3906</v>
      </c>
      <c r="C3126" s="3" t="s">
        <v>5710</v>
      </c>
      <c r="D3126" s="3"/>
      <c r="E3126" s="6" t="s">
        <v>5711</v>
      </c>
      <c r="F3126" s="4">
        <v>6246.0</v>
      </c>
      <c r="G3126" s="6" t="s">
        <v>59</v>
      </c>
      <c r="H3126" s="6"/>
      <c r="I3126" s="6"/>
      <c r="J3126" s="4">
        <v>6246.0</v>
      </c>
      <c r="K3126" s="4">
        <v>0.0</v>
      </c>
      <c r="L3126" s="6" t="s">
        <v>39</v>
      </c>
      <c r="M3126" s="3"/>
      <c r="N3126" s="6" t="s">
        <v>39</v>
      </c>
      <c r="O3126" s="3" t="s">
        <v>5712</v>
      </c>
      <c r="P3126" s="3" t="s">
        <v>5713</v>
      </c>
      <c r="Q3126" s="6" t="s">
        <v>39</v>
      </c>
      <c r="R3126" s="4"/>
      <c r="S3126" s="6" t="s">
        <v>39</v>
      </c>
      <c r="T3126" s="6"/>
      <c r="U3126" s="6">
        <v>0.0</v>
      </c>
      <c r="V3126" s="3" t="str">
        <f t="shared" si="2"/>
        <v>81.119</v>
      </c>
      <c r="W3126" s="5" t="str">
        <f t="shared" ref="W3126:X3126" si="3126">UPPER(TRIM(H3126))</f>
        <v/>
      </c>
      <c r="X3126" s="5" t="str">
        <f t="shared" si="3126"/>
        <v/>
      </c>
      <c r="Y3126" s="5" t="str">
        <f t="array" ref="Y3126">IF(V3126&lt;&gt;"",IFERROR(INDEX(federal_program_name_lookup,MATCH(V3126,aln_lookup,0)),""),"")</f>
        <v>STATE ENERGY PROGRAM SPECIAL PROJECTS</v>
      </c>
    </row>
    <row r="3127" ht="15.75" customHeight="1">
      <c r="A3127" s="5" t="s">
        <v>5714</v>
      </c>
      <c r="B3127" s="3" t="s">
        <v>3980</v>
      </c>
      <c r="C3127" s="3" t="s">
        <v>493</v>
      </c>
      <c r="D3127" s="3"/>
      <c r="E3127" s="6" t="s">
        <v>5715</v>
      </c>
      <c r="F3127" s="4">
        <v>510.0</v>
      </c>
      <c r="G3127" s="6" t="s">
        <v>59</v>
      </c>
      <c r="H3127" s="6"/>
      <c r="I3127" s="6"/>
      <c r="J3127" s="4">
        <v>510.0</v>
      </c>
      <c r="K3127" s="4">
        <v>0.0</v>
      </c>
      <c r="L3127" s="6" t="s">
        <v>39</v>
      </c>
      <c r="M3127" s="3"/>
      <c r="N3127" s="6" t="s">
        <v>39</v>
      </c>
      <c r="O3127" s="3" t="s">
        <v>4194</v>
      </c>
      <c r="P3127" s="3" t="s">
        <v>5716</v>
      </c>
      <c r="Q3127" s="6" t="s">
        <v>39</v>
      </c>
      <c r="R3127" s="4"/>
      <c r="S3127" s="6" t="s">
        <v>39</v>
      </c>
      <c r="T3127" s="6"/>
      <c r="U3127" s="6">
        <v>0.0</v>
      </c>
      <c r="V3127" s="3" t="str">
        <f t="shared" si="2"/>
        <v>84.002</v>
      </c>
      <c r="W3127" s="5" t="str">
        <f t="shared" ref="W3127:X3127" si="3127">UPPER(TRIM(H3127))</f>
        <v/>
      </c>
      <c r="X3127" s="5" t="str">
        <f t="shared" si="3127"/>
        <v/>
      </c>
      <c r="Y3127" s="5" t="str">
        <f t="array" ref="Y3127">IF(V3127&lt;&gt;"",IFERROR(INDEX(federal_program_name_lookup,MATCH(V3127,aln_lookup,0)),""),"")</f>
        <v>ADULT EDUCATION - BASIC GRANTS TO STATES</v>
      </c>
    </row>
    <row r="3128" ht="15.75" customHeight="1">
      <c r="A3128" s="5" t="s">
        <v>5717</v>
      </c>
      <c r="B3128" s="3" t="s">
        <v>3980</v>
      </c>
      <c r="C3128" s="3" t="s">
        <v>5718</v>
      </c>
      <c r="D3128" s="3"/>
      <c r="E3128" s="6" t="s">
        <v>5719</v>
      </c>
      <c r="F3128" s="4">
        <v>50943.0</v>
      </c>
      <c r="G3128" s="6" t="s">
        <v>59</v>
      </c>
      <c r="H3128" s="6"/>
      <c r="I3128" s="6"/>
      <c r="J3128" s="4">
        <v>50943.0</v>
      </c>
      <c r="K3128" s="4">
        <v>0.0</v>
      </c>
      <c r="L3128" s="6" t="s">
        <v>39</v>
      </c>
      <c r="M3128" s="3"/>
      <c r="N3128" s="6" t="s">
        <v>39</v>
      </c>
      <c r="O3128" s="3" t="s">
        <v>5720</v>
      </c>
      <c r="P3128" s="3" t="s">
        <v>5721</v>
      </c>
      <c r="Q3128" s="6" t="s">
        <v>39</v>
      </c>
      <c r="R3128" s="4"/>
      <c r="S3128" s="6" t="s">
        <v>39</v>
      </c>
      <c r="T3128" s="6"/>
      <c r="U3128" s="6">
        <v>0.0</v>
      </c>
      <c r="V3128" s="3" t="str">
        <f t="shared" si="2"/>
        <v>84.010</v>
      </c>
      <c r="W3128" s="5" t="str">
        <f t="shared" ref="W3128:X3128" si="3128">UPPER(TRIM(H3128))</f>
        <v/>
      </c>
      <c r="X3128" s="5" t="str">
        <f t="shared" si="3128"/>
        <v/>
      </c>
      <c r="Y3128" s="5" t="str">
        <f t="array" ref="Y3128">IF(V3128&lt;&gt;"",IFERROR(INDEX(federal_program_name_lookup,MATCH(V3128,aln_lookup,0)),""),"")</f>
        <v>TITLE I GRANTS TO LOCAL EDUCATIONAL AGENCIES</v>
      </c>
    </row>
    <row r="3129" ht="15.75" customHeight="1">
      <c r="A3129" s="5" t="s">
        <v>5722</v>
      </c>
      <c r="B3129" s="3" t="s">
        <v>3980</v>
      </c>
      <c r="C3129" s="3" t="s">
        <v>5723</v>
      </c>
      <c r="D3129" s="3"/>
      <c r="E3129" s="6" t="s">
        <v>5724</v>
      </c>
      <c r="F3129" s="4">
        <v>41941.0</v>
      </c>
      <c r="G3129" s="6" t="s">
        <v>59</v>
      </c>
      <c r="H3129" s="6"/>
      <c r="I3129" s="6"/>
      <c r="J3129" s="4">
        <v>41941.0</v>
      </c>
      <c r="K3129" s="4">
        <v>0.0</v>
      </c>
      <c r="L3129" s="6" t="s">
        <v>39</v>
      </c>
      <c r="M3129" s="3"/>
      <c r="N3129" s="6" t="s">
        <v>42</v>
      </c>
      <c r="O3129" s="3"/>
      <c r="P3129" s="3"/>
      <c r="Q3129" s="6" t="s">
        <v>39</v>
      </c>
      <c r="R3129" s="4"/>
      <c r="S3129" s="6" t="s">
        <v>39</v>
      </c>
      <c r="T3129" s="6"/>
      <c r="U3129" s="6">
        <v>0.0</v>
      </c>
      <c r="V3129" s="3" t="str">
        <f t="shared" si="2"/>
        <v>84.022</v>
      </c>
      <c r="W3129" s="5" t="str">
        <f t="shared" ref="W3129:X3129" si="3129">UPPER(TRIM(H3129))</f>
        <v/>
      </c>
      <c r="X3129" s="5" t="str">
        <f t="shared" si="3129"/>
        <v/>
      </c>
      <c r="Y3129" s="5" t="str">
        <f t="array" ref="Y3129">IF(V3129&lt;&gt;"",IFERROR(INDEX(federal_program_name_lookup,MATCH(V3129,aln_lookup,0)),""),"")</f>
        <v>OVERSEAS PROGRAMS - DOCTORAL DISSERTATION RESEARCH ABROAD</v>
      </c>
    </row>
    <row r="3130" ht="15.75" customHeight="1">
      <c r="A3130" s="5" t="s">
        <v>5725</v>
      </c>
      <c r="B3130" s="3" t="s">
        <v>3980</v>
      </c>
      <c r="C3130" s="3" t="s">
        <v>5726</v>
      </c>
      <c r="D3130" s="3"/>
      <c r="E3130" s="6" t="s">
        <v>5727</v>
      </c>
      <c r="F3130" s="4">
        <v>205370.0</v>
      </c>
      <c r="G3130" s="6" t="s">
        <v>59</v>
      </c>
      <c r="H3130" s="6"/>
      <c r="I3130" s="6"/>
      <c r="J3130" s="4">
        <v>205370.0</v>
      </c>
      <c r="K3130" s="4">
        <v>0.0</v>
      </c>
      <c r="L3130" s="6" t="s">
        <v>39</v>
      </c>
      <c r="M3130" s="3"/>
      <c r="N3130" s="6" t="s">
        <v>39</v>
      </c>
      <c r="O3130" s="3" t="s">
        <v>4194</v>
      </c>
      <c r="P3130" s="3" t="s">
        <v>5728</v>
      </c>
      <c r="Q3130" s="6" t="s">
        <v>39</v>
      </c>
      <c r="R3130" s="4"/>
      <c r="S3130" s="6" t="s">
        <v>39</v>
      </c>
      <c r="T3130" s="6"/>
      <c r="U3130" s="6">
        <v>0.0</v>
      </c>
      <c r="V3130" s="3" t="str">
        <f t="shared" si="2"/>
        <v>84.048</v>
      </c>
      <c r="W3130" s="5" t="str">
        <f t="shared" ref="W3130:X3130" si="3130">UPPER(TRIM(H3130))</f>
        <v/>
      </c>
      <c r="X3130" s="5" t="str">
        <f t="shared" si="3130"/>
        <v/>
      </c>
      <c r="Y3130" s="5" t="str">
        <f t="array" ref="Y3130">IF(V3130&lt;&gt;"",IFERROR(INDEX(federal_program_name_lookup,MATCH(V3130,aln_lookup,0)),""),"")</f>
        <v>CAREER AND TECHNICAL EDUCATION -- BASIC GRANTS TO STATES</v>
      </c>
    </row>
    <row r="3131" ht="15.75" customHeight="1">
      <c r="A3131" s="5" t="s">
        <v>5729</v>
      </c>
      <c r="B3131" s="3" t="s">
        <v>3980</v>
      </c>
      <c r="C3131" s="3" t="s">
        <v>2347</v>
      </c>
      <c r="D3131" s="3"/>
      <c r="E3131" s="6" t="s">
        <v>5730</v>
      </c>
      <c r="F3131" s="4">
        <v>436724.0</v>
      </c>
      <c r="G3131" s="6" t="s">
        <v>59</v>
      </c>
      <c r="H3131" s="6"/>
      <c r="I3131" s="6"/>
      <c r="J3131" s="4">
        <v>436724.0</v>
      </c>
      <c r="K3131" s="4">
        <v>0.0</v>
      </c>
      <c r="L3131" s="6" t="s">
        <v>39</v>
      </c>
      <c r="M3131" s="3"/>
      <c r="N3131" s="6" t="s">
        <v>42</v>
      </c>
      <c r="O3131" s="3"/>
      <c r="P3131" s="3"/>
      <c r="Q3131" s="6" t="s">
        <v>39</v>
      </c>
      <c r="R3131" s="4"/>
      <c r="S3131" s="6" t="s">
        <v>39</v>
      </c>
      <c r="T3131" s="6"/>
      <c r="U3131" s="6">
        <v>0.0</v>
      </c>
      <c r="V3131" s="3" t="str">
        <f t="shared" si="2"/>
        <v>84.129</v>
      </c>
      <c r="W3131" s="5" t="str">
        <f t="shared" ref="W3131:X3131" si="3131">UPPER(TRIM(H3131))</f>
        <v/>
      </c>
      <c r="X3131" s="5" t="str">
        <f t="shared" si="3131"/>
        <v/>
      </c>
      <c r="Y3131" s="5" t="str">
        <f t="array" ref="Y3131">IF(V3131&lt;&gt;"",IFERROR(INDEX(federal_program_name_lookup,MATCH(V3131,aln_lookup,0)),""),"")</f>
        <v>REHABILITATION LONG-TERM TRAINING</v>
      </c>
    </row>
    <row r="3132" ht="15.75" customHeight="1">
      <c r="A3132" s="5" t="s">
        <v>5731</v>
      </c>
      <c r="B3132" s="3" t="s">
        <v>3980</v>
      </c>
      <c r="C3132" s="3" t="s">
        <v>5732</v>
      </c>
      <c r="D3132" s="3"/>
      <c r="E3132" s="6" t="s">
        <v>5733</v>
      </c>
      <c r="F3132" s="4">
        <v>307103.0</v>
      </c>
      <c r="G3132" s="6" t="s">
        <v>59</v>
      </c>
      <c r="H3132" s="6"/>
      <c r="I3132" s="6"/>
      <c r="J3132" s="4">
        <v>307103.0</v>
      </c>
      <c r="K3132" s="4">
        <v>0.0</v>
      </c>
      <c r="L3132" s="6" t="s">
        <v>39</v>
      </c>
      <c r="M3132" s="3"/>
      <c r="N3132" s="6" t="s">
        <v>39</v>
      </c>
      <c r="O3132" s="3" t="s">
        <v>4194</v>
      </c>
      <c r="P3132" s="3" t="s">
        <v>5734</v>
      </c>
      <c r="Q3132" s="6" t="s">
        <v>42</v>
      </c>
      <c r="R3132" s="4">
        <v>33865.0</v>
      </c>
      <c r="S3132" s="6" t="s">
        <v>39</v>
      </c>
      <c r="T3132" s="6"/>
      <c r="U3132" s="6">
        <v>0.0</v>
      </c>
      <c r="V3132" s="3" t="str">
        <f t="shared" si="2"/>
        <v>84.287</v>
      </c>
      <c r="W3132" s="5" t="str">
        <f t="shared" ref="W3132:X3132" si="3132">UPPER(TRIM(H3132))</f>
        <v/>
      </c>
      <c r="X3132" s="5" t="str">
        <f t="shared" si="3132"/>
        <v/>
      </c>
      <c r="Y3132" s="5" t="str">
        <f t="array" ref="Y3132">IF(V3132&lt;&gt;"",IFERROR(INDEX(federal_program_name_lookup,MATCH(V3132,aln_lookup,0)),""),"")</f>
        <v>TWENTY-FIRST CENTURY COMMUNITY LEARNING CENTERS</v>
      </c>
    </row>
    <row r="3133" ht="15.75" customHeight="1">
      <c r="A3133" s="5" t="s">
        <v>5735</v>
      </c>
      <c r="B3133" s="3" t="s">
        <v>3980</v>
      </c>
      <c r="C3133" s="3" t="s">
        <v>5736</v>
      </c>
      <c r="D3133" s="3"/>
      <c r="E3133" s="6" t="s">
        <v>5737</v>
      </c>
      <c r="F3133" s="4">
        <v>192690.0</v>
      </c>
      <c r="G3133" s="6" t="s">
        <v>59</v>
      </c>
      <c r="H3133" s="6"/>
      <c r="I3133" s="6"/>
      <c r="J3133" s="4">
        <v>1101506.0</v>
      </c>
      <c r="K3133" s="4">
        <v>0.0</v>
      </c>
      <c r="L3133" s="6" t="s">
        <v>39</v>
      </c>
      <c r="M3133" s="3"/>
      <c r="N3133" s="6" t="s">
        <v>39</v>
      </c>
      <c r="O3133" s="3" t="s">
        <v>302</v>
      </c>
      <c r="P3133" s="3" t="s">
        <v>5738</v>
      </c>
      <c r="Q3133" s="6" t="s">
        <v>39</v>
      </c>
      <c r="R3133" s="4"/>
      <c r="S3133" s="6" t="s">
        <v>39</v>
      </c>
      <c r="T3133" s="6"/>
      <c r="U3133" s="6">
        <v>0.0</v>
      </c>
      <c r="V3133" s="3" t="str">
        <f t="shared" si="2"/>
        <v>84.323</v>
      </c>
      <c r="W3133" s="5" t="str">
        <f t="shared" ref="W3133:X3133" si="3133">UPPER(TRIM(H3133))</f>
        <v/>
      </c>
      <c r="X3133" s="5" t="str">
        <f t="shared" si="3133"/>
        <v/>
      </c>
      <c r="Y3133" s="5" t="str">
        <f t="array" ref="Y3133">IF(V3133&lt;&gt;"",IFERROR(INDEX(federal_program_name_lookup,MATCH(V3133,aln_lookup,0)),""),"")</f>
        <v>SPECIAL EDUCATION - STATE PERSONNEL DEVELOPMENT</v>
      </c>
    </row>
    <row r="3134" ht="15.75" customHeight="1">
      <c r="A3134" s="5" t="s">
        <v>5739</v>
      </c>
      <c r="B3134" s="3" t="s">
        <v>3980</v>
      </c>
      <c r="C3134" s="3" t="s">
        <v>5736</v>
      </c>
      <c r="D3134" s="3"/>
      <c r="E3134" s="6" t="s">
        <v>5737</v>
      </c>
      <c r="F3134" s="4">
        <v>908816.0</v>
      </c>
      <c r="G3134" s="6" t="s">
        <v>59</v>
      </c>
      <c r="H3134" s="6"/>
      <c r="I3134" s="6"/>
      <c r="J3134" s="4">
        <v>1101506.0</v>
      </c>
      <c r="K3134" s="4">
        <v>0.0</v>
      </c>
      <c r="L3134" s="6" t="s">
        <v>39</v>
      </c>
      <c r="M3134" s="3"/>
      <c r="N3134" s="6" t="s">
        <v>39</v>
      </c>
      <c r="O3134" s="3" t="s">
        <v>4194</v>
      </c>
      <c r="P3134" s="3" t="s">
        <v>5740</v>
      </c>
      <c r="Q3134" s="6" t="s">
        <v>39</v>
      </c>
      <c r="R3134" s="4"/>
      <c r="S3134" s="6" t="s">
        <v>39</v>
      </c>
      <c r="T3134" s="6"/>
      <c r="U3134" s="6">
        <v>0.0</v>
      </c>
      <c r="V3134" s="3" t="str">
        <f t="shared" si="2"/>
        <v>84.323</v>
      </c>
      <c r="W3134" s="5" t="str">
        <f t="shared" ref="W3134:X3134" si="3134">UPPER(TRIM(H3134))</f>
        <v/>
      </c>
      <c r="X3134" s="5" t="str">
        <f t="shared" si="3134"/>
        <v/>
      </c>
      <c r="Y3134" s="5" t="str">
        <f t="array" ref="Y3134">IF(V3134&lt;&gt;"",IFERROR(INDEX(federal_program_name_lookup,MATCH(V3134,aln_lookup,0)),""),"")</f>
        <v>SPECIAL EDUCATION - STATE PERSONNEL DEVELOPMENT</v>
      </c>
    </row>
    <row r="3135" ht="15.75" customHeight="1">
      <c r="A3135" s="5" t="s">
        <v>5741</v>
      </c>
      <c r="B3135" s="3" t="s">
        <v>35</v>
      </c>
      <c r="C3135" s="3" t="s">
        <v>5198</v>
      </c>
      <c r="D3135" s="3"/>
      <c r="E3135" s="6" t="s">
        <v>5199</v>
      </c>
      <c r="F3135" s="4">
        <v>39149.0</v>
      </c>
      <c r="G3135" s="6" t="s">
        <v>38</v>
      </c>
      <c r="H3135" s="6"/>
      <c r="I3135" s="6"/>
      <c r="J3135" s="4">
        <v>561386.0</v>
      </c>
      <c r="K3135" s="4">
        <v>3.59306095E8</v>
      </c>
      <c r="L3135" s="6" t="s">
        <v>39</v>
      </c>
      <c r="M3135" s="3"/>
      <c r="N3135" s="6" t="s">
        <v>39</v>
      </c>
      <c r="O3135" s="3" t="s">
        <v>5200</v>
      </c>
      <c r="P3135" s="3" t="s">
        <v>5742</v>
      </c>
      <c r="Q3135" s="6" t="s">
        <v>39</v>
      </c>
      <c r="R3135" s="4"/>
      <c r="S3135" s="6" t="s">
        <v>42</v>
      </c>
      <c r="T3135" s="6" t="s">
        <v>43</v>
      </c>
      <c r="U3135" s="6">
        <v>0.0</v>
      </c>
      <c r="V3135" s="3" t="str">
        <f t="shared" si="2"/>
        <v>11.417</v>
      </c>
      <c r="W3135" s="5" t="str">
        <f t="shared" ref="W3135:X3135" si="3135">UPPER(TRIM(H3135))</f>
        <v/>
      </c>
      <c r="X3135" s="5" t="str">
        <f t="shared" si="3135"/>
        <v/>
      </c>
      <c r="Y3135" s="5" t="str">
        <f t="array" ref="Y3135">IF(V3135&lt;&gt;"",IFERROR(INDEX(federal_program_name_lookup,MATCH(V3135,aln_lookup,0)),""),"")</f>
        <v>SEA GRANT SUPPORT</v>
      </c>
    </row>
    <row r="3136" ht="15.75" customHeight="1">
      <c r="A3136" s="5" t="s">
        <v>5743</v>
      </c>
      <c r="B3136" s="3" t="s">
        <v>3980</v>
      </c>
      <c r="C3136" s="3" t="s">
        <v>5744</v>
      </c>
      <c r="D3136" s="3"/>
      <c r="E3136" s="6" t="s">
        <v>5745</v>
      </c>
      <c r="F3136" s="4">
        <v>559249.0</v>
      </c>
      <c r="G3136" s="6" t="s">
        <v>59</v>
      </c>
      <c r="H3136" s="6"/>
      <c r="I3136" s="6"/>
      <c r="J3136" s="4">
        <v>559249.0</v>
      </c>
      <c r="K3136" s="4">
        <v>0.0</v>
      </c>
      <c r="L3136" s="6" t="s">
        <v>39</v>
      </c>
      <c r="M3136" s="3"/>
      <c r="N3136" s="6" t="s">
        <v>42</v>
      </c>
      <c r="O3136" s="3"/>
      <c r="P3136" s="3"/>
      <c r="Q3136" s="6" t="s">
        <v>39</v>
      </c>
      <c r="R3136" s="4"/>
      <c r="S3136" s="6" t="s">
        <v>39</v>
      </c>
      <c r="T3136" s="6"/>
      <c r="U3136" s="6">
        <v>0.0</v>
      </c>
      <c r="V3136" s="3" t="str">
        <f t="shared" si="2"/>
        <v>84.324</v>
      </c>
      <c r="W3136" s="5" t="str">
        <f t="shared" ref="W3136:X3136" si="3136">UPPER(TRIM(H3136))</f>
        <v/>
      </c>
      <c r="X3136" s="5" t="str">
        <f t="shared" si="3136"/>
        <v/>
      </c>
      <c r="Y3136" s="5" t="str">
        <f t="array" ref="Y3136">IF(V3136&lt;&gt;"",IFERROR(INDEX(federal_program_name_lookup,MATCH(V3136,aln_lookup,0)),""),"")</f>
        <v>RESEARCH IN SPECIAL EDUCATION</v>
      </c>
    </row>
    <row r="3137" ht="15.75" customHeight="1">
      <c r="A3137" s="5" t="s">
        <v>5746</v>
      </c>
      <c r="B3137" s="3" t="s">
        <v>3980</v>
      </c>
      <c r="C3137" s="3" t="s">
        <v>5747</v>
      </c>
      <c r="D3137" s="3"/>
      <c r="E3137" s="6" t="s">
        <v>5748</v>
      </c>
      <c r="F3137" s="4">
        <v>373953.0</v>
      </c>
      <c r="G3137" s="6" t="s">
        <v>59</v>
      </c>
      <c r="H3137" s="6"/>
      <c r="I3137" s="6"/>
      <c r="J3137" s="4">
        <v>373953.0</v>
      </c>
      <c r="K3137" s="4">
        <v>0.0</v>
      </c>
      <c r="L3137" s="6" t="s">
        <v>39</v>
      </c>
      <c r="M3137" s="3"/>
      <c r="N3137" s="6" t="s">
        <v>42</v>
      </c>
      <c r="O3137" s="3"/>
      <c r="P3137" s="3"/>
      <c r="Q3137" s="6" t="s">
        <v>42</v>
      </c>
      <c r="R3137" s="4">
        <v>25859.0</v>
      </c>
      <c r="S3137" s="6" t="s">
        <v>39</v>
      </c>
      <c r="T3137" s="6"/>
      <c r="U3137" s="6">
        <v>0.0</v>
      </c>
      <c r="V3137" s="3" t="str">
        <f t="shared" si="2"/>
        <v>84.326</v>
      </c>
      <c r="W3137" s="5" t="str">
        <f t="shared" ref="W3137:X3137" si="3137">UPPER(TRIM(H3137))</f>
        <v/>
      </c>
      <c r="X3137" s="5" t="str">
        <f t="shared" si="3137"/>
        <v/>
      </c>
      <c r="Y3137" s="5" t="str">
        <f t="array" ref="Y3137">IF(V3137&lt;&gt;"",IFERROR(INDEX(federal_program_name_lookup,MATCH(V3137,aln_lookup,0)),""),"")</f>
        <v>SPECIAL EDUCATION_TECHNICAL ASSISTANCE AND DISSEMINATION TO IMPROVE SERVICES AND RESULTS FOR CHILDREN WITH DISABILITIES</v>
      </c>
    </row>
    <row r="3138" ht="15.75" customHeight="1">
      <c r="A3138" s="5" t="s">
        <v>5749</v>
      </c>
      <c r="B3138" s="3" t="s">
        <v>3980</v>
      </c>
      <c r="C3138" s="3" t="s">
        <v>5750</v>
      </c>
      <c r="D3138" s="3"/>
      <c r="E3138" s="6" t="s">
        <v>5751</v>
      </c>
      <c r="F3138" s="4">
        <v>258690.0</v>
      </c>
      <c r="G3138" s="6" t="s">
        <v>59</v>
      </c>
      <c r="H3138" s="6"/>
      <c r="I3138" s="6"/>
      <c r="J3138" s="4">
        <v>1.39893143E8</v>
      </c>
      <c r="K3138" s="4">
        <v>0.0</v>
      </c>
      <c r="L3138" s="6" t="s">
        <v>39</v>
      </c>
      <c r="M3138" s="3"/>
      <c r="N3138" s="6" t="s">
        <v>39</v>
      </c>
      <c r="O3138" s="3" t="s">
        <v>5752</v>
      </c>
      <c r="P3138" s="3" t="s">
        <v>5753</v>
      </c>
      <c r="Q3138" s="6" t="s">
        <v>39</v>
      </c>
      <c r="R3138" s="4"/>
      <c r="S3138" s="6" t="s">
        <v>42</v>
      </c>
      <c r="T3138" s="6" t="s">
        <v>43</v>
      </c>
      <c r="U3138" s="6">
        <v>0.0</v>
      </c>
      <c r="V3138" s="3" t="str">
        <f t="shared" si="2"/>
        <v>84.425</v>
      </c>
      <c r="W3138" s="5" t="str">
        <f t="shared" ref="W3138:X3138" si="3138">UPPER(TRIM(H3138))</f>
        <v/>
      </c>
      <c r="X3138" s="5" t="str">
        <f t="shared" si="3138"/>
        <v/>
      </c>
      <c r="Y3138" s="5" t="str">
        <f t="array" ref="Y3138">IF(V3138&lt;&gt;"",IFERROR(INDEX(federal_program_name_lookup,MATCH(V3138,aln_lookup,0)),""),"")</f>
        <v>EDUCATION STABILIZATION FUND</v>
      </c>
    </row>
    <row r="3139" ht="15.75" customHeight="1">
      <c r="A3139" s="5" t="s">
        <v>5754</v>
      </c>
      <c r="B3139" s="3" t="s">
        <v>3980</v>
      </c>
      <c r="C3139" s="3" t="s">
        <v>5750</v>
      </c>
      <c r="D3139" s="3"/>
      <c r="E3139" s="6" t="s">
        <v>5751</v>
      </c>
      <c r="F3139" s="4">
        <v>1682045.0</v>
      </c>
      <c r="G3139" s="6" t="s">
        <v>59</v>
      </c>
      <c r="H3139" s="6"/>
      <c r="I3139" s="6"/>
      <c r="J3139" s="4">
        <v>1.39893143E8</v>
      </c>
      <c r="K3139" s="4">
        <v>0.0</v>
      </c>
      <c r="L3139" s="6" t="s">
        <v>39</v>
      </c>
      <c r="M3139" s="3"/>
      <c r="N3139" s="6" t="s">
        <v>39</v>
      </c>
      <c r="O3139" s="3" t="s">
        <v>5755</v>
      </c>
      <c r="P3139" s="3" t="s">
        <v>5756</v>
      </c>
      <c r="Q3139" s="6" t="s">
        <v>39</v>
      </c>
      <c r="R3139" s="4"/>
      <c r="S3139" s="6" t="s">
        <v>42</v>
      </c>
      <c r="T3139" s="6" t="s">
        <v>43</v>
      </c>
      <c r="U3139" s="6">
        <v>0.0</v>
      </c>
      <c r="V3139" s="3" t="str">
        <f t="shared" si="2"/>
        <v>84.425</v>
      </c>
      <c r="W3139" s="5" t="str">
        <f t="shared" ref="W3139:X3139" si="3139">UPPER(TRIM(H3139))</f>
        <v/>
      </c>
      <c r="X3139" s="5" t="str">
        <f t="shared" si="3139"/>
        <v/>
      </c>
      <c r="Y3139" s="5" t="str">
        <f t="array" ref="Y3139">IF(V3139&lt;&gt;"",IFERROR(INDEX(federal_program_name_lookup,MATCH(V3139,aln_lookup,0)),""),"")</f>
        <v>EDUCATION STABILIZATION FUND</v>
      </c>
    </row>
    <row r="3140" ht="15.75" customHeight="1">
      <c r="A3140" s="5" t="s">
        <v>5757</v>
      </c>
      <c r="B3140" s="3" t="s">
        <v>3980</v>
      </c>
      <c r="C3140" s="3" t="s">
        <v>5750</v>
      </c>
      <c r="D3140" s="3"/>
      <c r="E3140" s="6" t="s">
        <v>5751</v>
      </c>
      <c r="F3140" s="4">
        <v>3960367.0</v>
      </c>
      <c r="G3140" s="6" t="s">
        <v>59</v>
      </c>
      <c r="H3140" s="6"/>
      <c r="I3140" s="6"/>
      <c r="J3140" s="4">
        <v>1.39893143E8</v>
      </c>
      <c r="K3140" s="4">
        <v>0.0</v>
      </c>
      <c r="L3140" s="6" t="s">
        <v>39</v>
      </c>
      <c r="M3140" s="3"/>
      <c r="N3140" s="6" t="s">
        <v>42</v>
      </c>
      <c r="O3140" s="3"/>
      <c r="P3140" s="3"/>
      <c r="Q3140" s="6" t="s">
        <v>39</v>
      </c>
      <c r="R3140" s="4"/>
      <c r="S3140" s="6" t="s">
        <v>42</v>
      </c>
      <c r="T3140" s="6" t="s">
        <v>43</v>
      </c>
      <c r="U3140" s="6">
        <v>1.0</v>
      </c>
      <c r="V3140" s="3" t="str">
        <f t="shared" si="2"/>
        <v>84.425</v>
      </c>
      <c r="W3140" s="5" t="str">
        <f t="shared" ref="W3140:X3140" si="3140">UPPER(TRIM(H3140))</f>
        <v/>
      </c>
      <c r="X3140" s="5" t="str">
        <f t="shared" si="3140"/>
        <v/>
      </c>
      <c r="Y3140" s="5" t="str">
        <f t="array" ref="Y3140">IF(V3140&lt;&gt;"",IFERROR(INDEX(federal_program_name_lookup,MATCH(V3140,aln_lookup,0)),""),"")</f>
        <v>EDUCATION STABILIZATION FUND</v>
      </c>
    </row>
    <row r="3141" ht="15.75" customHeight="1">
      <c r="A3141" s="5" t="s">
        <v>5758</v>
      </c>
      <c r="B3141" s="3" t="s">
        <v>3980</v>
      </c>
      <c r="C3141" s="3" t="s">
        <v>5750</v>
      </c>
      <c r="D3141" s="3"/>
      <c r="E3141" s="6" t="s">
        <v>5751</v>
      </c>
      <c r="F3141" s="4">
        <v>1.29612693E8</v>
      </c>
      <c r="G3141" s="6" t="s">
        <v>59</v>
      </c>
      <c r="H3141" s="6"/>
      <c r="I3141" s="6"/>
      <c r="J3141" s="4">
        <v>1.39893143E8</v>
      </c>
      <c r="K3141" s="4">
        <v>0.0</v>
      </c>
      <c r="L3141" s="6" t="s">
        <v>39</v>
      </c>
      <c r="M3141" s="3"/>
      <c r="N3141" s="6" t="s">
        <v>42</v>
      </c>
      <c r="O3141" s="3"/>
      <c r="P3141" s="3"/>
      <c r="Q3141" s="6" t="s">
        <v>39</v>
      </c>
      <c r="R3141" s="4"/>
      <c r="S3141" s="6" t="s">
        <v>42</v>
      </c>
      <c r="T3141" s="6" t="s">
        <v>43</v>
      </c>
      <c r="U3141" s="6">
        <v>2.0</v>
      </c>
      <c r="V3141" s="3" t="str">
        <f t="shared" si="2"/>
        <v>84.425</v>
      </c>
      <c r="W3141" s="5" t="str">
        <f t="shared" ref="W3141:X3141" si="3141">UPPER(TRIM(H3141))</f>
        <v/>
      </c>
      <c r="X3141" s="5" t="str">
        <f t="shared" si="3141"/>
        <v/>
      </c>
      <c r="Y3141" s="5" t="str">
        <f t="array" ref="Y3141">IF(V3141&lt;&gt;"",IFERROR(INDEX(federal_program_name_lookup,MATCH(V3141,aln_lookup,0)),""),"")</f>
        <v>EDUCATION STABILIZATION FUND</v>
      </c>
    </row>
    <row r="3142" ht="15.75" customHeight="1">
      <c r="A3142" s="5" t="s">
        <v>5759</v>
      </c>
      <c r="B3142" s="3" t="s">
        <v>3980</v>
      </c>
      <c r="C3142" s="3" t="s">
        <v>5750</v>
      </c>
      <c r="D3142" s="3"/>
      <c r="E3142" s="6" t="s">
        <v>5751</v>
      </c>
      <c r="F3142" s="4">
        <v>4302101.0</v>
      </c>
      <c r="G3142" s="6" t="s">
        <v>59</v>
      </c>
      <c r="H3142" s="6"/>
      <c r="I3142" s="6"/>
      <c r="J3142" s="4">
        <v>1.39893143E8</v>
      </c>
      <c r="K3142" s="4">
        <v>0.0</v>
      </c>
      <c r="L3142" s="6" t="s">
        <v>39</v>
      </c>
      <c r="M3142" s="3"/>
      <c r="N3142" s="6" t="s">
        <v>42</v>
      </c>
      <c r="O3142" s="3"/>
      <c r="P3142" s="3"/>
      <c r="Q3142" s="6" t="s">
        <v>39</v>
      </c>
      <c r="R3142" s="4"/>
      <c r="S3142" s="6" t="s">
        <v>42</v>
      </c>
      <c r="T3142" s="6" t="s">
        <v>43</v>
      </c>
      <c r="U3142" s="6">
        <v>2.0</v>
      </c>
      <c r="V3142" s="3" t="str">
        <f t="shared" si="2"/>
        <v>84.425</v>
      </c>
      <c r="W3142" s="5" t="str">
        <f t="shared" ref="W3142:X3142" si="3142">UPPER(TRIM(H3142))</f>
        <v/>
      </c>
      <c r="X3142" s="5" t="str">
        <f t="shared" si="3142"/>
        <v/>
      </c>
      <c r="Y3142" s="5" t="str">
        <f t="array" ref="Y3142">IF(V3142&lt;&gt;"",IFERROR(INDEX(federal_program_name_lookup,MATCH(V3142,aln_lookup,0)),""),"")</f>
        <v>EDUCATION STABILIZATION FUND</v>
      </c>
    </row>
    <row r="3143" ht="15.75" customHeight="1">
      <c r="A3143" s="5" t="s">
        <v>5760</v>
      </c>
      <c r="B3143" s="3" t="s">
        <v>3980</v>
      </c>
      <c r="C3143" s="3" t="s">
        <v>5750</v>
      </c>
      <c r="D3143" s="3"/>
      <c r="E3143" s="6" t="s">
        <v>5751</v>
      </c>
      <c r="F3143" s="4">
        <v>77247.0</v>
      </c>
      <c r="G3143" s="6" t="s">
        <v>59</v>
      </c>
      <c r="H3143" s="6"/>
      <c r="I3143" s="6"/>
      <c r="J3143" s="4">
        <v>1.39893143E8</v>
      </c>
      <c r="K3143" s="4">
        <v>0.0</v>
      </c>
      <c r="L3143" s="6" t="s">
        <v>39</v>
      </c>
      <c r="M3143" s="3"/>
      <c r="N3143" s="6" t="s">
        <v>39</v>
      </c>
      <c r="O3143" s="3" t="s">
        <v>4194</v>
      </c>
      <c r="P3143" s="3" t="s">
        <v>5761</v>
      </c>
      <c r="Q3143" s="6" t="s">
        <v>39</v>
      </c>
      <c r="R3143" s="4"/>
      <c r="S3143" s="6" t="s">
        <v>42</v>
      </c>
      <c r="T3143" s="6" t="s">
        <v>43</v>
      </c>
      <c r="U3143" s="6">
        <v>0.0</v>
      </c>
      <c r="V3143" s="3" t="str">
        <f t="shared" si="2"/>
        <v>84.425</v>
      </c>
      <c r="W3143" s="5" t="str">
        <f t="shared" ref="W3143:X3143" si="3143">UPPER(TRIM(H3143))</f>
        <v/>
      </c>
      <c r="X3143" s="5" t="str">
        <f t="shared" si="3143"/>
        <v/>
      </c>
      <c r="Y3143" s="5" t="str">
        <f t="array" ref="Y3143">IF(V3143&lt;&gt;"",IFERROR(INDEX(federal_program_name_lookup,MATCH(V3143,aln_lookup,0)),""),"")</f>
        <v>EDUCATION STABILIZATION FUND</v>
      </c>
    </row>
    <row r="3144" ht="15.75" customHeight="1">
      <c r="A3144" s="5" t="s">
        <v>5762</v>
      </c>
      <c r="B3144" s="3" t="s">
        <v>5763</v>
      </c>
      <c r="C3144" s="3" t="s">
        <v>290</v>
      </c>
      <c r="D3144" s="3" t="s">
        <v>5764</v>
      </c>
      <c r="E3144" s="6" t="s">
        <v>292</v>
      </c>
      <c r="F3144" s="4">
        <v>83182.0</v>
      </c>
      <c r="G3144" s="6" t="s">
        <v>59</v>
      </c>
      <c r="H3144" s="6"/>
      <c r="I3144" s="6"/>
      <c r="J3144" s="4">
        <v>83182.0</v>
      </c>
      <c r="K3144" s="4">
        <v>0.0</v>
      </c>
      <c r="L3144" s="6" t="s">
        <v>39</v>
      </c>
      <c r="M3144" s="3"/>
      <c r="N3144" s="6" t="s">
        <v>39</v>
      </c>
      <c r="O3144" s="3" t="s">
        <v>107</v>
      </c>
      <c r="P3144" s="3" t="s">
        <v>5764</v>
      </c>
      <c r="Q3144" s="6" t="s">
        <v>39</v>
      </c>
      <c r="R3144" s="4"/>
      <c r="S3144" s="6" t="s">
        <v>39</v>
      </c>
      <c r="T3144" s="6"/>
      <c r="U3144" s="6">
        <v>0.0</v>
      </c>
      <c r="V3144" s="3" t="str">
        <f t="shared" si="2"/>
        <v>91.000</v>
      </c>
      <c r="W3144" s="5" t="str">
        <f t="shared" ref="W3144:X3144" si="3144">UPPER(TRIM(H3144))</f>
        <v/>
      </c>
      <c r="X3144" s="5" t="str">
        <f t="shared" si="3144"/>
        <v/>
      </c>
      <c r="Y3144" s="5" t="str">
        <f t="array" ref="Y3144">IF(V3144&lt;&gt;"",IFERROR(INDEX(federal_program_name_lookup,MATCH(V3144,aln_lookup,0)),""),"")</f>
        <v/>
      </c>
    </row>
    <row r="3145" ht="15.75" customHeight="1">
      <c r="A3145" s="5" t="s">
        <v>5765</v>
      </c>
      <c r="B3145" s="3" t="s">
        <v>56</v>
      </c>
      <c r="C3145" s="3" t="s">
        <v>4238</v>
      </c>
      <c r="D3145" s="3"/>
      <c r="E3145" s="6" t="s">
        <v>4239</v>
      </c>
      <c r="F3145" s="4">
        <v>192636.0</v>
      </c>
      <c r="G3145" s="6" t="s">
        <v>59</v>
      </c>
      <c r="H3145" s="6"/>
      <c r="I3145" s="6"/>
      <c r="J3145" s="4">
        <v>285303.0</v>
      </c>
      <c r="K3145" s="4">
        <v>0.0</v>
      </c>
      <c r="L3145" s="6" t="s">
        <v>39</v>
      </c>
      <c r="M3145" s="3"/>
      <c r="N3145" s="6" t="s">
        <v>39</v>
      </c>
      <c r="O3145" s="3" t="s">
        <v>302</v>
      </c>
      <c r="P3145" s="3" t="s">
        <v>5766</v>
      </c>
      <c r="Q3145" s="6" t="s">
        <v>39</v>
      </c>
      <c r="R3145" s="4"/>
      <c r="S3145" s="6" t="s">
        <v>39</v>
      </c>
      <c r="T3145" s="6"/>
      <c r="U3145" s="6">
        <v>0.0</v>
      </c>
      <c r="V3145" s="3" t="str">
        <f t="shared" si="2"/>
        <v>93.556</v>
      </c>
      <c r="W3145" s="5" t="str">
        <f t="shared" ref="W3145:X3145" si="3145">UPPER(TRIM(H3145))</f>
        <v/>
      </c>
      <c r="X3145" s="5" t="str">
        <f t="shared" si="3145"/>
        <v/>
      </c>
      <c r="Y3145" s="5" t="str">
        <f t="array" ref="Y3145">IF(V3145&lt;&gt;"",IFERROR(INDEX(federal_program_name_lookup,MATCH(V3145,aln_lookup,0)),""),"")</f>
        <v>PROMOTING SAFE AND STABLE FAMILIES</v>
      </c>
    </row>
    <row r="3146" ht="15.75" customHeight="1">
      <c r="A3146" s="5" t="s">
        <v>5767</v>
      </c>
      <c r="B3146" s="3" t="s">
        <v>35</v>
      </c>
      <c r="C3146" s="3" t="s">
        <v>5198</v>
      </c>
      <c r="D3146" s="3"/>
      <c r="E3146" s="6" t="s">
        <v>5199</v>
      </c>
      <c r="F3146" s="4">
        <v>19464.0</v>
      </c>
      <c r="G3146" s="6" t="s">
        <v>38</v>
      </c>
      <c r="H3146" s="6"/>
      <c r="I3146" s="6"/>
      <c r="J3146" s="4">
        <v>561386.0</v>
      </c>
      <c r="K3146" s="4">
        <v>3.59306095E8</v>
      </c>
      <c r="L3146" s="6" t="s">
        <v>39</v>
      </c>
      <c r="M3146" s="3"/>
      <c r="N3146" s="6" t="s">
        <v>39</v>
      </c>
      <c r="O3146" s="3" t="s">
        <v>5200</v>
      </c>
      <c r="P3146" s="3" t="s">
        <v>5768</v>
      </c>
      <c r="Q3146" s="6" t="s">
        <v>39</v>
      </c>
      <c r="R3146" s="4"/>
      <c r="S3146" s="6" t="s">
        <v>42</v>
      </c>
      <c r="T3146" s="6" t="s">
        <v>43</v>
      </c>
      <c r="U3146" s="6">
        <v>0.0</v>
      </c>
      <c r="V3146" s="3" t="str">
        <f t="shared" si="2"/>
        <v>11.417</v>
      </c>
      <c r="W3146" s="5" t="str">
        <f t="shared" ref="W3146:X3146" si="3146">UPPER(TRIM(H3146))</f>
        <v/>
      </c>
      <c r="X3146" s="5" t="str">
        <f t="shared" si="3146"/>
        <v/>
      </c>
      <c r="Y3146" s="5" t="str">
        <f t="array" ref="Y3146">IF(V3146&lt;&gt;"",IFERROR(INDEX(federal_program_name_lookup,MATCH(V3146,aln_lookup,0)),""),"")</f>
        <v>SEA GRANT SUPPORT</v>
      </c>
    </row>
    <row r="3147" ht="15.75" customHeight="1">
      <c r="A3147" s="5" t="s">
        <v>5769</v>
      </c>
      <c r="B3147" s="3" t="s">
        <v>56</v>
      </c>
      <c r="C3147" s="3" t="s">
        <v>5770</v>
      </c>
      <c r="D3147" s="3"/>
      <c r="E3147" s="6" t="s">
        <v>5771</v>
      </c>
      <c r="F3147" s="4">
        <v>480440.0</v>
      </c>
      <c r="G3147" s="6" t="s">
        <v>59</v>
      </c>
      <c r="H3147" s="6"/>
      <c r="I3147" s="6"/>
      <c r="J3147" s="4">
        <v>480440.0</v>
      </c>
      <c r="K3147" s="4">
        <v>0.0</v>
      </c>
      <c r="L3147" s="6" t="s">
        <v>39</v>
      </c>
      <c r="M3147" s="3"/>
      <c r="N3147" s="6" t="s">
        <v>39</v>
      </c>
      <c r="O3147" s="3" t="s">
        <v>5232</v>
      </c>
      <c r="P3147" s="3" t="s">
        <v>5772</v>
      </c>
      <c r="Q3147" s="6" t="s">
        <v>42</v>
      </c>
      <c r="R3147" s="4">
        <v>84410.0</v>
      </c>
      <c r="S3147" s="6" t="s">
        <v>39</v>
      </c>
      <c r="T3147" s="6"/>
      <c r="U3147" s="6">
        <v>0.0</v>
      </c>
      <c r="V3147" s="3" t="str">
        <f t="shared" si="2"/>
        <v>93.558</v>
      </c>
      <c r="W3147" s="5" t="str">
        <f t="shared" ref="W3147:X3147" si="3147">UPPER(TRIM(H3147))</f>
        <v/>
      </c>
      <c r="X3147" s="5" t="str">
        <f t="shared" si="3147"/>
        <v/>
      </c>
      <c r="Y3147" s="5" t="str">
        <f t="array" ref="Y3147">IF(V3147&lt;&gt;"",IFERROR(INDEX(federal_program_name_lookup,MATCH(V3147,aln_lookup,0)),""),"")</f>
        <v>TEMPORARY ASSISTANCE FOR NEEDY FAMILIES</v>
      </c>
    </row>
    <row r="3148" ht="15.75" customHeight="1">
      <c r="A3148" s="5" t="s">
        <v>5773</v>
      </c>
      <c r="B3148" s="3" t="s">
        <v>56</v>
      </c>
      <c r="C3148" s="3" t="s">
        <v>5774</v>
      </c>
      <c r="D3148" s="3"/>
      <c r="E3148" s="6" t="s">
        <v>5775</v>
      </c>
      <c r="F3148" s="4">
        <v>5012729.0</v>
      </c>
      <c r="G3148" s="6" t="s">
        <v>59</v>
      </c>
      <c r="H3148" s="6"/>
      <c r="I3148" s="6"/>
      <c r="J3148" s="4">
        <v>5012729.0</v>
      </c>
      <c r="K3148" s="4">
        <v>0.0</v>
      </c>
      <c r="L3148" s="6" t="s">
        <v>39</v>
      </c>
      <c r="M3148" s="3"/>
      <c r="N3148" s="6" t="s">
        <v>39</v>
      </c>
      <c r="O3148" s="3" t="s">
        <v>5776</v>
      </c>
      <c r="P3148" s="3" t="s">
        <v>5777</v>
      </c>
      <c r="Q3148" s="6" t="s">
        <v>42</v>
      </c>
      <c r="R3148" s="4">
        <v>177191.0</v>
      </c>
      <c r="S3148" s="6" t="s">
        <v>42</v>
      </c>
      <c r="T3148" s="6" t="s">
        <v>43</v>
      </c>
      <c r="U3148" s="6">
        <v>0.0</v>
      </c>
      <c r="V3148" s="3" t="str">
        <f t="shared" si="2"/>
        <v>93.563</v>
      </c>
      <c r="W3148" s="5" t="str">
        <f t="shared" ref="W3148:X3148" si="3148">UPPER(TRIM(H3148))</f>
        <v/>
      </c>
      <c r="X3148" s="5" t="str">
        <f t="shared" si="3148"/>
        <v/>
      </c>
      <c r="Y3148" s="5" t="str">
        <f t="array" ref="Y3148">IF(V3148&lt;&gt;"",IFERROR(INDEX(federal_program_name_lookup,MATCH(V3148,aln_lookup,0)),""),"")</f>
        <v>CHILD SUPPORT ENFORCEMENT</v>
      </c>
    </row>
    <row r="3149" ht="15.75" customHeight="1">
      <c r="A3149" s="5" t="s">
        <v>5778</v>
      </c>
      <c r="B3149" s="3" t="s">
        <v>56</v>
      </c>
      <c r="C3149" s="3" t="s">
        <v>5779</v>
      </c>
      <c r="D3149" s="3"/>
      <c r="E3149" s="6" t="s">
        <v>5780</v>
      </c>
      <c r="F3149" s="4">
        <v>190690.0</v>
      </c>
      <c r="G3149" s="6" t="s">
        <v>59</v>
      </c>
      <c r="H3149" s="6"/>
      <c r="I3149" s="6"/>
      <c r="J3149" s="4">
        <v>190690.0</v>
      </c>
      <c r="K3149" s="4">
        <v>0.0</v>
      </c>
      <c r="L3149" s="6" t="s">
        <v>39</v>
      </c>
      <c r="M3149" s="3"/>
      <c r="N3149" s="6" t="s">
        <v>39</v>
      </c>
      <c r="O3149" s="3" t="s">
        <v>5232</v>
      </c>
      <c r="P3149" s="3" t="s">
        <v>5781</v>
      </c>
      <c r="Q3149" s="6" t="s">
        <v>39</v>
      </c>
      <c r="R3149" s="4"/>
      <c r="S3149" s="6" t="s">
        <v>39</v>
      </c>
      <c r="T3149" s="6"/>
      <c r="U3149" s="6">
        <v>0.0</v>
      </c>
      <c r="V3149" s="3" t="str">
        <f t="shared" si="2"/>
        <v>93.566</v>
      </c>
      <c r="W3149" s="5" t="str">
        <f t="shared" ref="W3149:X3149" si="3149">UPPER(TRIM(H3149))</f>
        <v/>
      </c>
      <c r="X3149" s="5" t="str">
        <f t="shared" si="3149"/>
        <v/>
      </c>
      <c r="Y3149" s="5" t="str">
        <f t="array" ref="Y3149">IF(V3149&lt;&gt;"",IFERROR(INDEX(federal_program_name_lookup,MATCH(V3149,aln_lookup,0)),""),"")</f>
        <v>REFUGEE AND ENTRANT ASSISTANCE_STATE ADMINISTERED PROGRAMS</v>
      </c>
    </row>
    <row r="3150" ht="15.75" customHeight="1">
      <c r="A3150" s="5" t="s">
        <v>5782</v>
      </c>
      <c r="B3150" s="3" t="s">
        <v>56</v>
      </c>
      <c r="C3150" s="3" t="s">
        <v>5783</v>
      </c>
      <c r="D3150" s="3"/>
      <c r="E3150" s="6" t="s">
        <v>5784</v>
      </c>
      <c r="F3150" s="4">
        <v>-1329.0</v>
      </c>
      <c r="G3150" s="6" t="s">
        <v>59</v>
      </c>
      <c r="H3150" s="6"/>
      <c r="I3150" s="6"/>
      <c r="J3150" s="4">
        <v>-1329.0</v>
      </c>
      <c r="K3150" s="4">
        <v>0.0</v>
      </c>
      <c r="L3150" s="6" t="s">
        <v>39</v>
      </c>
      <c r="M3150" s="3"/>
      <c r="N3150" s="6" t="s">
        <v>39</v>
      </c>
      <c r="O3150" s="3" t="s">
        <v>302</v>
      </c>
      <c r="P3150" s="3" t="s">
        <v>5785</v>
      </c>
      <c r="Q3150" s="6" t="s">
        <v>39</v>
      </c>
      <c r="R3150" s="4"/>
      <c r="S3150" s="6" t="s">
        <v>39</v>
      </c>
      <c r="T3150" s="6"/>
      <c r="U3150" s="6">
        <v>0.0</v>
      </c>
      <c r="V3150" s="3" t="str">
        <f t="shared" si="2"/>
        <v>93.667</v>
      </c>
      <c r="W3150" s="5" t="str">
        <f t="shared" ref="W3150:X3150" si="3150">UPPER(TRIM(H3150))</f>
        <v/>
      </c>
      <c r="X3150" s="5" t="str">
        <f t="shared" si="3150"/>
        <v/>
      </c>
      <c r="Y3150" s="5" t="str">
        <f t="array" ref="Y3150">IF(V3150&lt;&gt;"",IFERROR(INDEX(federal_program_name_lookup,MATCH(V3150,aln_lookup,0)),""),"")</f>
        <v>SOCIAL SERVICES BLOCK GRANT</v>
      </c>
    </row>
    <row r="3151" ht="15.75" customHeight="1">
      <c r="A3151" s="5" t="s">
        <v>5786</v>
      </c>
      <c r="B3151" s="3" t="s">
        <v>56</v>
      </c>
      <c r="C3151" s="3" t="s">
        <v>290</v>
      </c>
      <c r="D3151" s="3" t="s">
        <v>5787</v>
      </c>
      <c r="E3151" s="6" t="s">
        <v>292</v>
      </c>
      <c r="F3151" s="4">
        <v>21332.0</v>
      </c>
      <c r="G3151" s="6" t="s">
        <v>59</v>
      </c>
      <c r="H3151" s="6"/>
      <c r="I3151" s="6"/>
      <c r="J3151" s="4">
        <v>6202092.0</v>
      </c>
      <c r="K3151" s="4">
        <v>0.0</v>
      </c>
      <c r="L3151" s="6" t="s">
        <v>39</v>
      </c>
      <c r="M3151" s="3"/>
      <c r="N3151" s="6" t="s">
        <v>39</v>
      </c>
      <c r="O3151" s="3" t="s">
        <v>5788</v>
      </c>
      <c r="P3151" s="3" t="s">
        <v>5787</v>
      </c>
      <c r="Q3151" s="6" t="s">
        <v>39</v>
      </c>
      <c r="R3151" s="4"/>
      <c r="S3151" s="6" t="s">
        <v>39</v>
      </c>
      <c r="T3151" s="6"/>
      <c r="U3151" s="6">
        <v>0.0</v>
      </c>
      <c r="V3151" s="3" t="str">
        <f t="shared" si="2"/>
        <v>93.000</v>
      </c>
      <c r="W3151" s="5" t="str">
        <f t="shared" ref="W3151:X3151" si="3151">UPPER(TRIM(H3151))</f>
        <v/>
      </c>
      <c r="X3151" s="5" t="str">
        <f t="shared" si="3151"/>
        <v/>
      </c>
      <c r="Y3151" s="5" t="str">
        <f t="array" ref="Y3151">IF(V3151&lt;&gt;"",IFERROR(INDEX(federal_program_name_lookup,MATCH(V3151,aln_lookup,0)),""),"")</f>
        <v/>
      </c>
    </row>
    <row r="3152" ht="15.75" customHeight="1">
      <c r="A3152" s="5" t="s">
        <v>5789</v>
      </c>
      <c r="B3152" s="3" t="s">
        <v>56</v>
      </c>
      <c r="C3152" s="3" t="s">
        <v>1020</v>
      </c>
      <c r="D3152" s="3"/>
      <c r="E3152" s="6" t="s">
        <v>1021</v>
      </c>
      <c r="F3152" s="4">
        <v>-103141.0</v>
      </c>
      <c r="G3152" s="6" t="s">
        <v>59</v>
      </c>
      <c r="H3152" s="6"/>
      <c r="I3152" s="6"/>
      <c r="J3152" s="4">
        <v>806654.0</v>
      </c>
      <c r="K3152" s="4">
        <v>0.0</v>
      </c>
      <c r="L3152" s="6" t="s">
        <v>39</v>
      </c>
      <c r="M3152" s="3"/>
      <c r="N3152" s="6" t="s">
        <v>42</v>
      </c>
      <c r="O3152" s="3"/>
      <c r="P3152" s="3"/>
      <c r="Q3152" s="6" t="s">
        <v>39</v>
      </c>
      <c r="R3152" s="4"/>
      <c r="S3152" s="6" t="s">
        <v>39</v>
      </c>
      <c r="T3152" s="6"/>
      <c r="U3152" s="6">
        <v>0.0</v>
      </c>
      <c r="V3152" s="3" t="str">
        <f t="shared" si="2"/>
        <v>93.433</v>
      </c>
      <c r="W3152" s="5" t="str">
        <f t="shared" ref="W3152:X3152" si="3152">UPPER(TRIM(H3152))</f>
        <v/>
      </c>
      <c r="X3152" s="5" t="str">
        <f t="shared" si="3152"/>
        <v/>
      </c>
      <c r="Y3152" s="5" t="str">
        <f t="array" ref="Y3152">IF(V3152&lt;&gt;"",IFERROR(INDEX(federal_program_name_lookup,MATCH(V3152,aln_lookup,0)),""),"")</f>
        <v>ACL NATIONAL INSTITUTE ON DISABILITY, INDEPENDENT LIVING, AND REHABILITATION RESEARCH</v>
      </c>
    </row>
    <row r="3153" ht="15.75" customHeight="1">
      <c r="A3153" s="5" t="s">
        <v>5790</v>
      </c>
      <c r="B3153" s="3" t="s">
        <v>56</v>
      </c>
      <c r="C3153" s="3" t="s">
        <v>5791</v>
      </c>
      <c r="D3153" s="3"/>
      <c r="E3153" s="6" t="s">
        <v>5792</v>
      </c>
      <c r="F3153" s="4">
        <v>32860.0</v>
      </c>
      <c r="G3153" s="6" t="s">
        <v>59</v>
      </c>
      <c r="H3153" s="6"/>
      <c r="I3153" s="6"/>
      <c r="J3153" s="4">
        <v>32860.0</v>
      </c>
      <c r="K3153" s="4">
        <v>0.0</v>
      </c>
      <c r="L3153" s="6" t="s">
        <v>39</v>
      </c>
      <c r="M3153" s="3"/>
      <c r="N3153" s="6" t="s">
        <v>39</v>
      </c>
      <c r="O3153" s="3" t="s">
        <v>5793</v>
      </c>
      <c r="P3153" s="3" t="s">
        <v>5794</v>
      </c>
      <c r="Q3153" s="6" t="s">
        <v>39</v>
      </c>
      <c r="R3153" s="4"/>
      <c r="S3153" s="6" t="s">
        <v>39</v>
      </c>
      <c r="T3153" s="6"/>
      <c r="U3153" s="6">
        <v>0.0</v>
      </c>
      <c r="V3153" s="3" t="str">
        <f t="shared" si="2"/>
        <v>93.631</v>
      </c>
      <c r="W3153" s="5" t="str">
        <f t="shared" ref="W3153:X3153" si="3153">UPPER(TRIM(H3153))</f>
        <v/>
      </c>
      <c r="X3153" s="5" t="str">
        <f t="shared" si="3153"/>
        <v/>
      </c>
      <c r="Y3153" s="5" t="str">
        <f t="array" ref="Y3153">IF(V3153&lt;&gt;"",IFERROR(INDEX(federal_program_name_lookup,MATCH(V3153,aln_lookup,0)),""),"")</f>
        <v>DEVELOPMENTAL DISABILITIES PROJECTS OF NATIONAL SIGNIFICANCE</v>
      </c>
    </row>
    <row r="3154" ht="15.75" customHeight="1">
      <c r="A3154" s="5" t="s">
        <v>5795</v>
      </c>
      <c r="B3154" s="3" t="s">
        <v>35</v>
      </c>
      <c r="C3154" s="3" t="s">
        <v>5198</v>
      </c>
      <c r="D3154" s="3"/>
      <c r="E3154" s="6" t="s">
        <v>5199</v>
      </c>
      <c r="F3154" s="4">
        <v>1963.0</v>
      </c>
      <c r="G3154" s="6" t="s">
        <v>38</v>
      </c>
      <c r="H3154" s="6"/>
      <c r="I3154" s="6"/>
      <c r="J3154" s="4">
        <v>561386.0</v>
      </c>
      <c r="K3154" s="4">
        <v>3.59306095E8</v>
      </c>
      <c r="L3154" s="6" t="s">
        <v>39</v>
      </c>
      <c r="M3154" s="3"/>
      <c r="N3154" s="6" t="s">
        <v>39</v>
      </c>
      <c r="O3154" s="3" t="s">
        <v>5200</v>
      </c>
      <c r="P3154" s="3" t="s">
        <v>5796</v>
      </c>
      <c r="Q3154" s="6" t="s">
        <v>39</v>
      </c>
      <c r="R3154" s="4"/>
      <c r="S3154" s="6" t="s">
        <v>42</v>
      </c>
      <c r="T3154" s="6" t="s">
        <v>43</v>
      </c>
      <c r="U3154" s="6">
        <v>0.0</v>
      </c>
      <c r="V3154" s="3" t="str">
        <f t="shared" si="2"/>
        <v>11.417</v>
      </c>
      <c r="W3154" s="5" t="str">
        <f t="shared" ref="W3154:X3154" si="3154">UPPER(TRIM(H3154))</f>
        <v/>
      </c>
      <c r="X3154" s="5" t="str">
        <f t="shared" si="3154"/>
        <v/>
      </c>
      <c r="Y3154" s="5" t="str">
        <f t="array" ref="Y3154">IF(V3154&lt;&gt;"",IFERROR(INDEX(federal_program_name_lookup,MATCH(V3154,aln_lookup,0)),""),"")</f>
        <v>SEA GRANT SUPPORT</v>
      </c>
    </row>
    <row r="3155" ht="15.75" customHeight="1">
      <c r="A3155" s="5" t="s">
        <v>5797</v>
      </c>
      <c r="B3155" s="3" t="s">
        <v>56</v>
      </c>
      <c r="C3155" s="3" t="s">
        <v>5798</v>
      </c>
      <c r="D3155" s="3"/>
      <c r="E3155" s="6" t="s">
        <v>5799</v>
      </c>
      <c r="F3155" s="4">
        <v>469297.0</v>
      </c>
      <c r="G3155" s="6" t="s">
        <v>59</v>
      </c>
      <c r="H3155" s="6"/>
      <c r="I3155" s="6"/>
      <c r="J3155" s="4">
        <v>469297.0</v>
      </c>
      <c r="K3155" s="4">
        <v>0.0</v>
      </c>
      <c r="L3155" s="6" t="s">
        <v>39</v>
      </c>
      <c r="M3155" s="3"/>
      <c r="N3155" s="6" t="s">
        <v>42</v>
      </c>
      <c r="O3155" s="3"/>
      <c r="P3155" s="3"/>
      <c r="Q3155" s="6" t="s">
        <v>39</v>
      </c>
      <c r="R3155" s="4"/>
      <c r="S3155" s="6" t="s">
        <v>39</v>
      </c>
      <c r="T3155" s="6"/>
      <c r="U3155" s="6">
        <v>0.0</v>
      </c>
      <c r="V3155" s="3" t="str">
        <f t="shared" si="2"/>
        <v>93.632</v>
      </c>
      <c r="W3155" s="5" t="str">
        <f t="shared" ref="W3155:X3155" si="3155">UPPER(TRIM(H3155))</f>
        <v/>
      </c>
      <c r="X3155" s="5" t="str">
        <f t="shared" si="3155"/>
        <v/>
      </c>
      <c r="Y3155" s="5" t="str">
        <f t="array" ref="Y3155">IF(V3155&lt;&gt;"",IFERROR(INDEX(federal_program_name_lookup,MATCH(V3155,aln_lookup,0)),""),"")</f>
        <v>UNIVERSITY CENTERS FOR EXCELLENCE IN DEVELOPMENTAL DISABILITIES EDUCATION, RESEARCH, AND SERVICE</v>
      </c>
    </row>
    <row r="3156" ht="15.75" customHeight="1">
      <c r="A3156" s="5" t="s">
        <v>5800</v>
      </c>
      <c r="B3156" s="3" t="s">
        <v>56</v>
      </c>
      <c r="C3156" s="3" t="s">
        <v>5801</v>
      </c>
      <c r="D3156" s="3"/>
      <c r="E3156" s="6" t="s">
        <v>5802</v>
      </c>
      <c r="F3156" s="4">
        <v>4000.0</v>
      </c>
      <c r="G3156" s="6" t="s">
        <v>59</v>
      </c>
      <c r="H3156" s="6"/>
      <c r="I3156" s="6"/>
      <c r="J3156" s="4">
        <v>4000.0</v>
      </c>
      <c r="K3156" s="4">
        <v>0.0</v>
      </c>
      <c r="L3156" s="6" t="s">
        <v>39</v>
      </c>
      <c r="M3156" s="3"/>
      <c r="N3156" s="6" t="s">
        <v>39</v>
      </c>
      <c r="O3156" s="3" t="s">
        <v>5803</v>
      </c>
      <c r="P3156" s="3" t="s">
        <v>5804</v>
      </c>
      <c r="Q3156" s="6" t="s">
        <v>39</v>
      </c>
      <c r="R3156" s="4"/>
      <c r="S3156" s="6" t="s">
        <v>39</v>
      </c>
      <c r="T3156" s="6"/>
      <c r="U3156" s="6">
        <v>0.0</v>
      </c>
      <c r="V3156" s="3" t="str">
        <f t="shared" si="2"/>
        <v>93.068</v>
      </c>
      <c r="W3156" s="5" t="str">
        <f t="shared" ref="W3156:X3156" si="3156">UPPER(TRIM(H3156))</f>
        <v/>
      </c>
      <c r="X3156" s="5" t="str">
        <f t="shared" si="3156"/>
        <v/>
      </c>
      <c r="Y3156" s="5" t="str">
        <f t="array" ref="Y3156">IF(V3156&lt;&gt;"",IFERROR(INDEX(federal_program_name_lookup,MATCH(V3156,aln_lookup,0)),""),"")</f>
        <v>CHRONIC DISEASES: RESEARCH, CONTROL, AND PREVENTION</v>
      </c>
    </row>
    <row r="3157" ht="15.75" customHeight="1">
      <c r="A3157" s="5" t="s">
        <v>5805</v>
      </c>
      <c r="B3157" s="3" t="s">
        <v>56</v>
      </c>
      <c r="C3157" s="3" t="s">
        <v>4251</v>
      </c>
      <c r="D3157" s="3"/>
      <c r="E3157" s="6" t="s">
        <v>4252</v>
      </c>
      <c r="F3157" s="4">
        <v>35.0</v>
      </c>
      <c r="G3157" s="6" t="s">
        <v>59</v>
      </c>
      <c r="H3157" s="6"/>
      <c r="I3157" s="6"/>
      <c r="J3157" s="4">
        <v>1556320.0</v>
      </c>
      <c r="K3157" s="4">
        <v>0.0</v>
      </c>
      <c r="L3157" s="6" t="s">
        <v>39</v>
      </c>
      <c r="M3157" s="3"/>
      <c r="N3157" s="6" t="s">
        <v>42</v>
      </c>
      <c r="O3157" s="3"/>
      <c r="P3157" s="3"/>
      <c r="Q3157" s="6" t="s">
        <v>39</v>
      </c>
      <c r="R3157" s="4"/>
      <c r="S3157" s="6" t="s">
        <v>39</v>
      </c>
      <c r="T3157" s="6"/>
      <c r="U3157" s="6">
        <v>0.0</v>
      </c>
      <c r="V3157" s="3" t="str">
        <f t="shared" si="2"/>
        <v>93.069</v>
      </c>
      <c r="W3157" s="5" t="str">
        <f t="shared" ref="W3157:X3157" si="3157">UPPER(TRIM(H3157))</f>
        <v/>
      </c>
      <c r="X3157" s="5" t="str">
        <f t="shared" si="3157"/>
        <v/>
      </c>
      <c r="Y3157" s="5" t="str">
        <f t="array" ref="Y3157">IF(V3157&lt;&gt;"",IFERROR(INDEX(federal_program_name_lookup,MATCH(V3157,aln_lookup,0)),""),"")</f>
        <v>PUBLIC HEALTH EMERGENCY PREPAREDNESS</v>
      </c>
    </row>
    <row r="3158" ht="15.75" customHeight="1">
      <c r="A3158" s="5" t="s">
        <v>5806</v>
      </c>
      <c r="B3158" s="3" t="s">
        <v>56</v>
      </c>
      <c r="C3158" s="3" t="s">
        <v>4251</v>
      </c>
      <c r="D3158" s="3"/>
      <c r="E3158" s="6" t="s">
        <v>4252</v>
      </c>
      <c r="F3158" s="4">
        <v>1505779.0</v>
      </c>
      <c r="G3158" s="6" t="s">
        <v>59</v>
      </c>
      <c r="H3158" s="6"/>
      <c r="I3158" s="6"/>
      <c r="J3158" s="4">
        <v>1556320.0</v>
      </c>
      <c r="K3158" s="4">
        <v>0.0</v>
      </c>
      <c r="L3158" s="6" t="s">
        <v>39</v>
      </c>
      <c r="M3158" s="3"/>
      <c r="N3158" s="6" t="s">
        <v>39</v>
      </c>
      <c r="O3158" s="3" t="s">
        <v>107</v>
      </c>
      <c r="P3158" s="3" t="s">
        <v>5807</v>
      </c>
      <c r="Q3158" s="6" t="s">
        <v>39</v>
      </c>
      <c r="R3158" s="4"/>
      <c r="S3158" s="6" t="s">
        <v>39</v>
      </c>
      <c r="T3158" s="6"/>
      <c r="U3158" s="6">
        <v>0.0</v>
      </c>
      <c r="V3158" s="3" t="str">
        <f t="shared" si="2"/>
        <v>93.069</v>
      </c>
      <c r="W3158" s="5" t="str">
        <f t="shared" ref="W3158:X3158" si="3158">UPPER(TRIM(H3158))</f>
        <v/>
      </c>
      <c r="X3158" s="5" t="str">
        <f t="shared" si="3158"/>
        <v/>
      </c>
      <c r="Y3158" s="5" t="str">
        <f t="array" ref="Y3158">IF(V3158&lt;&gt;"",IFERROR(INDEX(federal_program_name_lookup,MATCH(V3158,aln_lookup,0)),""),"")</f>
        <v>PUBLIC HEALTH EMERGENCY PREPAREDNESS</v>
      </c>
    </row>
    <row r="3159" ht="15.75" customHeight="1">
      <c r="A3159" s="5" t="s">
        <v>5808</v>
      </c>
      <c r="B3159" s="3" t="s">
        <v>56</v>
      </c>
      <c r="C3159" s="3" t="s">
        <v>374</v>
      </c>
      <c r="D3159" s="3"/>
      <c r="E3159" s="6" t="s">
        <v>375</v>
      </c>
      <c r="F3159" s="4">
        <v>10066.0</v>
      </c>
      <c r="G3159" s="6" t="s">
        <v>59</v>
      </c>
      <c r="H3159" s="6"/>
      <c r="I3159" s="6"/>
      <c r="J3159" s="4">
        <v>1085227.0</v>
      </c>
      <c r="K3159" s="4">
        <v>0.0</v>
      </c>
      <c r="L3159" s="6" t="s">
        <v>39</v>
      </c>
      <c r="M3159" s="3"/>
      <c r="N3159" s="6" t="s">
        <v>39</v>
      </c>
      <c r="O3159" s="3" t="s">
        <v>107</v>
      </c>
      <c r="P3159" s="3" t="s">
        <v>5809</v>
      </c>
      <c r="Q3159" s="6" t="s">
        <v>42</v>
      </c>
      <c r="R3159" s="4">
        <v>4628.0</v>
      </c>
      <c r="S3159" s="6" t="s">
        <v>39</v>
      </c>
      <c r="T3159" s="6"/>
      <c r="U3159" s="6">
        <v>0.0</v>
      </c>
      <c r="V3159" s="3" t="str">
        <f t="shared" si="2"/>
        <v>93.070</v>
      </c>
      <c r="W3159" s="5" t="str">
        <f t="shared" ref="W3159:X3159" si="3159">UPPER(TRIM(H3159))</f>
        <v/>
      </c>
      <c r="X3159" s="5" t="str">
        <f t="shared" si="3159"/>
        <v/>
      </c>
      <c r="Y3159" s="5" t="str">
        <f t="array" ref="Y3159">IF(V3159&lt;&gt;"",IFERROR(INDEX(federal_program_name_lookup,MATCH(V3159,aln_lookup,0)),""),"")</f>
        <v>ENVIRONMENTAL PUBLIC HEALTH AND EMERGENCY RESPONSE</v>
      </c>
    </row>
    <row r="3160" ht="15.75" customHeight="1">
      <c r="A3160" s="5" t="s">
        <v>5810</v>
      </c>
      <c r="B3160" s="3" t="s">
        <v>56</v>
      </c>
      <c r="C3160" s="3" t="s">
        <v>5811</v>
      </c>
      <c r="D3160" s="3"/>
      <c r="E3160" s="6" t="s">
        <v>5812</v>
      </c>
      <c r="F3160" s="4">
        <v>153175.0</v>
      </c>
      <c r="G3160" s="6" t="s">
        <v>59</v>
      </c>
      <c r="H3160" s="6"/>
      <c r="I3160" s="6"/>
      <c r="J3160" s="4">
        <v>153175.0</v>
      </c>
      <c r="K3160" s="4">
        <v>0.0</v>
      </c>
      <c r="L3160" s="6" t="s">
        <v>39</v>
      </c>
      <c r="M3160" s="3"/>
      <c r="N3160" s="6" t="s">
        <v>39</v>
      </c>
      <c r="O3160" s="3" t="s">
        <v>107</v>
      </c>
      <c r="P3160" s="3" t="s">
        <v>5813</v>
      </c>
      <c r="Q3160" s="6" t="s">
        <v>39</v>
      </c>
      <c r="R3160" s="4"/>
      <c r="S3160" s="6" t="s">
        <v>39</v>
      </c>
      <c r="T3160" s="6"/>
      <c r="U3160" s="6">
        <v>0.0</v>
      </c>
      <c r="V3160" s="3" t="str">
        <f t="shared" si="2"/>
        <v>93.073</v>
      </c>
      <c r="W3160" s="5" t="str">
        <f t="shared" ref="W3160:X3160" si="3160">UPPER(TRIM(H3160))</f>
        <v/>
      </c>
      <c r="X3160" s="5" t="str">
        <f t="shared" si="3160"/>
        <v/>
      </c>
      <c r="Y3160" s="5" t="str">
        <f t="array" ref="Y3160">IF(V3160&lt;&gt;"",IFERROR(INDEX(federal_program_name_lookup,MATCH(V3160,aln_lookup,0)),""),"")</f>
        <v>BIRTH DEFECTS AND DEVELOPMENTAL DISABILITIES - PREVENTION AND SURVEILLANCE</v>
      </c>
    </row>
    <row r="3161" ht="15.75" customHeight="1">
      <c r="A3161" s="5" t="s">
        <v>5814</v>
      </c>
      <c r="B3161" s="3" t="s">
        <v>56</v>
      </c>
      <c r="C3161" s="3" t="s">
        <v>3167</v>
      </c>
      <c r="D3161" s="3"/>
      <c r="E3161" s="6" t="s">
        <v>5815</v>
      </c>
      <c r="F3161" s="4">
        <v>1701.0</v>
      </c>
      <c r="G3161" s="6" t="s">
        <v>59</v>
      </c>
      <c r="H3161" s="6"/>
      <c r="I3161" s="6"/>
      <c r="J3161" s="4">
        <v>-1407.0</v>
      </c>
      <c r="K3161" s="4">
        <v>0.0</v>
      </c>
      <c r="L3161" s="6" t="s">
        <v>39</v>
      </c>
      <c r="M3161" s="3"/>
      <c r="N3161" s="6" t="s">
        <v>39</v>
      </c>
      <c r="O3161" s="3" t="s">
        <v>107</v>
      </c>
      <c r="P3161" s="3" t="s">
        <v>5816</v>
      </c>
      <c r="Q3161" s="6" t="s">
        <v>39</v>
      </c>
      <c r="R3161" s="4"/>
      <c r="S3161" s="6" t="s">
        <v>39</v>
      </c>
      <c r="T3161" s="6"/>
      <c r="U3161" s="6">
        <v>0.0</v>
      </c>
      <c r="V3161" s="3" t="str">
        <f t="shared" si="2"/>
        <v>93.074</v>
      </c>
      <c r="W3161" s="5" t="str">
        <f t="shared" ref="W3161:X3161" si="3161">UPPER(TRIM(H3161))</f>
        <v/>
      </c>
      <c r="X3161" s="5" t="str">
        <f t="shared" si="3161"/>
        <v/>
      </c>
      <c r="Y3161" s="5" t="str">
        <f t="array" ref="Y3161">IF(V3161&lt;&gt;"",IFERROR(INDEX(federal_program_name_lookup,MATCH(V3161,aln_lookup,0)),""),"")</f>
        <v>HOSPITAL PREPAREDNESS PROGRAM (HPP) AND PUBLIC HEALTH EMERGENCY PREPAREDNESS (PHEP) ALIGNED COOPERATIVE AGREEMENTS</v>
      </c>
    </row>
    <row r="3162" ht="15.75" customHeight="1">
      <c r="A3162" s="5" t="s">
        <v>5817</v>
      </c>
      <c r="B3162" s="3" t="s">
        <v>56</v>
      </c>
      <c r="C3162" s="3" t="s">
        <v>3167</v>
      </c>
      <c r="D3162" s="3"/>
      <c r="E3162" s="6" t="s">
        <v>5815</v>
      </c>
      <c r="F3162" s="4">
        <v>-3108.0</v>
      </c>
      <c r="G3162" s="6" t="s">
        <v>59</v>
      </c>
      <c r="H3162" s="6"/>
      <c r="I3162" s="6"/>
      <c r="J3162" s="4">
        <v>-1407.0</v>
      </c>
      <c r="K3162" s="4">
        <v>0.0</v>
      </c>
      <c r="L3162" s="6" t="s">
        <v>39</v>
      </c>
      <c r="M3162" s="3"/>
      <c r="N3162" s="6" t="s">
        <v>39</v>
      </c>
      <c r="O3162" s="3" t="s">
        <v>99</v>
      </c>
      <c r="P3162" s="3" t="s">
        <v>5818</v>
      </c>
      <c r="Q3162" s="6" t="s">
        <v>39</v>
      </c>
      <c r="R3162" s="4"/>
      <c r="S3162" s="6" t="s">
        <v>39</v>
      </c>
      <c r="T3162" s="6"/>
      <c r="U3162" s="6">
        <v>0.0</v>
      </c>
      <c r="V3162" s="3" t="str">
        <f t="shared" si="2"/>
        <v>93.074</v>
      </c>
      <c r="W3162" s="5" t="str">
        <f t="shared" ref="W3162:X3162" si="3162">UPPER(TRIM(H3162))</f>
        <v/>
      </c>
      <c r="X3162" s="5" t="str">
        <f t="shared" si="3162"/>
        <v/>
      </c>
      <c r="Y3162" s="5" t="str">
        <f t="array" ref="Y3162">IF(V3162&lt;&gt;"",IFERROR(INDEX(federal_program_name_lookup,MATCH(V3162,aln_lookup,0)),""),"")</f>
        <v>HOSPITAL PREPAREDNESS PROGRAM (HPP) AND PUBLIC HEALTH EMERGENCY PREPAREDNESS (PHEP) ALIGNED COOPERATIVE AGREEMENTS</v>
      </c>
    </row>
    <row r="3163" ht="15.75" customHeight="1">
      <c r="A3163" s="5" t="s">
        <v>5819</v>
      </c>
      <c r="B3163" s="3" t="s">
        <v>56</v>
      </c>
      <c r="C3163" s="3" t="s">
        <v>3600</v>
      </c>
      <c r="D3163" s="3"/>
      <c r="E3163" s="6" t="s">
        <v>5820</v>
      </c>
      <c r="F3163" s="4">
        <v>128296.0</v>
      </c>
      <c r="G3163" s="6" t="s">
        <v>59</v>
      </c>
      <c r="H3163" s="6"/>
      <c r="I3163" s="6"/>
      <c r="J3163" s="4">
        <v>128296.0</v>
      </c>
      <c r="K3163" s="4">
        <v>0.0</v>
      </c>
      <c r="L3163" s="6" t="s">
        <v>39</v>
      </c>
      <c r="M3163" s="3"/>
      <c r="N3163" s="6" t="s">
        <v>39</v>
      </c>
      <c r="O3163" s="3" t="s">
        <v>4194</v>
      </c>
      <c r="P3163" s="3" t="s">
        <v>5821</v>
      </c>
      <c r="Q3163" s="6" t="s">
        <v>39</v>
      </c>
      <c r="R3163" s="4"/>
      <c r="S3163" s="6" t="s">
        <v>39</v>
      </c>
      <c r="T3163" s="6"/>
      <c r="U3163" s="6">
        <v>0.0</v>
      </c>
      <c r="V3163" s="3" t="str">
        <f t="shared" si="2"/>
        <v>93.079</v>
      </c>
      <c r="W3163" s="5" t="str">
        <f t="shared" ref="W3163:X3163" si="3163">UPPER(TRIM(H3163))</f>
        <v/>
      </c>
      <c r="X3163" s="5" t="str">
        <f t="shared" si="3163"/>
        <v/>
      </c>
      <c r="Y3163" s="5" t="str">
        <f t="array" ref="Y3163">IF(V3163&lt;&gt;"",IFERROR(INDEX(federal_program_name_lookup,MATCH(V3163,aln_lookup,0)),""),"")</f>
        <v>COOPERATIVE AGREEMENTS TO PROMOTE ADOLESCENT HEALTH THROUGH SCHOOL-BASED HIV/STD PREVENTION AND SCHOOL-BASED SURVEILLANCE</v>
      </c>
    </row>
    <row r="3164" ht="15.75" customHeight="1">
      <c r="A3164" s="5" t="s">
        <v>5822</v>
      </c>
      <c r="B3164" s="3" t="s">
        <v>56</v>
      </c>
      <c r="C3164" s="3" t="s">
        <v>5823</v>
      </c>
      <c r="D3164" s="3"/>
      <c r="E3164" s="6" t="s">
        <v>5824</v>
      </c>
      <c r="F3164" s="4">
        <v>63004.0</v>
      </c>
      <c r="G3164" s="6" t="s">
        <v>59</v>
      </c>
      <c r="H3164" s="6"/>
      <c r="I3164" s="6"/>
      <c r="J3164" s="4">
        <v>63004.0</v>
      </c>
      <c r="K3164" s="4">
        <v>0.0</v>
      </c>
      <c r="L3164" s="6" t="s">
        <v>39</v>
      </c>
      <c r="M3164" s="3"/>
      <c r="N3164" s="6" t="s">
        <v>39</v>
      </c>
      <c r="O3164" s="3" t="s">
        <v>63</v>
      </c>
      <c r="P3164" s="3" t="s">
        <v>5825</v>
      </c>
      <c r="Q3164" s="6" t="s">
        <v>39</v>
      </c>
      <c r="R3164" s="4"/>
      <c r="S3164" s="6" t="s">
        <v>39</v>
      </c>
      <c r="T3164" s="6"/>
      <c r="U3164" s="6">
        <v>0.0</v>
      </c>
      <c r="V3164" s="3" t="str">
        <f t="shared" si="2"/>
        <v>93.080</v>
      </c>
      <c r="W3164" s="5" t="str">
        <f t="shared" ref="W3164:X3164" si="3164">UPPER(TRIM(H3164))</f>
        <v/>
      </c>
      <c r="X3164" s="5" t="str">
        <f t="shared" si="3164"/>
        <v/>
      </c>
      <c r="Y3164" s="5" t="str">
        <f t="array" ref="Y3164">IF(V3164&lt;&gt;"",IFERROR(INDEX(federal_program_name_lookup,MATCH(V3164,aln_lookup,0)),""),"")</f>
        <v>BLOOD DISORDER PROGRAM: PREVENTION, SURVEILLANCE, AND RESEARCH</v>
      </c>
    </row>
    <row r="3165" ht="15.75" customHeight="1">
      <c r="A3165" s="5" t="s">
        <v>5826</v>
      </c>
      <c r="B3165" s="3" t="s">
        <v>56</v>
      </c>
      <c r="C3165" s="3" t="s">
        <v>5827</v>
      </c>
      <c r="D3165" s="3"/>
      <c r="E3165" s="6" t="s">
        <v>5828</v>
      </c>
      <c r="F3165" s="4">
        <v>361896.0</v>
      </c>
      <c r="G3165" s="6" t="s">
        <v>59</v>
      </c>
      <c r="H3165" s="6"/>
      <c r="I3165" s="6"/>
      <c r="J3165" s="4">
        <v>361896.0</v>
      </c>
      <c r="K3165" s="4">
        <v>0.0</v>
      </c>
      <c r="L3165" s="6" t="s">
        <v>39</v>
      </c>
      <c r="M3165" s="3"/>
      <c r="N3165" s="6" t="s">
        <v>39</v>
      </c>
      <c r="O3165" s="3" t="s">
        <v>107</v>
      </c>
      <c r="P3165" s="3" t="s">
        <v>5829</v>
      </c>
      <c r="Q3165" s="6" t="s">
        <v>39</v>
      </c>
      <c r="R3165" s="4"/>
      <c r="S3165" s="6" t="s">
        <v>39</v>
      </c>
      <c r="T3165" s="6"/>
      <c r="U3165" s="6">
        <v>0.0</v>
      </c>
      <c r="V3165" s="3" t="str">
        <f t="shared" si="2"/>
        <v>93.116</v>
      </c>
      <c r="W3165" s="5" t="str">
        <f t="shared" ref="W3165:X3165" si="3165">UPPER(TRIM(H3165))</f>
        <v/>
      </c>
      <c r="X3165" s="5" t="str">
        <f t="shared" si="3165"/>
        <v/>
      </c>
      <c r="Y3165" s="5" t="str">
        <f t="array" ref="Y3165">IF(V3165&lt;&gt;"",IFERROR(INDEX(federal_program_name_lookup,MATCH(V3165,aln_lookup,0)),""),"")</f>
        <v>PROJECT GRANTS AND COOPERATIVE AGREEMENTS FOR TUBERCULOSIS CONTROL PROGRAMS</v>
      </c>
    </row>
    <row r="3166" ht="15.75" customHeight="1">
      <c r="A3166" s="5" t="s">
        <v>5830</v>
      </c>
      <c r="B3166" s="3" t="s">
        <v>56</v>
      </c>
      <c r="C3166" s="3" t="s">
        <v>4263</v>
      </c>
      <c r="D3166" s="3"/>
      <c r="E3166" s="6" t="s">
        <v>4264</v>
      </c>
      <c r="F3166" s="4">
        <v>142772.0</v>
      </c>
      <c r="G3166" s="6" t="s">
        <v>59</v>
      </c>
      <c r="H3166" s="6"/>
      <c r="I3166" s="6"/>
      <c r="J3166" s="4">
        <v>255614.0</v>
      </c>
      <c r="K3166" s="4">
        <v>0.0</v>
      </c>
      <c r="L3166" s="6" t="s">
        <v>39</v>
      </c>
      <c r="M3166" s="3"/>
      <c r="N3166" s="6" t="s">
        <v>39</v>
      </c>
      <c r="O3166" s="3" t="s">
        <v>302</v>
      </c>
      <c r="P3166" s="3" t="s">
        <v>5831</v>
      </c>
      <c r="Q3166" s="6" t="s">
        <v>39</v>
      </c>
      <c r="R3166" s="4"/>
      <c r="S3166" s="6" t="s">
        <v>39</v>
      </c>
      <c r="T3166" s="6"/>
      <c r="U3166" s="6">
        <v>0.0</v>
      </c>
      <c r="V3166" s="3" t="str">
        <f t="shared" si="2"/>
        <v>93.136</v>
      </c>
      <c r="W3166" s="5" t="str">
        <f t="shared" ref="W3166:X3166" si="3166">UPPER(TRIM(H3166))</f>
        <v/>
      </c>
      <c r="X3166" s="5" t="str">
        <f t="shared" si="3166"/>
        <v/>
      </c>
      <c r="Y3166" s="5" t="str">
        <f t="array" ref="Y3166">IF(V3166&lt;&gt;"",IFERROR(INDEX(federal_program_name_lookup,MATCH(V3166,aln_lookup,0)),""),"")</f>
        <v>INJURY PREVENTION AND CONTROL RESEARCH AND STATE AND COMMUNITY BASED PROGRAMS</v>
      </c>
    </row>
    <row r="3167" ht="15.75" customHeight="1">
      <c r="A3167" s="5" t="s">
        <v>5832</v>
      </c>
      <c r="B3167" s="3" t="s">
        <v>56</v>
      </c>
      <c r="C3167" s="3" t="s">
        <v>4263</v>
      </c>
      <c r="D3167" s="3"/>
      <c r="E3167" s="6" t="s">
        <v>4264</v>
      </c>
      <c r="F3167" s="4">
        <v>117322.0</v>
      </c>
      <c r="G3167" s="6" t="s">
        <v>59</v>
      </c>
      <c r="H3167" s="6"/>
      <c r="I3167" s="6"/>
      <c r="J3167" s="4">
        <v>255614.0</v>
      </c>
      <c r="K3167" s="4">
        <v>0.0</v>
      </c>
      <c r="L3167" s="6" t="s">
        <v>39</v>
      </c>
      <c r="M3167" s="3"/>
      <c r="N3167" s="6" t="s">
        <v>39</v>
      </c>
      <c r="O3167" s="3" t="s">
        <v>107</v>
      </c>
      <c r="P3167" s="3" t="s">
        <v>5833</v>
      </c>
      <c r="Q3167" s="6" t="s">
        <v>39</v>
      </c>
      <c r="R3167" s="4"/>
      <c r="S3167" s="6" t="s">
        <v>39</v>
      </c>
      <c r="T3167" s="6"/>
      <c r="U3167" s="6">
        <v>0.0</v>
      </c>
      <c r="V3167" s="3" t="str">
        <f t="shared" si="2"/>
        <v>93.136</v>
      </c>
      <c r="W3167" s="5" t="str">
        <f t="shared" ref="W3167:X3167" si="3167">UPPER(TRIM(H3167))</f>
        <v/>
      </c>
      <c r="X3167" s="5" t="str">
        <f t="shared" si="3167"/>
        <v/>
      </c>
      <c r="Y3167" s="5" t="str">
        <f t="array" ref="Y3167">IF(V3167&lt;&gt;"",IFERROR(INDEX(federal_program_name_lookup,MATCH(V3167,aln_lookup,0)),""),"")</f>
        <v>INJURY PREVENTION AND CONTROL RESEARCH AND STATE AND COMMUNITY BASED PROGRAMS</v>
      </c>
    </row>
    <row r="3168" ht="15.75" customHeight="1">
      <c r="A3168" s="5" t="s">
        <v>5834</v>
      </c>
      <c r="B3168" s="3" t="s">
        <v>35</v>
      </c>
      <c r="C3168" s="3" t="s">
        <v>5198</v>
      </c>
      <c r="D3168" s="3"/>
      <c r="E3168" s="6" t="s">
        <v>5199</v>
      </c>
      <c r="F3168" s="4">
        <v>125754.0</v>
      </c>
      <c r="G3168" s="6" t="s">
        <v>38</v>
      </c>
      <c r="H3168" s="6"/>
      <c r="I3168" s="6"/>
      <c r="J3168" s="4">
        <v>561386.0</v>
      </c>
      <c r="K3168" s="4">
        <v>3.59306095E8</v>
      </c>
      <c r="L3168" s="6" t="s">
        <v>39</v>
      </c>
      <c r="M3168" s="3"/>
      <c r="N3168" s="6" t="s">
        <v>39</v>
      </c>
      <c r="O3168" s="3" t="s">
        <v>5200</v>
      </c>
      <c r="P3168" s="3" t="s">
        <v>5835</v>
      </c>
      <c r="Q3168" s="6" t="s">
        <v>39</v>
      </c>
      <c r="R3168" s="4"/>
      <c r="S3168" s="6" t="s">
        <v>42</v>
      </c>
      <c r="T3168" s="6" t="s">
        <v>43</v>
      </c>
      <c r="U3168" s="6">
        <v>0.0</v>
      </c>
      <c r="V3168" s="3" t="str">
        <f t="shared" si="2"/>
        <v>11.417</v>
      </c>
      <c r="W3168" s="5" t="str">
        <f t="shared" ref="W3168:X3168" si="3168">UPPER(TRIM(H3168))</f>
        <v/>
      </c>
      <c r="X3168" s="5" t="str">
        <f t="shared" si="3168"/>
        <v/>
      </c>
      <c r="Y3168" s="5" t="str">
        <f t="array" ref="Y3168">IF(V3168&lt;&gt;"",IFERROR(INDEX(federal_program_name_lookup,MATCH(V3168,aln_lookup,0)),""),"")</f>
        <v>SEA GRANT SUPPORT</v>
      </c>
    </row>
    <row r="3169" ht="15.75" customHeight="1">
      <c r="A3169" s="5" t="s">
        <v>5836</v>
      </c>
      <c r="B3169" s="3" t="s">
        <v>56</v>
      </c>
      <c r="C3169" s="3" t="s">
        <v>4263</v>
      </c>
      <c r="D3169" s="3"/>
      <c r="E3169" s="6" t="s">
        <v>4264</v>
      </c>
      <c r="F3169" s="4">
        <v>651.0</v>
      </c>
      <c r="G3169" s="6" t="s">
        <v>59</v>
      </c>
      <c r="H3169" s="6"/>
      <c r="I3169" s="6"/>
      <c r="J3169" s="4">
        <v>255614.0</v>
      </c>
      <c r="K3169" s="4">
        <v>0.0</v>
      </c>
      <c r="L3169" s="6" t="s">
        <v>39</v>
      </c>
      <c r="M3169" s="3"/>
      <c r="N3169" s="6" t="s">
        <v>39</v>
      </c>
      <c r="O3169" s="3" t="s">
        <v>4165</v>
      </c>
      <c r="P3169" s="3" t="s">
        <v>5837</v>
      </c>
      <c r="Q3169" s="6" t="s">
        <v>39</v>
      </c>
      <c r="R3169" s="4"/>
      <c r="S3169" s="6" t="s">
        <v>39</v>
      </c>
      <c r="T3169" s="6"/>
      <c r="U3169" s="6">
        <v>0.0</v>
      </c>
      <c r="V3169" s="3" t="str">
        <f t="shared" si="2"/>
        <v>93.136</v>
      </c>
      <c r="W3169" s="5" t="str">
        <f t="shared" ref="W3169:X3169" si="3169">UPPER(TRIM(H3169))</f>
        <v/>
      </c>
      <c r="X3169" s="5" t="str">
        <f t="shared" si="3169"/>
        <v/>
      </c>
      <c r="Y3169" s="5" t="str">
        <f t="array" ref="Y3169">IF(V3169&lt;&gt;"",IFERROR(INDEX(federal_program_name_lookup,MATCH(V3169,aln_lookup,0)),""),"")</f>
        <v>INJURY PREVENTION AND CONTROL RESEARCH AND STATE AND COMMUNITY BASED PROGRAMS</v>
      </c>
    </row>
    <row r="3170" ht="15.75" customHeight="1">
      <c r="A3170" s="5" t="s">
        <v>5838</v>
      </c>
      <c r="B3170" s="3" t="s">
        <v>56</v>
      </c>
      <c r="C3170" s="3" t="s">
        <v>570</v>
      </c>
      <c r="D3170" s="3"/>
      <c r="E3170" s="6" t="s">
        <v>571</v>
      </c>
      <c r="F3170" s="4">
        <v>288759.0</v>
      </c>
      <c r="G3170" s="6" t="s">
        <v>59</v>
      </c>
      <c r="H3170" s="6"/>
      <c r="I3170" s="6"/>
      <c r="J3170" s="4">
        <v>968497.0</v>
      </c>
      <c r="K3170" s="4">
        <v>0.0</v>
      </c>
      <c r="L3170" s="6" t="s">
        <v>39</v>
      </c>
      <c r="M3170" s="3"/>
      <c r="N3170" s="6" t="s">
        <v>39</v>
      </c>
      <c r="O3170" s="3" t="s">
        <v>63</v>
      </c>
      <c r="P3170" s="3" t="s">
        <v>5839</v>
      </c>
      <c r="Q3170" s="6" t="s">
        <v>39</v>
      </c>
      <c r="R3170" s="4"/>
      <c r="S3170" s="6" t="s">
        <v>39</v>
      </c>
      <c r="T3170" s="6"/>
      <c r="U3170" s="6">
        <v>0.0</v>
      </c>
      <c r="V3170" s="3" t="str">
        <f t="shared" si="2"/>
        <v>93.262</v>
      </c>
      <c r="W3170" s="5" t="str">
        <f t="shared" ref="W3170:X3170" si="3170">UPPER(TRIM(H3170))</f>
        <v/>
      </c>
      <c r="X3170" s="5" t="str">
        <f t="shared" si="3170"/>
        <v/>
      </c>
      <c r="Y3170" s="5" t="str">
        <f t="array" ref="Y3170">IF(V3170&lt;&gt;"",IFERROR(INDEX(federal_program_name_lookup,MATCH(V3170,aln_lookup,0)),""),"")</f>
        <v>OCCUPATIONAL SAFETY AND HEALTH PROGRAM</v>
      </c>
    </row>
    <row r="3171" ht="15.75" customHeight="1">
      <c r="A3171" s="5" t="s">
        <v>5840</v>
      </c>
      <c r="B3171" s="3" t="s">
        <v>56</v>
      </c>
      <c r="C3171" s="3" t="s">
        <v>570</v>
      </c>
      <c r="D3171" s="3"/>
      <c r="E3171" s="6" t="s">
        <v>571</v>
      </c>
      <c r="F3171" s="4">
        <v>163221.0</v>
      </c>
      <c r="G3171" s="6" t="s">
        <v>59</v>
      </c>
      <c r="H3171" s="6"/>
      <c r="I3171" s="6"/>
      <c r="J3171" s="4">
        <v>968497.0</v>
      </c>
      <c r="K3171" s="4">
        <v>0.0</v>
      </c>
      <c r="L3171" s="6" t="s">
        <v>39</v>
      </c>
      <c r="M3171" s="3"/>
      <c r="N3171" s="6" t="s">
        <v>39</v>
      </c>
      <c r="O3171" s="3" t="s">
        <v>66</v>
      </c>
      <c r="P3171" s="3" t="s">
        <v>5841</v>
      </c>
      <c r="Q3171" s="6" t="s">
        <v>39</v>
      </c>
      <c r="R3171" s="4"/>
      <c r="S3171" s="6" t="s">
        <v>39</v>
      </c>
      <c r="T3171" s="6"/>
      <c r="U3171" s="6">
        <v>0.0</v>
      </c>
      <c r="V3171" s="3" t="str">
        <f t="shared" si="2"/>
        <v>93.262</v>
      </c>
      <c r="W3171" s="5" t="str">
        <f t="shared" ref="W3171:X3171" si="3171">UPPER(TRIM(H3171))</f>
        <v/>
      </c>
      <c r="X3171" s="5" t="str">
        <f t="shared" si="3171"/>
        <v/>
      </c>
      <c r="Y3171" s="5" t="str">
        <f t="array" ref="Y3171">IF(V3171&lt;&gt;"",IFERROR(INDEX(federal_program_name_lookup,MATCH(V3171,aln_lookup,0)),""),"")</f>
        <v>OCCUPATIONAL SAFETY AND HEALTH PROGRAM</v>
      </c>
    </row>
    <row r="3172" ht="15.75" customHeight="1">
      <c r="A3172" s="5" t="s">
        <v>5842</v>
      </c>
      <c r="B3172" s="3" t="s">
        <v>56</v>
      </c>
      <c r="C3172" s="3" t="s">
        <v>5382</v>
      </c>
      <c r="D3172" s="3"/>
      <c r="E3172" s="6" t="s">
        <v>5843</v>
      </c>
      <c r="F3172" s="4">
        <v>898232.0</v>
      </c>
      <c r="G3172" s="6" t="s">
        <v>59</v>
      </c>
      <c r="H3172" s="6"/>
      <c r="I3172" s="6"/>
      <c r="J3172" s="4">
        <v>898232.0</v>
      </c>
      <c r="K3172" s="4">
        <v>0.0</v>
      </c>
      <c r="L3172" s="6" t="s">
        <v>39</v>
      </c>
      <c r="M3172" s="3"/>
      <c r="N3172" s="6" t="s">
        <v>39</v>
      </c>
      <c r="O3172" s="3" t="s">
        <v>107</v>
      </c>
      <c r="P3172" s="3" t="s">
        <v>5844</v>
      </c>
      <c r="Q3172" s="6" t="s">
        <v>39</v>
      </c>
      <c r="R3172" s="4"/>
      <c r="S3172" s="6" t="s">
        <v>39</v>
      </c>
      <c r="T3172" s="6"/>
      <c r="U3172" s="6">
        <v>0.0</v>
      </c>
      <c r="V3172" s="3" t="str">
        <f t="shared" si="2"/>
        <v>93.268</v>
      </c>
      <c r="W3172" s="5" t="str">
        <f t="shared" ref="W3172:X3172" si="3172">UPPER(TRIM(H3172))</f>
        <v/>
      </c>
      <c r="X3172" s="5" t="str">
        <f t="shared" si="3172"/>
        <v/>
      </c>
      <c r="Y3172" s="5" t="str">
        <f t="array" ref="Y3172">IF(V3172&lt;&gt;"",IFERROR(INDEX(federal_program_name_lookup,MATCH(V3172,aln_lookup,0)),""),"")</f>
        <v>IMMUNIZATION COOPERATIVE AGREEMENTS</v>
      </c>
    </row>
    <row r="3173" ht="15.75" customHeight="1">
      <c r="A3173" s="5" t="s">
        <v>5845</v>
      </c>
      <c r="B3173" s="3" t="s">
        <v>56</v>
      </c>
      <c r="C3173" s="3" t="s">
        <v>4279</v>
      </c>
      <c r="D3173" s="3"/>
      <c r="E3173" s="6" t="s">
        <v>4280</v>
      </c>
      <c r="F3173" s="4">
        <v>3450062.0</v>
      </c>
      <c r="G3173" s="6" t="s">
        <v>59</v>
      </c>
      <c r="H3173" s="6"/>
      <c r="I3173" s="6"/>
      <c r="J3173" s="4">
        <v>3792748.0</v>
      </c>
      <c r="K3173" s="4">
        <v>0.0</v>
      </c>
      <c r="L3173" s="6" t="s">
        <v>39</v>
      </c>
      <c r="M3173" s="3"/>
      <c r="N3173" s="6" t="s">
        <v>42</v>
      </c>
      <c r="O3173" s="3"/>
      <c r="P3173" s="3"/>
      <c r="Q3173" s="6" t="s">
        <v>39</v>
      </c>
      <c r="R3173" s="4"/>
      <c r="S3173" s="6" t="s">
        <v>39</v>
      </c>
      <c r="T3173" s="6"/>
      <c r="U3173" s="6">
        <v>0.0</v>
      </c>
      <c r="V3173" s="3" t="str">
        <f t="shared" si="2"/>
        <v>93.283</v>
      </c>
      <c r="W3173" s="5" t="str">
        <f t="shared" ref="W3173:X3173" si="3173">UPPER(TRIM(H3173))</f>
        <v/>
      </c>
      <c r="X3173" s="5" t="str">
        <f t="shared" si="3173"/>
        <v/>
      </c>
      <c r="Y3173" s="5" t="str">
        <f t="array" ref="Y3173">IF(V3173&lt;&gt;"",IFERROR(INDEX(federal_program_name_lookup,MATCH(V3173,aln_lookup,0)),""),"")</f>
        <v>CENTERS FOR DISEASE CONTROL AND PREVENTION_INVESTIGATIONS AND TECHNICAL ASSISTANCE</v>
      </c>
    </row>
    <row r="3174" ht="15.75" customHeight="1">
      <c r="A3174" s="5" t="s">
        <v>5846</v>
      </c>
      <c r="B3174" s="3" t="s">
        <v>56</v>
      </c>
      <c r="C3174" s="3" t="s">
        <v>5736</v>
      </c>
      <c r="D3174" s="3"/>
      <c r="E3174" s="6" t="s">
        <v>5847</v>
      </c>
      <c r="F3174" s="4">
        <v>652051.0</v>
      </c>
      <c r="G3174" s="6" t="s">
        <v>59</v>
      </c>
      <c r="H3174" s="6"/>
      <c r="I3174" s="6"/>
      <c r="J3174" s="4">
        <v>652051.0</v>
      </c>
      <c r="K3174" s="4">
        <v>0.0</v>
      </c>
      <c r="L3174" s="6" t="s">
        <v>39</v>
      </c>
      <c r="M3174" s="3"/>
      <c r="N3174" s="6" t="s">
        <v>39</v>
      </c>
      <c r="O3174" s="3" t="s">
        <v>107</v>
      </c>
      <c r="P3174" s="3" t="s">
        <v>5848</v>
      </c>
      <c r="Q3174" s="6" t="s">
        <v>39</v>
      </c>
      <c r="R3174" s="4"/>
      <c r="S3174" s="6" t="s">
        <v>39</v>
      </c>
      <c r="T3174" s="6"/>
      <c r="U3174" s="6">
        <v>0.0</v>
      </c>
      <c r="V3174" s="3" t="str">
        <f t="shared" si="2"/>
        <v>93.323</v>
      </c>
      <c r="W3174" s="5" t="str">
        <f t="shared" ref="W3174:X3174" si="3174">UPPER(TRIM(H3174))</f>
        <v/>
      </c>
      <c r="X3174" s="5" t="str">
        <f t="shared" si="3174"/>
        <v/>
      </c>
      <c r="Y3174" s="5" t="str">
        <f t="array" ref="Y3174">IF(V3174&lt;&gt;"",IFERROR(INDEX(federal_program_name_lookup,MATCH(V3174,aln_lookup,0)),""),"")</f>
        <v>EPIDEMIOLOGY AND LABORATORY CAPACITY FOR INFECTIOUS DISEASES (ELC)</v>
      </c>
    </row>
    <row r="3175" ht="15.75" customHeight="1">
      <c r="A3175" s="5" t="s">
        <v>5849</v>
      </c>
      <c r="B3175" s="3" t="s">
        <v>56</v>
      </c>
      <c r="C3175" s="3" t="s">
        <v>1783</v>
      </c>
      <c r="D3175" s="3"/>
      <c r="E3175" s="6" t="s">
        <v>1784</v>
      </c>
      <c r="F3175" s="4">
        <v>867811.0</v>
      </c>
      <c r="G3175" s="6" t="s">
        <v>59</v>
      </c>
      <c r="H3175" s="6"/>
      <c r="I3175" s="6"/>
      <c r="J3175" s="4">
        <v>1548753.0</v>
      </c>
      <c r="K3175" s="4">
        <v>0.0</v>
      </c>
      <c r="L3175" s="6" t="s">
        <v>39</v>
      </c>
      <c r="M3175" s="3"/>
      <c r="N3175" s="6" t="s">
        <v>39</v>
      </c>
      <c r="O3175" s="3" t="s">
        <v>107</v>
      </c>
      <c r="P3175" s="3" t="s">
        <v>5850</v>
      </c>
      <c r="Q3175" s="6" t="s">
        <v>39</v>
      </c>
      <c r="R3175" s="4"/>
      <c r="S3175" s="6" t="s">
        <v>39</v>
      </c>
      <c r="T3175" s="6"/>
      <c r="U3175" s="6">
        <v>0.0</v>
      </c>
      <c r="V3175" s="3" t="str">
        <f t="shared" si="2"/>
        <v>93.898</v>
      </c>
      <c r="W3175" s="5" t="str">
        <f t="shared" ref="W3175:X3175" si="3175">UPPER(TRIM(H3175))</f>
        <v/>
      </c>
      <c r="X3175" s="5" t="str">
        <f t="shared" si="3175"/>
        <v/>
      </c>
      <c r="Y3175" s="5" t="str">
        <f t="array" ref="Y3175">IF(V3175&lt;&gt;"",IFERROR(INDEX(federal_program_name_lookup,MATCH(V3175,aln_lookup,0)),""),"")</f>
        <v>CANCER PREVENTION AND CONTROL PROGRAMS FOR STATE, TERRITORIAL AND TRIBAL ORGANIZATIONS</v>
      </c>
    </row>
    <row r="3176" ht="15.75" customHeight="1">
      <c r="A3176" s="5" t="s">
        <v>5851</v>
      </c>
      <c r="B3176" s="3" t="s">
        <v>56</v>
      </c>
      <c r="C3176" s="3" t="s">
        <v>4291</v>
      </c>
      <c r="D3176" s="3"/>
      <c r="E3176" s="6" t="s">
        <v>4292</v>
      </c>
      <c r="F3176" s="4">
        <v>355053.0</v>
      </c>
      <c r="G3176" s="6" t="s">
        <v>59</v>
      </c>
      <c r="H3176" s="6"/>
      <c r="I3176" s="6"/>
      <c r="J3176" s="4">
        <v>4534716.0</v>
      </c>
      <c r="K3176" s="4">
        <v>0.0</v>
      </c>
      <c r="L3176" s="6" t="s">
        <v>39</v>
      </c>
      <c r="M3176" s="3"/>
      <c r="N3176" s="6" t="s">
        <v>39</v>
      </c>
      <c r="O3176" s="3" t="s">
        <v>86</v>
      </c>
      <c r="P3176" s="3" t="s">
        <v>246</v>
      </c>
      <c r="Q3176" s="6" t="s">
        <v>39</v>
      </c>
      <c r="R3176" s="4"/>
      <c r="S3176" s="6" t="s">
        <v>39</v>
      </c>
      <c r="T3176" s="6"/>
      <c r="U3176" s="6">
        <v>0.0</v>
      </c>
      <c r="V3176" s="3" t="str">
        <f t="shared" si="2"/>
        <v>93.940</v>
      </c>
      <c r="W3176" s="5" t="str">
        <f t="shared" ref="W3176:X3176" si="3176">UPPER(TRIM(H3176))</f>
        <v/>
      </c>
      <c r="X3176" s="5" t="str">
        <f t="shared" si="3176"/>
        <v/>
      </c>
      <c r="Y3176" s="5" t="str">
        <f t="array" ref="Y3176">IF(V3176&lt;&gt;"",IFERROR(INDEX(federal_program_name_lookup,MATCH(V3176,aln_lookup,0)),""),"")</f>
        <v>HIV PREVENTION ACTIVITIES_HEALTH DEPARTMENT BASED</v>
      </c>
    </row>
    <row r="3177" ht="15.75" customHeight="1">
      <c r="A3177" s="5" t="s">
        <v>5852</v>
      </c>
      <c r="B3177" s="3" t="s">
        <v>56</v>
      </c>
      <c r="C3177" s="3" t="s">
        <v>4291</v>
      </c>
      <c r="D3177" s="3"/>
      <c r="E3177" s="6" t="s">
        <v>4292</v>
      </c>
      <c r="F3177" s="4">
        <v>3227417.0</v>
      </c>
      <c r="G3177" s="6" t="s">
        <v>59</v>
      </c>
      <c r="H3177" s="6"/>
      <c r="I3177" s="6"/>
      <c r="J3177" s="4">
        <v>4534716.0</v>
      </c>
      <c r="K3177" s="4">
        <v>0.0</v>
      </c>
      <c r="L3177" s="6" t="s">
        <v>39</v>
      </c>
      <c r="M3177" s="3"/>
      <c r="N3177" s="6" t="s">
        <v>39</v>
      </c>
      <c r="O3177" s="3" t="s">
        <v>107</v>
      </c>
      <c r="P3177" s="3" t="s">
        <v>5853</v>
      </c>
      <c r="Q3177" s="6" t="s">
        <v>42</v>
      </c>
      <c r="R3177" s="4">
        <v>853839.0</v>
      </c>
      <c r="S3177" s="6" t="s">
        <v>39</v>
      </c>
      <c r="T3177" s="6"/>
      <c r="U3177" s="6">
        <v>0.0</v>
      </c>
      <c r="V3177" s="3" t="str">
        <f t="shared" si="2"/>
        <v>93.940</v>
      </c>
      <c r="W3177" s="5" t="str">
        <f t="shared" ref="W3177:X3177" si="3177">UPPER(TRIM(H3177))</f>
        <v/>
      </c>
      <c r="X3177" s="5" t="str">
        <f t="shared" si="3177"/>
        <v/>
      </c>
      <c r="Y3177" s="5" t="str">
        <f t="array" ref="Y3177">IF(V3177&lt;&gt;"",IFERROR(INDEX(federal_program_name_lookup,MATCH(V3177,aln_lookup,0)),""),"")</f>
        <v>HIV PREVENTION ACTIVITIES_HEALTH DEPARTMENT BASED</v>
      </c>
    </row>
    <row r="3178" ht="15.75" customHeight="1">
      <c r="A3178" s="5" t="s">
        <v>5854</v>
      </c>
      <c r="B3178" s="3" t="s">
        <v>56</v>
      </c>
      <c r="C3178" s="3" t="s">
        <v>5855</v>
      </c>
      <c r="D3178" s="3"/>
      <c r="E3178" s="6" t="s">
        <v>5856</v>
      </c>
      <c r="F3178" s="4">
        <v>197707.0</v>
      </c>
      <c r="G3178" s="6" t="s">
        <v>59</v>
      </c>
      <c r="H3178" s="6"/>
      <c r="I3178" s="6"/>
      <c r="J3178" s="4">
        <v>437274.0</v>
      </c>
      <c r="K3178" s="4">
        <v>0.0</v>
      </c>
      <c r="L3178" s="6" t="s">
        <v>39</v>
      </c>
      <c r="M3178" s="3"/>
      <c r="N3178" s="6" t="s">
        <v>39</v>
      </c>
      <c r="O3178" s="3" t="s">
        <v>133</v>
      </c>
      <c r="P3178" s="3" t="s">
        <v>5857</v>
      </c>
      <c r="Q3178" s="6" t="s">
        <v>39</v>
      </c>
      <c r="R3178" s="4"/>
      <c r="S3178" s="6" t="s">
        <v>39</v>
      </c>
      <c r="T3178" s="6"/>
      <c r="U3178" s="6">
        <v>0.0</v>
      </c>
      <c r="V3178" s="3" t="str">
        <f t="shared" si="2"/>
        <v>93.946</v>
      </c>
      <c r="W3178" s="5" t="str">
        <f t="shared" ref="W3178:X3178" si="3178">UPPER(TRIM(H3178))</f>
        <v/>
      </c>
      <c r="X3178" s="5" t="str">
        <f t="shared" si="3178"/>
        <v/>
      </c>
      <c r="Y3178" s="5" t="str">
        <f t="array" ref="Y3178">IF(V3178&lt;&gt;"",IFERROR(INDEX(federal_program_name_lookup,MATCH(V3178,aln_lookup,0)),""),"")</f>
        <v>COOPERATIVE AGREEMENTS TO SUPPORT STATE-BASED SAFE MOTHERHOOD AND INFANT HEALTH INITIATIVE PROGRAMS</v>
      </c>
    </row>
    <row r="3179" ht="15.75" customHeight="1">
      <c r="A3179" s="5" t="s">
        <v>5858</v>
      </c>
      <c r="B3179" s="3" t="s">
        <v>35</v>
      </c>
      <c r="C3179" s="3" t="s">
        <v>5198</v>
      </c>
      <c r="D3179" s="3"/>
      <c r="E3179" s="6" t="s">
        <v>5199</v>
      </c>
      <c r="F3179" s="4">
        <v>38298.0</v>
      </c>
      <c r="G3179" s="6" t="s">
        <v>38</v>
      </c>
      <c r="H3179" s="6"/>
      <c r="I3179" s="6"/>
      <c r="J3179" s="4">
        <v>561386.0</v>
      </c>
      <c r="K3179" s="4">
        <v>3.59306095E8</v>
      </c>
      <c r="L3179" s="6" t="s">
        <v>39</v>
      </c>
      <c r="M3179" s="3"/>
      <c r="N3179" s="6" t="s">
        <v>39</v>
      </c>
      <c r="O3179" s="3" t="s">
        <v>5200</v>
      </c>
      <c r="P3179" s="3" t="s">
        <v>5859</v>
      </c>
      <c r="Q3179" s="6" t="s">
        <v>39</v>
      </c>
      <c r="R3179" s="4"/>
      <c r="S3179" s="6" t="s">
        <v>42</v>
      </c>
      <c r="T3179" s="6" t="s">
        <v>43</v>
      </c>
      <c r="U3179" s="6">
        <v>0.0</v>
      </c>
      <c r="V3179" s="3" t="str">
        <f t="shared" si="2"/>
        <v>11.417</v>
      </c>
      <c r="W3179" s="5" t="str">
        <f t="shared" ref="W3179:X3179" si="3179">UPPER(TRIM(H3179))</f>
        <v/>
      </c>
      <c r="X3179" s="5" t="str">
        <f t="shared" si="3179"/>
        <v/>
      </c>
      <c r="Y3179" s="5" t="str">
        <f t="array" ref="Y3179">IF(V3179&lt;&gt;"",IFERROR(INDEX(federal_program_name_lookup,MATCH(V3179,aln_lookup,0)),""),"")</f>
        <v>SEA GRANT SUPPORT</v>
      </c>
    </row>
    <row r="3180" ht="15.75" customHeight="1">
      <c r="A3180" s="5" t="s">
        <v>5860</v>
      </c>
      <c r="B3180" s="3" t="s">
        <v>56</v>
      </c>
      <c r="C3180" s="3" t="s">
        <v>5861</v>
      </c>
      <c r="D3180" s="3"/>
      <c r="E3180" s="6" t="s">
        <v>5862</v>
      </c>
      <c r="F3180" s="4">
        <v>1020.0</v>
      </c>
      <c r="G3180" s="6" t="s">
        <v>59</v>
      </c>
      <c r="H3180" s="6"/>
      <c r="I3180" s="6"/>
      <c r="J3180" s="4">
        <v>69903.0</v>
      </c>
      <c r="K3180" s="4">
        <v>0.0</v>
      </c>
      <c r="L3180" s="6" t="s">
        <v>39</v>
      </c>
      <c r="M3180" s="3"/>
      <c r="N3180" s="6" t="s">
        <v>39</v>
      </c>
      <c r="O3180" s="3" t="s">
        <v>5863</v>
      </c>
      <c r="P3180" s="3" t="s">
        <v>5864</v>
      </c>
      <c r="Q3180" s="6" t="s">
        <v>39</v>
      </c>
      <c r="R3180" s="4"/>
      <c r="S3180" s="6" t="s">
        <v>39</v>
      </c>
      <c r="T3180" s="6"/>
      <c r="U3180" s="6">
        <v>0.0</v>
      </c>
      <c r="V3180" s="3" t="str">
        <f t="shared" si="2"/>
        <v>93.991</v>
      </c>
      <c r="W3180" s="5" t="str">
        <f t="shared" ref="W3180:X3180" si="3180">UPPER(TRIM(H3180))</f>
        <v/>
      </c>
      <c r="X3180" s="5" t="str">
        <f t="shared" si="3180"/>
        <v/>
      </c>
      <c r="Y3180" s="5" t="str">
        <f t="array" ref="Y3180">IF(V3180&lt;&gt;"",IFERROR(INDEX(federal_program_name_lookup,MATCH(V3180,aln_lookup,0)),""),"")</f>
        <v>PREVENTIVE HEALTH AND HEALTH SERVICES BLOCK GRANT</v>
      </c>
    </row>
    <row r="3181" ht="15.75" customHeight="1">
      <c r="A3181" s="5" t="s">
        <v>5865</v>
      </c>
      <c r="B3181" s="3" t="s">
        <v>56</v>
      </c>
      <c r="C3181" s="3" t="s">
        <v>5855</v>
      </c>
      <c r="D3181" s="3"/>
      <c r="E3181" s="6" t="s">
        <v>5856</v>
      </c>
      <c r="F3181" s="4">
        <v>42392.0</v>
      </c>
      <c r="G3181" s="6" t="s">
        <v>59</v>
      </c>
      <c r="H3181" s="6"/>
      <c r="I3181" s="6"/>
      <c r="J3181" s="4">
        <v>437274.0</v>
      </c>
      <c r="K3181" s="4">
        <v>0.0</v>
      </c>
      <c r="L3181" s="6" t="s">
        <v>39</v>
      </c>
      <c r="M3181" s="3"/>
      <c r="N3181" s="6" t="s">
        <v>39</v>
      </c>
      <c r="O3181" s="3" t="s">
        <v>5866</v>
      </c>
      <c r="P3181" s="3" t="s">
        <v>5867</v>
      </c>
      <c r="Q3181" s="6" t="s">
        <v>39</v>
      </c>
      <c r="R3181" s="4"/>
      <c r="S3181" s="6" t="s">
        <v>39</v>
      </c>
      <c r="T3181" s="6"/>
      <c r="U3181" s="6">
        <v>0.0</v>
      </c>
      <c r="V3181" s="3" t="str">
        <f t="shared" si="2"/>
        <v>93.946</v>
      </c>
      <c r="W3181" s="5" t="str">
        <f t="shared" ref="W3181:X3181" si="3181">UPPER(TRIM(H3181))</f>
        <v/>
      </c>
      <c r="X3181" s="5" t="str">
        <f t="shared" si="3181"/>
        <v/>
      </c>
      <c r="Y3181" s="5" t="str">
        <f t="array" ref="Y3181">IF(V3181&lt;&gt;"",IFERROR(INDEX(federal_program_name_lookup,MATCH(V3181,aln_lookup,0)),""),"")</f>
        <v>COOPERATIVE AGREEMENTS TO SUPPORT STATE-BASED SAFE MOTHERHOOD AND INFANT HEALTH INITIATIVE PROGRAMS</v>
      </c>
    </row>
    <row r="3182" ht="15.75" customHeight="1">
      <c r="A3182" s="5" t="s">
        <v>5868</v>
      </c>
      <c r="B3182" s="3" t="s">
        <v>56</v>
      </c>
      <c r="C3182" s="3" t="s">
        <v>5855</v>
      </c>
      <c r="D3182" s="3"/>
      <c r="E3182" s="6" t="s">
        <v>5856</v>
      </c>
      <c r="F3182" s="4">
        <v>197175.0</v>
      </c>
      <c r="G3182" s="6" t="s">
        <v>59</v>
      </c>
      <c r="H3182" s="6"/>
      <c r="I3182" s="6"/>
      <c r="J3182" s="4">
        <v>437274.0</v>
      </c>
      <c r="K3182" s="4">
        <v>0.0</v>
      </c>
      <c r="L3182" s="6" t="s">
        <v>39</v>
      </c>
      <c r="M3182" s="3"/>
      <c r="N3182" s="6" t="s">
        <v>39</v>
      </c>
      <c r="O3182" s="3" t="s">
        <v>5147</v>
      </c>
      <c r="P3182" s="3" t="s">
        <v>5869</v>
      </c>
      <c r="Q3182" s="6" t="s">
        <v>39</v>
      </c>
      <c r="R3182" s="4"/>
      <c r="S3182" s="6" t="s">
        <v>39</v>
      </c>
      <c r="T3182" s="6"/>
      <c r="U3182" s="6">
        <v>0.0</v>
      </c>
      <c r="V3182" s="3" t="str">
        <f t="shared" si="2"/>
        <v>93.946</v>
      </c>
      <c r="W3182" s="5" t="str">
        <f t="shared" ref="W3182:X3182" si="3182">UPPER(TRIM(H3182))</f>
        <v/>
      </c>
      <c r="X3182" s="5" t="str">
        <f t="shared" si="3182"/>
        <v/>
      </c>
      <c r="Y3182" s="5" t="str">
        <f t="array" ref="Y3182">IF(V3182&lt;&gt;"",IFERROR(INDEX(federal_program_name_lookup,MATCH(V3182,aln_lookup,0)),""),"")</f>
        <v>COOPERATIVE AGREEMENTS TO SUPPORT STATE-BASED SAFE MOTHERHOOD AND INFANT HEALTH INITIATIVE PROGRAMS</v>
      </c>
    </row>
    <row r="3183" ht="15.75" customHeight="1">
      <c r="A3183" s="5" t="s">
        <v>5870</v>
      </c>
      <c r="B3183" s="3" t="s">
        <v>56</v>
      </c>
      <c r="C3183" s="3" t="s">
        <v>5871</v>
      </c>
      <c r="D3183" s="3"/>
      <c r="E3183" s="6" t="s">
        <v>5872</v>
      </c>
      <c r="F3183" s="4">
        <v>938250.0</v>
      </c>
      <c r="G3183" s="6" t="s">
        <v>59</v>
      </c>
      <c r="H3183" s="6"/>
      <c r="I3183" s="6"/>
      <c r="J3183" s="4">
        <v>938250.0</v>
      </c>
      <c r="K3183" s="4">
        <v>0.0</v>
      </c>
      <c r="L3183" s="6" t="s">
        <v>39</v>
      </c>
      <c r="M3183" s="3"/>
      <c r="N3183" s="6" t="s">
        <v>42</v>
      </c>
      <c r="O3183" s="3"/>
      <c r="P3183" s="3"/>
      <c r="Q3183" s="6" t="s">
        <v>42</v>
      </c>
      <c r="R3183" s="4">
        <v>44969.0</v>
      </c>
      <c r="S3183" s="6" t="s">
        <v>39</v>
      </c>
      <c r="T3183" s="6"/>
      <c r="U3183" s="6">
        <v>0.0</v>
      </c>
      <c r="V3183" s="3" t="str">
        <f t="shared" si="2"/>
        <v>93.947</v>
      </c>
      <c r="W3183" s="5" t="str">
        <f t="shared" ref="W3183:X3183" si="3183">UPPER(TRIM(H3183))</f>
        <v/>
      </c>
      <c r="X3183" s="5" t="str">
        <f t="shared" si="3183"/>
        <v/>
      </c>
      <c r="Y3183" s="5" t="str">
        <f t="array" ref="Y3183">IF(V3183&lt;&gt;"",IFERROR(INDEX(federal_program_name_lookup,MATCH(V3183,aln_lookup,0)),""),"")</f>
        <v>TUBERCULOSIS DEMONSTRATION, RESEARCH, PUBLIC AND PROFESSIONAL EDUCATION</v>
      </c>
    </row>
    <row r="3184" ht="15.75" customHeight="1">
      <c r="A3184" s="5" t="s">
        <v>5873</v>
      </c>
      <c r="B3184" s="3" t="s">
        <v>56</v>
      </c>
      <c r="C3184" s="3" t="s">
        <v>5861</v>
      </c>
      <c r="D3184" s="3"/>
      <c r="E3184" s="6" t="s">
        <v>5862</v>
      </c>
      <c r="F3184" s="4">
        <v>68883.0</v>
      </c>
      <c r="G3184" s="6" t="s">
        <v>59</v>
      </c>
      <c r="H3184" s="6"/>
      <c r="I3184" s="6"/>
      <c r="J3184" s="4">
        <v>69903.0</v>
      </c>
      <c r="K3184" s="4">
        <v>0.0</v>
      </c>
      <c r="L3184" s="6" t="s">
        <v>39</v>
      </c>
      <c r="M3184" s="3"/>
      <c r="N3184" s="6" t="s">
        <v>39</v>
      </c>
      <c r="O3184" s="3" t="s">
        <v>302</v>
      </c>
      <c r="P3184" s="3" t="s">
        <v>5874</v>
      </c>
      <c r="Q3184" s="6" t="s">
        <v>39</v>
      </c>
      <c r="R3184" s="4"/>
      <c r="S3184" s="6" t="s">
        <v>39</v>
      </c>
      <c r="T3184" s="6"/>
      <c r="U3184" s="6">
        <v>0.0</v>
      </c>
      <c r="V3184" s="3" t="str">
        <f t="shared" si="2"/>
        <v>93.991</v>
      </c>
      <c r="W3184" s="5" t="str">
        <f t="shared" ref="W3184:X3184" si="3184">UPPER(TRIM(H3184))</f>
        <v/>
      </c>
      <c r="X3184" s="5" t="str">
        <f t="shared" si="3184"/>
        <v/>
      </c>
      <c r="Y3184" s="5" t="str">
        <f t="array" ref="Y3184">IF(V3184&lt;&gt;"",IFERROR(INDEX(federal_program_name_lookup,MATCH(V3184,aln_lookup,0)),""),"")</f>
        <v>PREVENTIVE HEALTH AND HEALTH SERVICES BLOCK GRANT</v>
      </c>
    </row>
    <row r="3185" ht="15.75" customHeight="1">
      <c r="A3185" s="5" t="s">
        <v>5875</v>
      </c>
      <c r="B3185" s="3" t="s">
        <v>56</v>
      </c>
      <c r="C3185" s="3" t="s">
        <v>5876</v>
      </c>
      <c r="D3185" s="3"/>
      <c r="E3185" s="6" t="s">
        <v>5877</v>
      </c>
      <c r="F3185" s="4">
        <v>512011.0</v>
      </c>
      <c r="G3185" s="6" t="s">
        <v>59</v>
      </c>
      <c r="H3185" s="6"/>
      <c r="I3185" s="6"/>
      <c r="J3185" s="4">
        <v>512011.0</v>
      </c>
      <c r="K3185" s="4">
        <v>0.0</v>
      </c>
      <c r="L3185" s="6" t="s">
        <v>39</v>
      </c>
      <c r="M3185" s="3"/>
      <c r="N3185" s="6" t="s">
        <v>42</v>
      </c>
      <c r="O3185" s="3"/>
      <c r="P3185" s="3"/>
      <c r="Q3185" s="6" t="s">
        <v>39</v>
      </c>
      <c r="R3185" s="4"/>
      <c r="S3185" s="6" t="s">
        <v>39</v>
      </c>
      <c r="T3185" s="6"/>
      <c r="U3185" s="6">
        <v>0.0</v>
      </c>
      <c r="V3185" s="3" t="str">
        <f t="shared" si="2"/>
        <v>93.998</v>
      </c>
      <c r="W3185" s="5" t="str">
        <f t="shared" ref="W3185:X3185" si="3185">UPPER(TRIM(H3185))</f>
        <v/>
      </c>
      <c r="X3185" s="5" t="str">
        <f t="shared" si="3185"/>
        <v/>
      </c>
      <c r="Y3185" s="5" t="str">
        <f t="array" ref="Y3185">IF(V3185&lt;&gt;"",IFERROR(INDEX(federal_program_name_lookup,MATCH(V3185,aln_lookup,0)),""),"")</f>
        <v>AUTISM AND OTHER DEVELOPMENTAL DISABILITIES, SURVEILLANCE, RESEARCH, AND PREVENTION</v>
      </c>
    </row>
    <row r="3186" ht="15.75" customHeight="1">
      <c r="A3186" s="5" t="s">
        <v>5878</v>
      </c>
      <c r="B3186" s="3" t="s">
        <v>56</v>
      </c>
      <c r="C3186" s="3" t="s">
        <v>290</v>
      </c>
      <c r="D3186" s="3" t="s">
        <v>5879</v>
      </c>
      <c r="E3186" s="6" t="s">
        <v>292</v>
      </c>
      <c r="F3186" s="4">
        <v>-945.0</v>
      </c>
      <c r="G3186" s="6" t="s">
        <v>59</v>
      </c>
      <c r="H3186" s="6"/>
      <c r="I3186" s="6"/>
      <c r="J3186" s="4">
        <v>6202092.0</v>
      </c>
      <c r="K3186" s="4">
        <v>0.0</v>
      </c>
      <c r="L3186" s="6" t="s">
        <v>39</v>
      </c>
      <c r="M3186" s="3"/>
      <c r="N3186" s="6" t="s">
        <v>42</v>
      </c>
      <c r="O3186" s="3"/>
      <c r="P3186" s="3"/>
      <c r="Q3186" s="6" t="s">
        <v>39</v>
      </c>
      <c r="R3186" s="4"/>
      <c r="S3186" s="6" t="s">
        <v>39</v>
      </c>
      <c r="T3186" s="6"/>
      <c r="U3186" s="6">
        <v>0.0</v>
      </c>
      <c r="V3186" s="3" t="str">
        <f t="shared" si="2"/>
        <v>93.000</v>
      </c>
      <c r="W3186" s="5" t="str">
        <f t="shared" ref="W3186:X3186" si="3186">UPPER(TRIM(H3186))</f>
        <v/>
      </c>
      <c r="X3186" s="5" t="str">
        <f t="shared" si="3186"/>
        <v/>
      </c>
      <c r="Y3186" s="5" t="str">
        <f t="array" ref="Y3186">IF(V3186&lt;&gt;"",IFERROR(INDEX(federal_program_name_lookup,MATCH(V3186,aln_lookup,0)),""),"")</f>
        <v/>
      </c>
    </row>
    <row r="3187" ht="15.75" customHeight="1">
      <c r="A3187" s="5" t="s">
        <v>5880</v>
      </c>
      <c r="B3187" s="3" t="s">
        <v>56</v>
      </c>
      <c r="C3187" s="3" t="s">
        <v>290</v>
      </c>
      <c r="D3187" s="3" t="s">
        <v>5881</v>
      </c>
      <c r="E3187" s="6" t="s">
        <v>292</v>
      </c>
      <c r="F3187" s="4">
        <v>83368.0</v>
      </c>
      <c r="G3187" s="6" t="s">
        <v>59</v>
      </c>
      <c r="H3187" s="6"/>
      <c r="I3187" s="6"/>
      <c r="J3187" s="4">
        <v>6202092.0</v>
      </c>
      <c r="K3187" s="4">
        <v>0.0</v>
      </c>
      <c r="L3187" s="6" t="s">
        <v>39</v>
      </c>
      <c r="M3187" s="3"/>
      <c r="N3187" s="6" t="s">
        <v>39</v>
      </c>
      <c r="O3187" s="3" t="s">
        <v>5882</v>
      </c>
      <c r="P3187" s="3" t="s">
        <v>5881</v>
      </c>
      <c r="Q3187" s="6" t="s">
        <v>39</v>
      </c>
      <c r="R3187" s="4"/>
      <c r="S3187" s="6" t="s">
        <v>39</v>
      </c>
      <c r="T3187" s="6"/>
      <c r="U3187" s="6">
        <v>0.0</v>
      </c>
      <c r="V3187" s="3" t="str">
        <f t="shared" si="2"/>
        <v>93.000</v>
      </c>
      <c r="W3187" s="5" t="str">
        <f t="shared" ref="W3187:X3187" si="3187">UPPER(TRIM(H3187))</f>
        <v/>
      </c>
      <c r="X3187" s="5" t="str">
        <f t="shared" si="3187"/>
        <v/>
      </c>
      <c r="Y3187" s="5" t="str">
        <f t="array" ref="Y3187">IF(V3187&lt;&gt;"",IFERROR(INDEX(federal_program_name_lookup,MATCH(V3187,aln_lookup,0)),""),"")</f>
        <v/>
      </c>
    </row>
    <row r="3188" ht="15.75" customHeight="1">
      <c r="A3188" s="5" t="s">
        <v>5883</v>
      </c>
      <c r="B3188" s="3" t="s">
        <v>56</v>
      </c>
      <c r="C3188" s="3" t="s">
        <v>290</v>
      </c>
      <c r="D3188" s="3" t="s">
        <v>5884</v>
      </c>
      <c r="E3188" s="6" t="s">
        <v>292</v>
      </c>
      <c r="F3188" s="4">
        <v>102103.0</v>
      </c>
      <c r="G3188" s="6" t="s">
        <v>59</v>
      </c>
      <c r="H3188" s="6"/>
      <c r="I3188" s="6"/>
      <c r="J3188" s="4">
        <v>6202092.0</v>
      </c>
      <c r="K3188" s="4">
        <v>0.0</v>
      </c>
      <c r="L3188" s="6" t="s">
        <v>39</v>
      </c>
      <c r="M3188" s="3"/>
      <c r="N3188" s="6" t="s">
        <v>39</v>
      </c>
      <c r="O3188" s="3" t="s">
        <v>5885</v>
      </c>
      <c r="P3188" s="3" t="s">
        <v>5886</v>
      </c>
      <c r="Q3188" s="6" t="s">
        <v>39</v>
      </c>
      <c r="R3188" s="4"/>
      <c r="S3188" s="6" t="s">
        <v>39</v>
      </c>
      <c r="T3188" s="6"/>
      <c r="U3188" s="6">
        <v>0.0</v>
      </c>
      <c r="V3188" s="3" t="str">
        <f t="shared" si="2"/>
        <v>93.000</v>
      </c>
      <c r="W3188" s="5" t="str">
        <f t="shared" ref="W3188:X3188" si="3188">UPPER(TRIM(H3188))</f>
        <v/>
      </c>
      <c r="X3188" s="5" t="str">
        <f t="shared" si="3188"/>
        <v/>
      </c>
      <c r="Y3188" s="5" t="str">
        <f t="array" ref="Y3188">IF(V3188&lt;&gt;"",IFERROR(INDEX(federal_program_name_lookup,MATCH(V3188,aln_lookup,0)),""),"")</f>
        <v/>
      </c>
    </row>
    <row r="3189" ht="15.75" customHeight="1">
      <c r="A3189" s="5" t="s">
        <v>5887</v>
      </c>
      <c r="B3189" s="3" t="s">
        <v>56</v>
      </c>
      <c r="C3189" s="3" t="s">
        <v>290</v>
      </c>
      <c r="D3189" s="3" t="s">
        <v>5888</v>
      </c>
      <c r="E3189" s="6" t="s">
        <v>292</v>
      </c>
      <c r="F3189" s="4">
        <v>18463.0</v>
      </c>
      <c r="G3189" s="6" t="s">
        <v>59</v>
      </c>
      <c r="H3189" s="6"/>
      <c r="I3189" s="6"/>
      <c r="J3189" s="4">
        <v>6202092.0</v>
      </c>
      <c r="K3189" s="4">
        <v>0.0</v>
      </c>
      <c r="L3189" s="6" t="s">
        <v>39</v>
      </c>
      <c r="M3189" s="3"/>
      <c r="N3189" s="6" t="s">
        <v>39</v>
      </c>
      <c r="O3189" s="3" t="s">
        <v>5889</v>
      </c>
      <c r="P3189" s="3" t="s">
        <v>5888</v>
      </c>
      <c r="Q3189" s="6" t="s">
        <v>39</v>
      </c>
      <c r="R3189" s="4"/>
      <c r="S3189" s="6" t="s">
        <v>39</v>
      </c>
      <c r="T3189" s="6"/>
      <c r="U3189" s="6">
        <v>0.0</v>
      </c>
      <c r="V3189" s="3" t="str">
        <f t="shared" si="2"/>
        <v>93.000</v>
      </c>
      <c r="W3189" s="5" t="str">
        <f t="shared" ref="W3189:X3189" si="3189">UPPER(TRIM(H3189))</f>
        <v/>
      </c>
      <c r="X3189" s="5" t="str">
        <f t="shared" si="3189"/>
        <v/>
      </c>
      <c r="Y3189" s="5" t="str">
        <f t="array" ref="Y3189">IF(V3189&lt;&gt;"",IFERROR(INDEX(federal_program_name_lookup,MATCH(V3189,aln_lookup,0)),""),"")</f>
        <v/>
      </c>
    </row>
    <row r="3190" ht="15.75" customHeight="1">
      <c r="A3190" s="5" t="s">
        <v>5890</v>
      </c>
      <c r="B3190" s="3" t="s">
        <v>35</v>
      </c>
      <c r="C3190" s="3" t="s">
        <v>5198</v>
      </c>
      <c r="D3190" s="3"/>
      <c r="E3190" s="6" t="s">
        <v>5199</v>
      </c>
      <c r="F3190" s="4">
        <v>113642.0</v>
      </c>
      <c r="G3190" s="6" t="s">
        <v>38</v>
      </c>
      <c r="H3190" s="6"/>
      <c r="I3190" s="6"/>
      <c r="J3190" s="4">
        <v>561386.0</v>
      </c>
      <c r="K3190" s="4">
        <v>3.59306095E8</v>
      </c>
      <c r="L3190" s="6" t="s">
        <v>39</v>
      </c>
      <c r="M3190" s="3"/>
      <c r="N3190" s="6" t="s">
        <v>39</v>
      </c>
      <c r="O3190" s="3" t="s">
        <v>5200</v>
      </c>
      <c r="P3190" s="3" t="s">
        <v>5891</v>
      </c>
      <c r="Q3190" s="6" t="s">
        <v>39</v>
      </c>
      <c r="R3190" s="4"/>
      <c r="S3190" s="6" t="s">
        <v>42</v>
      </c>
      <c r="T3190" s="6" t="s">
        <v>43</v>
      </c>
      <c r="U3190" s="6">
        <v>0.0</v>
      </c>
      <c r="V3190" s="3" t="str">
        <f t="shared" si="2"/>
        <v>11.417</v>
      </c>
      <c r="W3190" s="5" t="str">
        <f t="shared" ref="W3190:X3190" si="3190">UPPER(TRIM(H3190))</f>
        <v/>
      </c>
      <c r="X3190" s="5" t="str">
        <f t="shared" si="3190"/>
        <v/>
      </c>
      <c r="Y3190" s="5" t="str">
        <f t="array" ref="Y3190">IF(V3190&lt;&gt;"",IFERROR(INDEX(federal_program_name_lookup,MATCH(V3190,aln_lookup,0)),""),"")</f>
        <v>SEA GRANT SUPPORT</v>
      </c>
    </row>
    <row r="3191" ht="15.75" customHeight="1">
      <c r="A3191" s="5" t="s">
        <v>5892</v>
      </c>
      <c r="B3191" s="3" t="s">
        <v>56</v>
      </c>
      <c r="C3191" s="3" t="s">
        <v>290</v>
      </c>
      <c r="D3191" s="3" t="s">
        <v>5893</v>
      </c>
      <c r="E3191" s="6" t="s">
        <v>292</v>
      </c>
      <c r="F3191" s="4">
        <v>2037949.0</v>
      </c>
      <c r="G3191" s="6" t="s">
        <v>59</v>
      </c>
      <c r="H3191" s="6"/>
      <c r="I3191" s="6"/>
      <c r="J3191" s="4">
        <v>6202092.0</v>
      </c>
      <c r="K3191" s="4">
        <v>0.0</v>
      </c>
      <c r="L3191" s="6" t="s">
        <v>39</v>
      </c>
      <c r="M3191" s="3"/>
      <c r="N3191" s="6" t="s">
        <v>39</v>
      </c>
      <c r="O3191" s="3" t="s">
        <v>5889</v>
      </c>
      <c r="P3191" s="3" t="s">
        <v>5893</v>
      </c>
      <c r="Q3191" s="6" t="s">
        <v>39</v>
      </c>
      <c r="R3191" s="4"/>
      <c r="S3191" s="6" t="s">
        <v>39</v>
      </c>
      <c r="T3191" s="6"/>
      <c r="U3191" s="6">
        <v>0.0</v>
      </c>
      <c r="V3191" s="3" t="str">
        <f t="shared" si="2"/>
        <v>93.000</v>
      </c>
      <c r="W3191" s="5" t="str">
        <f t="shared" ref="W3191:X3191" si="3191">UPPER(TRIM(H3191))</f>
        <v/>
      </c>
      <c r="X3191" s="5" t="str">
        <f t="shared" si="3191"/>
        <v/>
      </c>
      <c r="Y3191" s="5" t="str">
        <f t="array" ref="Y3191">IF(V3191&lt;&gt;"",IFERROR(INDEX(federal_program_name_lookup,MATCH(V3191,aln_lookup,0)),""),"")</f>
        <v/>
      </c>
    </row>
    <row r="3192" ht="15.75" customHeight="1">
      <c r="A3192" s="5" t="s">
        <v>5894</v>
      </c>
      <c r="B3192" s="3" t="s">
        <v>56</v>
      </c>
      <c r="C3192" s="3" t="s">
        <v>290</v>
      </c>
      <c r="D3192" s="3" t="s">
        <v>5895</v>
      </c>
      <c r="E3192" s="6" t="s">
        <v>292</v>
      </c>
      <c r="F3192" s="4">
        <v>47467.0</v>
      </c>
      <c r="G3192" s="6" t="s">
        <v>59</v>
      </c>
      <c r="H3192" s="6"/>
      <c r="I3192" s="6"/>
      <c r="J3192" s="4">
        <v>6202092.0</v>
      </c>
      <c r="K3192" s="4">
        <v>0.0</v>
      </c>
      <c r="L3192" s="6" t="s">
        <v>39</v>
      </c>
      <c r="M3192" s="3"/>
      <c r="N3192" s="6" t="s">
        <v>39</v>
      </c>
      <c r="O3192" s="3" t="s">
        <v>5889</v>
      </c>
      <c r="P3192" s="3" t="s">
        <v>5895</v>
      </c>
      <c r="Q3192" s="6" t="s">
        <v>39</v>
      </c>
      <c r="R3192" s="4"/>
      <c r="S3192" s="6" t="s">
        <v>39</v>
      </c>
      <c r="T3192" s="6"/>
      <c r="U3192" s="6">
        <v>0.0</v>
      </c>
      <c r="V3192" s="3" t="str">
        <f t="shared" si="2"/>
        <v>93.000</v>
      </c>
      <c r="W3192" s="5" t="str">
        <f t="shared" ref="W3192:X3192" si="3192">UPPER(TRIM(H3192))</f>
        <v/>
      </c>
      <c r="X3192" s="5" t="str">
        <f t="shared" si="3192"/>
        <v/>
      </c>
      <c r="Y3192" s="5" t="str">
        <f t="array" ref="Y3192">IF(V3192&lt;&gt;"",IFERROR(INDEX(federal_program_name_lookup,MATCH(V3192,aln_lookup,0)),""),"")</f>
        <v/>
      </c>
    </row>
    <row r="3193" ht="15.75" customHeight="1">
      <c r="A3193" s="5" t="s">
        <v>5896</v>
      </c>
      <c r="B3193" s="3" t="s">
        <v>56</v>
      </c>
      <c r="C3193" s="3" t="s">
        <v>290</v>
      </c>
      <c r="D3193" s="3" t="s">
        <v>5897</v>
      </c>
      <c r="E3193" s="6" t="s">
        <v>292</v>
      </c>
      <c r="F3193" s="4">
        <v>24050.0</v>
      </c>
      <c r="G3193" s="6" t="s">
        <v>59</v>
      </c>
      <c r="H3193" s="6"/>
      <c r="I3193" s="6"/>
      <c r="J3193" s="4">
        <v>6202092.0</v>
      </c>
      <c r="K3193" s="4">
        <v>0.0</v>
      </c>
      <c r="L3193" s="6" t="s">
        <v>39</v>
      </c>
      <c r="M3193" s="3"/>
      <c r="N3193" s="6" t="s">
        <v>39</v>
      </c>
      <c r="O3193" s="3" t="s">
        <v>5898</v>
      </c>
      <c r="P3193" s="3" t="s">
        <v>5897</v>
      </c>
      <c r="Q3193" s="6" t="s">
        <v>39</v>
      </c>
      <c r="R3193" s="4"/>
      <c r="S3193" s="6" t="s">
        <v>39</v>
      </c>
      <c r="T3193" s="6"/>
      <c r="U3193" s="6">
        <v>0.0</v>
      </c>
      <c r="V3193" s="3" t="str">
        <f t="shared" si="2"/>
        <v>93.000</v>
      </c>
      <c r="W3193" s="5" t="str">
        <f t="shared" ref="W3193:X3193" si="3193">UPPER(TRIM(H3193))</f>
        <v/>
      </c>
      <c r="X3193" s="5" t="str">
        <f t="shared" si="3193"/>
        <v/>
      </c>
      <c r="Y3193" s="5" t="str">
        <f t="array" ref="Y3193">IF(V3193&lt;&gt;"",IFERROR(INDEX(federal_program_name_lookup,MATCH(V3193,aln_lookup,0)),""),"")</f>
        <v/>
      </c>
    </row>
    <row r="3194" ht="15.75" customHeight="1">
      <c r="A3194" s="5" t="s">
        <v>5899</v>
      </c>
      <c r="B3194" s="3" t="s">
        <v>56</v>
      </c>
      <c r="C3194" s="3" t="s">
        <v>290</v>
      </c>
      <c r="D3194" s="3" t="s">
        <v>5900</v>
      </c>
      <c r="E3194" s="6" t="s">
        <v>292</v>
      </c>
      <c r="F3194" s="4">
        <v>1247666.0</v>
      </c>
      <c r="G3194" s="6" t="s">
        <v>59</v>
      </c>
      <c r="H3194" s="6"/>
      <c r="I3194" s="6"/>
      <c r="J3194" s="4">
        <v>6202092.0</v>
      </c>
      <c r="K3194" s="4">
        <v>0.0</v>
      </c>
      <c r="L3194" s="6" t="s">
        <v>39</v>
      </c>
      <c r="M3194" s="3"/>
      <c r="N3194" s="6" t="s">
        <v>39</v>
      </c>
      <c r="O3194" s="3" t="s">
        <v>5901</v>
      </c>
      <c r="P3194" s="3" t="s">
        <v>5900</v>
      </c>
      <c r="Q3194" s="6" t="s">
        <v>39</v>
      </c>
      <c r="R3194" s="4"/>
      <c r="S3194" s="6" t="s">
        <v>39</v>
      </c>
      <c r="T3194" s="6"/>
      <c r="U3194" s="6">
        <v>0.0</v>
      </c>
      <c r="V3194" s="3" t="str">
        <f t="shared" si="2"/>
        <v>93.000</v>
      </c>
      <c r="W3194" s="5" t="str">
        <f t="shared" ref="W3194:X3194" si="3194">UPPER(TRIM(H3194))</f>
        <v/>
      </c>
      <c r="X3194" s="5" t="str">
        <f t="shared" si="3194"/>
        <v/>
      </c>
      <c r="Y3194" s="5" t="str">
        <f t="array" ref="Y3194">IF(V3194&lt;&gt;"",IFERROR(INDEX(federal_program_name_lookup,MATCH(V3194,aln_lookup,0)),""),"")</f>
        <v/>
      </c>
    </row>
    <row r="3195" ht="15.75" customHeight="1">
      <c r="A3195" s="5" t="s">
        <v>5902</v>
      </c>
      <c r="B3195" s="3" t="s">
        <v>56</v>
      </c>
      <c r="C3195" s="3" t="s">
        <v>5903</v>
      </c>
      <c r="D3195" s="3"/>
      <c r="E3195" s="6" t="s">
        <v>5904</v>
      </c>
      <c r="F3195" s="4">
        <v>18714.0</v>
      </c>
      <c r="G3195" s="6" t="s">
        <v>59</v>
      </c>
      <c r="H3195" s="6"/>
      <c r="I3195" s="6"/>
      <c r="J3195" s="4">
        <v>18714.0</v>
      </c>
      <c r="K3195" s="4">
        <v>0.0</v>
      </c>
      <c r="L3195" s="6" t="s">
        <v>39</v>
      </c>
      <c r="M3195" s="3"/>
      <c r="N3195" s="6" t="s">
        <v>39</v>
      </c>
      <c r="O3195" s="3" t="s">
        <v>107</v>
      </c>
      <c r="P3195" s="3" t="s">
        <v>5905</v>
      </c>
      <c r="Q3195" s="6" t="s">
        <v>39</v>
      </c>
      <c r="R3195" s="4"/>
      <c r="S3195" s="6" t="s">
        <v>39</v>
      </c>
      <c r="T3195" s="6"/>
      <c r="U3195" s="6">
        <v>0.0</v>
      </c>
      <c r="V3195" s="3" t="str">
        <f t="shared" si="2"/>
        <v>93.767</v>
      </c>
      <c r="W3195" s="5" t="str">
        <f t="shared" ref="W3195:X3195" si="3195">UPPER(TRIM(H3195))</f>
        <v/>
      </c>
      <c r="X3195" s="5" t="str">
        <f t="shared" si="3195"/>
        <v/>
      </c>
      <c r="Y3195" s="5" t="str">
        <f t="array" ref="Y3195">IF(V3195&lt;&gt;"",IFERROR(INDEX(federal_program_name_lookup,MATCH(V3195,aln_lookup,0)),""),"")</f>
        <v>CHILDREN'S HEALTH INSURANCE PROGRAM</v>
      </c>
    </row>
    <row r="3196" ht="15.75" customHeight="1">
      <c r="A3196" s="5" t="s">
        <v>5906</v>
      </c>
      <c r="B3196" s="3" t="s">
        <v>56</v>
      </c>
      <c r="C3196" s="3" t="s">
        <v>5907</v>
      </c>
      <c r="D3196" s="3"/>
      <c r="E3196" s="6" t="s">
        <v>5908</v>
      </c>
      <c r="F3196" s="4">
        <v>147279.0</v>
      </c>
      <c r="G3196" s="6" t="s">
        <v>59</v>
      </c>
      <c r="H3196" s="6"/>
      <c r="I3196" s="6"/>
      <c r="J3196" s="4">
        <v>147279.0</v>
      </c>
      <c r="K3196" s="4">
        <v>0.0</v>
      </c>
      <c r="L3196" s="6" t="s">
        <v>39</v>
      </c>
      <c r="M3196" s="3"/>
      <c r="N3196" s="6" t="s">
        <v>39</v>
      </c>
      <c r="O3196" s="3" t="s">
        <v>107</v>
      </c>
      <c r="P3196" s="3" t="s">
        <v>5909</v>
      </c>
      <c r="Q3196" s="6" t="s">
        <v>39</v>
      </c>
      <c r="R3196" s="4"/>
      <c r="S3196" s="6" t="s">
        <v>39</v>
      </c>
      <c r="T3196" s="6"/>
      <c r="U3196" s="6">
        <v>0.0</v>
      </c>
      <c r="V3196" s="3" t="str">
        <f t="shared" si="2"/>
        <v>93.780</v>
      </c>
      <c r="W3196" s="5" t="str">
        <f t="shared" ref="W3196:X3196" si="3196">UPPER(TRIM(H3196))</f>
        <v/>
      </c>
      <c r="X3196" s="5" t="str">
        <f t="shared" si="3196"/>
        <v/>
      </c>
      <c r="Y3196" s="5" t="str">
        <f t="array" ref="Y3196">IF(V3196&lt;&gt;"",IFERROR(INDEX(federal_program_name_lookup,MATCH(V3196,aln_lookup,0)),""),"")</f>
        <v>GRANTS TO STATES FOR OPERATION OF QUALIFIED HIGH-RISK POOLS</v>
      </c>
    </row>
    <row r="3197" ht="15.75" customHeight="1">
      <c r="A3197" s="5" t="s">
        <v>5910</v>
      </c>
      <c r="B3197" s="3" t="s">
        <v>56</v>
      </c>
      <c r="C3197" s="3" t="s">
        <v>5911</v>
      </c>
      <c r="D3197" s="3"/>
      <c r="E3197" s="6" t="s">
        <v>5912</v>
      </c>
      <c r="F3197" s="4">
        <v>1924967.0</v>
      </c>
      <c r="G3197" s="6" t="s">
        <v>59</v>
      </c>
      <c r="H3197" s="6"/>
      <c r="I3197" s="6"/>
      <c r="J3197" s="4">
        <v>1979839.0</v>
      </c>
      <c r="K3197" s="4">
        <v>0.0</v>
      </c>
      <c r="L3197" s="6" t="s">
        <v>39</v>
      </c>
      <c r="M3197" s="3"/>
      <c r="N3197" s="6" t="s">
        <v>42</v>
      </c>
      <c r="O3197" s="3"/>
      <c r="P3197" s="3"/>
      <c r="Q3197" s="6" t="s">
        <v>39</v>
      </c>
      <c r="R3197" s="4"/>
      <c r="S3197" s="6" t="s">
        <v>39</v>
      </c>
      <c r="T3197" s="6"/>
      <c r="U3197" s="6">
        <v>0.0</v>
      </c>
      <c r="V3197" s="3" t="str">
        <f t="shared" si="2"/>
        <v>93.829</v>
      </c>
      <c r="W3197" s="5" t="str">
        <f t="shared" ref="W3197:X3197" si="3197">UPPER(TRIM(H3197))</f>
        <v/>
      </c>
      <c r="X3197" s="5" t="str">
        <f t="shared" si="3197"/>
        <v/>
      </c>
      <c r="Y3197" s="5" t="str">
        <f t="array" ref="Y3197">IF(V3197&lt;&gt;"",IFERROR(INDEX(federal_program_name_lookup,MATCH(V3197,aln_lookup,0)),""),"")</f>
        <v>SECTION 223 DEMONSTRATION PROGRAMS TO IMPROVE COMMUNITY MENTAL HEALTH SERVICES</v>
      </c>
    </row>
    <row r="3198" ht="15.75" customHeight="1">
      <c r="A3198" s="5" t="s">
        <v>5913</v>
      </c>
      <c r="B3198" s="3" t="s">
        <v>56</v>
      </c>
      <c r="C3198" s="3" t="s">
        <v>5911</v>
      </c>
      <c r="D3198" s="3"/>
      <c r="E3198" s="6" t="s">
        <v>5912</v>
      </c>
      <c r="F3198" s="4">
        <v>54872.0</v>
      </c>
      <c r="G3198" s="6" t="s">
        <v>59</v>
      </c>
      <c r="H3198" s="6"/>
      <c r="I3198" s="6"/>
      <c r="J3198" s="4">
        <v>1979839.0</v>
      </c>
      <c r="K3198" s="4">
        <v>0.0</v>
      </c>
      <c r="L3198" s="6" t="s">
        <v>39</v>
      </c>
      <c r="M3198" s="3"/>
      <c r="N3198" s="6" t="s">
        <v>39</v>
      </c>
      <c r="O3198" s="3" t="s">
        <v>5914</v>
      </c>
      <c r="P3198" s="3" t="s">
        <v>5915</v>
      </c>
      <c r="Q3198" s="6" t="s">
        <v>39</v>
      </c>
      <c r="R3198" s="4"/>
      <c r="S3198" s="6" t="s">
        <v>39</v>
      </c>
      <c r="T3198" s="6"/>
      <c r="U3198" s="6">
        <v>0.0</v>
      </c>
      <c r="V3198" s="3" t="str">
        <f t="shared" si="2"/>
        <v>93.829</v>
      </c>
      <c r="W3198" s="5" t="str">
        <f t="shared" ref="W3198:X3198" si="3198">UPPER(TRIM(H3198))</f>
        <v/>
      </c>
      <c r="X3198" s="5" t="str">
        <f t="shared" si="3198"/>
        <v/>
      </c>
      <c r="Y3198" s="5" t="str">
        <f t="array" ref="Y3198">IF(V3198&lt;&gt;"",IFERROR(INDEX(federal_program_name_lookup,MATCH(V3198,aln_lookup,0)),""),"")</f>
        <v>SECTION 223 DEMONSTRATION PROGRAMS TO IMPROVE COMMUNITY MENTAL HEALTH SERVICES</v>
      </c>
    </row>
    <row r="3199" ht="15.75" customHeight="1">
      <c r="A3199" s="5" t="s">
        <v>5916</v>
      </c>
      <c r="B3199" s="3" t="s">
        <v>56</v>
      </c>
      <c r="C3199" s="3" t="s">
        <v>386</v>
      </c>
      <c r="D3199" s="3"/>
      <c r="E3199" s="6" t="s">
        <v>387</v>
      </c>
      <c r="F3199" s="4">
        <v>-334.0</v>
      </c>
      <c r="G3199" s="6" t="s">
        <v>59</v>
      </c>
      <c r="H3199" s="6"/>
      <c r="I3199" s="6"/>
      <c r="J3199" s="4">
        <v>1746745.0</v>
      </c>
      <c r="K3199" s="4">
        <v>0.0</v>
      </c>
      <c r="L3199" s="6" t="s">
        <v>39</v>
      </c>
      <c r="M3199" s="3"/>
      <c r="N3199" s="6" t="s">
        <v>42</v>
      </c>
      <c r="O3199" s="3"/>
      <c r="P3199" s="3"/>
      <c r="Q3199" s="6" t="s">
        <v>39</v>
      </c>
      <c r="R3199" s="4"/>
      <c r="S3199" s="6" t="s">
        <v>39</v>
      </c>
      <c r="T3199" s="6"/>
      <c r="U3199" s="6">
        <v>0.0</v>
      </c>
      <c r="V3199" s="3" t="str">
        <f t="shared" si="2"/>
        <v>93.103</v>
      </c>
      <c r="W3199" s="5" t="str">
        <f t="shared" ref="W3199:X3199" si="3199">UPPER(TRIM(H3199))</f>
        <v/>
      </c>
      <c r="X3199" s="5" t="str">
        <f t="shared" si="3199"/>
        <v/>
      </c>
      <c r="Y3199" s="5" t="str">
        <f t="array" ref="Y3199">IF(V3199&lt;&gt;"",IFERROR(INDEX(federal_program_name_lookup,MATCH(V3199,aln_lookup,0)),""),"")</f>
        <v>FOOD AND DRUG ADMINISTRATION_RESEARCH</v>
      </c>
    </row>
    <row r="3200" ht="15.75" customHeight="1">
      <c r="A3200" s="5" t="s">
        <v>5917</v>
      </c>
      <c r="B3200" s="3" t="s">
        <v>56</v>
      </c>
      <c r="C3200" s="3" t="s">
        <v>386</v>
      </c>
      <c r="D3200" s="3"/>
      <c r="E3200" s="6" t="s">
        <v>387</v>
      </c>
      <c r="F3200" s="4">
        <v>2357.0</v>
      </c>
      <c r="G3200" s="6" t="s">
        <v>59</v>
      </c>
      <c r="H3200" s="6"/>
      <c r="I3200" s="6"/>
      <c r="J3200" s="4">
        <v>1746745.0</v>
      </c>
      <c r="K3200" s="4">
        <v>0.0</v>
      </c>
      <c r="L3200" s="6" t="s">
        <v>39</v>
      </c>
      <c r="M3200" s="3"/>
      <c r="N3200" s="6" t="s">
        <v>39</v>
      </c>
      <c r="O3200" s="3" t="s">
        <v>5914</v>
      </c>
      <c r="P3200" s="3" t="s">
        <v>5918</v>
      </c>
      <c r="Q3200" s="6" t="s">
        <v>39</v>
      </c>
      <c r="R3200" s="4"/>
      <c r="S3200" s="6" t="s">
        <v>39</v>
      </c>
      <c r="T3200" s="6"/>
      <c r="U3200" s="6">
        <v>0.0</v>
      </c>
      <c r="V3200" s="3" t="str">
        <f t="shared" si="2"/>
        <v>93.103</v>
      </c>
      <c r="W3200" s="5" t="str">
        <f t="shared" ref="W3200:X3200" si="3200">UPPER(TRIM(H3200))</f>
        <v/>
      </c>
      <c r="X3200" s="5" t="str">
        <f t="shared" si="3200"/>
        <v/>
      </c>
      <c r="Y3200" s="5" t="str">
        <f t="array" ref="Y3200">IF(V3200&lt;&gt;"",IFERROR(INDEX(federal_program_name_lookup,MATCH(V3200,aln_lookup,0)),""),"")</f>
        <v>FOOD AND DRUG ADMINISTRATION_RESEARCH</v>
      </c>
    </row>
    <row r="3201" ht="15.75" customHeight="1">
      <c r="A3201" s="5" t="s">
        <v>5919</v>
      </c>
      <c r="B3201" s="3" t="s">
        <v>35</v>
      </c>
      <c r="C3201" s="3" t="s">
        <v>5198</v>
      </c>
      <c r="D3201" s="3"/>
      <c r="E3201" s="6" t="s">
        <v>5199</v>
      </c>
      <c r="F3201" s="4">
        <v>2333.0</v>
      </c>
      <c r="G3201" s="6" t="s">
        <v>38</v>
      </c>
      <c r="H3201" s="6"/>
      <c r="I3201" s="6"/>
      <c r="J3201" s="4">
        <v>561386.0</v>
      </c>
      <c r="K3201" s="4">
        <v>3.59306095E8</v>
      </c>
      <c r="L3201" s="6" t="s">
        <v>39</v>
      </c>
      <c r="M3201" s="3"/>
      <c r="N3201" s="6" t="s">
        <v>39</v>
      </c>
      <c r="O3201" s="3" t="s">
        <v>5200</v>
      </c>
      <c r="P3201" s="3" t="s">
        <v>5920</v>
      </c>
      <c r="Q3201" s="6" t="s">
        <v>39</v>
      </c>
      <c r="R3201" s="4"/>
      <c r="S3201" s="6" t="s">
        <v>42</v>
      </c>
      <c r="T3201" s="6" t="s">
        <v>43</v>
      </c>
      <c r="U3201" s="6">
        <v>0.0</v>
      </c>
      <c r="V3201" s="3" t="str">
        <f t="shared" si="2"/>
        <v>11.417</v>
      </c>
      <c r="W3201" s="5" t="str">
        <f t="shared" ref="W3201:X3201" si="3201">UPPER(TRIM(H3201))</f>
        <v/>
      </c>
      <c r="X3201" s="5" t="str">
        <f t="shared" si="3201"/>
        <v/>
      </c>
      <c r="Y3201" s="5" t="str">
        <f t="array" ref="Y3201">IF(V3201&lt;&gt;"",IFERROR(INDEX(federal_program_name_lookup,MATCH(V3201,aln_lookup,0)),""),"")</f>
        <v>SEA GRANT SUPPORT</v>
      </c>
    </row>
    <row r="3202" ht="15.75" customHeight="1">
      <c r="A3202" s="5" t="s">
        <v>5921</v>
      </c>
      <c r="B3202" s="3" t="s">
        <v>56</v>
      </c>
      <c r="C3202" s="3" t="s">
        <v>386</v>
      </c>
      <c r="D3202" s="3"/>
      <c r="E3202" s="6" t="s">
        <v>387</v>
      </c>
      <c r="F3202" s="4">
        <v>187663.0</v>
      </c>
      <c r="G3202" s="6" t="s">
        <v>59</v>
      </c>
      <c r="H3202" s="6"/>
      <c r="I3202" s="6"/>
      <c r="J3202" s="4">
        <v>1746745.0</v>
      </c>
      <c r="K3202" s="4">
        <v>0.0</v>
      </c>
      <c r="L3202" s="6" t="s">
        <v>39</v>
      </c>
      <c r="M3202" s="3"/>
      <c r="N3202" s="6" t="s">
        <v>39</v>
      </c>
      <c r="O3202" s="3" t="s">
        <v>5267</v>
      </c>
      <c r="P3202" s="3" t="s">
        <v>2500</v>
      </c>
      <c r="Q3202" s="6" t="s">
        <v>39</v>
      </c>
      <c r="R3202" s="4"/>
      <c r="S3202" s="6" t="s">
        <v>39</v>
      </c>
      <c r="T3202" s="6"/>
      <c r="U3202" s="6">
        <v>0.0</v>
      </c>
      <c r="V3202" s="3" t="str">
        <f t="shared" si="2"/>
        <v>93.103</v>
      </c>
      <c r="W3202" s="5" t="str">
        <f t="shared" ref="W3202:X3202" si="3202">UPPER(TRIM(H3202))</f>
        <v/>
      </c>
      <c r="X3202" s="5" t="str">
        <f t="shared" si="3202"/>
        <v/>
      </c>
      <c r="Y3202" s="5" t="str">
        <f t="array" ref="Y3202">IF(V3202&lt;&gt;"",IFERROR(INDEX(federal_program_name_lookup,MATCH(V3202,aln_lookup,0)),""),"")</f>
        <v>FOOD AND DRUG ADMINISTRATION_RESEARCH</v>
      </c>
    </row>
    <row r="3203" ht="15.75" customHeight="1">
      <c r="A3203" s="5" t="s">
        <v>5922</v>
      </c>
      <c r="B3203" s="3" t="s">
        <v>56</v>
      </c>
      <c r="C3203" s="3" t="s">
        <v>290</v>
      </c>
      <c r="D3203" s="3" t="s">
        <v>5923</v>
      </c>
      <c r="E3203" s="6" t="s">
        <v>292</v>
      </c>
      <c r="F3203" s="4">
        <v>-2390.0</v>
      </c>
      <c r="G3203" s="6" t="s">
        <v>59</v>
      </c>
      <c r="H3203" s="6"/>
      <c r="I3203" s="6"/>
      <c r="J3203" s="4">
        <v>6202092.0</v>
      </c>
      <c r="K3203" s="4">
        <v>0.0</v>
      </c>
      <c r="L3203" s="6" t="s">
        <v>39</v>
      </c>
      <c r="M3203" s="3"/>
      <c r="N3203" s="6" t="s">
        <v>39</v>
      </c>
      <c r="O3203" s="3" t="s">
        <v>4323</v>
      </c>
      <c r="P3203" s="3" t="s">
        <v>5923</v>
      </c>
      <c r="Q3203" s="6" t="s">
        <v>39</v>
      </c>
      <c r="R3203" s="4"/>
      <c r="S3203" s="6" t="s">
        <v>39</v>
      </c>
      <c r="T3203" s="6"/>
      <c r="U3203" s="6">
        <v>0.0</v>
      </c>
      <c r="V3203" s="3" t="str">
        <f t="shared" si="2"/>
        <v>93.000</v>
      </c>
      <c r="W3203" s="5" t="str">
        <f t="shared" ref="W3203:X3203" si="3203">UPPER(TRIM(H3203))</f>
        <v/>
      </c>
      <c r="X3203" s="5" t="str">
        <f t="shared" si="3203"/>
        <v/>
      </c>
      <c r="Y3203" s="5" t="str">
        <f t="array" ref="Y3203">IF(V3203&lt;&gt;"",IFERROR(INDEX(federal_program_name_lookup,MATCH(V3203,aln_lookup,0)),""),"")</f>
        <v/>
      </c>
    </row>
    <row r="3204" ht="15.75" customHeight="1">
      <c r="A3204" s="5" t="s">
        <v>5924</v>
      </c>
      <c r="B3204" s="3" t="s">
        <v>56</v>
      </c>
      <c r="C3204" s="3" t="s">
        <v>5925</v>
      </c>
      <c r="D3204" s="3"/>
      <c r="E3204" s="6" t="s">
        <v>5926</v>
      </c>
      <c r="F3204" s="4">
        <v>36116.0</v>
      </c>
      <c r="G3204" s="6" t="s">
        <v>59</v>
      </c>
      <c r="H3204" s="6"/>
      <c r="I3204" s="6"/>
      <c r="J3204" s="4">
        <v>36116.0</v>
      </c>
      <c r="K3204" s="4">
        <v>0.0</v>
      </c>
      <c r="L3204" s="6" t="s">
        <v>39</v>
      </c>
      <c r="M3204" s="3"/>
      <c r="N3204" s="6" t="s">
        <v>42</v>
      </c>
      <c r="O3204" s="3"/>
      <c r="P3204" s="3"/>
      <c r="Q3204" s="6" t="s">
        <v>39</v>
      </c>
      <c r="R3204" s="4"/>
      <c r="S3204" s="6" t="s">
        <v>39</v>
      </c>
      <c r="T3204" s="6"/>
      <c r="U3204" s="6">
        <v>0.0</v>
      </c>
      <c r="V3204" s="3" t="str">
        <f t="shared" si="2"/>
        <v>93.059</v>
      </c>
      <c r="W3204" s="5" t="str">
        <f t="shared" ref="W3204:X3204" si="3204">UPPER(TRIM(H3204))</f>
        <v/>
      </c>
      <c r="X3204" s="5" t="str">
        <f t="shared" si="3204"/>
        <v/>
      </c>
      <c r="Y3204" s="5" t="str">
        <f t="array" ref="Y3204">IF(V3204&lt;&gt;"",IFERROR(INDEX(federal_program_name_lookup,MATCH(V3204,aln_lookup,0)),""),"")</f>
        <v>TRAINING IN GENERAL, PEDIATRIC, AND PUBLIC HEALTH DENTISTRY</v>
      </c>
    </row>
    <row r="3205" ht="15.75" customHeight="1">
      <c r="A3205" s="5" t="s">
        <v>5927</v>
      </c>
      <c r="B3205" s="3" t="s">
        <v>56</v>
      </c>
      <c r="C3205" s="3" t="s">
        <v>4345</v>
      </c>
      <c r="D3205" s="3"/>
      <c r="E3205" s="6" t="s">
        <v>4346</v>
      </c>
      <c r="F3205" s="4">
        <v>360802.0</v>
      </c>
      <c r="G3205" s="6" t="s">
        <v>59</v>
      </c>
      <c r="H3205" s="6"/>
      <c r="I3205" s="6"/>
      <c r="J3205" s="4">
        <v>467216.0</v>
      </c>
      <c r="K3205" s="4">
        <v>0.0</v>
      </c>
      <c r="L3205" s="6" t="s">
        <v>39</v>
      </c>
      <c r="M3205" s="3"/>
      <c r="N3205" s="6" t="s">
        <v>42</v>
      </c>
      <c r="O3205" s="3"/>
      <c r="P3205" s="3"/>
      <c r="Q3205" s="6" t="s">
        <v>42</v>
      </c>
      <c r="R3205" s="4">
        <v>96669.0</v>
      </c>
      <c r="S3205" s="6" t="s">
        <v>39</v>
      </c>
      <c r="T3205" s="6"/>
      <c r="U3205" s="6">
        <v>0.0</v>
      </c>
      <c r="V3205" s="3" t="str">
        <f t="shared" si="2"/>
        <v>93.110</v>
      </c>
      <c r="W3205" s="5" t="str">
        <f t="shared" ref="W3205:X3205" si="3205">UPPER(TRIM(H3205))</f>
        <v/>
      </c>
      <c r="X3205" s="5" t="str">
        <f t="shared" si="3205"/>
        <v/>
      </c>
      <c r="Y3205" s="5" t="str">
        <f t="array" ref="Y3205">IF(V3205&lt;&gt;"",IFERROR(INDEX(federal_program_name_lookup,MATCH(V3205,aln_lookup,0)),""),"")</f>
        <v>MATERNAL AND CHILD HEALTH FEDERAL CONSOLIDATED PROGRAMS</v>
      </c>
    </row>
    <row r="3206" ht="15.75" customHeight="1">
      <c r="A3206" s="5" t="s">
        <v>5928</v>
      </c>
      <c r="B3206" s="3" t="s">
        <v>56</v>
      </c>
      <c r="C3206" s="3" t="s">
        <v>4345</v>
      </c>
      <c r="D3206" s="3"/>
      <c r="E3206" s="6" t="s">
        <v>4346</v>
      </c>
      <c r="F3206" s="4">
        <v>-1711.0</v>
      </c>
      <c r="G3206" s="6" t="s">
        <v>59</v>
      </c>
      <c r="H3206" s="6"/>
      <c r="I3206" s="6"/>
      <c r="J3206" s="4">
        <v>467216.0</v>
      </c>
      <c r="K3206" s="4">
        <v>0.0</v>
      </c>
      <c r="L3206" s="6" t="s">
        <v>39</v>
      </c>
      <c r="M3206" s="3"/>
      <c r="N3206" s="6" t="s">
        <v>39</v>
      </c>
      <c r="O3206" s="3" t="s">
        <v>63</v>
      </c>
      <c r="P3206" s="3" t="s">
        <v>5929</v>
      </c>
      <c r="Q3206" s="6" t="s">
        <v>39</v>
      </c>
      <c r="R3206" s="4"/>
      <c r="S3206" s="6" t="s">
        <v>39</v>
      </c>
      <c r="T3206" s="6"/>
      <c r="U3206" s="6">
        <v>0.0</v>
      </c>
      <c r="V3206" s="3" t="str">
        <f t="shared" si="2"/>
        <v>93.110</v>
      </c>
      <c r="W3206" s="5" t="str">
        <f t="shared" ref="W3206:X3206" si="3206">UPPER(TRIM(H3206))</f>
        <v/>
      </c>
      <c r="X3206" s="5" t="str">
        <f t="shared" si="3206"/>
        <v/>
      </c>
      <c r="Y3206" s="5" t="str">
        <f t="array" ref="Y3206">IF(V3206&lt;&gt;"",IFERROR(INDEX(federal_program_name_lookup,MATCH(V3206,aln_lookup,0)),""),"")</f>
        <v>MATERNAL AND CHILD HEALTH FEDERAL CONSOLIDATED PROGRAMS</v>
      </c>
    </row>
    <row r="3207" ht="15.75" customHeight="1">
      <c r="A3207" s="5" t="s">
        <v>5930</v>
      </c>
      <c r="B3207" s="3" t="s">
        <v>56</v>
      </c>
      <c r="C3207" s="3" t="s">
        <v>4345</v>
      </c>
      <c r="D3207" s="3"/>
      <c r="E3207" s="6" t="s">
        <v>4346</v>
      </c>
      <c r="F3207" s="4">
        <v>106621.0</v>
      </c>
      <c r="G3207" s="6" t="s">
        <v>59</v>
      </c>
      <c r="H3207" s="6"/>
      <c r="I3207" s="6"/>
      <c r="J3207" s="4">
        <v>467216.0</v>
      </c>
      <c r="K3207" s="4">
        <v>0.0</v>
      </c>
      <c r="L3207" s="6" t="s">
        <v>39</v>
      </c>
      <c r="M3207" s="3"/>
      <c r="N3207" s="6" t="s">
        <v>39</v>
      </c>
      <c r="O3207" s="3" t="s">
        <v>107</v>
      </c>
      <c r="P3207" s="3" t="s">
        <v>5931</v>
      </c>
      <c r="Q3207" s="6" t="s">
        <v>39</v>
      </c>
      <c r="R3207" s="4"/>
      <c r="S3207" s="6" t="s">
        <v>39</v>
      </c>
      <c r="T3207" s="6"/>
      <c r="U3207" s="6">
        <v>0.0</v>
      </c>
      <c r="V3207" s="3" t="str">
        <f t="shared" si="2"/>
        <v>93.110</v>
      </c>
      <c r="W3207" s="5" t="str">
        <f t="shared" ref="W3207:X3207" si="3207">UPPER(TRIM(H3207))</f>
        <v/>
      </c>
      <c r="X3207" s="5" t="str">
        <f t="shared" si="3207"/>
        <v/>
      </c>
      <c r="Y3207" s="5" t="str">
        <f t="array" ref="Y3207">IF(V3207&lt;&gt;"",IFERROR(INDEX(federal_program_name_lookup,MATCH(V3207,aln_lookup,0)),""),"")</f>
        <v>MATERNAL AND CHILD HEALTH FEDERAL CONSOLIDATED PROGRAMS</v>
      </c>
    </row>
    <row r="3208" ht="15.75" customHeight="1">
      <c r="A3208" s="5" t="s">
        <v>5932</v>
      </c>
      <c r="B3208" s="3" t="s">
        <v>56</v>
      </c>
      <c r="C3208" s="3" t="s">
        <v>4124</v>
      </c>
      <c r="D3208" s="3"/>
      <c r="E3208" s="6" t="s">
        <v>5933</v>
      </c>
      <c r="F3208" s="4">
        <v>373816.0</v>
      </c>
      <c r="G3208" s="6" t="s">
        <v>59</v>
      </c>
      <c r="H3208" s="6"/>
      <c r="I3208" s="6"/>
      <c r="J3208" s="4">
        <v>373816.0</v>
      </c>
      <c r="K3208" s="4">
        <v>0.0</v>
      </c>
      <c r="L3208" s="6" t="s">
        <v>39</v>
      </c>
      <c r="M3208" s="3"/>
      <c r="N3208" s="6" t="s">
        <v>42</v>
      </c>
      <c r="O3208" s="3"/>
      <c r="P3208" s="3"/>
      <c r="Q3208" s="6" t="s">
        <v>39</v>
      </c>
      <c r="R3208" s="4"/>
      <c r="S3208" s="6" t="s">
        <v>39</v>
      </c>
      <c r="T3208" s="6"/>
      <c r="U3208" s="6">
        <v>0.0</v>
      </c>
      <c r="V3208" s="3" t="str">
        <f t="shared" si="2"/>
        <v>93.117</v>
      </c>
      <c r="W3208" s="5" t="str">
        <f t="shared" ref="W3208:X3208" si="3208">UPPER(TRIM(H3208))</f>
        <v/>
      </c>
      <c r="X3208" s="5" t="str">
        <f t="shared" si="3208"/>
        <v/>
      </c>
      <c r="Y3208" s="5" t="str">
        <f t="array" ref="Y3208">IF(V3208&lt;&gt;"",IFERROR(INDEX(federal_program_name_lookup,MATCH(V3208,aln_lookup,0)),""),"")</f>
        <v>PREVENTIVE MEDICINE RESIDENCY</v>
      </c>
    </row>
    <row r="3209" ht="15.75" customHeight="1">
      <c r="A3209" s="5" t="s">
        <v>5934</v>
      </c>
      <c r="B3209" s="3" t="s">
        <v>56</v>
      </c>
      <c r="C3209" s="3" t="s">
        <v>5935</v>
      </c>
      <c r="D3209" s="3"/>
      <c r="E3209" s="6" t="s">
        <v>5936</v>
      </c>
      <c r="F3209" s="4">
        <v>18816.0</v>
      </c>
      <c r="G3209" s="6" t="s">
        <v>59</v>
      </c>
      <c r="H3209" s="6"/>
      <c r="I3209" s="6"/>
      <c r="J3209" s="4">
        <v>18816.0</v>
      </c>
      <c r="K3209" s="4">
        <v>0.0</v>
      </c>
      <c r="L3209" s="6" t="s">
        <v>39</v>
      </c>
      <c r="M3209" s="3"/>
      <c r="N3209" s="6" t="s">
        <v>42</v>
      </c>
      <c r="O3209" s="3"/>
      <c r="P3209" s="3"/>
      <c r="Q3209" s="6" t="s">
        <v>39</v>
      </c>
      <c r="R3209" s="4"/>
      <c r="S3209" s="6" t="s">
        <v>39</v>
      </c>
      <c r="T3209" s="6"/>
      <c r="U3209" s="6">
        <v>0.0</v>
      </c>
      <c r="V3209" s="3" t="str">
        <f t="shared" si="2"/>
        <v>93.124</v>
      </c>
      <c r="W3209" s="5" t="str">
        <f t="shared" ref="W3209:X3209" si="3209">UPPER(TRIM(H3209))</f>
        <v/>
      </c>
      <c r="X3209" s="5" t="str">
        <f t="shared" si="3209"/>
        <v/>
      </c>
      <c r="Y3209" s="5" t="str">
        <f t="array" ref="Y3209">IF(V3209&lt;&gt;"",IFERROR(INDEX(federal_program_name_lookup,MATCH(V3209,aln_lookup,0)),""),"")</f>
        <v>NURSE ANESTHETIST TRAINEESHIPS</v>
      </c>
    </row>
    <row r="3210" ht="15.75" customHeight="1">
      <c r="A3210" s="5" t="s">
        <v>5937</v>
      </c>
      <c r="B3210" s="3" t="s">
        <v>56</v>
      </c>
      <c r="C3210" s="3" t="s">
        <v>5938</v>
      </c>
      <c r="D3210" s="3"/>
      <c r="E3210" s="6" t="s">
        <v>5939</v>
      </c>
      <c r="F3210" s="4">
        <v>1805293.0</v>
      </c>
      <c r="G3210" s="6" t="s">
        <v>59</v>
      </c>
      <c r="H3210" s="6"/>
      <c r="I3210" s="6"/>
      <c r="J3210" s="4">
        <v>2038282.0</v>
      </c>
      <c r="K3210" s="4">
        <v>0.0</v>
      </c>
      <c r="L3210" s="6" t="s">
        <v>39</v>
      </c>
      <c r="M3210" s="3"/>
      <c r="N3210" s="6" t="s">
        <v>42</v>
      </c>
      <c r="O3210" s="3"/>
      <c r="P3210" s="3"/>
      <c r="Q3210" s="6" t="s">
        <v>42</v>
      </c>
      <c r="R3210" s="4">
        <v>952127.0</v>
      </c>
      <c r="S3210" s="6" t="s">
        <v>39</v>
      </c>
      <c r="T3210" s="6"/>
      <c r="U3210" s="6">
        <v>0.0</v>
      </c>
      <c r="V3210" s="3" t="str">
        <f t="shared" si="2"/>
        <v>93.145</v>
      </c>
      <c r="W3210" s="5" t="str">
        <f t="shared" ref="W3210:X3210" si="3210">UPPER(TRIM(H3210))</f>
        <v/>
      </c>
      <c r="X3210" s="5" t="str">
        <f t="shared" si="3210"/>
        <v/>
      </c>
      <c r="Y3210" s="5" t="str">
        <f t="array" ref="Y3210">IF(V3210&lt;&gt;"",IFERROR(INDEX(federal_program_name_lookup,MATCH(V3210,aln_lookup,0)),""),"")</f>
        <v>AIDS EDUCATION AND TRAINING CENTERS</v>
      </c>
    </row>
    <row r="3211" ht="15.75" customHeight="1">
      <c r="A3211" s="5" t="s">
        <v>5940</v>
      </c>
      <c r="B3211" s="3" t="s">
        <v>56</v>
      </c>
      <c r="C3211" s="3" t="s">
        <v>5938</v>
      </c>
      <c r="D3211" s="3"/>
      <c r="E3211" s="6" t="s">
        <v>5939</v>
      </c>
      <c r="F3211" s="4">
        <v>232989.0</v>
      </c>
      <c r="G3211" s="6" t="s">
        <v>59</v>
      </c>
      <c r="H3211" s="6"/>
      <c r="I3211" s="6"/>
      <c r="J3211" s="4">
        <v>2038282.0</v>
      </c>
      <c r="K3211" s="4">
        <v>0.0</v>
      </c>
      <c r="L3211" s="6" t="s">
        <v>39</v>
      </c>
      <c r="M3211" s="3"/>
      <c r="N3211" s="6" t="s">
        <v>39</v>
      </c>
      <c r="O3211" s="3" t="s">
        <v>40</v>
      </c>
      <c r="P3211" s="3" t="s">
        <v>5941</v>
      </c>
      <c r="Q3211" s="6" t="s">
        <v>39</v>
      </c>
      <c r="R3211" s="4"/>
      <c r="S3211" s="6" t="s">
        <v>39</v>
      </c>
      <c r="T3211" s="6"/>
      <c r="U3211" s="6">
        <v>0.0</v>
      </c>
      <c r="V3211" s="3" t="str">
        <f t="shared" si="2"/>
        <v>93.145</v>
      </c>
      <c r="W3211" s="5" t="str">
        <f t="shared" ref="W3211:X3211" si="3211">UPPER(TRIM(H3211))</f>
        <v/>
      </c>
      <c r="X3211" s="5" t="str">
        <f t="shared" si="3211"/>
        <v/>
      </c>
      <c r="Y3211" s="5" t="str">
        <f t="array" ref="Y3211">IF(V3211&lt;&gt;"",IFERROR(INDEX(federal_program_name_lookup,MATCH(V3211,aln_lookup,0)),""),"")</f>
        <v>AIDS EDUCATION AND TRAINING CENTERS</v>
      </c>
    </row>
    <row r="3212" ht="15.75" customHeight="1">
      <c r="A3212" s="5" t="s">
        <v>5942</v>
      </c>
      <c r="B3212" s="3" t="s">
        <v>56</v>
      </c>
      <c r="C3212" s="3" t="s">
        <v>5943</v>
      </c>
      <c r="D3212" s="3"/>
      <c r="E3212" s="6" t="s">
        <v>5944</v>
      </c>
      <c r="F3212" s="4">
        <v>19586.0</v>
      </c>
      <c r="G3212" s="6" t="s">
        <v>59</v>
      </c>
      <c r="H3212" s="6"/>
      <c r="I3212" s="6"/>
      <c r="J3212" s="4">
        <v>19586.0</v>
      </c>
      <c r="K3212" s="4">
        <v>0.0</v>
      </c>
      <c r="L3212" s="6" t="s">
        <v>39</v>
      </c>
      <c r="M3212" s="3"/>
      <c r="N3212" s="6" t="s">
        <v>39</v>
      </c>
      <c r="O3212" s="3" t="s">
        <v>5945</v>
      </c>
      <c r="P3212" s="3" t="s">
        <v>5946</v>
      </c>
      <c r="Q3212" s="6" t="s">
        <v>39</v>
      </c>
      <c r="R3212" s="4"/>
      <c r="S3212" s="6" t="s">
        <v>39</v>
      </c>
      <c r="T3212" s="6"/>
      <c r="U3212" s="6">
        <v>0.0</v>
      </c>
      <c r="V3212" s="3" t="str">
        <f t="shared" si="2"/>
        <v>93.178</v>
      </c>
      <c r="W3212" s="5" t="str">
        <f t="shared" ref="W3212:X3212" si="3212">UPPER(TRIM(H3212))</f>
        <v/>
      </c>
      <c r="X3212" s="5" t="str">
        <f t="shared" si="3212"/>
        <v/>
      </c>
      <c r="Y3212" s="5" t="str">
        <f t="array" ref="Y3212">IF(V3212&lt;&gt;"",IFERROR(INDEX(federal_program_name_lookup,MATCH(V3212,aln_lookup,0)),""),"")</f>
        <v>NURSING WORKFORCE DIVERSITY</v>
      </c>
    </row>
    <row r="3213" ht="15.75" customHeight="1">
      <c r="A3213" s="5" t="s">
        <v>5947</v>
      </c>
      <c r="B3213" s="3" t="s">
        <v>35</v>
      </c>
      <c r="C3213" s="3" t="s">
        <v>5198</v>
      </c>
      <c r="D3213" s="3"/>
      <c r="E3213" s="6" t="s">
        <v>5199</v>
      </c>
      <c r="F3213" s="4">
        <v>23797.0</v>
      </c>
      <c r="G3213" s="6" t="s">
        <v>38</v>
      </c>
      <c r="H3213" s="6"/>
      <c r="I3213" s="6"/>
      <c r="J3213" s="4">
        <v>561386.0</v>
      </c>
      <c r="K3213" s="4">
        <v>3.59306095E8</v>
      </c>
      <c r="L3213" s="6" t="s">
        <v>39</v>
      </c>
      <c r="M3213" s="3"/>
      <c r="N3213" s="6" t="s">
        <v>39</v>
      </c>
      <c r="O3213" s="3" t="s">
        <v>815</v>
      </c>
      <c r="P3213" s="3" t="s">
        <v>5948</v>
      </c>
      <c r="Q3213" s="6" t="s">
        <v>39</v>
      </c>
      <c r="R3213" s="4"/>
      <c r="S3213" s="6" t="s">
        <v>42</v>
      </c>
      <c r="T3213" s="6" t="s">
        <v>43</v>
      </c>
      <c r="U3213" s="6">
        <v>0.0</v>
      </c>
      <c r="V3213" s="3" t="str">
        <f t="shared" si="2"/>
        <v>11.417</v>
      </c>
      <c r="W3213" s="5" t="str">
        <f t="shared" ref="W3213:X3213" si="3213">UPPER(TRIM(H3213))</f>
        <v/>
      </c>
      <c r="X3213" s="5" t="str">
        <f t="shared" si="3213"/>
        <v/>
      </c>
      <c r="Y3213" s="5" t="str">
        <f t="array" ref="Y3213">IF(V3213&lt;&gt;"",IFERROR(INDEX(federal_program_name_lookup,MATCH(V3213,aln_lookup,0)),""),"")</f>
        <v>SEA GRANT SUPPORT</v>
      </c>
    </row>
    <row r="3214" ht="15.75" customHeight="1">
      <c r="A3214" s="5" t="s">
        <v>5949</v>
      </c>
      <c r="B3214" s="3" t="s">
        <v>56</v>
      </c>
      <c r="C3214" s="3" t="s">
        <v>5950</v>
      </c>
      <c r="D3214" s="3"/>
      <c r="E3214" s="6" t="s">
        <v>5951</v>
      </c>
      <c r="F3214" s="4">
        <v>1254134.0</v>
      </c>
      <c r="G3214" s="6" t="s">
        <v>59</v>
      </c>
      <c r="H3214" s="6"/>
      <c r="I3214" s="6"/>
      <c r="J3214" s="4">
        <v>1254134.0</v>
      </c>
      <c r="K3214" s="4">
        <v>0.0</v>
      </c>
      <c r="L3214" s="6" t="s">
        <v>39</v>
      </c>
      <c r="M3214" s="3"/>
      <c r="N3214" s="6" t="s">
        <v>39</v>
      </c>
      <c r="O3214" s="3" t="s">
        <v>107</v>
      </c>
      <c r="P3214" s="3" t="s">
        <v>5952</v>
      </c>
      <c r="Q3214" s="6" t="s">
        <v>39</v>
      </c>
      <c r="R3214" s="4"/>
      <c r="S3214" s="6" t="s">
        <v>39</v>
      </c>
      <c r="T3214" s="6"/>
      <c r="U3214" s="6">
        <v>0.0</v>
      </c>
      <c r="V3214" s="3" t="str">
        <f t="shared" si="2"/>
        <v>93.153</v>
      </c>
      <c r="W3214" s="5" t="str">
        <f t="shared" ref="W3214:X3214" si="3214">UPPER(TRIM(H3214))</f>
        <v/>
      </c>
      <c r="X3214" s="5" t="str">
        <f t="shared" si="3214"/>
        <v/>
      </c>
      <c r="Y3214" s="5" t="str">
        <f t="array" ref="Y3214">IF(V3214&lt;&gt;"",IFERROR(INDEX(federal_program_name_lookup,MATCH(V3214,aln_lookup,0)),""),"")</f>
        <v>COORDINATED SERVICES AND ACCESS TO RESEARCH FOR WOMEN, INFANTS, CHILDREN, AND YOUTH</v>
      </c>
    </row>
    <row r="3215" ht="15.75" customHeight="1">
      <c r="A3215" s="5" t="s">
        <v>5953</v>
      </c>
      <c r="B3215" s="3" t="s">
        <v>56</v>
      </c>
      <c r="C3215" s="3" t="s">
        <v>5954</v>
      </c>
      <c r="D3215" s="3"/>
      <c r="E3215" s="6" t="s">
        <v>5955</v>
      </c>
      <c r="F3215" s="4">
        <v>482915.0</v>
      </c>
      <c r="G3215" s="6" t="s">
        <v>59</v>
      </c>
      <c r="H3215" s="6"/>
      <c r="I3215" s="6"/>
      <c r="J3215" s="4">
        <v>482915.0</v>
      </c>
      <c r="K3215" s="4">
        <v>0.0</v>
      </c>
      <c r="L3215" s="6" t="s">
        <v>39</v>
      </c>
      <c r="M3215" s="3"/>
      <c r="N3215" s="6" t="s">
        <v>42</v>
      </c>
      <c r="O3215" s="3"/>
      <c r="P3215" s="3"/>
      <c r="Q3215" s="6" t="s">
        <v>39</v>
      </c>
      <c r="R3215" s="4"/>
      <c r="S3215" s="6" t="s">
        <v>39</v>
      </c>
      <c r="T3215" s="6"/>
      <c r="U3215" s="6">
        <v>0.0</v>
      </c>
      <c r="V3215" s="3" t="str">
        <f t="shared" si="2"/>
        <v>93.157</v>
      </c>
      <c r="W3215" s="5" t="str">
        <f t="shared" ref="W3215:X3215" si="3215">UPPER(TRIM(H3215))</f>
        <v/>
      </c>
      <c r="X3215" s="5" t="str">
        <f t="shared" si="3215"/>
        <v/>
      </c>
      <c r="Y3215" s="5" t="str">
        <f t="array" ref="Y3215">IF(V3215&lt;&gt;"",IFERROR(INDEX(federal_program_name_lookup,MATCH(V3215,aln_lookup,0)),""),"")</f>
        <v>CENTERS OF EXCELLENCE</v>
      </c>
    </row>
    <row r="3216" ht="15.75" customHeight="1">
      <c r="A3216" s="5" t="s">
        <v>5956</v>
      </c>
      <c r="B3216" s="3" t="s">
        <v>56</v>
      </c>
      <c r="C3216" s="3" t="s">
        <v>5957</v>
      </c>
      <c r="D3216" s="3"/>
      <c r="E3216" s="6" t="s">
        <v>5958</v>
      </c>
      <c r="F3216" s="4">
        <v>49384.0</v>
      </c>
      <c r="G3216" s="6" t="s">
        <v>59</v>
      </c>
      <c r="H3216" s="6"/>
      <c r="I3216" s="6"/>
      <c r="J3216" s="4">
        <v>49384.0</v>
      </c>
      <c r="K3216" s="4">
        <v>0.0</v>
      </c>
      <c r="L3216" s="6" t="s">
        <v>39</v>
      </c>
      <c r="M3216" s="3"/>
      <c r="N3216" s="6" t="s">
        <v>42</v>
      </c>
      <c r="O3216" s="3"/>
      <c r="P3216" s="3"/>
      <c r="Q3216" s="6" t="s">
        <v>39</v>
      </c>
      <c r="R3216" s="4"/>
      <c r="S3216" s="6" t="s">
        <v>39</v>
      </c>
      <c r="T3216" s="6"/>
      <c r="U3216" s="6">
        <v>0.0</v>
      </c>
      <c r="V3216" s="3" t="str">
        <f t="shared" si="2"/>
        <v>93.186</v>
      </c>
      <c r="W3216" s="5" t="str">
        <f t="shared" ref="W3216:X3216" si="3216">UPPER(TRIM(H3216))</f>
        <v/>
      </c>
      <c r="X3216" s="5" t="str">
        <f t="shared" si="3216"/>
        <v/>
      </c>
      <c r="Y3216" s="5" t="str">
        <f t="array" ref="Y3216">IF(V3216&lt;&gt;"",IFERROR(INDEX(federal_program_name_lookup,MATCH(V3216,aln_lookup,0)),""),"")</f>
        <v>NATIONAL RESEARCH SERVICE AWARD IN PRIMARY CARE MEDICINE</v>
      </c>
    </row>
    <row r="3217" ht="15.75" customHeight="1">
      <c r="A3217" s="5" t="s">
        <v>5959</v>
      </c>
      <c r="B3217" s="3" t="s">
        <v>56</v>
      </c>
      <c r="C3217" s="3" t="s">
        <v>5960</v>
      </c>
      <c r="D3217" s="3"/>
      <c r="E3217" s="6" t="s">
        <v>5961</v>
      </c>
      <c r="F3217" s="4">
        <v>28949.0</v>
      </c>
      <c r="G3217" s="6" t="s">
        <v>59</v>
      </c>
      <c r="H3217" s="6"/>
      <c r="I3217" s="6"/>
      <c r="J3217" s="4">
        <v>28949.0</v>
      </c>
      <c r="K3217" s="4">
        <v>0.0</v>
      </c>
      <c r="L3217" s="6" t="s">
        <v>39</v>
      </c>
      <c r="M3217" s="3"/>
      <c r="N3217" s="6" t="s">
        <v>39</v>
      </c>
      <c r="O3217" s="3" t="s">
        <v>107</v>
      </c>
      <c r="P3217" s="3" t="s">
        <v>5962</v>
      </c>
      <c r="Q3217" s="6" t="s">
        <v>39</v>
      </c>
      <c r="R3217" s="4"/>
      <c r="S3217" s="6" t="s">
        <v>39</v>
      </c>
      <c r="T3217" s="6"/>
      <c r="U3217" s="6">
        <v>0.0</v>
      </c>
      <c r="V3217" s="3" t="str">
        <f t="shared" si="2"/>
        <v>93.236</v>
      </c>
      <c r="W3217" s="5" t="str">
        <f t="shared" ref="W3217:X3217" si="3217">UPPER(TRIM(H3217))</f>
        <v/>
      </c>
      <c r="X3217" s="5" t="str">
        <f t="shared" si="3217"/>
        <v/>
      </c>
      <c r="Y3217" s="5" t="str">
        <f t="array" ref="Y3217">IF(V3217&lt;&gt;"",IFERROR(INDEX(federal_program_name_lookup,MATCH(V3217,aln_lookup,0)),""),"")</f>
        <v>GRANTS TO STATES TO SUPPORT ORAL HEALTH WORKFORCE ACTIVITIES</v>
      </c>
    </row>
    <row r="3218" ht="15.75" customHeight="1">
      <c r="A3218" s="5" t="s">
        <v>5963</v>
      </c>
      <c r="B3218" s="3" t="s">
        <v>56</v>
      </c>
      <c r="C3218" s="3" t="s">
        <v>5964</v>
      </c>
      <c r="D3218" s="3"/>
      <c r="E3218" s="6" t="s">
        <v>5965</v>
      </c>
      <c r="F3218" s="4">
        <v>35777.0</v>
      </c>
      <c r="G3218" s="6" t="s">
        <v>59</v>
      </c>
      <c r="H3218" s="6"/>
      <c r="I3218" s="6"/>
      <c r="J3218" s="4">
        <v>35777.0</v>
      </c>
      <c r="K3218" s="4">
        <v>0.0</v>
      </c>
      <c r="L3218" s="6" t="s">
        <v>39</v>
      </c>
      <c r="M3218" s="3"/>
      <c r="N3218" s="6" t="s">
        <v>39</v>
      </c>
      <c r="O3218" s="3" t="s">
        <v>5966</v>
      </c>
      <c r="P3218" s="3" t="s">
        <v>5967</v>
      </c>
      <c r="Q3218" s="6" t="s">
        <v>39</v>
      </c>
      <c r="R3218" s="4"/>
      <c r="S3218" s="6" t="s">
        <v>39</v>
      </c>
      <c r="T3218" s="6"/>
      <c r="U3218" s="6">
        <v>0.0</v>
      </c>
      <c r="V3218" s="3" t="str">
        <f t="shared" si="2"/>
        <v>93.247</v>
      </c>
      <c r="W3218" s="5" t="str">
        <f t="shared" ref="W3218:X3218" si="3218">UPPER(TRIM(H3218))</f>
        <v/>
      </c>
      <c r="X3218" s="5" t="str">
        <f t="shared" si="3218"/>
        <v/>
      </c>
      <c r="Y3218" s="5" t="str">
        <f t="array" ref="Y3218">IF(V3218&lt;&gt;"",IFERROR(INDEX(federal_program_name_lookup,MATCH(V3218,aln_lookup,0)),""),"")</f>
        <v>ADVANCED NURSING EDUCATION GRANT PROGRAM</v>
      </c>
    </row>
    <row r="3219" ht="15.75" customHeight="1">
      <c r="A3219" s="5" t="s">
        <v>5968</v>
      </c>
      <c r="B3219" s="3" t="s">
        <v>56</v>
      </c>
      <c r="C3219" s="3" t="s">
        <v>5969</v>
      </c>
      <c r="D3219" s="3"/>
      <c r="E3219" s="6" t="s">
        <v>5970</v>
      </c>
      <c r="F3219" s="4">
        <v>524623.0</v>
      </c>
      <c r="G3219" s="6" t="s">
        <v>59</v>
      </c>
      <c r="H3219" s="6"/>
      <c r="I3219" s="6"/>
      <c r="J3219" s="4">
        <v>524623.0</v>
      </c>
      <c r="K3219" s="4">
        <v>0.0</v>
      </c>
      <c r="L3219" s="6" t="s">
        <v>39</v>
      </c>
      <c r="M3219" s="3"/>
      <c r="N3219" s="6" t="s">
        <v>42</v>
      </c>
      <c r="O3219" s="3"/>
      <c r="P3219" s="3"/>
      <c r="Q3219" s="6" t="s">
        <v>39</v>
      </c>
      <c r="R3219" s="4"/>
      <c r="S3219" s="6" t="s">
        <v>39</v>
      </c>
      <c r="T3219" s="6"/>
      <c r="U3219" s="6">
        <v>0.0</v>
      </c>
      <c r="V3219" s="3" t="str">
        <f t="shared" si="2"/>
        <v>93.253</v>
      </c>
      <c r="W3219" s="5" t="str">
        <f t="shared" ref="W3219:X3219" si="3219">UPPER(TRIM(H3219))</f>
        <v/>
      </c>
      <c r="X3219" s="5" t="str">
        <f t="shared" si="3219"/>
        <v/>
      </c>
      <c r="Y3219" s="5" t="str">
        <f t="array" ref="Y3219">IF(V3219&lt;&gt;"",IFERROR(INDEX(federal_program_name_lookup,MATCH(V3219,aln_lookup,0)),""),"")</f>
        <v>POISON CENTER SUPPORT AND ENHANCEMENT GRANT</v>
      </c>
    </row>
    <row r="3220" ht="15.75" customHeight="1">
      <c r="A3220" s="5" t="s">
        <v>5971</v>
      </c>
      <c r="B3220" s="3" t="s">
        <v>56</v>
      </c>
      <c r="C3220" s="3" t="s">
        <v>5972</v>
      </c>
      <c r="D3220" s="3"/>
      <c r="E3220" s="6" t="s">
        <v>5973</v>
      </c>
      <c r="F3220" s="4">
        <v>451919.0</v>
      </c>
      <c r="G3220" s="6" t="s">
        <v>59</v>
      </c>
      <c r="H3220" s="6"/>
      <c r="I3220" s="6"/>
      <c r="J3220" s="4">
        <v>451919.0</v>
      </c>
      <c r="K3220" s="4">
        <v>0.0</v>
      </c>
      <c r="L3220" s="6" t="s">
        <v>39</v>
      </c>
      <c r="M3220" s="3"/>
      <c r="N3220" s="6" t="s">
        <v>42</v>
      </c>
      <c r="O3220" s="3"/>
      <c r="P3220" s="3"/>
      <c r="Q3220" s="6" t="s">
        <v>39</v>
      </c>
      <c r="R3220" s="4"/>
      <c r="S3220" s="6" t="s">
        <v>39</v>
      </c>
      <c r="T3220" s="6"/>
      <c r="U3220" s="6">
        <v>0.0</v>
      </c>
      <c r="V3220" s="3" t="str">
        <f t="shared" si="2"/>
        <v>93.359</v>
      </c>
      <c r="W3220" s="5" t="str">
        <f t="shared" ref="W3220:X3220" si="3220">UPPER(TRIM(H3220))</f>
        <v/>
      </c>
      <c r="X3220" s="5" t="str">
        <f t="shared" si="3220"/>
        <v/>
      </c>
      <c r="Y3220" s="5" t="str">
        <f t="array" ref="Y3220">IF(V3220&lt;&gt;"",IFERROR(INDEX(federal_program_name_lookup,MATCH(V3220,aln_lookup,0)),""),"")</f>
        <v>NURSE EDUCATION, PRACTICE QUALITY AND RETENTION GRANTS</v>
      </c>
    </row>
    <row r="3221" ht="15.75" customHeight="1">
      <c r="A3221" s="5" t="s">
        <v>5974</v>
      </c>
      <c r="B3221" s="3" t="s">
        <v>56</v>
      </c>
      <c r="C3221" s="3" t="s">
        <v>5975</v>
      </c>
      <c r="D3221" s="3"/>
      <c r="E3221" s="6" t="s">
        <v>5976</v>
      </c>
      <c r="F3221" s="4">
        <v>5428298.0</v>
      </c>
      <c r="G3221" s="6" t="s">
        <v>59</v>
      </c>
      <c r="H3221" s="6"/>
      <c r="I3221" s="6"/>
      <c r="J3221" s="4">
        <v>5428298.0</v>
      </c>
      <c r="K3221" s="4">
        <v>0.0</v>
      </c>
      <c r="L3221" s="6" t="s">
        <v>39</v>
      </c>
      <c r="M3221" s="3"/>
      <c r="N3221" s="6" t="s">
        <v>42</v>
      </c>
      <c r="O3221" s="3"/>
      <c r="P3221" s="3"/>
      <c r="Q3221" s="6" t="s">
        <v>39</v>
      </c>
      <c r="R3221" s="4"/>
      <c r="S3221" s="6" t="s">
        <v>42</v>
      </c>
      <c r="T3221" s="6" t="s">
        <v>43</v>
      </c>
      <c r="U3221" s="6">
        <v>0.0</v>
      </c>
      <c r="V3221" s="3" t="str">
        <f t="shared" si="2"/>
        <v>93.498</v>
      </c>
      <c r="W3221" s="5" t="str">
        <f t="shared" ref="W3221:X3221" si="3221">UPPER(TRIM(H3221))</f>
        <v/>
      </c>
      <c r="X3221" s="5" t="str">
        <f t="shared" si="3221"/>
        <v/>
      </c>
      <c r="Y3221" s="5" t="str">
        <f t="array" ref="Y3221">IF(V3221&lt;&gt;"",IFERROR(INDEX(federal_program_name_lookup,MATCH(V3221,aln_lookup,0)),""),"")</f>
        <v>PROVIDER RELIEF FUND</v>
      </c>
    </row>
    <row r="3222" ht="15.75" customHeight="1">
      <c r="A3222" s="5" t="s">
        <v>5977</v>
      </c>
      <c r="B3222" s="3" t="s">
        <v>56</v>
      </c>
      <c r="C3222" s="3" t="s">
        <v>5978</v>
      </c>
      <c r="D3222" s="3"/>
      <c r="E3222" s="6" t="s">
        <v>5979</v>
      </c>
      <c r="F3222" s="4">
        <v>102140.0</v>
      </c>
      <c r="G3222" s="6" t="s">
        <v>59</v>
      </c>
      <c r="H3222" s="6"/>
      <c r="I3222" s="6"/>
      <c r="J3222" s="4">
        <v>102140.0</v>
      </c>
      <c r="K3222" s="4">
        <v>0.0</v>
      </c>
      <c r="L3222" s="6" t="s">
        <v>39</v>
      </c>
      <c r="M3222" s="3"/>
      <c r="N3222" s="6" t="s">
        <v>39</v>
      </c>
      <c r="O3222" s="3" t="s">
        <v>40</v>
      </c>
      <c r="P3222" s="3" t="s">
        <v>5980</v>
      </c>
      <c r="Q3222" s="6" t="s">
        <v>39</v>
      </c>
      <c r="R3222" s="4"/>
      <c r="S3222" s="6" t="s">
        <v>39</v>
      </c>
      <c r="T3222" s="6"/>
      <c r="U3222" s="6">
        <v>0.0</v>
      </c>
      <c r="V3222" s="3" t="str">
        <f t="shared" si="2"/>
        <v>93.516</v>
      </c>
      <c r="W3222" s="5" t="str">
        <f t="shared" ref="W3222:X3222" si="3222">UPPER(TRIM(H3222))</f>
        <v/>
      </c>
      <c r="X3222" s="5" t="str">
        <f t="shared" si="3222"/>
        <v/>
      </c>
      <c r="Y3222" s="5" t="str">
        <f t="array" ref="Y3222">IF(V3222&lt;&gt;"",IFERROR(INDEX(federal_program_name_lookup,MATCH(V3222,aln_lookup,0)),""),"")</f>
        <v>AFFORDABLE CARE ACT (ACA) PUBLIC HEALTH TRAINING CENTERS PROGRAM</v>
      </c>
    </row>
    <row r="3223" ht="15.75" customHeight="1">
      <c r="A3223" s="5" t="str">
        <f t="shared" ref="A3223:A5000" si="3224">IF(B3223&lt;&gt;"", "AWARD-"&amp;TEXT(ROW()-1,"0000"), "")</f>
        <v/>
      </c>
      <c r="B3223" s="3"/>
      <c r="C3223" s="3"/>
      <c r="D3223" s="3"/>
      <c r="E3223" s="6"/>
      <c r="F3223" s="4"/>
      <c r="G3223" s="6"/>
      <c r="H3223" s="6"/>
      <c r="I3223" s="6"/>
      <c r="J3223" s="4">
        <f>SUMIFS(amount_expended,cfda_key,V3223)</f>
        <v>0</v>
      </c>
      <c r="K3223" s="4">
        <f>IF(G3223="OTHER CLUSTER NOT LISTED ABOVE",SUMIFS(amount_expended,uniform_other_cluster_name,X3223), IF(AND(OR(G3223="N/A",G3223=""),H3223=""),0,IF(G3223="STATE CLUSTER",SUMIFS(amount_expended,uniform_state_cluster_name,W3223),SUMIFS(amount_expended,cluster_name,G3223))))</f>
        <v>0</v>
      </c>
      <c r="L3223" s="6"/>
      <c r="M3223" s="3"/>
      <c r="N3223" s="6"/>
      <c r="O3223" s="3"/>
      <c r="P3223" s="3"/>
      <c r="Q3223" s="6"/>
      <c r="R3223" s="4"/>
      <c r="S3223" s="6"/>
      <c r="T3223" s="6"/>
      <c r="U3223" s="6"/>
      <c r="V3223" s="3" t="str">
        <f t="shared" si="2"/>
        <v/>
      </c>
      <c r="W3223" s="5" t="str">
        <f t="shared" ref="W3223:X3223" si="3223">UPPER(TRIM(H3223))</f>
        <v/>
      </c>
      <c r="X3223" s="5" t="str">
        <f t="shared" si="3223"/>
        <v/>
      </c>
      <c r="Y3223" s="5" t="str">
        <f t="array" ref="Y3223">IF(V3223&lt;&gt;"",IFERROR(INDEX(federal_program_name_lookup,MATCH(V3223,aln_lookup,0)),""),"")</f>
        <v/>
      </c>
    </row>
    <row r="3224" ht="15.75" customHeight="1">
      <c r="A3224" s="5" t="str">
        <f t="shared" si="3224"/>
        <v/>
      </c>
      <c r="B3224" s="3"/>
      <c r="C3224" s="3"/>
      <c r="D3224" s="3"/>
      <c r="E3224" s="6"/>
      <c r="F3224" s="4"/>
      <c r="G3224" s="6"/>
      <c r="H3224" s="6"/>
      <c r="I3224" s="6"/>
      <c r="J3224" s="4">
        <f>SUMIFS(amount_expended,cfda_key,V3224)</f>
        <v>0</v>
      </c>
      <c r="K3224" s="4">
        <f>IF(G3224="OTHER CLUSTER NOT LISTED ABOVE",SUMIFS(amount_expended,uniform_other_cluster_name,X3224), IF(AND(OR(G3224="N/A",G3224=""),H3224=""),0,IF(G3224="STATE CLUSTER",SUMIFS(amount_expended,uniform_state_cluster_name,W3224),SUMIFS(amount_expended,cluster_name,G3224))))</f>
        <v>0</v>
      </c>
      <c r="L3224" s="6"/>
      <c r="M3224" s="3"/>
      <c r="N3224" s="6"/>
      <c r="O3224" s="3"/>
      <c r="P3224" s="3"/>
      <c r="Q3224" s="6"/>
      <c r="R3224" s="4"/>
      <c r="S3224" s="6"/>
      <c r="T3224" s="6"/>
      <c r="U3224" s="6"/>
      <c r="V3224" s="3" t="str">
        <f t="shared" si="2"/>
        <v/>
      </c>
      <c r="W3224" s="5" t="str">
        <f t="shared" ref="W3224:X3224" si="3225">UPPER(TRIM(H3224))</f>
        <v/>
      </c>
      <c r="X3224" s="5" t="str">
        <f t="shared" si="3225"/>
        <v/>
      </c>
      <c r="Y3224" s="5" t="str">
        <f t="array" ref="Y3224">IF(V3224&lt;&gt;"",IFERROR(INDEX(federal_program_name_lookup,MATCH(V3224,aln_lookup,0)),""),"")</f>
        <v/>
      </c>
    </row>
    <row r="3225" ht="15.75" customHeight="1">
      <c r="A3225" s="5" t="str">
        <f t="shared" si="3224"/>
        <v/>
      </c>
      <c r="B3225" s="3"/>
      <c r="C3225" s="3"/>
      <c r="D3225" s="3"/>
      <c r="E3225" s="6"/>
      <c r="F3225" s="4"/>
      <c r="G3225" s="6"/>
      <c r="H3225" s="6"/>
      <c r="I3225" s="6"/>
      <c r="J3225" s="4">
        <f>SUMIFS(amount_expended,cfda_key,V3225)</f>
        <v>0</v>
      </c>
      <c r="K3225" s="4">
        <f>IF(G3225="OTHER CLUSTER NOT LISTED ABOVE",SUMIFS(amount_expended,uniform_other_cluster_name,X3225), IF(AND(OR(G3225="N/A",G3225=""),H3225=""),0,IF(G3225="STATE CLUSTER",SUMIFS(amount_expended,uniform_state_cluster_name,W3225),SUMIFS(amount_expended,cluster_name,G3225))))</f>
        <v>0</v>
      </c>
      <c r="L3225" s="6"/>
      <c r="M3225" s="3"/>
      <c r="N3225" s="6"/>
      <c r="O3225" s="3"/>
      <c r="P3225" s="3"/>
      <c r="Q3225" s="6"/>
      <c r="R3225" s="4"/>
      <c r="S3225" s="6"/>
      <c r="T3225" s="6"/>
      <c r="U3225" s="6"/>
      <c r="V3225" s="3" t="str">
        <f t="shared" si="2"/>
        <v/>
      </c>
      <c r="W3225" s="5" t="str">
        <f t="shared" ref="W3225:X3225" si="3226">UPPER(TRIM(H3225))</f>
        <v/>
      </c>
      <c r="X3225" s="5" t="str">
        <f t="shared" si="3226"/>
        <v/>
      </c>
      <c r="Y3225" s="5" t="str">
        <f t="array" ref="Y3225">IF(V3225&lt;&gt;"",IFERROR(INDEX(federal_program_name_lookup,MATCH(V3225,aln_lookup,0)),""),"")</f>
        <v/>
      </c>
    </row>
    <row r="3226" ht="15.75" customHeight="1">
      <c r="A3226" s="5" t="str">
        <f t="shared" si="3224"/>
        <v/>
      </c>
      <c r="B3226" s="3"/>
      <c r="C3226" s="3"/>
      <c r="D3226" s="3"/>
      <c r="E3226" s="6"/>
      <c r="F3226" s="4"/>
      <c r="G3226" s="6"/>
      <c r="H3226" s="6"/>
      <c r="I3226" s="6"/>
      <c r="J3226" s="4">
        <f>SUMIFS(amount_expended,cfda_key,V3226)</f>
        <v>0</v>
      </c>
      <c r="K3226" s="4">
        <f>IF(G3226="OTHER CLUSTER NOT LISTED ABOVE",SUMIFS(amount_expended,uniform_other_cluster_name,X3226), IF(AND(OR(G3226="N/A",G3226=""),H3226=""),0,IF(G3226="STATE CLUSTER",SUMIFS(amount_expended,uniform_state_cluster_name,W3226),SUMIFS(amount_expended,cluster_name,G3226))))</f>
        <v>0</v>
      </c>
      <c r="L3226" s="6"/>
      <c r="M3226" s="3"/>
      <c r="N3226" s="6"/>
      <c r="O3226" s="3"/>
      <c r="P3226" s="3"/>
      <c r="Q3226" s="6"/>
      <c r="R3226" s="4"/>
      <c r="S3226" s="6"/>
      <c r="T3226" s="6"/>
      <c r="U3226" s="6"/>
      <c r="V3226" s="3" t="str">
        <f t="shared" si="2"/>
        <v/>
      </c>
      <c r="W3226" s="5" t="str">
        <f t="shared" ref="W3226:X3226" si="3227">UPPER(TRIM(H3226))</f>
        <v/>
      </c>
      <c r="X3226" s="5" t="str">
        <f t="shared" si="3227"/>
        <v/>
      </c>
      <c r="Y3226" s="5" t="str">
        <f t="array" ref="Y3226">IF(V3226&lt;&gt;"",IFERROR(INDEX(federal_program_name_lookup,MATCH(V3226,aln_lookup,0)),""),"")</f>
        <v/>
      </c>
    </row>
    <row r="3227" ht="15.75" customHeight="1">
      <c r="A3227" s="5" t="str">
        <f t="shared" si="3224"/>
        <v/>
      </c>
      <c r="B3227" s="3"/>
      <c r="C3227" s="3"/>
      <c r="D3227" s="3"/>
      <c r="E3227" s="6"/>
      <c r="F3227" s="4"/>
      <c r="G3227" s="6"/>
      <c r="H3227" s="6"/>
      <c r="I3227" s="6"/>
      <c r="J3227" s="4">
        <f>SUMIFS(amount_expended,cfda_key,V3227)</f>
        <v>0</v>
      </c>
      <c r="K3227" s="4">
        <f>IF(G3227="OTHER CLUSTER NOT LISTED ABOVE",SUMIFS(amount_expended,uniform_other_cluster_name,X3227), IF(AND(OR(G3227="N/A",G3227=""),H3227=""),0,IF(G3227="STATE CLUSTER",SUMIFS(amount_expended,uniform_state_cluster_name,W3227),SUMIFS(amount_expended,cluster_name,G3227))))</f>
        <v>0</v>
      </c>
      <c r="L3227" s="6"/>
      <c r="M3227" s="3"/>
      <c r="N3227" s="6"/>
      <c r="O3227" s="3"/>
      <c r="P3227" s="3"/>
      <c r="Q3227" s="6"/>
      <c r="R3227" s="4"/>
      <c r="S3227" s="6"/>
      <c r="T3227" s="6"/>
      <c r="U3227" s="6"/>
      <c r="V3227" s="3" t="str">
        <f t="shared" si="2"/>
        <v/>
      </c>
      <c r="W3227" s="5" t="str">
        <f t="shared" ref="W3227:X3227" si="3228">UPPER(TRIM(H3227))</f>
        <v/>
      </c>
      <c r="X3227" s="5" t="str">
        <f t="shared" si="3228"/>
        <v/>
      </c>
      <c r="Y3227" s="5" t="str">
        <f t="array" ref="Y3227">IF(V3227&lt;&gt;"",IFERROR(INDEX(federal_program_name_lookup,MATCH(V3227,aln_lookup,0)),""),"")</f>
        <v/>
      </c>
    </row>
    <row r="3228" ht="15.75" customHeight="1">
      <c r="A3228" s="5" t="str">
        <f t="shared" si="3224"/>
        <v/>
      </c>
      <c r="B3228" s="3"/>
      <c r="C3228" s="3"/>
      <c r="D3228" s="3"/>
      <c r="E3228" s="6"/>
      <c r="F3228" s="4"/>
      <c r="G3228" s="6"/>
      <c r="H3228" s="6"/>
      <c r="I3228" s="6"/>
      <c r="J3228" s="4">
        <f>SUMIFS(amount_expended,cfda_key,V3228)</f>
        <v>0</v>
      </c>
      <c r="K3228" s="4">
        <f>IF(G3228="OTHER CLUSTER NOT LISTED ABOVE",SUMIFS(amount_expended,uniform_other_cluster_name,X3228), IF(AND(OR(G3228="N/A",G3228=""),H3228=""),0,IF(G3228="STATE CLUSTER",SUMIFS(amount_expended,uniform_state_cluster_name,W3228),SUMIFS(amount_expended,cluster_name,G3228))))</f>
        <v>0</v>
      </c>
      <c r="L3228" s="6"/>
      <c r="M3228" s="3"/>
      <c r="N3228" s="6"/>
      <c r="O3228" s="3"/>
      <c r="P3228" s="3"/>
      <c r="Q3228" s="6"/>
      <c r="R3228" s="4"/>
      <c r="S3228" s="6"/>
      <c r="T3228" s="6"/>
      <c r="U3228" s="6"/>
      <c r="V3228" s="3" t="str">
        <f t="shared" si="2"/>
        <v/>
      </c>
      <c r="W3228" s="5" t="str">
        <f t="shared" ref="W3228:X3228" si="3229">UPPER(TRIM(H3228))</f>
        <v/>
      </c>
      <c r="X3228" s="5" t="str">
        <f t="shared" si="3229"/>
        <v/>
      </c>
      <c r="Y3228" s="5" t="str">
        <f t="array" ref="Y3228">IF(V3228&lt;&gt;"",IFERROR(INDEX(federal_program_name_lookup,MATCH(V3228,aln_lookup,0)),""),"")</f>
        <v/>
      </c>
    </row>
    <row r="3229" ht="15.75" customHeight="1">
      <c r="A3229" s="5" t="str">
        <f t="shared" si="3224"/>
        <v/>
      </c>
      <c r="B3229" s="3"/>
      <c r="C3229" s="3"/>
      <c r="D3229" s="3"/>
      <c r="E3229" s="6"/>
      <c r="F3229" s="4"/>
      <c r="G3229" s="6"/>
      <c r="H3229" s="6"/>
      <c r="I3229" s="6"/>
      <c r="J3229" s="4">
        <f>SUMIFS(amount_expended,cfda_key,V3229)</f>
        <v>0</v>
      </c>
      <c r="K3229" s="4">
        <f>IF(G3229="OTHER CLUSTER NOT LISTED ABOVE",SUMIFS(amount_expended,uniform_other_cluster_name,X3229), IF(AND(OR(G3229="N/A",G3229=""),H3229=""),0,IF(G3229="STATE CLUSTER",SUMIFS(amount_expended,uniform_state_cluster_name,W3229),SUMIFS(amount_expended,cluster_name,G3229))))</f>
        <v>0</v>
      </c>
      <c r="L3229" s="6"/>
      <c r="M3229" s="3"/>
      <c r="N3229" s="6"/>
      <c r="O3229" s="3"/>
      <c r="P3229" s="3"/>
      <c r="Q3229" s="6"/>
      <c r="R3229" s="4"/>
      <c r="S3229" s="6"/>
      <c r="T3229" s="6"/>
      <c r="U3229" s="6"/>
      <c r="V3229" s="3" t="str">
        <f t="shared" si="2"/>
        <v/>
      </c>
      <c r="W3229" s="5" t="str">
        <f t="shared" ref="W3229:X3229" si="3230">UPPER(TRIM(H3229))</f>
        <v/>
      </c>
      <c r="X3229" s="5" t="str">
        <f t="shared" si="3230"/>
        <v/>
      </c>
      <c r="Y3229" s="5" t="str">
        <f t="array" ref="Y3229">IF(V3229&lt;&gt;"",IFERROR(INDEX(federal_program_name_lookup,MATCH(V3229,aln_lookup,0)),""),"")</f>
        <v/>
      </c>
    </row>
    <row r="3230" ht="15.75" customHeight="1">
      <c r="A3230" s="5" t="str">
        <f t="shared" si="3224"/>
        <v/>
      </c>
      <c r="B3230" s="3"/>
      <c r="C3230" s="3"/>
      <c r="D3230" s="3"/>
      <c r="E3230" s="6"/>
      <c r="F3230" s="4"/>
      <c r="G3230" s="6"/>
      <c r="H3230" s="6"/>
      <c r="I3230" s="6"/>
      <c r="J3230" s="4">
        <f>SUMIFS(amount_expended,cfda_key,V3230)</f>
        <v>0</v>
      </c>
      <c r="K3230" s="4">
        <f>IF(G3230="OTHER CLUSTER NOT LISTED ABOVE",SUMIFS(amount_expended,uniform_other_cluster_name,X3230), IF(AND(OR(G3230="N/A",G3230=""),H3230=""),0,IF(G3230="STATE CLUSTER",SUMIFS(amount_expended,uniform_state_cluster_name,W3230),SUMIFS(amount_expended,cluster_name,G3230))))</f>
        <v>0</v>
      </c>
      <c r="L3230" s="6"/>
      <c r="M3230" s="3"/>
      <c r="N3230" s="6"/>
      <c r="O3230" s="3"/>
      <c r="P3230" s="3"/>
      <c r="Q3230" s="6"/>
      <c r="R3230" s="4"/>
      <c r="S3230" s="6"/>
      <c r="T3230" s="6"/>
      <c r="U3230" s="6"/>
      <c r="V3230" s="3" t="str">
        <f t="shared" si="2"/>
        <v/>
      </c>
      <c r="W3230" s="5" t="str">
        <f t="shared" ref="W3230:X3230" si="3231">UPPER(TRIM(H3230))</f>
        <v/>
      </c>
      <c r="X3230" s="5" t="str">
        <f t="shared" si="3231"/>
        <v/>
      </c>
      <c r="Y3230" s="5" t="str">
        <f t="array" ref="Y3230">IF(V3230&lt;&gt;"",IFERROR(INDEX(federal_program_name_lookup,MATCH(V3230,aln_lookup,0)),""),"")</f>
        <v/>
      </c>
    </row>
    <row r="3231" ht="15.75" customHeight="1">
      <c r="A3231" s="5" t="str">
        <f t="shared" si="3224"/>
        <v/>
      </c>
      <c r="B3231" s="3"/>
      <c r="C3231" s="3"/>
      <c r="D3231" s="3"/>
      <c r="E3231" s="6"/>
      <c r="F3231" s="4"/>
      <c r="G3231" s="6"/>
      <c r="H3231" s="6"/>
      <c r="I3231" s="6"/>
      <c r="J3231" s="4">
        <f>SUMIFS(amount_expended,cfda_key,V3231)</f>
        <v>0</v>
      </c>
      <c r="K3231" s="4">
        <f>IF(G3231="OTHER CLUSTER NOT LISTED ABOVE",SUMIFS(amount_expended,uniform_other_cluster_name,X3231), IF(AND(OR(G3231="N/A",G3231=""),H3231=""),0,IF(G3231="STATE CLUSTER",SUMIFS(amount_expended,uniform_state_cluster_name,W3231),SUMIFS(amount_expended,cluster_name,G3231))))</f>
        <v>0</v>
      </c>
      <c r="L3231" s="6"/>
      <c r="M3231" s="3"/>
      <c r="N3231" s="6"/>
      <c r="O3231" s="3"/>
      <c r="P3231" s="3"/>
      <c r="Q3231" s="6"/>
      <c r="R3231" s="4"/>
      <c r="S3231" s="6"/>
      <c r="T3231" s="6"/>
      <c r="U3231" s="6"/>
      <c r="V3231" s="3" t="str">
        <f t="shared" si="2"/>
        <v/>
      </c>
      <c r="W3231" s="5" t="str">
        <f t="shared" ref="W3231:X3231" si="3232">UPPER(TRIM(H3231))</f>
        <v/>
      </c>
      <c r="X3231" s="5" t="str">
        <f t="shared" si="3232"/>
        <v/>
      </c>
      <c r="Y3231" s="5" t="str">
        <f t="array" ref="Y3231">IF(V3231&lt;&gt;"",IFERROR(INDEX(federal_program_name_lookup,MATCH(V3231,aln_lookup,0)),""),"")</f>
        <v/>
      </c>
    </row>
    <row r="3232" ht="15.75" customHeight="1">
      <c r="A3232" s="5" t="str">
        <f t="shared" si="3224"/>
        <v/>
      </c>
      <c r="B3232" s="3"/>
      <c r="C3232" s="3"/>
      <c r="D3232" s="3"/>
      <c r="E3232" s="6"/>
      <c r="F3232" s="4"/>
      <c r="G3232" s="6"/>
      <c r="H3232" s="6"/>
      <c r="I3232" s="6"/>
      <c r="J3232" s="4">
        <f>SUMIFS(amount_expended,cfda_key,V3232)</f>
        <v>0</v>
      </c>
      <c r="K3232" s="4">
        <f>IF(G3232="OTHER CLUSTER NOT LISTED ABOVE",SUMIFS(amount_expended,uniform_other_cluster_name,X3232), IF(AND(OR(G3232="N/A",G3232=""),H3232=""),0,IF(G3232="STATE CLUSTER",SUMIFS(amount_expended,uniform_state_cluster_name,W3232),SUMIFS(amount_expended,cluster_name,G3232))))</f>
        <v>0</v>
      </c>
      <c r="L3232" s="6"/>
      <c r="M3232" s="3"/>
      <c r="N3232" s="6"/>
      <c r="O3232" s="3"/>
      <c r="P3232" s="3"/>
      <c r="Q3232" s="6"/>
      <c r="R3232" s="4"/>
      <c r="S3232" s="6"/>
      <c r="T3232" s="6"/>
      <c r="U3232" s="6"/>
      <c r="V3232" s="3" t="str">
        <f t="shared" si="2"/>
        <v/>
      </c>
      <c r="W3232" s="5" t="str">
        <f t="shared" ref="W3232:X3232" si="3233">UPPER(TRIM(H3232))</f>
        <v/>
      </c>
      <c r="X3232" s="5" t="str">
        <f t="shared" si="3233"/>
        <v/>
      </c>
      <c r="Y3232" s="5" t="str">
        <f t="array" ref="Y3232">IF(V3232&lt;&gt;"",IFERROR(INDEX(federal_program_name_lookup,MATCH(V3232,aln_lookup,0)),""),"")</f>
        <v/>
      </c>
    </row>
    <row r="3233" ht="15.75" customHeight="1">
      <c r="A3233" s="5" t="str">
        <f t="shared" si="3224"/>
        <v/>
      </c>
      <c r="B3233" s="3"/>
      <c r="C3233" s="3"/>
      <c r="D3233" s="3"/>
      <c r="E3233" s="6"/>
      <c r="F3233" s="4"/>
      <c r="G3233" s="6"/>
      <c r="H3233" s="6"/>
      <c r="I3233" s="6"/>
      <c r="J3233" s="4">
        <f>SUMIFS(amount_expended,cfda_key,V3233)</f>
        <v>0</v>
      </c>
      <c r="K3233" s="4">
        <f>IF(G3233="OTHER CLUSTER NOT LISTED ABOVE",SUMIFS(amount_expended,uniform_other_cluster_name,X3233), IF(AND(OR(G3233="N/A",G3233=""),H3233=""),0,IF(G3233="STATE CLUSTER",SUMIFS(amount_expended,uniform_state_cluster_name,W3233),SUMIFS(amount_expended,cluster_name,G3233))))</f>
        <v>0</v>
      </c>
      <c r="L3233" s="6"/>
      <c r="M3233" s="3"/>
      <c r="N3233" s="6"/>
      <c r="O3233" s="3"/>
      <c r="P3233" s="3"/>
      <c r="Q3233" s="6"/>
      <c r="R3233" s="4"/>
      <c r="S3233" s="6"/>
      <c r="T3233" s="6"/>
      <c r="U3233" s="6"/>
      <c r="V3233" s="3" t="str">
        <f t="shared" si="2"/>
        <v/>
      </c>
      <c r="W3233" s="5" t="str">
        <f t="shared" ref="W3233:X3233" si="3234">UPPER(TRIM(H3233))</f>
        <v/>
      </c>
      <c r="X3233" s="5" t="str">
        <f t="shared" si="3234"/>
        <v/>
      </c>
      <c r="Y3233" s="5" t="str">
        <f t="array" ref="Y3233">IF(V3233&lt;&gt;"",IFERROR(INDEX(federal_program_name_lookup,MATCH(V3233,aln_lookup,0)),""),"")</f>
        <v/>
      </c>
    </row>
    <row r="3234" ht="15.75" customHeight="1">
      <c r="A3234" s="5" t="str">
        <f t="shared" si="3224"/>
        <v/>
      </c>
      <c r="B3234" s="3"/>
      <c r="C3234" s="3"/>
      <c r="D3234" s="3"/>
      <c r="E3234" s="6"/>
      <c r="F3234" s="4"/>
      <c r="G3234" s="6"/>
      <c r="H3234" s="6"/>
      <c r="I3234" s="6"/>
      <c r="J3234" s="4">
        <f>SUMIFS(amount_expended,cfda_key,V3234)</f>
        <v>0</v>
      </c>
      <c r="K3234" s="4">
        <f>IF(G3234="OTHER CLUSTER NOT LISTED ABOVE",SUMIFS(amount_expended,uniform_other_cluster_name,X3234), IF(AND(OR(G3234="N/A",G3234=""),H3234=""),0,IF(G3234="STATE CLUSTER",SUMIFS(amount_expended,uniform_state_cluster_name,W3234),SUMIFS(amount_expended,cluster_name,G3234))))</f>
        <v>0</v>
      </c>
      <c r="L3234" s="6"/>
      <c r="M3234" s="3"/>
      <c r="N3234" s="6"/>
      <c r="O3234" s="3"/>
      <c r="P3234" s="3"/>
      <c r="Q3234" s="6"/>
      <c r="R3234" s="4"/>
      <c r="S3234" s="6"/>
      <c r="T3234" s="6"/>
      <c r="U3234" s="6"/>
      <c r="V3234" s="3" t="str">
        <f t="shared" si="2"/>
        <v/>
      </c>
      <c r="W3234" s="5" t="str">
        <f t="shared" ref="W3234:X3234" si="3235">UPPER(TRIM(H3234))</f>
        <v/>
      </c>
      <c r="X3234" s="5" t="str">
        <f t="shared" si="3235"/>
        <v/>
      </c>
      <c r="Y3234" s="5" t="str">
        <f t="array" ref="Y3234">IF(V3234&lt;&gt;"",IFERROR(INDEX(federal_program_name_lookup,MATCH(V3234,aln_lookup,0)),""),"")</f>
        <v/>
      </c>
    </row>
    <row r="3235" ht="15.75" customHeight="1">
      <c r="A3235" s="5" t="str">
        <f t="shared" si="3224"/>
        <v/>
      </c>
      <c r="B3235" s="3"/>
      <c r="C3235" s="3"/>
      <c r="D3235" s="3"/>
      <c r="E3235" s="6"/>
      <c r="F3235" s="4"/>
      <c r="G3235" s="6"/>
      <c r="H3235" s="6"/>
      <c r="I3235" s="6"/>
      <c r="J3235" s="4">
        <f>SUMIFS(amount_expended,cfda_key,V3235)</f>
        <v>0</v>
      </c>
      <c r="K3235" s="4">
        <f>IF(G3235="OTHER CLUSTER NOT LISTED ABOVE",SUMIFS(amount_expended,uniform_other_cluster_name,X3235), IF(AND(OR(G3235="N/A",G3235=""),H3235=""),0,IF(G3235="STATE CLUSTER",SUMIFS(amount_expended,uniform_state_cluster_name,W3235),SUMIFS(amount_expended,cluster_name,G3235))))</f>
        <v>0</v>
      </c>
      <c r="L3235" s="6"/>
      <c r="M3235" s="3"/>
      <c r="N3235" s="6"/>
      <c r="O3235" s="3"/>
      <c r="P3235" s="3"/>
      <c r="Q3235" s="6"/>
      <c r="R3235" s="4"/>
      <c r="S3235" s="6"/>
      <c r="T3235" s="6"/>
      <c r="U3235" s="6"/>
      <c r="V3235" s="3" t="str">
        <f t="shared" si="2"/>
        <v/>
      </c>
      <c r="W3235" s="5" t="str">
        <f t="shared" ref="W3235:X3235" si="3236">UPPER(TRIM(H3235))</f>
        <v/>
      </c>
      <c r="X3235" s="5" t="str">
        <f t="shared" si="3236"/>
        <v/>
      </c>
      <c r="Y3235" s="5" t="str">
        <f t="array" ref="Y3235">IF(V3235&lt;&gt;"",IFERROR(INDEX(federal_program_name_lookup,MATCH(V3235,aln_lookup,0)),""),"")</f>
        <v/>
      </c>
    </row>
    <row r="3236" ht="15.75" customHeight="1">
      <c r="A3236" s="5" t="str">
        <f t="shared" si="3224"/>
        <v/>
      </c>
      <c r="B3236" s="3"/>
      <c r="C3236" s="3"/>
      <c r="D3236" s="3"/>
      <c r="E3236" s="6"/>
      <c r="F3236" s="4"/>
      <c r="G3236" s="6"/>
      <c r="H3236" s="6"/>
      <c r="I3236" s="6"/>
      <c r="J3236" s="4">
        <f>SUMIFS(amount_expended,cfda_key,V3236)</f>
        <v>0</v>
      </c>
      <c r="K3236" s="4">
        <f>IF(G3236="OTHER CLUSTER NOT LISTED ABOVE",SUMIFS(amount_expended,uniform_other_cluster_name,X3236), IF(AND(OR(G3236="N/A",G3236=""),H3236=""),0,IF(G3236="STATE CLUSTER",SUMIFS(amount_expended,uniform_state_cluster_name,W3236),SUMIFS(amount_expended,cluster_name,G3236))))</f>
        <v>0</v>
      </c>
      <c r="L3236" s="6"/>
      <c r="M3236" s="3"/>
      <c r="N3236" s="6"/>
      <c r="O3236" s="3"/>
      <c r="P3236" s="3"/>
      <c r="Q3236" s="6"/>
      <c r="R3236" s="4"/>
      <c r="S3236" s="6"/>
      <c r="T3236" s="6"/>
      <c r="U3236" s="6"/>
      <c r="V3236" s="3" t="str">
        <f t="shared" si="2"/>
        <v/>
      </c>
      <c r="W3236" s="5" t="str">
        <f t="shared" ref="W3236:X3236" si="3237">UPPER(TRIM(H3236))</f>
        <v/>
      </c>
      <c r="X3236" s="5" t="str">
        <f t="shared" si="3237"/>
        <v/>
      </c>
      <c r="Y3236" s="5" t="str">
        <f t="array" ref="Y3236">IF(V3236&lt;&gt;"",IFERROR(INDEX(federal_program_name_lookup,MATCH(V3236,aln_lookup,0)),""),"")</f>
        <v/>
      </c>
    </row>
    <row r="3237" ht="15.75" customHeight="1">
      <c r="A3237" s="5" t="str">
        <f t="shared" si="3224"/>
        <v/>
      </c>
      <c r="B3237" s="3"/>
      <c r="C3237" s="3"/>
      <c r="D3237" s="3"/>
      <c r="E3237" s="6"/>
      <c r="F3237" s="4"/>
      <c r="G3237" s="6"/>
      <c r="H3237" s="6"/>
      <c r="I3237" s="6"/>
      <c r="J3237" s="4">
        <f>SUMIFS(amount_expended,cfda_key,V3237)</f>
        <v>0</v>
      </c>
      <c r="K3237" s="4">
        <f>IF(G3237="OTHER CLUSTER NOT LISTED ABOVE",SUMIFS(amount_expended,uniform_other_cluster_name,X3237), IF(AND(OR(G3237="N/A",G3237=""),H3237=""),0,IF(G3237="STATE CLUSTER",SUMIFS(amount_expended,uniform_state_cluster_name,W3237),SUMIFS(amount_expended,cluster_name,G3237))))</f>
        <v>0</v>
      </c>
      <c r="L3237" s="6"/>
      <c r="M3237" s="3"/>
      <c r="N3237" s="6"/>
      <c r="O3237" s="3"/>
      <c r="P3237" s="3"/>
      <c r="Q3237" s="6"/>
      <c r="R3237" s="4"/>
      <c r="S3237" s="6"/>
      <c r="T3237" s="6"/>
      <c r="U3237" s="6"/>
      <c r="V3237" s="3" t="str">
        <f t="shared" si="2"/>
        <v/>
      </c>
      <c r="W3237" s="5" t="str">
        <f t="shared" ref="W3237:X3237" si="3238">UPPER(TRIM(H3237))</f>
        <v/>
      </c>
      <c r="X3237" s="5" t="str">
        <f t="shared" si="3238"/>
        <v/>
      </c>
      <c r="Y3237" s="5" t="str">
        <f t="array" ref="Y3237">IF(V3237&lt;&gt;"",IFERROR(INDEX(federal_program_name_lookup,MATCH(V3237,aln_lookup,0)),""),"")</f>
        <v/>
      </c>
    </row>
    <row r="3238" ht="15.75" customHeight="1">
      <c r="A3238" s="5" t="str">
        <f t="shared" si="3224"/>
        <v/>
      </c>
      <c r="B3238" s="3"/>
      <c r="C3238" s="3"/>
      <c r="D3238" s="3"/>
      <c r="E3238" s="6"/>
      <c r="F3238" s="4"/>
      <c r="G3238" s="6"/>
      <c r="H3238" s="6"/>
      <c r="I3238" s="6"/>
      <c r="J3238" s="4">
        <f>SUMIFS(amount_expended,cfda_key,V3238)</f>
        <v>0</v>
      </c>
      <c r="K3238" s="4">
        <f>IF(G3238="OTHER CLUSTER NOT LISTED ABOVE",SUMIFS(amount_expended,uniform_other_cluster_name,X3238), IF(AND(OR(G3238="N/A",G3238=""),H3238=""),0,IF(G3238="STATE CLUSTER",SUMIFS(amount_expended,uniform_state_cluster_name,W3238),SUMIFS(amount_expended,cluster_name,G3238))))</f>
        <v>0</v>
      </c>
      <c r="L3238" s="6"/>
      <c r="M3238" s="3"/>
      <c r="N3238" s="6"/>
      <c r="O3238" s="3"/>
      <c r="P3238" s="3"/>
      <c r="Q3238" s="6"/>
      <c r="R3238" s="4"/>
      <c r="S3238" s="6"/>
      <c r="T3238" s="6"/>
      <c r="U3238" s="6"/>
      <c r="V3238" s="3" t="str">
        <f t="shared" si="2"/>
        <v/>
      </c>
      <c r="W3238" s="5" t="str">
        <f t="shared" ref="W3238:X3238" si="3239">UPPER(TRIM(H3238))</f>
        <v/>
      </c>
      <c r="X3238" s="5" t="str">
        <f t="shared" si="3239"/>
        <v/>
      </c>
      <c r="Y3238" s="5" t="str">
        <f t="array" ref="Y3238">IF(V3238&lt;&gt;"",IFERROR(INDEX(federal_program_name_lookup,MATCH(V3238,aln_lookup,0)),""),"")</f>
        <v/>
      </c>
    </row>
    <row r="3239" ht="15.75" customHeight="1">
      <c r="A3239" s="5" t="str">
        <f t="shared" si="3224"/>
        <v/>
      </c>
      <c r="B3239" s="3"/>
      <c r="C3239" s="3"/>
      <c r="D3239" s="3"/>
      <c r="E3239" s="6"/>
      <c r="F3239" s="4"/>
      <c r="G3239" s="6"/>
      <c r="H3239" s="6"/>
      <c r="I3239" s="6"/>
      <c r="J3239" s="4">
        <f>SUMIFS(amount_expended,cfda_key,V3239)</f>
        <v>0</v>
      </c>
      <c r="K3239" s="4">
        <f>IF(G3239="OTHER CLUSTER NOT LISTED ABOVE",SUMIFS(amount_expended,uniform_other_cluster_name,X3239), IF(AND(OR(G3239="N/A",G3239=""),H3239=""),0,IF(G3239="STATE CLUSTER",SUMIFS(amount_expended,uniform_state_cluster_name,W3239),SUMIFS(amount_expended,cluster_name,G3239))))</f>
        <v>0</v>
      </c>
      <c r="L3239" s="6"/>
      <c r="M3239" s="3"/>
      <c r="N3239" s="6"/>
      <c r="O3239" s="3"/>
      <c r="P3239" s="3"/>
      <c r="Q3239" s="6"/>
      <c r="R3239" s="4"/>
      <c r="S3239" s="6"/>
      <c r="T3239" s="6"/>
      <c r="U3239" s="6"/>
      <c r="V3239" s="3" t="str">
        <f t="shared" si="2"/>
        <v/>
      </c>
      <c r="W3239" s="5" t="str">
        <f t="shared" ref="W3239:X3239" si="3240">UPPER(TRIM(H3239))</f>
        <v/>
      </c>
      <c r="X3239" s="5" t="str">
        <f t="shared" si="3240"/>
        <v/>
      </c>
      <c r="Y3239" s="5" t="str">
        <f t="array" ref="Y3239">IF(V3239&lt;&gt;"",IFERROR(INDEX(federal_program_name_lookup,MATCH(V3239,aln_lookup,0)),""),"")</f>
        <v/>
      </c>
    </row>
    <row r="3240" ht="15.75" customHeight="1">
      <c r="A3240" s="5" t="str">
        <f t="shared" si="3224"/>
        <v/>
      </c>
      <c r="B3240" s="3"/>
      <c r="C3240" s="3"/>
      <c r="D3240" s="3"/>
      <c r="E3240" s="6"/>
      <c r="F3240" s="4"/>
      <c r="G3240" s="6"/>
      <c r="H3240" s="6"/>
      <c r="I3240" s="6"/>
      <c r="J3240" s="4">
        <f>SUMIFS(amount_expended,cfda_key,V3240)</f>
        <v>0</v>
      </c>
      <c r="K3240" s="4">
        <f>IF(G3240="OTHER CLUSTER NOT LISTED ABOVE",SUMIFS(amount_expended,uniform_other_cluster_name,X3240), IF(AND(OR(G3240="N/A",G3240=""),H3240=""),0,IF(G3240="STATE CLUSTER",SUMIFS(amount_expended,uniform_state_cluster_name,W3240),SUMIFS(amount_expended,cluster_name,G3240))))</f>
        <v>0</v>
      </c>
      <c r="L3240" s="6"/>
      <c r="M3240" s="3"/>
      <c r="N3240" s="6"/>
      <c r="O3240" s="3"/>
      <c r="P3240" s="3"/>
      <c r="Q3240" s="6"/>
      <c r="R3240" s="4"/>
      <c r="S3240" s="6"/>
      <c r="T3240" s="6"/>
      <c r="U3240" s="6"/>
      <c r="V3240" s="3" t="str">
        <f t="shared" si="2"/>
        <v/>
      </c>
      <c r="W3240" s="5" t="str">
        <f t="shared" ref="W3240:X3240" si="3241">UPPER(TRIM(H3240))</f>
        <v/>
      </c>
      <c r="X3240" s="5" t="str">
        <f t="shared" si="3241"/>
        <v/>
      </c>
      <c r="Y3240" s="5" t="str">
        <f t="array" ref="Y3240">IF(V3240&lt;&gt;"",IFERROR(INDEX(federal_program_name_lookup,MATCH(V3240,aln_lookup,0)),""),"")</f>
        <v/>
      </c>
    </row>
    <row r="3241" ht="15.75" customHeight="1">
      <c r="A3241" s="5" t="str">
        <f t="shared" si="3224"/>
        <v/>
      </c>
      <c r="B3241" s="3"/>
      <c r="C3241" s="3"/>
      <c r="D3241" s="3"/>
      <c r="E3241" s="6"/>
      <c r="F3241" s="4"/>
      <c r="G3241" s="6"/>
      <c r="H3241" s="6"/>
      <c r="I3241" s="6"/>
      <c r="J3241" s="4">
        <f>SUMIFS(amount_expended,cfda_key,V3241)</f>
        <v>0</v>
      </c>
      <c r="K3241" s="4">
        <f>IF(G3241="OTHER CLUSTER NOT LISTED ABOVE",SUMIFS(amount_expended,uniform_other_cluster_name,X3241), IF(AND(OR(G3241="N/A",G3241=""),H3241=""),0,IF(G3241="STATE CLUSTER",SUMIFS(amount_expended,uniform_state_cluster_name,W3241),SUMIFS(amount_expended,cluster_name,G3241))))</f>
        <v>0</v>
      </c>
      <c r="L3241" s="6"/>
      <c r="M3241" s="3"/>
      <c r="N3241" s="6"/>
      <c r="O3241" s="3"/>
      <c r="P3241" s="3"/>
      <c r="Q3241" s="6"/>
      <c r="R3241" s="4"/>
      <c r="S3241" s="6"/>
      <c r="T3241" s="6"/>
      <c r="U3241" s="6"/>
      <c r="V3241" s="3" t="str">
        <f t="shared" si="2"/>
        <v/>
      </c>
      <c r="W3241" s="5" t="str">
        <f t="shared" ref="W3241:X3241" si="3242">UPPER(TRIM(H3241))</f>
        <v/>
      </c>
      <c r="X3241" s="5" t="str">
        <f t="shared" si="3242"/>
        <v/>
      </c>
      <c r="Y3241" s="5" t="str">
        <f t="array" ref="Y3241">IF(V3241&lt;&gt;"",IFERROR(INDEX(federal_program_name_lookup,MATCH(V3241,aln_lookup,0)),""),"")</f>
        <v/>
      </c>
    </row>
    <row r="3242" ht="15.75" customHeight="1">
      <c r="A3242" s="5" t="str">
        <f t="shared" si="3224"/>
        <v/>
      </c>
      <c r="B3242" s="3"/>
      <c r="C3242" s="3"/>
      <c r="D3242" s="3"/>
      <c r="E3242" s="6"/>
      <c r="F3242" s="4"/>
      <c r="G3242" s="6"/>
      <c r="H3242" s="6"/>
      <c r="I3242" s="6"/>
      <c r="J3242" s="4">
        <f>SUMIFS(amount_expended,cfda_key,V3242)</f>
        <v>0</v>
      </c>
      <c r="K3242" s="4">
        <f>IF(G3242="OTHER CLUSTER NOT LISTED ABOVE",SUMIFS(amount_expended,uniform_other_cluster_name,X3242), IF(AND(OR(G3242="N/A",G3242=""),H3242=""),0,IF(G3242="STATE CLUSTER",SUMIFS(amount_expended,uniform_state_cluster_name,W3242),SUMIFS(amount_expended,cluster_name,G3242))))</f>
        <v>0</v>
      </c>
      <c r="L3242" s="6"/>
      <c r="M3242" s="3"/>
      <c r="N3242" s="6"/>
      <c r="O3242" s="3"/>
      <c r="P3242" s="3"/>
      <c r="Q3242" s="6"/>
      <c r="R3242" s="4"/>
      <c r="S3242" s="6"/>
      <c r="T3242" s="6"/>
      <c r="U3242" s="6"/>
      <c r="V3242" s="3" t="str">
        <f t="shared" si="2"/>
        <v/>
      </c>
      <c r="W3242" s="5" t="str">
        <f t="shared" ref="W3242:X3242" si="3243">UPPER(TRIM(H3242))</f>
        <v/>
      </c>
      <c r="X3242" s="5" t="str">
        <f t="shared" si="3243"/>
        <v/>
      </c>
      <c r="Y3242" s="5" t="str">
        <f t="array" ref="Y3242">IF(V3242&lt;&gt;"",IFERROR(INDEX(federal_program_name_lookup,MATCH(V3242,aln_lookup,0)),""),"")</f>
        <v/>
      </c>
    </row>
    <row r="3243" ht="15.75" customHeight="1">
      <c r="A3243" s="5" t="str">
        <f t="shared" si="3224"/>
        <v/>
      </c>
      <c r="B3243" s="3"/>
      <c r="C3243" s="3"/>
      <c r="D3243" s="3"/>
      <c r="E3243" s="6"/>
      <c r="F3243" s="4"/>
      <c r="G3243" s="6"/>
      <c r="H3243" s="6"/>
      <c r="I3243" s="6"/>
      <c r="J3243" s="4">
        <f>SUMIFS(amount_expended,cfda_key,V3243)</f>
        <v>0</v>
      </c>
      <c r="K3243" s="4">
        <f>IF(G3243="OTHER CLUSTER NOT LISTED ABOVE",SUMIFS(amount_expended,uniform_other_cluster_name,X3243), IF(AND(OR(G3243="N/A",G3243=""),H3243=""),0,IF(G3243="STATE CLUSTER",SUMIFS(amount_expended,uniform_state_cluster_name,W3243),SUMIFS(amount_expended,cluster_name,G3243))))</f>
        <v>0</v>
      </c>
      <c r="L3243" s="6"/>
      <c r="M3243" s="3"/>
      <c r="N3243" s="6"/>
      <c r="O3243" s="3"/>
      <c r="P3243" s="3"/>
      <c r="Q3243" s="6"/>
      <c r="R3243" s="4"/>
      <c r="S3243" s="6"/>
      <c r="T3243" s="6"/>
      <c r="U3243" s="6"/>
      <c r="V3243" s="3" t="str">
        <f t="shared" si="2"/>
        <v/>
      </c>
      <c r="W3243" s="5" t="str">
        <f t="shared" ref="W3243:X3243" si="3244">UPPER(TRIM(H3243))</f>
        <v/>
      </c>
      <c r="X3243" s="5" t="str">
        <f t="shared" si="3244"/>
        <v/>
      </c>
      <c r="Y3243" s="5" t="str">
        <f t="array" ref="Y3243">IF(V3243&lt;&gt;"",IFERROR(INDEX(federal_program_name_lookup,MATCH(V3243,aln_lookup,0)),""),"")</f>
        <v/>
      </c>
    </row>
    <row r="3244" ht="15.75" customHeight="1">
      <c r="A3244" s="5" t="str">
        <f t="shared" si="3224"/>
        <v/>
      </c>
      <c r="B3244" s="3"/>
      <c r="C3244" s="3"/>
      <c r="D3244" s="3"/>
      <c r="E3244" s="6"/>
      <c r="F3244" s="4"/>
      <c r="G3244" s="6"/>
      <c r="H3244" s="6"/>
      <c r="I3244" s="6"/>
      <c r="J3244" s="4">
        <f>SUMIFS(amount_expended,cfda_key,V3244)</f>
        <v>0</v>
      </c>
      <c r="K3244" s="4">
        <f>IF(G3244="OTHER CLUSTER NOT LISTED ABOVE",SUMIFS(amount_expended,uniform_other_cluster_name,X3244), IF(AND(OR(G3244="N/A",G3244=""),H3244=""),0,IF(G3244="STATE CLUSTER",SUMIFS(amount_expended,uniform_state_cluster_name,W3244),SUMIFS(amount_expended,cluster_name,G3244))))</f>
        <v>0</v>
      </c>
      <c r="L3244" s="6"/>
      <c r="M3244" s="3"/>
      <c r="N3244" s="6"/>
      <c r="O3244" s="3"/>
      <c r="P3244" s="3"/>
      <c r="Q3244" s="6"/>
      <c r="R3244" s="4"/>
      <c r="S3244" s="6"/>
      <c r="T3244" s="6"/>
      <c r="U3244" s="6"/>
      <c r="V3244" s="3" t="str">
        <f t="shared" si="2"/>
        <v/>
      </c>
      <c r="W3244" s="5" t="str">
        <f t="shared" ref="W3244:X3244" si="3245">UPPER(TRIM(H3244))</f>
        <v/>
      </c>
      <c r="X3244" s="5" t="str">
        <f t="shared" si="3245"/>
        <v/>
      </c>
      <c r="Y3244" s="5" t="str">
        <f t="array" ref="Y3244">IF(V3244&lt;&gt;"",IFERROR(INDEX(federal_program_name_lookup,MATCH(V3244,aln_lookup,0)),""),"")</f>
        <v/>
      </c>
    </row>
    <row r="3245" ht="15.75" customHeight="1">
      <c r="A3245" s="5" t="str">
        <f t="shared" si="3224"/>
        <v/>
      </c>
      <c r="B3245" s="3"/>
      <c r="C3245" s="3"/>
      <c r="D3245" s="3"/>
      <c r="E3245" s="6"/>
      <c r="F3245" s="4"/>
      <c r="G3245" s="6"/>
      <c r="H3245" s="6"/>
      <c r="I3245" s="6"/>
      <c r="J3245" s="4">
        <f>SUMIFS(amount_expended,cfda_key,V3245)</f>
        <v>0</v>
      </c>
      <c r="K3245" s="4">
        <f>IF(G3245="OTHER CLUSTER NOT LISTED ABOVE",SUMIFS(amount_expended,uniform_other_cluster_name,X3245), IF(AND(OR(G3245="N/A",G3245=""),H3245=""),0,IF(G3245="STATE CLUSTER",SUMIFS(amount_expended,uniform_state_cluster_name,W3245),SUMIFS(amount_expended,cluster_name,G3245))))</f>
        <v>0</v>
      </c>
      <c r="L3245" s="6"/>
      <c r="M3245" s="3"/>
      <c r="N3245" s="6"/>
      <c r="O3245" s="3"/>
      <c r="P3245" s="3"/>
      <c r="Q3245" s="6"/>
      <c r="R3245" s="4"/>
      <c r="S3245" s="6"/>
      <c r="T3245" s="6"/>
      <c r="U3245" s="6"/>
      <c r="V3245" s="3" t="str">
        <f t="shared" si="2"/>
        <v/>
      </c>
      <c r="W3245" s="5" t="str">
        <f t="shared" ref="W3245:X3245" si="3246">UPPER(TRIM(H3245))</f>
        <v/>
      </c>
      <c r="X3245" s="5" t="str">
        <f t="shared" si="3246"/>
        <v/>
      </c>
      <c r="Y3245" s="5" t="str">
        <f t="array" ref="Y3245">IF(V3245&lt;&gt;"",IFERROR(INDEX(federal_program_name_lookup,MATCH(V3245,aln_lookup,0)),""),"")</f>
        <v/>
      </c>
    </row>
    <row r="3246" ht="15.75" customHeight="1">
      <c r="A3246" s="5" t="str">
        <f t="shared" si="3224"/>
        <v/>
      </c>
      <c r="B3246" s="3"/>
      <c r="C3246" s="3"/>
      <c r="D3246" s="3"/>
      <c r="E3246" s="6"/>
      <c r="F3246" s="4"/>
      <c r="G3246" s="6"/>
      <c r="H3246" s="6"/>
      <c r="I3246" s="6"/>
      <c r="J3246" s="4">
        <f>SUMIFS(amount_expended,cfda_key,V3246)</f>
        <v>0</v>
      </c>
      <c r="K3246" s="4">
        <f>IF(G3246="OTHER CLUSTER NOT LISTED ABOVE",SUMIFS(amount_expended,uniform_other_cluster_name,X3246), IF(AND(OR(G3246="N/A",G3246=""),H3246=""),0,IF(G3246="STATE CLUSTER",SUMIFS(amount_expended,uniform_state_cluster_name,W3246),SUMIFS(amount_expended,cluster_name,G3246))))</f>
        <v>0</v>
      </c>
      <c r="L3246" s="6"/>
      <c r="M3246" s="3"/>
      <c r="N3246" s="6"/>
      <c r="O3246" s="3"/>
      <c r="P3246" s="3"/>
      <c r="Q3246" s="6"/>
      <c r="R3246" s="4"/>
      <c r="S3246" s="6"/>
      <c r="T3246" s="6"/>
      <c r="U3246" s="6"/>
      <c r="V3246" s="3" t="str">
        <f t="shared" si="2"/>
        <v/>
      </c>
      <c r="W3246" s="5" t="str">
        <f t="shared" ref="W3246:X3246" si="3247">UPPER(TRIM(H3246))</f>
        <v/>
      </c>
      <c r="X3246" s="5" t="str">
        <f t="shared" si="3247"/>
        <v/>
      </c>
      <c r="Y3246" s="5" t="str">
        <f t="array" ref="Y3246">IF(V3246&lt;&gt;"",IFERROR(INDEX(federal_program_name_lookup,MATCH(V3246,aln_lookup,0)),""),"")</f>
        <v/>
      </c>
    </row>
    <row r="3247" ht="15.75" customHeight="1">
      <c r="A3247" s="5" t="str">
        <f t="shared" si="3224"/>
        <v/>
      </c>
      <c r="B3247" s="3"/>
      <c r="C3247" s="3"/>
      <c r="D3247" s="3"/>
      <c r="E3247" s="6"/>
      <c r="F3247" s="4"/>
      <c r="G3247" s="6"/>
      <c r="H3247" s="6"/>
      <c r="I3247" s="6"/>
      <c r="J3247" s="4">
        <f>SUMIFS(amount_expended,cfda_key,V3247)</f>
        <v>0</v>
      </c>
      <c r="K3247" s="4">
        <f>IF(G3247="OTHER CLUSTER NOT LISTED ABOVE",SUMIFS(amount_expended,uniform_other_cluster_name,X3247), IF(AND(OR(G3247="N/A",G3247=""),H3247=""),0,IF(G3247="STATE CLUSTER",SUMIFS(amount_expended,uniform_state_cluster_name,W3247),SUMIFS(amount_expended,cluster_name,G3247))))</f>
        <v>0</v>
      </c>
      <c r="L3247" s="6"/>
      <c r="M3247" s="3"/>
      <c r="N3247" s="6"/>
      <c r="O3247" s="3"/>
      <c r="P3247" s="3"/>
      <c r="Q3247" s="6"/>
      <c r="R3247" s="4"/>
      <c r="S3247" s="6"/>
      <c r="T3247" s="6"/>
      <c r="U3247" s="6"/>
      <c r="V3247" s="3" t="str">
        <f t="shared" si="2"/>
        <v/>
      </c>
      <c r="W3247" s="5" t="str">
        <f t="shared" ref="W3247:X3247" si="3248">UPPER(TRIM(H3247))</f>
        <v/>
      </c>
      <c r="X3247" s="5" t="str">
        <f t="shared" si="3248"/>
        <v/>
      </c>
      <c r="Y3247" s="5" t="str">
        <f t="array" ref="Y3247">IF(V3247&lt;&gt;"",IFERROR(INDEX(federal_program_name_lookup,MATCH(V3247,aln_lookup,0)),""),"")</f>
        <v/>
      </c>
    </row>
    <row r="3248" ht="15.75" customHeight="1">
      <c r="A3248" s="5" t="str">
        <f t="shared" si="3224"/>
        <v/>
      </c>
      <c r="B3248" s="3"/>
      <c r="C3248" s="3"/>
      <c r="D3248" s="3"/>
      <c r="E3248" s="6"/>
      <c r="F3248" s="4"/>
      <c r="G3248" s="6"/>
      <c r="H3248" s="6"/>
      <c r="I3248" s="6"/>
      <c r="J3248" s="4">
        <f>SUMIFS(amount_expended,cfda_key,V3248)</f>
        <v>0</v>
      </c>
      <c r="K3248" s="4">
        <f>IF(G3248="OTHER CLUSTER NOT LISTED ABOVE",SUMIFS(amount_expended,uniform_other_cluster_name,X3248), IF(AND(OR(G3248="N/A",G3248=""),H3248=""),0,IF(G3248="STATE CLUSTER",SUMIFS(amount_expended,uniform_state_cluster_name,W3248),SUMIFS(amount_expended,cluster_name,G3248))))</f>
        <v>0</v>
      </c>
      <c r="L3248" s="6"/>
      <c r="M3248" s="3"/>
      <c r="N3248" s="6"/>
      <c r="O3248" s="3"/>
      <c r="P3248" s="3"/>
      <c r="Q3248" s="6"/>
      <c r="R3248" s="4"/>
      <c r="S3248" s="6"/>
      <c r="T3248" s="6"/>
      <c r="U3248" s="6"/>
      <c r="V3248" s="3" t="str">
        <f t="shared" si="2"/>
        <v/>
      </c>
      <c r="W3248" s="5" t="str">
        <f t="shared" ref="W3248:X3248" si="3249">UPPER(TRIM(H3248))</f>
        <v/>
      </c>
      <c r="X3248" s="5" t="str">
        <f t="shared" si="3249"/>
        <v/>
      </c>
      <c r="Y3248" s="5" t="str">
        <f t="array" ref="Y3248">IF(V3248&lt;&gt;"",IFERROR(INDEX(federal_program_name_lookup,MATCH(V3248,aln_lookup,0)),""),"")</f>
        <v/>
      </c>
    </row>
    <row r="3249" ht="15.75" customHeight="1">
      <c r="A3249" s="5" t="str">
        <f t="shared" si="3224"/>
        <v/>
      </c>
      <c r="B3249" s="3"/>
      <c r="C3249" s="3"/>
      <c r="D3249" s="3"/>
      <c r="E3249" s="6"/>
      <c r="F3249" s="4"/>
      <c r="G3249" s="6"/>
      <c r="H3249" s="6"/>
      <c r="I3249" s="6"/>
      <c r="J3249" s="4">
        <f>SUMIFS(amount_expended,cfda_key,V3249)</f>
        <v>0</v>
      </c>
      <c r="K3249" s="4">
        <f>IF(G3249="OTHER CLUSTER NOT LISTED ABOVE",SUMIFS(amount_expended,uniform_other_cluster_name,X3249), IF(AND(OR(G3249="N/A",G3249=""),H3249=""),0,IF(G3249="STATE CLUSTER",SUMIFS(amount_expended,uniform_state_cluster_name,W3249),SUMIFS(amount_expended,cluster_name,G3249))))</f>
        <v>0</v>
      </c>
      <c r="L3249" s="6"/>
      <c r="M3249" s="3"/>
      <c r="N3249" s="6"/>
      <c r="O3249" s="3"/>
      <c r="P3249" s="3"/>
      <c r="Q3249" s="6"/>
      <c r="R3249" s="4"/>
      <c r="S3249" s="6"/>
      <c r="T3249" s="6"/>
      <c r="U3249" s="6"/>
      <c r="V3249" s="3" t="str">
        <f t="shared" si="2"/>
        <v/>
      </c>
      <c r="W3249" s="5" t="str">
        <f t="shared" ref="W3249:X3249" si="3250">UPPER(TRIM(H3249))</f>
        <v/>
      </c>
      <c r="X3249" s="5" t="str">
        <f t="shared" si="3250"/>
        <v/>
      </c>
      <c r="Y3249" s="5" t="str">
        <f t="array" ref="Y3249">IF(V3249&lt;&gt;"",IFERROR(INDEX(federal_program_name_lookup,MATCH(V3249,aln_lookup,0)),""),"")</f>
        <v/>
      </c>
    </row>
    <row r="3250" ht="15.75" customHeight="1">
      <c r="A3250" s="5" t="str">
        <f t="shared" si="3224"/>
        <v/>
      </c>
      <c r="B3250" s="3"/>
      <c r="C3250" s="3"/>
      <c r="D3250" s="3"/>
      <c r="E3250" s="6"/>
      <c r="F3250" s="4"/>
      <c r="G3250" s="6"/>
      <c r="H3250" s="6"/>
      <c r="I3250" s="6"/>
      <c r="J3250" s="4">
        <f>SUMIFS(amount_expended,cfda_key,V3250)</f>
        <v>0</v>
      </c>
      <c r="K3250" s="4">
        <f>IF(G3250="OTHER CLUSTER NOT LISTED ABOVE",SUMIFS(amount_expended,uniform_other_cluster_name,X3250), IF(AND(OR(G3250="N/A",G3250=""),H3250=""),0,IF(G3250="STATE CLUSTER",SUMIFS(amount_expended,uniform_state_cluster_name,W3250),SUMIFS(amount_expended,cluster_name,G3250))))</f>
        <v>0</v>
      </c>
      <c r="L3250" s="6"/>
      <c r="M3250" s="3"/>
      <c r="N3250" s="6"/>
      <c r="O3250" s="3"/>
      <c r="P3250" s="3"/>
      <c r="Q3250" s="6"/>
      <c r="R3250" s="4"/>
      <c r="S3250" s="6"/>
      <c r="T3250" s="6"/>
      <c r="U3250" s="6"/>
      <c r="V3250" s="3" t="str">
        <f t="shared" si="2"/>
        <v/>
      </c>
      <c r="W3250" s="5" t="str">
        <f t="shared" ref="W3250:X3250" si="3251">UPPER(TRIM(H3250))</f>
        <v/>
      </c>
      <c r="X3250" s="5" t="str">
        <f t="shared" si="3251"/>
        <v/>
      </c>
      <c r="Y3250" s="5" t="str">
        <f t="array" ref="Y3250">IF(V3250&lt;&gt;"",IFERROR(INDEX(federal_program_name_lookup,MATCH(V3250,aln_lookup,0)),""),"")</f>
        <v/>
      </c>
    </row>
    <row r="3251" ht="15.75" customHeight="1">
      <c r="A3251" s="5" t="str">
        <f t="shared" si="3224"/>
        <v/>
      </c>
      <c r="B3251" s="3"/>
      <c r="C3251" s="3"/>
      <c r="D3251" s="3"/>
      <c r="E3251" s="6"/>
      <c r="F3251" s="4"/>
      <c r="G3251" s="6"/>
      <c r="H3251" s="6"/>
      <c r="I3251" s="6"/>
      <c r="J3251" s="4">
        <f>SUMIFS(amount_expended,cfda_key,V3251)</f>
        <v>0</v>
      </c>
      <c r="K3251" s="4">
        <f>IF(G3251="OTHER CLUSTER NOT LISTED ABOVE",SUMIFS(amount_expended,uniform_other_cluster_name,X3251), IF(AND(OR(G3251="N/A",G3251=""),H3251=""),0,IF(G3251="STATE CLUSTER",SUMIFS(amount_expended,uniform_state_cluster_name,W3251),SUMIFS(amount_expended,cluster_name,G3251))))</f>
        <v>0</v>
      </c>
      <c r="L3251" s="6"/>
      <c r="M3251" s="3"/>
      <c r="N3251" s="6"/>
      <c r="O3251" s="3"/>
      <c r="P3251" s="3"/>
      <c r="Q3251" s="6"/>
      <c r="R3251" s="4"/>
      <c r="S3251" s="6"/>
      <c r="T3251" s="6"/>
      <c r="U3251" s="6"/>
      <c r="V3251" s="3" t="str">
        <f t="shared" si="2"/>
        <v/>
      </c>
      <c r="W3251" s="5" t="str">
        <f t="shared" ref="W3251:X3251" si="3252">UPPER(TRIM(H3251))</f>
        <v/>
      </c>
      <c r="X3251" s="5" t="str">
        <f t="shared" si="3252"/>
        <v/>
      </c>
      <c r="Y3251" s="5" t="str">
        <f t="array" ref="Y3251">IF(V3251&lt;&gt;"",IFERROR(INDEX(federal_program_name_lookup,MATCH(V3251,aln_lookup,0)),""),"")</f>
        <v/>
      </c>
    </row>
    <row r="3252" ht="15.75" customHeight="1">
      <c r="A3252" s="5" t="str">
        <f t="shared" si="3224"/>
        <v/>
      </c>
      <c r="B3252" s="3"/>
      <c r="C3252" s="3"/>
      <c r="D3252" s="3"/>
      <c r="E3252" s="6"/>
      <c r="F3252" s="4"/>
      <c r="G3252" s="6"/>
      <c r="H3252" s="6"/>
      <c r="I3252" s="6"/>
      <c r="J3252" s="4">
        <f>SUMIFS(amount_expended,cfda_key,V3252)</f>
        <v>0</v>
      </c>
      <c r="K3252" s="4">
        <f>IF(G3252="OTHER CLUSTER NOT LISTED ABOVE",SUMIFS(amount_expended,uniform_other_cluster_name,X3252), IF(AND(OR(G3252="N/A",G3252=""),H3252=""),0,IF(G3252="STATE CLUSTER",SUMIFS(amount_expended,uniform_state_cluster_name,W3252),SUMIFS(amount_expended,cluster_name,G3252))))</f>
        <v>0</v>
      </c>
      <c r="L3252" s="6"/>
      <c r="M3252" s="3"/>
      <c r="N3252" s="6"/>
      <c r="O3252" s="3"/>
      <c r="P3252" s="3"/>
      <c r="Q3252" s="6"/>
      <c r="R3252" s="4"/>
      <c r="S3252" s="6"/>
      <c r="T3252" s="6"/>
      <c r="U3252" s="6"/>
      <c r="V3252" s="3" t="str">
        <f t="shared" si="2"/>
        <v/>
      </c>
      <c r="W3252" s="5" t="str">
        <f t="shared" ref="W3252:X3252" si="3253">UPPER(TRIM(H3252))</f>
        <v/>
      </c>
      <c r="X3252" s="5" t="str">
        <f t="shared" si="3253"/>
        <v/>
      </c>
      <c r="Y3252" s="5" t="str">
        <f t="array" ref="Y3252">IF(V3252&lt;&gt;"",IFERROR(INDEX(federal_program_name_lookup,MATCH(V3252,aln_lookup,0)),""),"")</f>
        <v/>
      </c>
    </row>
    <row r="3253" ht="15.75" customHeight="1">
      <c r="A3253" s="5" t="str">
        <f t="shared" si="3224"/>
        <v/>
      </c>
      <c r="B3253" s="3"/>
      <c r="C3253" s="3"/>
      <c r="D3253" s="3"/>
      <c r="E3253" s="6"/>
      <c r="F3253" s="4"/>
      <c r="G3253" s="6"/>
      <c r="H3253" s="6"/>
      <c r="I3253" s="6"/>
      <c r="J3253" s="4">
        <f>SUMIFS(amount_expended,cfda_key,V3253)</f>
        <v>0</v>
      </c>
      <c r="K3253" s="4">
        <f>IF(G3253="OTHER CLUSTER NOT LISTED ABOVE",SUMIFS(amount_expended,uniform_other_cluster_name,X3253), IF(AND(OR(G3253="N/A",G3253=""),H3253=""),0,IF(G3253="STATE CLUSTER",SUMIFS(amount_expended,uniform_state_cluster_name,W3253),SUMIFS(amount_expended,cluster_name,G3253))))</f>
        <v>0</v>
      </c>
      <c r="L3253" s="6"/>
      <c r="M3253" s="3"/>
      <c r="N3253" s="6"/>
      <c r="O3253" s="3"/>
      <c r="P3253" s="3"/>
      <c r="Q3253" s="6"/>
      <c r="R3253" s="4"/>
      <c r="S3253" s="6"/>
      <c r="T3253" s="6"/>
      <c r="U3253" s="6"/>
      <c r="V3253" s="3" t="str">
        <f t="shared" si="2"/>
        <v/>
      </c>
      <c r="W3253" s="5" t="str">
        <f t="shared" ref="W3253:X3253" si="3254">UPPER(TRIM(H3253))</f>
        <v/>
      </c>
      <c r="X3253" s="5" t="str">
        <f t="shared" si="3254"/>
        <v/>
      </c>
      <c r="Y3253" s="5" t="str">
        <f t="array" ref="Y3253">IF(V3253&lt;&gt;"",IFERROR(INDEX(federal_program_name_lookup,MATCH(V3253,aln_lookup,0)),""),"")</f>
        <v/>
      </c>
    </row>
    <row r="3254" ht="15.75" customHeight="1">
      <c r="A3254" s="5" t="str">
        <f t="shared" si="3224"/>
        <v/>
      </c>
      <c r="B3254" s="3"/>
      <c r="C3254" s="3"/>
      <c r="D3254" s="3"/>
      <c r="E3254" s="6"/>
      <c r="F3254" s="4"/>
      <c r="G3254" s="6"/>
      <c r="H3254" s="6"/>
      <c r="I3254" s="6"/>
      <c r="J3254" s="4">
        <f>SUMIFS(amount_expended,cfda_key,V3254)</f>
        <v>0</v>
      </c>
      <c r="K3254" s="4">
        <f>IF(G3254="OTHER CLUSTER NOT LISTED ABOVE",SUMIFS(amount_expended,uniform_other_cluster_name,X3254), IF(AND(OR(G3254="N/A",G3254=""),H3254=""),0,IF(G3254="STATE CLUSTER",SUMIFS(amount_expended,uniform_state_cluster_name,W3254),SUMIFS(amount_expended,cluster_name,G3254))))</f>
        <v>0</v>
      </c>
      <c r="L3254" s="6"/>
      <c r="M3254" s="3"/>
      <c r="N3254" s="6"/>
      <c r="O3254" s="3"/>
      <c r="P3254" s="3"/>
      <c r="Q3254" s="6"/>
      <c r="R3254" s="4"/>
      <c r="S3254" s="6"/>
      <c r="T3254" s="6"/>
      <c r="U3254" s="6"/>
      <c r="V3254" s="3" t="str">
        <f t="shared" si="2"/>
        <v/>
      </c>
      <c r="W3254" s="5" t="str">
        <f t="shared" ref="W3254:X3254" si="3255">UPPER(TRIM(H3254))</f>
        <v/>
      </c>
      <c r="X3254" s="5" t="str">
        <f t="shared" si="3255"/>
        <v/>
      </c>
      <c r="Y3254" s="5" t="str">
        <f t="array" ref="Y3254">IF(V3254&lt;&gt;"",IFERROR(INDEX(federal_program_name_lookup,MATCH(V3254,aln_lookup,0)),""),"")</f>
        <v/>
      </c>
    </row>
    <row r="3255" ht="15.75" customHeight="1">
      <c r="A3255" s="5" t="str">
        <f t="shared" si="3224"/>
        <v/>
      </c>
      <c r="B3255" s="3"/>
      <c r="C3255" s="3"/>
      <c r="D3255" s="3"/>
      <c r="E3255" s="6"/>
      <c r="F3255" s="4"/>
      <c r="G3255" s="6"/>
      <c r="H3255" s="6"/>
      <c r="I3255" s="6"/>
      <c r="J3255" s="4">
        <f>SUMIFS(amount_expended,cfda_key,V3255)</f>
        <v>0</v>
      </c>
      <c r="K3255" s="4">
        <f>IF(G3255="OTHER CLUSTER NOT LISTED ABOVE",SUMIFS(amount_expended,uniform_other_cluster_name,X3255), IF(AND(OR(G3255="N/A",G3255=""),H3255=""),0,IF(G3255="STATE CLUSTER",SUMIFS(amount_expended,uniform_state_cluster_name,W3255),SUMIFS(amount_expended,cluster_name,G3255))))</f>
        <v>0</v>
      </c>
      <c r="L3255" s="6"/>
      <c r="M3255" s="3"/>
      <c r="N3255" s="6"/>
      <c r="O3255" s="3"/>
      <c r="P3255" s="3"/>
      <c r="Q3255" s="6"/>
      <c r="R3255" s="4"/>
      <c r="S3255" s="6"/>
      <c r="T3255" s="6"/>
      <c r="U3255" s="6"/>
      <c r="V3255" s="3" t="str">
        <f t="shared" si="2"/>
        <v/>
      </c>
      <c r="W3255" s="5" t="str">
        <f t="shared" ref="W3255:X3255" si="3256">UPPER(TRIM(H3255))</f>
        <v/>
      </c>
      <c r="X3255" s="5" t="str">
        <f t="shared" si="3256"/>
        <v/>
      </c>
      <c r="Y3255" s="5" t="str">
        <f t="array" ref="Y3255">IF(V3255&lt;&gt;"",IFERROR(INDEX(federal_program_name_lookup,MATCH(V3255,aln_lookup,0)),""),"")</f>
        <v/>
      </c>
    </row>
    <row r="3256" ht="15.75" customHeight="1">
      <c r="A3256" s="5" t="str">
        <f t="shared" si="3224"/>
        <v/>
      </c>
      <c r="B3256" s="3"/>
      <c r="C3256" s="3"/>
      <c r="D3256" s="3"/>
      <c r="E3256" s="6"/>
      <c r="F3256" s="4"/>
      <c r="G3256" s="6"/>
      <c r="H3256" s="6"/>
      <c r="I3256" s="6"/>
      <c r="J3256" s="4">
        <f>SUMIFS(amount_expended,cfda_key,V3256)</f>
        <v>0</v>
      </c>
      <c r="K3256" s="4">
        <f>IF(G3256="OTHER CLUSTER NOT LISTED ABOVE",SUMIFS(amount_expended,uniform_other_cluster_name,X3256), IF(AND(OR(G3256="N/A",G3256=""),H3256=""),0,IF(G3256="STATE CLUSTER",SUMIFS(amount_expended,uniform_state_cluster_name,W3256),SUMIFS(amount_expended,cluster_name,G3256))))</f>
        <v>0</v>
      </c>
      <c r="L3256" s="6"/>
      <c r="M3256" s="3"/>
      <c r="N3256" s="6"/>
      <c r="O3256" s="3"/>
      <c r="P3256" s="3"/>
      <c r="Q3256" s="6"/>
      <c r="R3256" s="4"/>
      <c r="S3256" s="6"/>
      <c r="T3256" s="6"/>
      <c r="U3256" s="6"/>
      <c r="V3256" s="3" t="str">
        <f t="shared" si="2"/>
        <v/>
      </c>
      <c r="W3256" s="5" t="str">
        <f t="shared" ref="W3256:X3256" si="3257">UPPER(TRIM(H3256))</f>
        <v/>
      </c>
      <c r="X3256" s="5" t="str">
        <f t="shared" si="3257"/>
        <v/>
      </c>
      <c r="Y3256" s="5" t="str">
        <f t="array" ref="Y3256">IF(V3256&lt;&gt;"",IFERROR(INDEX(federal_program_name_lookup,MATCH(V3256,aln_lookup,0)),""),"")</f>
        <v/>
      </c>
    </row>
    <row r="3257" ht="15.75" customHeight="1">
      <c r="A3257" s="5" t="str">
        <f t="shared" si="3224"/>
        <v/>
      </c>
      <c r="B3257" s="3"/>
      <c r="C3257" s="3"/>
      <c r="D3257" s="3"/>
      <c r="E3257" s="6"/>
      <c r="F3257" s="4"/>
      <c r="G3257" s="6"/>
      <c r="H3257" s="6"/>
      <c r="I3257" s="6"/>
      <c r="J3257" s="4">
        <f>SUMIFS(amount_expended,cfda_key,V3257)</f>
        <v>0</v>
      </c>
      <c r="K3257" s="4">
        <f>IF(G3257="OTHER CLUSTER NOT LISTED ABOVE",SUMIFS(amount_expended,uniform_other_cluster_name,X3257), IF(AND(OR(G3257="N/A",G3257=""),H3257=""),0,IF(G3257="STATE CLUSTER",SUMIFS(amount_expended,uniform_state_cluster_name,W3257),SUMIFS(amount_expended,cluster_name,G3257))))</f>
        <v>0</v>
      </c>
      <c r="L3257" s="6"/>
      <c r="M3257" s="3"/>
      <c r="N3257" s="6"/>
      <c r="O3257" s="3"/>
      <c r="P3257" s="3"/>
      <c r="Q3257" s="6"/>
      <c r="R3257" s="4"/>
      <c r="S3257" s="6"/>
      <c r="T3257" s="6"/>
      <c r="U3257" s="6"/>
      <c r="V3257" s="3" t="str">
        <f t="shared" si="2"/>
        <v/>
      </c>
      <c r="W3257" s="5" t="str">
        <f t="shared" ref="W3257:X3257" si="3258">UPPER(TRIM(H3257))</f>
        <v/>
      </c>
      <c r="X3257" s="5" t="str">
        <f t="shared" si="3258"/>
        <v/>
      </c>
      <c r="Y3257" s="5" t="str">
        <f t="array" ref="Y3257">IF(V3257&lt;&gt;"",IFERROR(INDEX(federal_program_name_lookup,MATCH(V3257,aln_lookup,0)),""),"")</f>
        <v/>
      </c>
    </row>
    <row r="3258" ht="15.75" customHeight="1">
      <c r="A3258" s="5" t="str">
        <f t="shared" si="3224"/>
        <v/>
      </c>
      <c r="B3258" s="3"/>
      <c r="C3258" s="3"/>
      <c r="D3258" s="3"/>
      <c r="E3258" s="6"/>
      <c r="F3258" s="4"/>
      <c r="G3258" s="6"/>
      <c r="H3258" s="6"/>
      <c r="I3258" s="6"/>
      <c r="J3258" s="4">
        <f>SUMIFS(amount_expended,cfda_key,V3258)</f>
        <v>0</v>
      </c>
      <c r="K3258" s="4">
        <f>IF(G3258="OTHER CLUSTER NOT LISTED ABOVE",SUMIFS(amount_expended,uniform_other_cluster_name,X3258), IF(AND(OR(G3258="N/A",G3258=""),H3258=""),0,IF(G3258="STATE CLUSTER",SUMIFS(amount_expended,uniform_state_cluster_name,W3258),SUMIFS(amount_expended,cluster_name,G3258))))</f>
        <v>0</v>
      </c>
      <c r="L3258" s="6"/>
      <c r="M3258" s="3"/>
      <c r="N3258" s="6"/>
      <c r="O3258" s="3"/>
      <c r="P3258" s="3"/>
      <c r="Q3258" s="6"/>
      <c r="R3258" s="4"/>
      <c r="S3258" s="6"/>
      <c r="T3258" s="6"/>
      <c r="U3258" s="6"/>
      <c r="V3258" s="3" t="str">
        <f t="shared" si="2"/>
        <v/>
      </c>
      <c r="W3258" s="5" t="str">
        <f t="shared" ref="W3258:X3258" si="3259">UPPER(TRIM(H3258))</f>
        <v/>
      </c>
      <c r="X3258" s="5" t="str">
        <f t="shared" si="3259"/>
        <v/>
      </c>
      <c r="Y3258" s="5" t="str">
        <f t="array" ref="Y3258">IF(V3258&lt;&gt;"",IFERROR(INDEX(federal_program_name_lookup,MATCH(V3258,aln_lookup,0)),""),"")</f>
        <v/>
      </c>
    </row>
    <row r="3259" ht="15.75" customHeight="1">
      <c r="A3259" s="5" t="str">
        <f t="shared" si="3224"/>
        <v/>
      </c>
      <c r="B3259" s="3"/>
      <c r="C3259" s="3"/>
      <c r="D3259" s="3"/>
      <c r="E3259" s="6"/>
      <c r="F3259" s="4"/>
      <c r="G3259" s="6"/>
      <c r="H3259" s="6"/>
      <c r="I3259" s="6"/>
      <c r="J3259" s="4">
        <f>SUMIFS(amount_expended,cfda_key,V3259)</f>
        <v>0</v>
      </c>
      <c r="K3259" s="4">
        <f>IF(G3259="OTHER CLUSTER NOT LISTED ABOVE",SUMIFS(amount_expended,uniform_other_cluster_name,X3259), IF(AND(OR(G3259="N/A",G3259=""),H3259=""),0,IF(G3259="STATE CLUSTER",SUMIFS(amount_expended,uniform_state_cluster_name,W3259),SUMIFS(amount_expended,cluster_name,G3259))))</f>
        <v>0</v>
      </c>
      <c r="L3259" s="6"/>
      <c r="M3259" s="3"/>
      <c r="N3259" s="6"/>
      <c r="O3259" s="3"/>
      <c r="P3259" s="3"/>
      <c r="Q3259" s="6"/>
      <c r="R3259" s="4"/>
      <c r="S3259" s="6"/>
      <c r="T3259" s="6"/>
      <c r="U3259" s="6"/>
      <c r="V3259" s="3" t="str">
        <f t="shared" si="2"/>
        <v/>
      </c>
      <c r="W3259" s="5" t="str">
        <f t="shared" ref="W3259:X3259" si="3260">UPPER(TRIM(H3259))</f>
        <v/>
      </c>
      <c r="X3259" s="5" t="str">
        <f t="shared" si="3260"/>
        <v/>
      </c>
      <c r="Y3259" s="5" t="str">
        <f t="array" ref="Y3259">IF(V3259&lt;&gt;"",IFERROR(INDEX(federal_program_name_lookup,MATCH(V3259,aln_lookup,0)),""),"")</f>
        <v/>
      </c>
    </row>
    <row r="3260" ht="15.75" customHeight="1">
      <c r="A3260" s="5" t="str">
        <f t="shared" si="3224"/>
        <v/>
      </c>
      <c r="B3260" s="3"/>
      <c r="C3260" s="3"/>
      <c r="D3260" s="3"/>
      <c r="E3260" s="6"/>
      <c r="F3260" s="4"/>
      <c r="G3260" s="6"/>
      <c r="H3260" s="6"/>
      <c r="I3260" s="6"/>
      <c r="J3260" s="4">
        <f>SUMIFS(amount_expended,cfda_key,V3260)</f>
        <v>0</v>
      </c>
      <c r="K3260" s="4">
        <f>IF(G3260="OTHER CLUSTER NOT LISTED ABOVE",SUMIFS(amount_expended,uniform_other_cluster_name,X3260), IF(AND(OR(G3260="N/A",G3260=""),H3260=""),0,IF(G3260="STATE CLUSTER",SUMIFS(amount_expended,uniform_state_cluster_name,W3260),SUMIFS(amount_expended,cluster_name,G3260))))</f>
        <v>0</v>
      </c>
      <c r="L3260" s="6"/>
      <c r="M3260" s="3"/>
      <c r="N3260" s="6"/>
      <c r="O3260" s="3"/>
      <c r="P3260" s="3"/>
      <c r="Q3260" s="6"/>
      <c r="R3260" s="4"/>
      <c r="S3260" s="6"/>
      <c r="T3260" s="6"/>
      <c r="U3260" s="6"/>
      <c r="V3260" s="3" t="str">
        <f t="shared" si="2"/>
        <v/>
      </c>
      <c r="W3260" s="5" t="str">
        <f t="shared" ref="W3260:X3260" si="3261">UPPER(TRIM(H3260))</f>
        <v/>
      </c>
      <c r="X3260" s="5" t="str">
        <f t="shared" si="3261"/>
        <v/>
      </c>
      <c r="Y3260" s="5" t="str">
        <f t="array" ref="Y3260">IF(V3260&lt;&gt;"",IFERROR(INDEX(federal_program_name_lookup,MATCH(V3260,aln_lookup,0)),""),"")</f>
        <v/>
      </c>
    </row>
    <row r="3261" ht="15.75" customHeight="1">
      <c r="A3261" s="5" t="str">
        <f t="shared" si="3224"/>
        <v/>
      </c>
      <c r="B3261" s="3"/>
      <c r="C3261" s="3"/>
      <c r="D3261" s="3"/>
      <c r="E3261" s="6"/>
      <c r="F3261" s="4"/>
      <c r="G3261" s="6"/>
      <c r="H3261" s="6"/>
      <c r="I3261" s="6"/>
      <c r="J3261" s="4">
        <f>SUMIFS(amount_expended,cfda_key,V3261)</f>
        <v>0</v>
      </c>
      <c r="K3261" s="4">
        <f>IF(G3261="OTHER CLUSTER NOT LISTED ABOVE",SUMIFS(amount_expended,uniform_other_cluster_name,X3261), IF(AND(OR(G3261="N/A",G3261=""),H3261=""),0,IF(G3261="STATE CLUSTER",SUMIFS(amount_expended,uniform_state_cluster_name,W3261),SUMIFS(amount_expended,cluster_name,G3261))))</f>
        <v>0</v>
      </c>
      <c r="L3261" s="6"/>
      <c r="M3261" s="3"/>
      <c r="N3261" s="6"/>
      <c r="O3261" s="3"/>
      <c r="P3261" s="3"/>
      <c r="Q3261" s="6"/>
      <c r="R3261" s="4"/>
      <c r="S3261" s="6"/>
      <c r="T3261" s="6"/>
      <c r="U3261" s="6"/>
      <c r="V3261" s="3" t="str">
        <f t="shared" si="2"/>
        <v/>
      </c>
      <c r="W3261" s="5" t="str">
        <f t="shared" ref="W3261:X3261" si="3262">UPPER(TRIM(H3261))</f>
        <v/>
      </c>
      <c r="X3261" s="5" t="str">
        <f t="shared" si="3262"/>
        <v/>
      </c>
      <c r="Y3261" s="5" t="str">
        <f t="array" ref="Y3261">IF(V3261&lt;&gt;"",IFERROR(INDEX(federal_program_name_lookup,MATCH(V3261,aln_lookup,0)),""),"")</f>
        <v/>
      </c>
    </row>
    <row r="3262" ht="15.75" customHeight="1">
      <c r="A3262" s="5" t="str">
        <f t="shared" si="3224"/>
        <v/>
      </c>
      <c r="B3262" s="3"/>
      <c r="C3262" s="3"/>
      <c r="D3262" s="3"/>
      <c r="E3262" s="6"/>
      <c r="F3262" s="4"/>
      <c r="G3262" s="6"/>
      <c r="H3262" s="6"/>
      <c r="I3262" s="6"/>
      <c r="J3262" s="4">
        <f>SUMIFS(amount_expended,cfda_key,V3262)</f>
        <v>0</v>
      </c>
      <c r="K3262" s="4">
        <f>IF(G3262="OTHER CLUSTER NOT LISTED ABOVE",SUMIFS(amount_expended,uniform_other_cluster_name,X3262), IF(AND(OR(G3262="N/A",G3262=""),H3262=""),0,IF(G3262="STATE CLUSTER",SUMIFS(amount_expended,uniform_state_cluster_name,W3262),SUMIFS(amount_expended,cluster_name,G3262))))</f>
        <v>0</v>
      </c>
      <c r="L3262" s="6"/>
      <c r="M3262" s="3"/>
      <c r="N3262" s="6"/>
      <c r="O3262" s="3"/>
      <c r="P3262" s="3"/>
      <c r="Q3262" s="6"/>
      <c r="R3262" s="4"/>
      <c r="S3262" s="6"/>
      <c r="T3262" s="6"/>
      <c r="U3262" s="6"/>
      <c r="V3262" s="3" t="str">
        <f t="shared" si="2"/>
        <v/>
      </c>
      <c r="W3262" s="5" t="str">
        <f t="shared" ref="W3262:X3262" si="3263">UPPER(TRIM(H3262))</f>
        <v/>
      </c>
      <c r="X3262" s="5" t="str">
        <f t="shared" si="3263"/>
        <v/>
      </c>
      <c r="Y3262" s="5" t="str">
        <f t="array" ref="Y3262">IF(V3262&lt;&gt;"",IFERROR(INDEX(federal_program_name_lookup,MATCH(V3262,aln_lookup,0)),""),"")</f>
        <v/>
      </c>
    </row>
    <row r="3263" ht="15.75" customHeight="1">
      <c r="A3263" s="5" t="str">
        <f t="shared" si="3224"/>
        <v/>
      </c>
      <c r="B3263" s="3"/>
      <c r="C3263" s="3"/>
      <c r="D3263" s="3"/>
      <c r="E3263" s="6"/>
      <c r="F3263" s="4"/>
      <c r="G3263" s="6"/>
      <c r="H3263" s="6"/>
      <c r="I3263" s="6"/>
      <c r="J3263" s="4">
        <f>SUMIFS(amount_expended,cfda_key,V3263)</f>
        <v>0</v>
      </c>
      <c r="K3263" s="4">
        <f>IF(G3263="OTHER CLUSTER NOT LISTED ABOVE",SUMIFS(amount_expended,uniform_other_cluster_name,X3263), IF(AND(OR(G3263="N/A",G3263=""),H3263=""),0,IF(G3263="STATE CLUSTER",SUMIFS(amount_expended,uniform_state_cluster_name,W3263),SUMIFS(amount_expended,cluster_name,G3263))))</f>
        <v>0</v>
      </c>
      <c r="L3263" s="6"/>
      <c r="M3263" s="3"/>
      <c r="N3263" s="6"/>
      <c r="O3263" s="3"/>
      <c r="P3263" s="3"/>
      <c r="Q3263" s="6"/>
      <c r="R3263" s="4"/>
      <c r="S3263" s="6"/>
      <c r="T3263" s="6"/>
      <c r="U3263" s="6"/>
      <c r="V3263" s="3" t="str">
        <f t="shared" si="2"/>
        <v/>
      </c>
      <c r="W3263" s="5" t="str">
        <f t="shared" ref="W3263:X3263" si="3264">UPPER(TRIM(H3263))</f>
        <v/>
      </c>
      <c r="X3263" s="5" t="str">
        <f t="shared" si="3264"/>
        <v/>
      </c>
      <c r="Y3263" s="5" t="str">
        <f t="array" ref="Y3263">IF(V3263&lt;&gt;"",IFERROR(INDEX(federal_program_name_lookup,MATCH(V3263,aln_lookup,0)),""),"")</f>
        <v/>
      </c>
    </row>
    <row r="3264" ht="15.75" customHeight="1">
      <c r="A3264" s="5" t="str">
        <f t="shared" si="3224"/>
        <v/>
      </c>
      <c r="B3264" s="3"/>
      <c r="C3264" s="3"/>
      <c r="D3264" s="3"/>
      <c r="E3264" s="6"/>
      <c r="F3264" s="4"/>
      <c r="G3264" s="6"/>
      <c r="H3264" s="6"/>
      <c r="I3264" s="6"/>
      <c r="J3264" s="4">
        <f>SUMIFS(amount_expended,cfda_key,V3264)</f>
        <v>0</v>
      </c>
      <c r="K3264" s="4">
        <f>IF(G3264="OTHER CLUSTER NOT LISTED ABOVE",SUMIFS(amount_expended,uniform_other_cluster_name,X3264), IF(AND(OR(G3264="N/A",G3264=""),H3264=""),0,IF(G3264="STATE CLUSTER",SUMIFS(amount_expended,uniform_state_cluster_name,W3264),SUMIFS(amount_expended,cluster_name,G3264))))</f>
        <v>0</v>
      </c>
      <c r="L3264" s="6"/>
      <c r="M3264" s="3"/>
      <c r="N3264" s="6"/>
      <c r="O3264" s="3"/>
      <c r="P3264" s="3"/>
      <c r="Q3264" s="6"/>
      <c r="R3264" s="4"/>
      <c r="S3264" s="6"/>
      <c r="T3264" s="6"/>
      <c r="U3264" s="6"/>
      <c r="V3264" s="3" t="str">
        <f t="shared" si="2"/>
        <v/>
      </c>
      <c r="W3264" s="5" t="str">
        <f t="shared" ref="W3264:X3264" si="3265">UPPER(TRIM(H3264))</f>
        <v/>
      </c>
      <c r="X3264" s="5" t="str">
        <f t="shared" si="3265"/>
        <v/>
      </c>
      <c r="Y3264" s="5" t="str">
        <f t="array" ref="Y3264">IF(V3264&lt;&gt;"",IFERROR(INDEX(federal_program_name_lookup,MATCH(V3264,aln_lookup,0)),""),"")</f>
        <v/>
      </c>
    </row>
    <row r="3265" ht="15.75" customHeight="1">
      <c r="A3265" s="5" t="str">
        <f t="shared" si="3224"/>
        <v/>
      </c>
      <c r="B3265" s="3"/>
      <c r="C3265" s="3"/>
      <c r="D3265" s="3"/>
      <c r="E3265" s="6"/>
      <c r="F3265" s="4"/>
      <c r="G3265" s="6"/>
      <c r="H3265" s="6"/>
      <c r="I3265" s="6"/>
      <c r="J3265" s="4">
        <f>SUMIFS(amount_expended,cfda_key,V3265)</f>
        <v>0</v>
      </c>
      <c r="K3265" s="4">
        <f>IF(G3265="OTHER CLUSTER NOT LISTED ABOVE",SUMIFS(amount_expended,uniform_other_cluster_name,X3265), IF(AND(OR(G3265="N/A",G3265=""),H3265=""),0,IF(G3265="STATE CLUSTER",SUMIFS(amount_expended,uniform_state_cluster_name,W3265),SUMIFS(amount_expended,cluster_name,G3265))))</f>
        <v>0</v>
      </c>
      <c r="L3265" s="6"/>
      <c r="M3265" s="3"/>
      <c r="N3265" s="6"/>
      <c r="O3265" s="3"/>
      <c r="P3265" s="3"/>
      <c r="Q3265" s="6"/>
      <c r="R3265" s="4"/>
      <c r="S3265" s="6"/>
      <c r="T3265" s="6"/>
      <c r="U3265" s="6"/>
      <c r="V3265" s="3" t="str">
        <f t="shared" si="2"/>
        <v/>
      </c>
      <c r="W3265" s="5" t="str">
        <f t="shared" ref="W3265:X3265" si="3266">UPPER(TRIM(H3265))</f>
        <v/>
      </c>
      <c r="X3265" s="5" t="str">
        <f t="shared" si="3266"/>
        <v/>
      </c>
      <c r="Y3265" s="5" t="str">
        <f t="array" ref="Y3265">IF(V3265&lt;&gt;"",IFERROR(INDEX(federal_program_name_lookup,MATCH(V3265,aln_lookup,0)),""),"")</f>
        <v/>
      </c>
    </row>
    <row r="3266" ht="15.75" customHeight="1">
      <c r="A3266" s="5" t="str">
        <f t="shared" si="3224"/>
        <v/>
      </c>
      <c r="B3266" s="3"/>
      <c r="C3266" s="3"/>
      <c r="D3266" s="3"/>
      <c r="E3266" s="6"/>
      <c r="F3266" s="4"/>
      <c r="G3266" s="6"/>
      <c r="H3266" s="6"/>
      <c r="I3266" s="6"/>
      <c r="J3266" s="4">
        <f>SUMIFS(amount_expended,cfda_key,V3266)</f>
        <v>0</v>
      </c>
      <c r="K3266" s="4">
        <f>IF(G3266="OTHER CLUSTER NOT LISTED ABOVE",SUMIFS(amount_expended,uniform_other_cluster_name,X3266), IF(AND(OR(G3266="N/A",G3266=""),H3266=""),0,IF(G3266="STATE CLUSTER",SUMIFS(amount_expended,uniform_state_cluster_name,W3266),SUMIFS(amount_expended,cluster_name,G3266))))</f>
        <v>0</v>
      </c>
      <c r="L3266" s="6"/>
      <c r="M3266" s="3"/>
      <c r="N3266" s="6"/>
      <c r="O3266" s="3"/>
      <c r="P3266" s="3"/>
      <c r="Q3266" s="6"/>
      <c r="R3266" s="4"/>
      <c r="S3266" s="6"/>
      <c r="T3266" s="6"/>
      <c r="U3266" s="6"/>
      <c r="V3266" s="3" t="str">
        <f t="shared" si="2"/>
        <v/>
      </c>
      <c r="W3266" s="5" t="str">
        <f t="shared" ref="W3266:X3266" si="3267">UPPER(TRIM(H3266))</f>
        <v/>
      </c>
      <c r="X3266" s="5" t="str">
        <f t="shared" si="3267"/>
        <v/>
      </c>
      <c r="Y3266" s="5" t="str">
        <f t="array" ref="Y3266">IF(V3266&lt;&gt;"",IFERROR(INDEX(federal_program_name_lookup,MATCH(V3266,aln_lookup,0)),""),"")</f>
        <v/>
      </c>
    </row>
    <row r="3267" ht="15.75" customHeight="1">
      <c r="A3267" s="5" t="str">
        <f t="shared" si="3224"/>
        <v/>
      </c>
      <c r="B3267" s="3"/>
      <c r="C3267" s="3"/>
      <c r="D3267" s="3"/>
      <c r="E3267" s="6"/>
      <c r="F3267" s="4"/>
      <c r="G3267" s="6"/>
      <c r="H3267" s="6"/>
      <c r="I3267" s="6"/>
      <c r="J3267" s="4">
        <f>SUMIFS(amount_expended,cfda_key,V3267)</f>
        <v>0</v>
      </c>
      <c r="K3267" s="4">
        <f>IF(G3267="OTHER CLUSTER NOT LISTED ABOVE",SUMIFS(amount_expended,uniform_other_cluster_name,X3267), IF(AND(OR(G3267="N/A",G3267=""),H3267=""),0,IF(G3267="STATE CLUSTER",SUMIFS(amount_expended,uniform_state_cluster_name,W3267),SUMIFS(amount_expended,cluster_name,G3267))))</f>
        <v>0</v>
      </c>
      <c r="L3267" s="6"/>
      <c r="M3267" s="3"/>
      <c r="N3267" s="6"/>
      <c r="O3267" s="3"/>
      <c r="P3267" s="3"/>
      <c r="Q3267" s="6"/>
      <c r="R3267" s="4"/>
      <c r="S3267" s="6"/>
      <c r="T3267" s="6"/>
      <c r="U3267" s="6"/>
      <c r="V3267" s="3" t="str">
        <f t="shared" si="2"/>
        <v/>
      </c>
      <c r="W3267" s="5" t="str">
        <f t="shared" ref="W3267:X3267" si="3268">UPPER(TRIM(H3267))</f>
        <v/>
      </c>
      <c r="X3267" s="5" t="str">
        <f t="shared" si="3268"/>
        <v/>
      </c>
      <c r="Y3267" s="5" t="str">
        <f t="array" ref="Y3267">IF(V3267&lt;&gt;"",IFERROR(INDEX(federal_program_name_lookup,MATCH(V3267,aln_lookup,0)),""),"")</f>
        <v/>
      </c>
    </row>
    <row r="3268" ht="15.75" customHeight="1">
      <c r="A3268" s="5" t="str">
        <f t="shared" si="3224"/>
        <v/>
      </c>
      <c r="B3268" s="3"/>
      <c r="C3268" s="3"/>
      <c r="D3268" s="3"/>
      <c r="E3268" s="6"/>
      <c r="F3268" s="4"/>
      <c r="G3268" s="6"/>
      <c r="H3268" s="6"/>
      <c r="I3268" s="6"/>
      <c r="J3268" s="4">
        <f>SUMIFS(amount_expended,cfda_key,V3268)</f>
        <v>0</v>
      </c>
      <c r="K3268" s="4">
        <f>IF(G3268="OTHER CLUSTER NOT LISTED ABOVE",SUMIFS(amount_expended,uniform_other_cluster_name,X3268), IF(AND(OR(G3268="N/A",G3268=""),H3268=""),0,IF(G3268="STATE CLUSTER",SUMIFS(amount_expended,uniform_state_cluster_name,W3268),SUMIFS(amount_expended,cluster_name,G3268))))</f>
        <v>0</v>
      </c>
      <c r="L3268" s="6"/>
      <c r="M3268" s="3"/>
      <c r="N3268" s="6"/>
      <c r="O3268" s="3"/>
      <c r="P3268" s="3"/>
      <c r="Q3268" s="6"/>
      <c r="R3268" s="4"/>
      <c r="S3268" s="6"/>
      <c r="T3268" s="6"/>
      <c r="U3268" s="6"/>
      <c r="V3268" s="3" t="str">
        <f t="shared" si="2"/>
        <v/>
      </c>
      <c r="W3268" s="5" t="str">
        <f t="shared" ref="W3268:X3268" si="3269">UPPER(TRIM(H3268))</f>
        <v/>
      </c>
      <c r="X3268" s="5" t="str">
        <f t="shared" si="3269"/>
        <v/>
      </c>
      <c r="Y3268" s="5" t="str">
        <f t="array" ref="Y3268">IF(V3268&lt;&gt;"",IFERROR(INDEX(federal_program_name_lookup,MATCH(V3268,aln_lookup,0)),""),"")</f>
        <v/>
      </c>
    </row>
    <row r="3269" ht="15.75" customHeight="1">
      <c r="A3269" s="5" t="str">
        <f t="shared" si="3224"/>
        <v/>
      </c>
      <c r="B3269" s="3"/>
      <c r="C3269" s="3"/>
      <c r="D3269" s="3"/>
      <c r="E3269" s="6"/>
      <c r="F3269" s="4"/>
      <c r="G3269" s="6"/>
      <c r="H3269" s="6"/>
      <c r="I3269" s="6"/>
      <c r="J3269" s="4">
        <f>SUMIFS(amount_expended,cfda_key,V3269)</f>
        <v>0</v>
      </c>
      <c r="K3269" s="4">
        <f>IF(G3269="OTHER CLUSTER NOT LISTED ABOVE",SUMIFS(amount_expended,uniform_other_cluster_name,X3269), IF(AND(OR(G3269="N/A",G3269=""),H3269=""),0,IF(G3269="STATE CLUSTER",SUMIFS(amount_expended,uniform_state_cluster_name,W3269),SUMIFS(amount_expended,cluster_name,G3269))))</f>
        <v>0</v>
      </c>
      <c r="L3269" s="6"/>
      <c r="M3269" s="3"/>
      <c r="N3269" s="6"/>
      <c r="O3269" s="3"/>
      <c r="P3269" s="3"/>
      <c r="Q3269" s="6"/>
      <c r="R3269" s="4"/>
      <c r="S3269" s="6"/>
      <c r="T3269" s="6"/>
      <c r="U3269" s="6"/>
      <c r="V3269" s="3" t="str">
        <f t="shared" si="2"/>
        <v/>
      </c>
      <c r="W3269" s="5" t="str">
        <f t="shared" ref="W3269:X3269" si="3270">UPPER(TRIM(H3269))</f>
        <v/>
      </c>
      <c r="X3269" s="5" t="str">
        <f t="shared" si="3270"/>
        <v/>
      </c>
      <c r="Y3269" s="5" t="str">
        <f t="array" ref="Y3269">IF(V3269&lt;&gt;"",IFERROR(INDEX(federal_program_name_lookup,MATCH(V3269,aln_lookup,0)),""),"")</f>
        <v/>
      </c>
    </row>
    <row r="3270" ht="15.75" customHeight="1">
      <c r="A3270" s="5" t="str">
        <f t="shared" si="3224"/>
        <v/>
      </c>
      <c r="B3270" s="3"/>
      <c r="C3270" s="3"/>
      <c r="D3270" s="3"/>
      <c r="E3270" s="6"/>
      <c r="F3270" s="4"/>
      <c r="G3270" s="6"/>
      <c r="H3270" s="6"/>
      <c r="I3270" s="6"/>
      <c r="J3270" s="4">
        <f>SUMIFS(amount_expended,cfda_key,V3270)</f>
        <v>0</v>
      </c>
      <c r="K3270" s="4">
        <f>IF(G3270="OTHER CLUSTER NOT LISTED ABOVE",SUMIFS(amount_expended,uniform_other_cluster_name,X3270), IF(AND(OR(G3270="N/A",G3270=""),H3270=""),0,IF(G3270="STATE CLUSTER",SUMIFS(amount_expended,uniform_state_cluster_name,W3270),SUMIFS(amount_expended,cluster_name,G3270))))</f>
        <v>0</v>
      </c>
      <c r="L3270" s="6"/>
      <c r="M3270" s="3"/>
      <c r="N3270" s="6"/>
      <c r="O3270" s="3"/>
      <c r="P3270" s="3"/>
      <c r="Q3270" s="6"/>
      <c r="R3270" s="4"/>
      <c r="S3270" s="6"/>
      <c r="T3270" s="6"/>
      <c r="U3270" s="6"/>
      <c r="V3270" s="3" t="str">
        <f t="shared" si="2"/>
        <v/>
      </c>
      <c r="W3270" s="5" t="str">
        <f t="shared" ref="W3270:X3270" si="3271">UPPER(TRIM(H3270))</f>
        <v/>
      </c>
      <c r="X3270" s="5" t="str">
        <f t="shared" si="3271"/>
        <v/>
      </c>
      <c r="Y3270" s="5" t="str">
        <f t="array" ref="Y3270">IF(V3270&lt;&gt;"",IFERROR(INDEX(federal_program_name_lookup,MATCH(V3270,aln_lookup,0)),""),"")</f>
        <v/>
      </c>
    </row>
    <row r="3271" ht="15.75" customHeight="1">
      <c r="A3271" s="5" t="str">
        <f t="shared" si="3224"/>
        <v/>
      </c>
      <c r="B3271" s="3"/>
      <c r="C3271" s="3"/>
      <c r="D3271" s="3"/>
      <c r="E3271" s="6"/>
      <c r="F3271" s="4"/>
      <c r="G3271" s="6"/>
      <c r="H3271" s="6"/>
      <c r="I3271" s="6"/>
      <c r="J3271" s="4">
        <f>SUMIFS(amount_expended,cfda_key,V3271)</f>
        <v>0</v>
      </c>
      <c r="K3271" s="4">
        <f>IF(G3271="OTHER CLUSTER NOT LISTED ABOVE",SUMIFS(amount_expended,uniform_other_cluster_name,X3271), IF(AND(OR(G3271="N/A",G3271=""),H3271=""),0,IF(G3271="STATE CLUSTER",SUMIFS(amount_expended,uniform_state_cluster_name,W3271),SUMIFS(amount_expended,cluster_name,G3271))))</f>
        <v>0</v>
      </c>
      <c r="L3271" s="6"/>
      <c r="M3271" s="3"/>
      <c r="N3271" s="6"/>
      <c r="O3271" s="3"/>
      <c r="P3271" s="3"/>
      <c r="Q3271" s="6"/>
      <c r="R3271" s="4"/>
      <c r="S3271" s="6"/>
      <c r="T3271" s="6"/>
      <c r="U3271" s="6"/>
      <c r="V3271" s="3" t="str">
        <f t="shared" si="2"/>
        <v/>
      </c>
      <c r="W3271" s="5" t="str">
        <f t="shared" ref="W3271:X3271" si="3272">UPPER(TRIM(H3271))</f>
        <v/>
      </c>
      <c r="X3271" s="5" t="str">
        <f t="shared" si="3272"/>
        <v/>
      </c>
      <c r="Y3271" s="5" t="str">
        <f t="array" ref="Y3271">IF(V3271&lt;&gt;"",IFERROR(INDEX(federal_program_name_lookup,MATCH(V3271,aln_lookup,0)),""),"")</f>
        <v/>
      </c>
    </row>
    <row r="3272" ht="15.75" customHeight="1">
      <c r="A3272" s="5" t="str">
        <f t="shared" si="3224"/>
        <v/>
      </c>
      <c r="B3272" s="3"/>
      <c r="C3272" s="3"/>
      <c r="D3272" s="3"/>
      <c r="E3272" s="6"/>
      <c r="F3272" s="4"/>
      <c r="G3272" s="6"/>
      <c r="H3272" s="6"/>
      <c r="I3272" s="6"/>
      <c r="J3272" s="4">
        <f>SUMIFS(amount_expended,cfda_key,V3272)</f>
        <v>0</v>
      </c>
      <c r="K3272" s="4">
        <f>IF(G3272="OTHER CLUSTER NOT LISTED ABOVE",SUMIFS(amount_expended,uniform_other_cluster_name,X3272), IF(AND(OR(G3272="N/A",G3272=""),H3272=""),0,IF(G3272="STATE CLUSTER",SUMIFS(amount_expended,uniform_state_cluster_name,W3272),SUMIFS(amount_expended,cluster_name,G3272))))</f>
        <v>0</v>
      </c>
      <c r="L3272" s="6"/>
      <c r="M3272" s="3"/>
      <c r="N3272" s="6"/>
      <c r="O3272" s="3"/>
      <c r="P3272" s="3"/>
      <c r="Q3272" s="6"/>
      <c r="R3272" s="4"/>
      <c r="S3272" s="6"/>
      <c r="T3272" s="6"/>
      <c r="U3272" s="6"/>
      <c r="V3272" s="3" t="str">
        <f t="shared" si="2"/>
        <v/>
      </c>
      <c r="W3272" s="5" t="str">
        <f t="shared" ref="W3272:X3272" si="3273">UPPER(TRIM(H3272))</f>
        <v/>
      </c>
      <c r="X3272" s="5" t="str">
        <f t="shared" si="3273"/>
        <v/>
      </c>
      <c r="Y3272" s="5" t="str">
        <f t="array" ref="Y3272">IF(V3272&lt;&gt;"",IFERROR(INDEX(federal_program_name_lookup,MATCH(V3272,aln_lookup,0)),""),"")</f>
        <v/>
      </c>
    </row>
    <row r="3273" ht="15.75" customHeight="1">
      <c r="A3273" s="5" t="str">
        <f t="shared" si="3224"/>
        <v/>
      </c>
      <c r="B3273" s="3"/>
      <c r="C3273" s="3"/>
      <c r="D3273" s="3"/>
      <c r="E3273" s="6"/>
      <c r="F3273" s="4"/>
      <c r="G3273" s="6"/>
      <c r="H3273" s="6"/>
      <c r="I3273" s="6"/>
      <c r="J3273" s="4">
        <f>SUMIFS(amount_expended,cfda_key,V3273)</f>
        <v>0</v>
      </c>
      <c r="K3273" s="4">
        <f>IF(G3273="OTHER CLUSTER NOT LISTED ABOVE",SUMIFS(amount_expended,uniform_other_cluster_name,X3273), IF(AND(OR(G3273="N/A",G3273=""),H3273=""),0,IF(G3273="STATE CLUSTER",SUMIFS(amount_expended,uniform_state_cluster_name,W3273),SUMIFS(amount_expended,cluster_name,G3273))))</f>
        <v>0</v>
      </c>
      <c r="L3273" s="6"/>
      <c r="M3273" s="3"/>
      <c r="N3273" s="6"/>
      <c r="O3273" s="3"/>
      <c r="P3273" s="3"/>
      <c r="Q3273" s="6"/>
      <c r="R3273" s="4"/>
      <c r="S3273" s="6"/>
      <c r="T3273" s="6"/>
      <c r="U3273" s="6"/>
      <c r="V3273" s="3" t="str">
        <f t="shared" si="2"/>
        <v/>
      </c>
      <c r="W3273" s="5" t="str">
        <f t="shared" ref="W3273:X3273" si="3274">UPPER(TRIM(H3273))</f>
        <v/>
      </c>
      <c r="X3273" s="5" t="str">
        <f t="shared" si="3274"/>
        <v/>
      </c>
      <c r="Y3273" s="5" t="str">
        <f t="array" ref="Y3273">IF(V3273&lt;&gt;"",IFERROR(INDEX(federal_program_name_lookup,MATCH(V3273,aln_lookup,0)),""),"")</f>
        <v/>
      </c>
    </row>
    <row r="3274" ht="15.75" customHeight="1">
      <c r="A3274" s="5" t="str">
        <f t="shared" si="3224"/>
        <v/>
      </c>
      <c r="B3274" s="3"/>
      <c r="C3274" s="3"/>
      <c r="D3274" s="3"/>
      <c r="E3274" s="6"/>
      <c r="F3274" s="4"/>
      <c r="G3274" s="6"/>
      <c r="H3274" s="6"/>
      <c r="I3274" s="6"/>
      <c r="J3274" s="4">
        <f>SUMIFS(amount_expended,cfda_key,V3274)</f>
        <v>0</v>
      </c>
      <c r="K3274" s="4">
        <f>IF(G3274="OTHER CLUSTER NOT LISTED ABOVE",SUMIFS(amount_expended,uniform_other_cluster_name,X3274), IF(AND(OR(G3274="N/A",G3274=""),H3274=""),0,IF(G3274="STATE CLUSTER",SUMIFS(amount_expended,uniform_state_cluster_name,W3274),SUMIFS(amount_expended,cluster_name,G3274))))</f>
        <v>0</v>
      </c>
      <c r="L3274" s="6"/>
      <c r="M3274" s="3"/>
      <c r="N3274" s="6"/>
      <c r="O3274" s="3"/>
      <c r="P3274" s="3"/>
      <c r="Q3274" s="6"/>
      <c r="R3274" s="4"/>
      <c r="S3274" s="6"/>
      <c r="T3274" s="6"/>
      <c r="U3274" s="6"/>
      <c r="V3274" s="3" t="str">
        <f t="shared" si="2"/>
        <v/>
      </c>
      <c r="W3274" s="5" t="str">
        <f t="shared" ref="W3274:X3274" si="3275">UPPER(TRIM(H3274))</f>
        <v/>
      </c>
      <c r="X3274" s="5" t="str">
        <f t="shared" si="3275"/>
        <v/>
      </c>
      <c r="Y3274" s="5" t="str">
        <f t="array" ref="Y3274">IF(V3274&lt;&gt;"",IFERROR(INDEX(federal_program_name_lookup,MATCH(V3274,aln_lookup,0)),""),"")</f>
        <v/>
      </c>
    </row>
    <row r="3275" ht="15.75" customHeight="1">
      <c r="A3275" s="5" t="str">
        <f t="shared" si="3224"/>
        <v/>
      </c>
      <c r="B3275" s="3"/>
      <c r="C3275" s="3"/>
      <c r="D3275" s="3"/>
      <c r="E3275" s="6"/>
      <c r="F3275" s="4"/>
      <c r="G3275" s="6"/>
      <c r="H3275" s="6"/>
      <c r="I3275" s="6"/>
      <c r="J3275" s="4">
        <f>SUMIFS(amount_expended,cfda_key,V3275)</f>
        <v>0</v>
      </c>
      <c r="K3275" s="4">
        <f>IF(G3275="OTHER CLUSTER NOT LISTED ABOVE",SUMIFS(amount_expended,uniform_other_cluster_name,X3275), IF(AND(OR(G3275="N/A",G3275=""),H3275=""),0,IF(G3275="STATE CLUSTER",SUMIFS(amount_expended,uniform_state_cluster_name,W3275),SUMIFS(amount_expended,cluster_name,G3275))))</f>
        <v>0</v>
      </c>
      <c r="L3275" s="6"/>
      <c r="M3275" s="3"/>
      <c r="N3275" s="6"/>
      <c r="O3275" s="3"/>
      <c r="P3275" s="3"/>
      <c r="Q3275" s="6"/>
      <c r="R3275" s="4"/>
      <c r="S3275" s="6"/>
      <c r="T3275" s="6"/>
      <c r="U3275" s="6"/>
      <c r="V3275" s="3" t="str">
        <f t="shared" si="2"/>
        <v/>
      </c>
      <c r="W3275" s="5" t="str">
        <f t="shared" ref="W3275:X3275" si="3276">UPPER(TRIM(H3275))</f>
        <v/>
      </c>
      <c r="X3275" s="5" t="str">
        <f t="shared" si="3276"/>
        <v/>
      </c>
      <c r="Y3275" s="5" t="str">
        <f t="array" ref="Y3275">IF(V3275&lt;&gt;"",IFERROR(INDEX(federal_program_name_lookup,MATCH(V3275,aln_lookup,0)),""),"")</f>
        <v/>
      </c>
    </row>
    <row r="3276" ht="15.75" customHeight="1">
      <c r="A3276" s="5" t="str">
        <f t="shared" si="3224"/>
        <v/>
      </c>
      <c r="B3276" s="3"/>
      <c r="C3276" s="3"/>
      <c r="D3276" s="3"/>
      <c r="E3276" s="6"/>
      <c r="F3276" s="4"/>
      <c r="G3276" s="6"/>
      <c r="H3276" s="6"/>
      <c r="I3276" s="6"/>
      <c r="J3276" s="4">
        <f>SUMIFS(amount_expended,cfda_key,V3276)</f>
        <v>0</v>
      </c>
      <c r="K3276" s="4">
        <f>IF(G3276="OTHER CLUSTER NOT LISTED ABOVE",SUMIFS(amount_expended,uniform_other_cluster_name,X3276), IF(AND(OR(G3276="N/A",G3276=""),H3276=""),0,IF(G3276="STATE CLUSTER",SUMIFS(amount_expended,uniform_state_cluster_name,W3276),SUMIFS(amount_expended,cluster_name,G3276))))</f>
        <v>0</v>
      </c>
      <c r="L3276" s="6"/>
      <c r="M3276" s="3"/>
      <c r="N3276" s="6"/>
      <c r="O3276" s="3"/>
      <c r="P3276" s="3"/>
      <c r="Q3276" s="6"/>
      <c r="R3276" s="4"/>
      <c r="S3276" s="6"/>
      <c r="T3276" s="6"/>
      <c r="U3276" s="6"/>
      <c r="V3276" s="3" t="str">
        <f t="shared" si="2"/>
        <v/>
      </c>
      <c r="W3276" s="5" t="str">
        <f t="shared" ref="W3276:X3276" si="3277">UPPER(TRIM(H3276))</f>
        <v/>
      </c>
      <c r="X3276" s="5" t="str">
        <f t="shared" si="3277"/>
        <v/>
      </c>
      <c r="Y3276" s="5" t="str">
        <f t="array" ref="Y3276">IF(V3276&lt;&gt;"",IFERROR(INDEX(federal_program_name_lookup,MATCH(V3276,aln_lookup,0)),""),"")</f>
        <v/>
      </c>
    </row>
    <row r="3277" ht="15.75" customHeight="1">
      <c r="A3277" s="5" t="str">
        <f t="shared" si="3224"/>
        <v/>
      </c>
      <c r="B3277" s="3"/>
      <c r="C3277" s="3"/>
      <c r="D3277" s="3"/>
      <c r="E3277" s="6"/>
      <c r="F3277" s="4"/>
      <c r="G3277" s="6"/>
      <c r="H3277" s="6"/>
      <c r="I3277" s="6"/>
      <c r="J3277" s="4">
        <f>SUMIFS(amount_expended,cfda_key,V3277)</f>
        <v>0</v>
      </c>
      <c r="K3277" s="4">
        <f>IF(G3277="OTHER CLUSTER NOT LISTED ABOVE",SUMIFS(amount_expended,uniform_other_cluster_name,X3277), IF(AND(OR(G3277="N/A",G3277=""),H3277=""),0,IF(G3277="STATE CLUSTER",SUMIFS(amount_expended,uniform_state_cluster_name,W3277),SUMIFS(amount_expended,cluster_name,G3277))))</f>
        <v>0</v>
      </c>
      <c r="L3277" s="6"/>
      <c r="M3277" s="3"/>
      <c r="N3277" s="6"/>
      <c r="O3277" s="3"/>
      <c r="P3277" s="3"/>
      <c r="Q3277" s="6"/>
      <c r="R3277" s="4"/>
      <c r="S3277" s="6"/>
      <c r="T3277" s="6"/>
      <c r="U3277" s="6"/>
      <c r="V3277" s="3" t="str">
        <f t="shared" si="2"/>
        <v/>
      </c>
      <c r="W3277" s="5" t="str">
        <f t="shared" ref="W3277:X3277" si="3278">UPPER(TRIM(H3277))</f>
        <v/>
      </c>
      <c r="X3277" s="5" t="str">
        <f t="shared" si="3278"/>
        <v/>
      </c>
      <c r="Y3277" s="5" t="str">
        <f t="array" ref="Y3277">IF(V3277&lt;&gt;"",IFERROR(INDEX(federal_program_name_lookup,MATCH(V3277,aln_lookup,0)),""),"")</f>
        <v/>
      </c>
    </row>
    <row r="3278" ht="15.75" customHeight="1">
      <c r="A3278" s="5" t="str">
        <f t="shared" si="3224"/>
        <v/>
      </c>
      <c r="B3278" s="3"/>
      <c r="C3278" s="3"/>
      <c r="D3278" s="3"/>
      <c r="E3278" s="6"/>
      <c r="F3278" s="4"/>
      <c r="G3278" s="6"/>
      <c r="H3278" s="6"/>
      <c r="I3278" s="6"/>
      <c r="J3278" s="4">
        <f>SUMIFS(amount_expended,cfda_key,V3278)</f>
        <v>0</v>
      </c>
      <c r="K3278" s="4">
        <f>IF(G3278="OTHER CLUSTER NOT LISTED ABOVE",SUMIFS(amount_expended,uniform_other_cluster_name,X3278), IF(AND(OR(G3278="N/A",G3278=""),H3278=""),0,IF(G3278="STATE CLUSTER",SUMIFS(amount_expended,uniform_state_cluster_name,W3278),SUMIFS(amount_expended,cluster_name,G3278))))</f>
        <v>0</v>
      </c>
      <c r="L3278" s="6"/>
      <c r="M3278" s="3"/>
      <c r="N3278" s="6"/>
      <c r="O3278" s="3"/>
      <c r="P3278" s="3"/>
      <c r="Q3278" s="6"/>
      <c r="R3278" s="4"/>
      <c r="S3278" s="6"/>
      <c r="T3278" s="6"/>
      <c r="U3278" s="6"/>
      <c r="V3278" s="3" t="str">
        <f t="shared" si="2"/>
        <v/>
      </c>
      <c r="W3278" s="5" t="str">
        <f t="shared" ref="W3278:X3278" si="3279">UPPER(TRIM(H3278))</f>
        <v/>
      </c>
      <c r="X3278" s="5" t="str">
        <f t="shared" si="3279"/>
        <v/>
      </c>
      <c r="Y3278" s="5" t="str">
        <f t="array" ref="Y3278">IF(V3278&lt;&gt;"",IFERROR(INDEX(federal_program_name_lookup,MATCH(V3278,aln_lookup,0)),""),"")</f>
        <v/>
      </c>
    </row>
    <row r="3279" ht="15.75" customHeight="1">
      <c r="A3279" s="5" t="str">
        <f t="shared" si="3224"/>
        <v/>
      </c>
      <c r="B3279" s="3"/>
      <c r="C3279" s="3"/>
      <c r="D3279" s="3"/>
      <c r="E3279" s="6"/>
      <c r="F3279" s="4"/>
      <c r="G3279" s="6"/>
      <c r="H3279" s="6"/>
      <c r="I3279" s="6"/>
      <c r="J3279" s="4">
        <f>SUMIFS(amount_expended,cfda_key,V3279)</f>
        <v>0</v>
      </c>
      <c r="K3279" s="4">
        <f>IF(G3279="OTHER CLUSTER NOT LISTED ABOVE",SUMIFS(amount_expended,uniform_other_cluster_name,X3279), IF(AND(OR(G3279="N/A",G3279=""),H3279=""),0,IF(G3279="STATE CLUSTER",SUMIFS(amount_expended,uniform_state_cluster_name,W3279),SUMIFS(amount_expended,cluster_name,G3279))))</f>
        <v>0</v>
      </c>
      <c r="L3279" s="6"/>
      <c r="M3279" s="3"/>
      <c r="N3279" s="6"/>
      <c r="O3279" s="3"/>
      <c r="P3279" s="3"/>
      <c r="Q3279" s="6"/>
      <c r="R3279" s="4"/>
      <c r="S3279" s="6"/>
      <c r="T3279" s="6"/>
      <c r="U3279" s="6"/>
      <c r="V3279" s="3" t="str">
        <f t="shared" si="2"/>
        <v/>
      </c>
      <c r="W3279" s="5" t="str">
        <f t="shared" ref="W3279:X3279" si="3280">UPPER(TRIM(H3279))</f>
        <v/>
      </c>
      <c r="X3279" s="5" t="str">
        <f t="shared" si="3280"/>
        <v/>
      </c>
      <c r="Y3279" s="5" t="str">
        <f t="array" ref="Y3279">IF(V3279&lt;&gt;"",IFERROR(INDEX(federal_program_name_lookup,MATCH(V3279,aln_lookup,0)),""),"")</f>
        <v/>
      </c>
    </row>
    <row r="3280" ht="15.75" customHeight="1">
      <c r="A3280" s="5" t="str">
        <f t="shared" si="3224"/>
        <v/>
      </c>
      <c r="B3280" s="3"/>
      <c r="C3280" s="3"/>
      <c r="D3280" s="3"/>
      <c r="E3280" s="6"/>
      <c r="F3280" s="4"/>
      <c r="G3280" s="6"/>
      <c r="H3280" s="6"/>
      <c r="I3280" s="6"/>
      <c r="J3280" s="4">
        <f>SUMIFS(amount_expended,cfda_key,V3280)</f>
        <v>0</v>
      </c>
      <c r="K3280" s="4">
        <f>IF(G3280="OTHER CLUSTER NOT LISTED ABOVE",SUMIFS(amount_expended,uniform_other_cluster_name,X3280), IF(AND(OR(G3280="N/A",G3280=""),H3280=""),0,IF(G3280="STATE CLUSTER",SUMIFS(amount_expended,uniform_state_cluster_name,W3280),SUMIFS(amount_expended,cluster_name,G3280))))</f>
        <v>0</v>
      </c>
      <c r="L3280" s="6"/>
      <c r="M3280" s="3"/>
      <c r="N3280" s="6"/>
      <c r="O3280" s="3"/>
      <c r="P3280" s="3"/>
      <c r="Q3280" s="6"/>
      <c r="R3280" s="4"/>
      <c r="S3280" s="6"/>
      <c r="T3280" s="6"/>
      <c r="U3280" s="6"/>
      <c r="V3280" s="3" t="str">
        <f t="shared" si="2"/>
        <v/>
      </c>
      <c r="W3280" s="5" t="str">
        <f t="shared" ref="W3280:X3280" si="3281">UPPER(TRIM(H3280))</f>
        <v/>
      </c>
      <c r="X3280" s="5" t="str">
        <f t="shared" si="3281"/>
        <v/>
      </c>
      <c r="Y3280" s="5" t="str">
        <f t="array" ref="Y3280">IF(V3280&lt;&gt;"",IFERROR(INDEX(federal_program_name_lookup,MATCH(V3280,aln_lookup,0)),""),"")</f>
        <v/>
      </c>
    </row>
    <row r="3281" ht="15.75" customHeight="1">
      <c r="A3281" s="5" t="str">
        <f t="shared" si="3224"/>
        <v/>
      </c>
      <c r="B3281" s="3"/>
      <c r="C3281" s="3"/>
      <c r="D3281" s="3"/>
      <c r="E3281" s="6"/>
      <c r="F3281" s="4"/>
      <c r="G3281" s="6"/>
      <c r="H3281" s="6"/>
      <c r="I3281" s="6"/>
      <c r="J3281" s="4">
        <f>SUMIFS(amount_expended,cfda_key,V3281)</f>
        <v>0</v>
      </c>
      <c r="K3281" s="4">
        <f>IF(G3281="OTHER CLUSTER NOT LISTED ABOVE",SUMIFS(amount_expended,uniform_other_cluster_name,X3281), IF(AND(OR(G3281="N/A",G3281=""),H3281=""),0,IF(G3281="STATE CLUSTER",SUMIFS(amount_expended,uniform_state_cluster_name,W3281),SUMIFS(amount_expended,cluster_name,G3281))))</f>
        <v>0</v>
      </c>
      <c r="L3281" s="6"/>
      <c r="M3281" s="3"/>
      <c r="N3281" s="6"/>
      <c r="O3281" s="3"/>
      <c r="P3281" s="3"/>
      <c r="Q3281" s="6"/>
      <c r="R3281" s="4"/>
      <c r="S3281" s="6"/>
      <c r="T3281" s="6"/>
      <c r="U3281" s="6"/>
      <c r="V3281" s="3" t="str">
        <f t="shared" si="2"/>
        <v/>
      </c>
      <c r="W3281" s="5" t="str">
        <f t="shared" ref="W3281:X3281" si="3282">UPPER(TRIM(H3281))</f>
        <v/>
      </c>
      <c r="X3281" s="5" t="str">
        <f t="shared" si="3282"/>
        <v/>
      </c>
      <c r="Y3281" s="5" t="str">
        <f t="array" ref="Y3281">IF(V3281&lt;&gt;"",IFERROR(INDEX(federal_program_name_lookup,MATCH(V3281,aln_lookup,0)),""),"")</f>
        <v/>
      </c>
    </row>
    <row r="3282" ht="15.75" customHeight="1">
      <c r="A3282" s="5" t="str">
        <f t="shared" si="3224"/>
        <v/>
      </c>
      <c r="B3282" s="3"/>
      <c r="C3282" s="3"/>
      <c r="D3282" s="3"/>
      <c r="E3282" s="6"/>
      <c r="F3282" s="4"/>
      <c r="G3282" s="6"/>
      <c r="H3282" s="6"/>
      <c r="I3282" s="6"/>
      <c r="J3282" s="4">
        <f>SUMIFS(amount_expended,cfda_key,V3282)</f>
        <v>0</v>
      </c>
      <c r="K3282" s="4">
        <f>IF(G3282="OTHER CLUSTER NOT LISTED ABOVE",SUMIFS(amount_expended,uniform_other_cluster_name,X3282), IF(AND(OR(G3282="N/A",G3282=""),H3282=""),0,IF(G3282="STATE CLUSTER",SUMIFS(amount_expended,uniform_state_cluster_name,W3282),SUMIFS(amount_expended,cluster_name,G3282))))</f>
        <v>0</v>
      </c>
      <c r="L3282" s="6"/>
      <c r="M3282" s="3"/>
      <c r="N3282" s="6"/>
      <c r="O3282" s="3"/>
      <c r="P3282" s="3"/>
      <c r="Q3282" s="6"/>
      <c r="R3282" s="4"/>
      <c r="S3282" s="6"/>
      <c r="T3282" s="6"/>
      <c r="U3282" s="6"/>
      <c r="V3282" s="3" t="str">
        <f t="shared" si="2"/>
        <v/>
      </c>
      <c r="W3282" s="5" t="str">
        <f t="shared" ref="W3282:X3282" si="3283">UPPER(TRIM(H3282))</f>
        <v/>
      </c>
      <c r="X3282" s="5" t="str">
        <f t="shared" si="3283"/>
        <v/>
      </c>
      <c r="Y3282" s="5" t="str">
        <f t="array" ref="Y3282">IF(V3282&lt;&gt;"",IFERROR(INDEX(federal_program_name_lookup,MATCH(V3282,aln_lookup,0)),""),"")</f>
        <v/>
      </c>
    </row>
    <row r="3283" ht="15.75" customHeight="1">
      <c r="A3283" s="5" t="str">
        <f t="shared" si="3224"/>
        <v/>
      </c>
      <c r="B3283" s="3"/>
      <c r="C3283" s="3"/>
      <c r="D3283" s="3"/>
      <c r="E3283" s="6"/>
      <c r="F3283" s="4"/>
      <c r="G3283" s="6"/>
      <c r="H3283" s="6"/>
      <c r="I3283" s="6"/>
      <c r="J3283" s="4">
        <f>SUMIFS(amount_expended,cfda_key,V3283)</f>
        <v>0</v>
      </c>
      <c r="K3283" s="4">
        <f>IF(G3283="OTHER CLUSTER NOT LISTED ABOVE",SUMIFS(amount_expended,uniform_other_cluster_name,X3283), IF(AND(OR(G3283="N/A",G3283=""),H3283=""),0,IF(G3283="STATE CLUSTER",SUMIFS(amount_expended,uniform_state_cluster_name,W3283),SUMIFS(amount_expended,cluster_name,G3283))))</f>
        <v>0</v>
      </c>
      <c r="L3283" s="6"/>
      <c r="M3283" s="3"/>
      <c r="N3283" s="6"/>
      <c r="O3283" s="3"/>
      <c r="P3283" s="3"/>
      <c r="Q3283" s="6"/>
      <c r="R3283" s="4"/>
      <c r="S3283" s="6"/>
      <c r="T3283" s="6"/>
      <c r="U3283" s="6"/>
      <c r="V3283" s="3" t="str">
        <f t="shared" si="2"/>
        <v/>
      </c>
      <c r="W3283" s="5" t="str">
        <f t="shared" ref="W3283:X3283" si="3284">UPPER(TRIM(H3283))</f>
        <v/>
      </c>
      <c r="X3283" s="5" t="str">
        <f t="shared" si="3284"/>
        <v/>
      </c>
      <c r="Y3283" s="5" t="str">
        <f t="array" ref="Y3283">IF(V3283&lt;&gt;"",IFERROR(INDEX(federal_program_name_lookup,MATCH(V3283,aln_lookup,0)),""),"")</f>
        <v/>
      </c>
    </row>
    <row r="3284" ht="15.75" customHeight="1">
      <c r="A3284" s="5" t="str">
        <f t="shared" si="3224"/>
        <v/>
      </c>
      <c r="B3284" s="3"/>
      <c r="C3284" s="3"/>
      <c r="D3284" s="3"/>
      <c r="E3284" s="6"/>
      <c r="F3284" s="4"/>
      <c r="G3284" s="6"/>
      <c r="H3284" s="6"/>
      <c r="I3284" s="6"/>
      <c r="J3284" s="4">
        <f>SUMIFS(amount_expended,cfda_key,V3284)</f>
        <v>0</v>
      </c>
      <c r="K3284" s="4">
        <f>IF(G3284="OTHER CLUSTER NOT LISTED ABOVE",SUMIFS(amount_expended,uniform_other_cluster_name,X3284), IF(AND(OR(G3284="N/A",G3284=""),H3284=""),0,IF(G3284="STATE CLUSTER",SUMIFS(amount_expended,uniform_state_cluster_name,W3284),SUMIFS(amount_expended,cluster_name,G3284))))</f>
        <v>0</v>
      </c>
      <c r="L3284" s="6"/>
      <c r="M3284" s="3"/>
      <c r="N3284" s="6"/>
      <c r="O3284" s="3"/>
      <c r="P3284" s="3"/>
      <c r="Q3284" s="6"/>
      <c r="R3284" s="4"/>
      <c r="S3284" s="6"/>
      <c r="T3284" s="6"/>
      <c r="U3284" s="6"/>
      <c r="V3284" s="3" t="str">
        <f t="shared" si="2"/>
        <v/>
      </c>
      <c r="W3284" s="5" t="str">
        <f t="shared" ref="W3284:X3284" si="3285">UPPER(TRIM(H3284))</f>
        <v/>
      </c>
      <c r="X3284" s="5" t="str">
        <f t="shared" si="3285"/>
        <v/>
      </c>
      <c r="Y3284" s="5" t="str">
        <f t="array" ref="Y3284">IF(V3284&lt;&gt;"",IFERROR(INDEX(federal_program_name_lookup,MATCH(V3284,aln_lookup,0)),""),"")</f>
        <v/>
      </c>
    </row>
    <row r="3285" ht="15.75" customHeight="1">
      <c r="A3285" s="5" t="str">
        <f t="shared" si="3224"/>
        <v/>
      </c>
      <c r="B3285" s="3"/>
      <c r="C3285" s="3"/>
      <c r="D3285" s="3"/>
      <c r="E3285" s="6"/>
      <c r="F3285" s="4"/>
      <c r="G3285" s="6"/>
      <c r="H3285" s="6"/>
      <c r="I3285" s="6"/>
      <c r="J3285" s="4">
        <f>SUMIFS(amount_expended,cfda_key,V3285)</f>
        <v>0</v>
      </c>
      <c r="K3285" s="4">
        <f>IF(G3285="OTHER CLUSTER NOT LISTED ABOVE",SUMIFS(amount_expended,uniform_other_cluster_name,X3285), IF(AND(OR(G3285="N/A",G3285=""),H3285=""),0,IF(G3285="STATE CLUSTER",SUMIFS(amount_expended,uniform_state_cluster_name,W3285),SUMIFS(amount_expended,cluster_name,G3285))))</f>
        <v>0</v>
      </c>
      <c r="L3285" s="6"/>
      <c r="M3285" s="3"/>
      <c r="N3285" s="6"/>
      <c r="O3285" s="3"/>
      <c r="P3285" s="3"/>
      <c r="Q3285" s="6"/>
      <c r="R3285" s="4"/>
      <c r="S3285" s="6"/>
      <c r="T3285" s="6"/>
      <c r="U3285" s="6"/>
      <c r="V3285" s="3" t="str">
        <f t="shared" si="2"/>
        <v/>
      </c>
      <c r="W3285" s="5" t="str">
        <f t="shared" ref="W3285:X3285" si="3286">UPPER(TRIM(H3285))</f>
        <v/>
      </c>
      <c r="X3285" s="5" t="str">
        <f t="shared" si="3286"/>
        <v/>
      </c>
      <c r="Y3285" s="5" t="str">
        <f t="array" ref="Y3285">IF(V3285&lt;&gt;"",IFERROR(INDEX(federal_program_name_lookup,MATCH(V3285,aln_lookup,0)),""),"")</f>
        <v/>
      </c>
    </row>
    <row r="3286" ht="15.75" customHeight="1">
      <c r="A3286" s="5" t="str">
        <f t="shared" si="3224"/>
        <v/>
      </c>
      <c r="B3286" s="3"/>
      <c r="C3286" s="3"/>
      <c r="D3286" s="3"/>
      <c r="E3286" s="6"/>
      <c r="F3286" s="4"/>
      <c r="G3286" s="6"/>
      <c r="H3286" s="6"/>
      <c r="I3286" s="6"/>
      <c r="J3286" s="4">
        <f>SUMIFS(amount_expended,cfda_key,V3286)</f>
        <v>0</v>
      </c>
      <c r="K3286" s="4">
        <f>IF(G3286="OTHER CLUSTER NOT LISTED ABOVE",SUMIFS(amount_expended,uniform_other_cluster_name,X3286), IF(AND(OR(G3286="N/A",G3286=""),H3286=""),0,IF(G3286="STATE CLUSTER",SUMIFS(amount_expended,uniform_state_cluster_name,W3286),SUMIFS(amount_expended,cluster_name,G3286))))</f>
        <v>0</v>
      </c>
      <c r="L3286" s="6"/>
      <c r="M3286" s="3"/>
      <c r="N3286" s="6"/>
      <c r="O3286" s="3"/>
      <c r="P3286" s="3"/>
      <c r="Q3286" s="6"/>
      <c r="R3286" s="4"/>
      <c r="S3286" s="6"/>
      <c r="T3286" s="6"/>
      <c r="U3286" s="6"/>
      <c r="V3286" s="3" t="str">
        <f t="shared" si="2"/>
        <v/>
      </c>
      <c r="W3286" s="5" t="str">
        <f t="shared" ref="W3286:X3286" si="3287">UPPER(TRIM(H3286))</f>
        <v/>
      </c>
      <c r="X3286" s="5" t="str">
        <f t="shared" si="3287"/>
        <v/>
      </c>
      <c r="Y3286" s="5" t="str">
        <f t="array" ref="Y3286">IF(V3286&lt;&gt;"",IFERROR(INDEX(federal_program_name_lookup,MATCH(V3286,aln_lookup,0)),""),"")</f>
        <v/>
      </c>
    </row>
    <row r="3287" ht="15.75" customHeight="1">
      <c r="A3287" s="5" t="str">
        <f t="shared" si="3224"/>
        <v/>
      </c>
      <c r="B3287" s="3"/>
      <c r="C3287" s="3"/>
      <c r="D3287" s="3"/>
      <c r="E3287" s="6"/>
      <c r="F3287" s="4"/>
      <c r="G3287" s="6"/>
      <c r="H3287" s="6"/>
      <c r="I3287" s="6"/>
      <c r="J3287" s="4">
        <f>SUMIFS(amount_expended,cfda_key,V3287)</f>
        <v>0</v>
      </c>
      <c r="K3287" s="4">
        <f>IF(G3287="OTHER CLUSTER NOT LISTED ABOVE",SUMIFS(amount_expended,uniform_other_cluster_name,X3287), IF(AND(OR(G3287="N/A",G3287=""),H3287=""),0,IF(G3287="STATE CLUSTER",SUMIFS(amount_expended,uniform_state_cluster_name,W3287),SUMIFS(amount_expended,cluster_name,G3287))))</f>
        <v>0</v>
      </c>
      <c r="L3287" s="6"/>
      <c r="M3287" s="3"/>
      <c r="N3287" s="6"/>
      <c r="O3287" s="3"/>
      <c r="P3287" s="3"/>
      <c r="Q3287" s="6"/>
      <c r="R3287" s="4"/>
      <c r="S3287" s="6"/>
      <c r="T3287" s="6"/>
      <c r="U3287" s="6"/>
      <c r="V3287" s="3" t="str">
        <f t="shared" si="2"/>
        <v/>
      </c>
      <c r="W3287" s="5" t="str">
        <f t="shared" ref="W3287:X3287" si="3288">UPPER(TRIM(H3287))</f>
        <v/>
      </c>
      <c r="X3287" s="5" t="str">
        <f t="shared" si="3288"/>
        <v/>
      </c>
      <c r="Y3287" s="5" t="str">
        <f t="array" ref="Y3287">IF(V3287&lt;&gt;"",IFERROR(INDEX(federal_program_name_lookup,MATCH(V3287,aln_lookup,0)),""),"")</f>
        <v/>
      </c>
    </row>
    <row r="3288" ht="15.75" customHeight="1">
      <c r="A3288" s="5" t="str">
        <f t="shared" si="3224"/>
        <v/>
      </c>
      <c r="B3288" s="3"/>
      <c r="C3288" s="3"/>
      <c r="D3288" s="3"/>
      <c r="E3288" s="6"/>
      <c r="F3288" s="4"/>
      <c r="G3288" s="6"/>
      <c r="H3288" s="6"/>
      <c r="I3288" s="6"/>
      <c r="J3288" s="4">
        <f>SUMIFS(amount_expended,cfda_key,V3288)</f>
        <v>0</v>
      </c>
      <c r="K3288" s="4">
        <f>IF(G3288="OTHER CLUSTER NOT LISTED ABOVE",SUMIFS(amount_expended,uniform_other_cluster_name,X3288), IF(AND(OR(G3288="N/A",G3288=""),H3288=""),0,IF(G3288="STATE CLUSTER",SUMIFS(amount_expended,uniform_state_cluster_name,W3288),SUMIFS(amount_expended,cluster_name,G3288))))</f>
        <v>0</v>
      </c>
      <c r="L3288" s="6"/>
      <c r="M3288" s="3"/>
      <c r="N3288" s="6"/>
      <c r="O3288" s="3"/>
      <c r="P3288" s="3"/>
      <c r="Q3288" s="6"/>
      <c r="R3288" s="4"/>
      <c r="S3288" s="6"/>
      <c r="T3288" s="6"/>
      <c r="U3288" s="6"/>
      <c r="V3288" s="3" t="str">
        <f t="shared" si="2"/>
        <v/>
      </c>
      <c r="W3288" s="5" t="str">
        <f t="shared" ref="W3288:X3288" si="3289">UPPER(TRIM(H3288))</f>
        <v/>
      </c>
      <c r="X3288" s="5" t="str">
        <f t="shared" si="3289"/>
        <v/>
      </c>
      <c r="Y3288" s="5" t="str">
        <f t="array" ref="Y3288">IF(V3288&lt;&gt;"",IFERROR(INDEX(federal_program_name_lookup,MATCH(V3288,aln_lookup,0)),""),"")</f>
        <v/>
      </c>
    </row>
    <row r="3289" ht="15.75" customHeight="1">
      <c r="A3289" s="5" t="str">
        <f t="shared" si="3224"/>
        <v/>
      </c>
      <c r="B3289" s="3"/>
      <c r="C3289" s="3"/>
      <c r="D3289" s="3"/>
      <c r="E3289" s="6"/>
      <c r="F3289" s="4"/>
      <c r="G3289" s="6"/>
      <c r="H3289" s="6"/>
      <c r="I3289" s="6"/>
      <c r="J3289" s="4">
        <f>SUMIFS(amount_expended,cfda_key,V3289)</f>
        <v>0</v>
      </c>
      <c r="K3289" s="4">
        <f>IF(G3289="OTHER CLUSTER NOT LISTED ABOVE",SUMIFS(amount_expended,uniform_other_cluster_name,X3289), IF(AND(OR(G3289="N/A",G3289=""),H3289=""),0,IF(G3289="STATE CLUSTER",SUMIFS(amount_expended,uniform_state_cluster_name,W3289),SUMIFS(amount_expended,cluster_name,G3289))))</f>
        <v>0</v>
      </c>
      <c r="L3289" s="6"/>
      <c r="M3289" s="3"/>
      <c r="N3289" s="6"/>
      <c r="O3289" s="3"/>
      <c r="P3289" s="3"/>
      <c r="Q3289" s="6"/>
      <c r="R3289" s="4"/>
      <c r="S3289" s="6"/>
      <c r="T3289" s="6"/>
      <c r="U3289" s="6"/>
      <c r="V3289" s="3" t="str">
        <f t="shared" si="2"/>
        <v/>
      </c>
      <c r="W3289" s="5" t="str">
        <f t="shared" ref="W3289:X3289" si="3290">UPPER(TRIM(H3289))</f>
        <v/>
      </c>
      <c r="X3289" s="5" t="str">
        <f t="shared" si="3290"/>
        <v/>
      </c>
      <c r="Y3289" s="5" t="str">
        <f t="array" ref="Y3289">IF(V3289&lt;&gt;"",IFERROR(INDEX(federal_program_name_lookup,MATCH(V3289,aln_lookup,0)),""),"")</f>
        <v/>
      </c>
    </row>
    <row r="3290" ht="15.75" customHeight="1">
      <c r="A3290" s="5" t="str">
        <f t="shared" si="3224"/>
        <v/>
      </c>
      <c r="B3290" s="3"/>
      <c r="C3290" s="3"/>
      <c r="D3290" s="3"/>
      <c r="E3290" s="6"/>
      <c r="F3290" s="4"/>
      <c r="G3290" s="6"/>
      <c r="H3290" s="6"/>
      <c r="I3290" s="6"/>
      <c r="J3290" s="4">
        <f>SUMIFS(amount_expended,cfda_key,V3290)</f>
        <v>0</v>
      </c>
      <c r="K3290" s="4">
        <f>IF(G3290="OTHER CLUSTER NOT LISTED ABOVE",SUMIFS(amount_expended,uniform_other_cluster_name,X3290), IF(AND(OR(G3290="N/A",G3290=""),H3290=""),0,IF(G3290="STATE CLUSTER",SUMIFS(amount_expended,uniform_state_cluster_name,W3290),SUMIFS(amount_expended,cluster_name,G3290))))</f>
        <v>0</v>
      </c>
      <c r="L3290" s="6"/>
      <c r="M3290" s="3"/>
      <c r="N3290" s="6"/>
      <c r="O3290" s="3"/>
      <c r="P3290" s="3"/>
      <c r="Q3290" s="6"/>
      <c r="R3290" s="4"/>
      <c r="S3290" s="6"/>
      <c r="T3290" s="6"/>
      <c r="U3290" s="6"/>
      <c r="V3290" s="3" t="str">
        <f t="shared" si="2"/>
        <v/>
      </c>
      <c r="W3290" s="5" t="str">
        <f t="shared" ref="W3290:X3290" si="3291">UPPER(TRIM(H3290))</f>
        <v/>
      </c>
      <c r="X3290" s="5" t="str">
        <f t="shared" si="3291"/>
        <v/>
      </c>
      <c r="Y3290" s="5" t="str">
        <f t="array" ref="Y3290">IF(V3290&lt;&gt;"",IFERROR(INDEX(federal_program_name_lookup,MATCH(V3290,aln_lookup,0)),""),"")</f>
        <v/>
      </c>
    </row>
    <row r="3291" ht="15.75" customHeight="1">
      <c r="A3291" s="5" t="str">
        <f t="shared" si="3224"/>
        <v/>
      </c>
      <c r="B3291" s="3"/>
      <c r="C3291" s="3"/>
      <c r="D3291" s="3"/>
      <c r="E3291" s="6"/>
      <c r="F3291" s="4"/>
      <c r="G3291" s="6"/>
      <c r="H3291" s="6"/>
      <c r="I3291" s="6"/>
      <c r="J3291" s="4">
        <f>SUMIFS(amount_expended,cfda_key,V3291)</f>
        <v>0</v>
      </c>
      <c r="K3291" s="4">
        <f>IF(G3291="OTHER CLUSTER NOT LISTED ABOVE",SUMIFS(amount_expended,uniform_other_cluster_name,X3291), IF(AND(OR(G3291="N/A",G3291=""),H3291=""),0,IF(G3291="STATE CLUSTER",SUMIFS(amount_expended,uniform_state_cluster_name,W3291),SUMIFS(amount_expended,cluster_name,G3291))))</f>
        <v>0</v>
      </c>
      <c r="L3291" s="6"/>
      <c r="M3291" s="3"/>
      <c r="N3291" s="6"/>
      <c r="O3291" s="3"/>
      <c r="P3291" s="3"/>
      <c r="Q3291" s="6"/>
      <c r="R3291" s="4"/>
      <c r="S3291" s="6"/>
      <c r="T3291" s="6"/>
      <c r="U3291" s="6"/>
      <c r="V3291" s="3" t="str">
        <f t="shared" si="2"/>
        <v/>
      </c>
      <c r="W3291" s="5" t="str">
        <f t="shared" ref="W3291:X3291" si="3292">UPPER(TRIM(H3291))</f>
        <v/>
      </c>
      <c r="X3291" s="5" t="str">
        <f t="shared" si="3292"/>
        <v/>
      </c>
      <c r="Y3291" s="5" t="str">
        <f t="array" ref="Y3291">IF(V3291&lt;&gt;"",IFERROR(INDEX(federal_program_name_lookup,MATCH(V3291,aln_lookup,0)),""),"")</f>
        <v/>
      </c>
    </row>
    <row r="3292" ht="15.75" customHeight="1">
      <c r="A3292" s="5" t="str">
        <f t="shared" si="3224"/>
        <v/>
      </c>
      <c r="B3292" s="3"/>
      <c r="C3292" s="3"/>
      <c r="D3292" s="3"/>
      <c r="E3292" s="6"/>
      <c r="F3292" s="4"/>
      <c r="G3292" s="6"/>
      <c r="H3292" s="6"/>
      <c r="I3292" s="6"/>
      <c r="J3292" s="4">
        <f>SUMIFS(amount_expended,cfda_key,V3292)</f>
        <v>0</v>
      </c>
      <c r="K3292" s="4">
        <f>IF(G3292="OTHER CLUSTER NOT LISTED ABOVE",SUMIFS(amount_expended,uniform_other_cluster_name,X3292), IF(AND(OR(G3292="N/A",G3292=""),H3292=""),0,IF(G3292="STATE CLUSTER",SUMIFS(amount_expended,uniform_state_cluster_name,W3292),SUMIFS(amount_expended,cluster_name,G3292))))</f>
        <v>0</v>
      </c>
      <c r="L3292" s="6"/>
      <c r="M3292" s="3"/>
      <c r="N3292" s="6"/>
      <c r="O3292" s="3"/>
      <c r="P3292" s="3"/>
      <c r="Q3292" s="6"/>
      <c r="R3292" s="4"/>
      <c r="S3292" s="6"/>
      <c r="T3292" s="6"/>
      <c r="U3292" s="6"/>
      <c r="V3292" s="3" t="str">
        <f t="shared" si="2"/>
        <v/>
      </c>
      <c r="W3292" s="5" t="str">
        <f t="shared" ref="W3292:X3292" si="3293">UPPER(TRIM(H3292))</f>
        <v/>
      </c>
      <c r="X3292" s="5" t="str">
        <f t="shared" si="3293"/>
        <v/>
      </c>
      <c r="Y3292" s="5" t="str">
        <f t="array" ref="Y3292">IF(V3292&lt;&gt;"",IFERROR(INDEX(federal_program_name_lookup,MATCH(V3292,aln_lookup,0)),""),"")</f>
        <v/>
      </c>
    </row>
    <row r="3293" ht="15.75" customHeight="1">
      <c r="A3293" s="5" t="str">
        <f t="shared" si="3224"/>
        <v/>
      </c>
      <c r="B3293" s="3"/>
      <c r="C3293" s="3"/>
      <c r="D3293" s="3"/>
      <c r="E3293" s="6"/>
      <c r="F3293" s="4"/>
      <c r="G3293" s="6"/>
      <c r="H3293" s="6"/>
      <c r="I3293" s="6"/>
      <c r="J3293" s="4">
        <f>SUMIFS(amount_expended,cfda_key,V3293)</f>
        <v>0</v>
      </c>
      <c r="K3293" s="4">
        <f>IF(G3293="OTHER CLUSTER NOT LISTED ABOVE",SUMIFS(amount_expended,uniform_other_cluster_name,X3293), IF(AND(OR(G3293="N/A",G3293=""),H3293=""),0,IF(G3293="STATE CLUSTER",SUMIFS(amount_expended,uniform_state_cluster_name,W3293),SUMIFS(amount_expended,cluster_name,G3293))))</f>
        <v>0</v>
      </c>
      <c r="L3293" s="6"/>
      <c r="M3293" s="3"/>
      <c r="N3293" s="6"/>
      <c r="O3293" s="3"/>
      <c r="P3293" s="3"/>
      <c r="Q3293" s="6"/>
      <c r="R3293" s="4"/>
      <c r="S3293" s="6"/>
      <c r="T3293" s="6"/>
      <c r="U3293" s="6"/>
      <c r="V3293" s="3" t="str">
        <f t="shared" si="2"/>
        <v/>
      </c>
      <c r="W3293" s="5" t="str">
        <f t="shared" ref="W3293:X3293" si="3294">UPPER(TRIM(H3293))</f>
        <v/>
      </c>
      <c r="X3293" s="5" t="str">
        <f t="shared" si="3294"/>
        <v/>
      </c>
      <c r="Y3293" s="5" t="str">
        <f t="array" ref="Y3293">IF(V3293&lt;&gt;"",IFERROR(INDEX(federal_program_name_lookup,MATCH(V3293,aln_lookup,0)),""),"")</f>
        <v/>
      </c>
    </row>
    <row r="3294" ht="15.75" customHeight="1">
      <c r="A3294" s="5" t="str">
        <f t="shared" si="3224"/>
        <v/>
      </c>
      <c r="B3294" s="3"/>
      <c r="C3294" s="3"/>
      <c r="D3294" s="3"/>
      <c r="E3294" s="6"/>
      <c r="F3294" s="4"/>
      <c r="G3294" s="6"/>
      <c r="H3294" s="6"/>
      <c r="I3294" s="6"/>
      <c r="J3294" s="4">
        <f>SUMIFS(amount_expended,cfda_key,V3294)</f>
        <v>0</v>
      </c>
      <c r="K3294" s="4">
        <f>IF(G3294="OTHER CLUSTER NOT LISTED ABOVE",SUMIFS(amount_expended,uniform_other_cluster_name,X3294), IF(AND(OR(G3294="N/A",G3294=""),H3294=""),0,IF(G3294="STATE CLUSTER",SUMIFS(amount_expended,uniform_state_cluster_name,W3294),SUMIFS(amount_expended,cluster_name,G3294))))</f>
        <v>0</v>
      </c>
      <c r="L3294" s="6"/>
      <c r="M3294" s="3"/>
      <c r="N3294" s="6"/>
      <c r="O3294" s="3"/>
      <c r="P3294" s="3"/>
      <c r="Q3294" s="6"/>
      <c r="R3294" s="4"/>
      <c r="S3294" s="6"/>
      <c r="T3294" s="6"/>
      <c r="U3294" s="6"/>
      <c r="V3294" s="3" t="str">
        <f t="shared" si="2"/>
        <v/>
      </c>
      <c r="W3294" s="5" t="str">
        <f t="shared" ref="W3294:X3294" si="3295">UPPER(TRIM(H3294))</f>
        <v/>
      </c>
      <c r="X3294" s="5" t="str">
        <f t="shared" si="3295"/>
        <v/>
      </c>
      <c r="Y3294" s="5" t="str">
        <f t="array" ref="Y3294">IF(V3294&lt;&gt;"",IFERROR(INDEX(federal_program_name_lookup,MATCH(V3294,aln_lookup,0)),""),"")</f>
        <v/>
      </c>
    </row>
    <row r="3295" ht="15.75" customHeight="1">
      <c r="A3295" s="5" t="str">
        <f t="shared" si="3224"/>
        <v/>
      </c>
      <c r="B3295" s="3"/>
      <c r="C3295" s="3"/>
      <c r="D3295" s="3"/>
      <c r="E3295" s="6"/>
      <c r="F3295" s="4"/>
      <c r="G3295" s="6"/>
      <c r="H3295" s="6"/>
      <c r="I3295" s="6"/>
      <c r="J3295" s="4">
        <f>SUMIFS(amount_expended,cfda_key,V3295)</f>
        <v>0</v>
      </c>
      <c r="K3295" s="4">
        <f>IF(G3295="OTHER CLUSTER NOT LISTED ABOVE",SUMIFS(amount_expended,uniform_other_cluster_name,X3295), IF(AND(OR(G3295="N/A",G3295=""),H3295=""),0,IF(G3295="STATE CLUSTER",SUMIFS(amount_expended,uniform_state_cluster_name,W3295),SUMIFS(amount_expended,cluster_name,G3295))))</f>
        <v>0</v>
      </c>
      <c r="L3295" s="6"/>
      <c r="M3295" s="3"/>
      <c r="N3295" s="6"/>
      <c r="O3295" s="3"/>
      <c r="P3295" s="3"/>
      <c r="Q3295" s="6"/>
      <c r="R3295" s="4"/>
      <c r="S3295" s="6"/>
      <c r="T3295" s="6"/>
      <c r="U3295" s="6"/>
      <c r="V3295" s="3" t="str">
        <f t="shared" si="2"/>
        <v/>
      </c>
      <c r="W3295" s="5" t="str">
        <f t="shared" ref="W3295:X3295" si="3296">UPPER(TRIM(H3295))</f>
        <v/>
      </c>
      <c r="X3295" s="5" t="str">
        <f t="shared" si="3296"/>
        <v/>
      </c>
      <c r="Y3295" s="5" t="str">
        <f t="array" ref="Y3295">IF(V3295&lt;&gt;"",IFERROR(INDEX(federal_program_name_lookup,MATCH(V3295,aln_lookup,0)),""),"")</f>
        <v/>
      </c>
    </row>
    <row r="3296" ht="15.75" customHeight="1">
      <c r="A3296" s="5" t="str">
        <f t="shared" si="3224"/>
        <v/>
      </c>
      <c r="B3296" s="3"/>
      <c r="C3296" s="3"/>
      <c r="D3296" s="3"/>
      <c r="E3296" s="6"/>
      <c r="F3296" s="4"/>
      <c r="G3296" s="6"/>
      <c r="H3296" s="6"/>
      <c r="I3296" s="6"/>
      <c r="J3296" s="4">
        <f>SUMIFS(amount_expended,cfda_key,V3296)</f>
        <v>0</v>
      </c>
      <c r="K3296" s="4">
        <f>IF(G3296="OTHER CLUSTER NOT LISTED ABOVE",SUMIFS(amount_expended,uniform_other_cluster_name,X3296), IF(AND(OR(G3296="N/A",G3296=""),H3296=""),0,IF(G3296="STATE CLUSTER",SUMIFS(amount_expended,uniform_state_cluster_name,W3296),SUMIFS(amount_expended,cluster_name,G3296))))</f>
        <v>0</v>
      </c>
      <c r="L3296" s="6"/>
      <c r="M3296" s="3"/>
      <c r="N3296" s="6"/>
      <c r="O3296" s="3"/>
      <c r="P3296" s="3"/>
      <c r="Q3296" s="6"/>
      <c r="R3296" s="4"/>
      <c r="S3296" s="6"/>
      <c r="T3296" s="6"/>
      <c r="U3296" s="6"/>
      <c r="V3296" s="3" t="str">
        <f t="shared" si="2"/>
        <v/>
      </c>
      <c r="W3296" s="5" t="str">
        <f t="shared" ref="W3296:X3296" si="3297">UPPER(TRIM(H3296))</f>
        <v/>
      </c>
      <c r="X3296" s="5" t="str">
        <f t="shared" si="3297"/>
        <v/>
      </c>
      <c r="Y3296" s="5" t="str">
        <f t="array" ref="Y3296">IF(V3296&lt;&gt;"",IFERROR(INDEX(federal_program_name_lookup,MATCH(V3296,aln_lookup,0)),""),"")</f>
        <v/>
      </c>
    </row>
    <row r="3297" ht="15.75" customHeight="1">
      <c r="A3297" s="5" t="str">
        <f t="shared" si="3224"/>
        <v/>
      </c>
      <c r="B3297" s="3"/>
      <c r="C3297" s="3"/>
      <c r="D3297" s="3"/>
      <c r="E3297" s="6"/>
      <c r="F3297" s="4"/>
      <c r="G3297" s="6"/>
      <c r="H3297" s="6"/>
      <c r="I3297" s="6"/>
      <c r="J3297" s="4">
        <f>SUMIFS(amount_expended,cfda_key,V3297)</f>
        <v>0</v>
      </c>
      <c r="K3297" s="4">
        <f>IF(G3297="OTHER CLUSTER NOT LISTED ABOVE",SUMIFS(amount_expended,uniform_other_cluster_name,X3297), IF(AND(OR(G3297="N/A",G3297=""),H3297=""),0,IF(G3297="STATE CLUSTER",SUMIFS(amount_expended,uniform_state_cluster_name,W3297),SUMIFS(amount_expended,cluster_name,G3297))))</f>
        <v>0</v>
      </c>
      <c r="L3297" s="6"/>
      <c r="M3297" s="3"/>
      <c r="N3297" s="6"/>
      <c r="O3297" s="3"/>
      <c r="P3297" s="3"/>
      <c r="Q3297" s="6"/>
      <c r="R3297" s="4"/>
      <c r="S3297" s="6"/>
      <c r="T3297" s="6"/>
      <c r="U3297" s="6"/>
      <c r="V3297" s="3" t="str">
        <f t="shared" si="2"/>
        <v/>
      </c>
      <c r="W3297" s="5" t="str">
        <f t="shared" ref="W3297:X3297" si="3298">UPPER(TRIM(H3297))</f>
        <v/>
      </c>
      <c r="X3297" s="5" t="str">
        <f t="shared" si="3298"/>
        <v/>
      </c>
      <c r="Y3297" s="5" t="str">
        <f t="array" ref="Y3297">IF(V3297&lt;&gt;"",IFERROR(INDEX(federal_program_name_lookup,MATCH(V3297,aln_lookup,0)),""),"")</f>
        <v/>
      </c>
    </row>
    <row r="3298" ht="15.75" customHeight="1">
      <c r="A3298" s="5" t="str">
        <f t="shared" si="3224"/>
        <v/>
      </c>
      <c r="B3298" s="3"/>
      <c r="C3298" s="3"/>
      <c r="D3298" s="3"/>
      <c r="E3298" s="6"/>
      <c r="F3298" s="4"/>
      <c r="G3298" s="6"/>
      <c r="H3298" s="6"/>
      <c r="I3298" s="6"/>
      <c r="J3298" s="4">
        <f>SUMIFS(amount_expended,cfda_key,V3298)</f>
        <v>0</v>
      </c>
      <c r="K3298" s="4">
        <f>IF(G3298="OTHER CLUSTER NOT LISTED ABOVE",SUMIFS(amount_expended,uniform_other_cluster_name,X3298), IF(AND(OR(G3298="N/A",G3298=""),H3298=""),0,IF(G3298="STATE CLUSTER",SUMIFS(amount_expended,uniform_state_cluster_name,W3298),SUMIFS(amount_expended,cluster_name,G3298))))</f>
        <v>0</v>
      </c>
      <c r="L3298" s="6"/>
      <c r="M3298" s="3"/>
      <c r="N3298" s="6"/>
      <c r="O3298" s="3"/>
      <c r="P3298" s="3"/>
      <c r="Q3298" s="6"/>
      <c r="R3298" s="4"/>
      <c r="S3298" s="6"/>
      <c r="T3298" s="6"/>
      <c r="U3298" s="6"/>
      <c r="V3298" s="3" t="str">
        <f t="shared" si="2"/>
        <v/>
      </c>
      <c r="W3298" s="5" t="str">
        <f t="shared" ref="W3298:X3298" si="3299">UPPER(TRIM(H3298))</f>
        <v/>
      </c>
      <c r="X3298" s="5" t="str">
        <f t="shared" si="3299"/>
        <v/>
      </c>
      <c r="Y3298" s="5" t="str">
        <f t="array" ref="Y3298">IF(V3298&lt;&gt;"",IFERROR(INDEX(federal_program_name_lookup,MATCH(V3298,aln_lookup,0)),""),"")</f>
        <v/>
      </c>
    </row>
    <row r="3299" ht="15.75" customHeight="1">
      <c r="A3299" s="5" t="str">
        <f t="shared" si="3224"/>
        <v/>
      </c>
      <c r="B3299" s="3"/>
      <c r="C3299" s="3"/>
      <c r="D3299" s="3"/>
      <c r="E3299" s="6"/>
      <c r="F3299" s="4"/>
      <c r="G3299" s="6"/>
      <c r="H3299" s="6"/>
      <c r="I3299" s="6"/>
      <c r="J3299" s="4">
        <f>SUMIFS(amount_expended,cfda_key,V3299)</f>
        <v>0</v>
      </c>
      <c r="K3299" s="4">
        <f>IF(G3299="OTHER CLUSTER NOT LISTED ABOVE",SUMIFS(amount_expended,uniform_other_cluster_name,X3299), IF(AND(OR(G3299="N/A",G3299=""),H3299=""),0,IF(G3299="STATE CLUSTER",SUMIFS(amount_expended,uniform_state_cluster_name,W3299),SUMIFS(amount_expended,cluster_name,G3299))))</f>
        <v>0</v>
      </c>
      <c r="L3299" s="6"/>
      <c r="M3299" s="3"/>
      <c r="N3299" s="6"/>
      <c r="O3299" s="3"/>
      <c r="P3299" s="3"/>
      <c r="Q3299" s="6"/>
      <c r="R3299" s="4"/>
      <c r="S3299" s="6"/>
      <c r="T3299" s="6"/>
      <c r="U3299" s="6"/>
      <c r="V3299" s="3" t="str">
        <f t="shared" si="2"/>
        <v/>
      </c>
      <c r="W3299" s="5" t="str">
        <f t="shared" ref="W3299:X3299" si="3300">UPPER(TRIM(H3299))</f>
        <v/>
      </c>
      <c r="X3299" s="5" t="str">
        <f t="shared" si="3300"/>
        <v/>
      </c>
      <c r="Y3299" s="5" t="str">
        <f t="array" ref="Y3299">IF(V3299&lt;&gt;"",IFERROR(INDEX(federal_program_name_lookup,MATCH(V3299,aln_lookup,0)),""),"")</f>
        <v/>
      </c>
    </row>
    <row r="3300" ht="15.75" customHeight="1">
      <c r="A3300" s="5" t="str">
        <f t="shared" si="3224"/>
        <v/>
      </c>
      <c r="B3300" s="3"/>
      <c r="C3300" s="3"/>
      <c r="D3300" s="3"/>
      <c r="E3300" s="6"/>
      <c r="F3300" s="4"/>
      <c r="G3300" s="6"/>
      <c r="H3300" s="6"/>
      <c r="I3300" s="6"/>
      <c r="J3300" s="4">
        <f>SUMIFS(amount_expended,cfda_key,V3300)</f>
        <v>0</v>
      </c>
      <c r="K3300" s="4">
        <f>IF(G3300="OTHER CLUSTER NOT LISTED ABOVE",SUMIFS(amount_expended,uniform_other_cluster_name,X3300), IF(AND(OR(G3300="N/A",G3300=""),H3300=""),0,IF(G3300="STATE CLUSTER",SUMIFS(amount_expended,uniform_state_cluster_name,W3300),SUMIFS(amount_expended,cluster_name,G3300))))</f>
        <v>0</v>
      </c>
      <c r="L3300" s="6"/>
      <c r="M3300" s="3"/>
      <c r="N3300" s="6"/>
      <c r="O3300" s="3"/>
      <c r="P3300" s="3"/>
      <c r="Q3300" s="6"/>
      <c r="R3300" s="4"/>
      <c r="S3300" s="6"/>
      <c r="T3300" s="6"/>
      <c r="U3300" s="6"/>
      <c r="V3300" s="3" t="str">
        <f t="shared" si="2"/>
        <v/>
      </c>
      <c r="W3300" s="5" t="str">
        <f t="shared" ref="W3300:X3300" si="3301">UPPER(TRIM(H3300))</f>
        <v/>
      </c>
      <c r="X3300" s="5" t="str">
        <f t="shared" si="3301"/>
        <v/>
      </c>
      <c r="Y3300" s="5" t="str">
        <f t="array" ref="Y3300">IF(V3300&lt;&gt;"",IFERROR(INDEX(federal_program_name_lookup,MATCH(V3300,aln_lookup,0)),""),"")</f>
        <v/>
      </c>
    </row>
    <row r="3301" ht="15.75" customHeight="1">
      <c r="A3301" s="5" t="str">
        <f t="shared" si="3224"/>
        <v/>
      </c>
      <c r="B3301" s="3"/>
      <c r="C3301" s="3"/>
      <c r="D3301" s="3"/>
      <c r="E3301" s="6"/>
      <c r="F3301" s="4"/>
      <c r="G3301" s="6"/>
      <c r="H3301" s="6"/>
      <c r="I3301" s="6"/>
      <c r="J3301" s="4">
        <f>SUMIFS(amount_expended,cfda_key,V3301)</f>
        <v>0</v>
      </c>
      <c r="K3301" s="4">
        <f>IF(G3301="OTHER CLUSTER NOT LISTED ABOVE",SUMIFS(amount_expended,uniform_other_cluster_name,X3301), IF(AND(OR(G3301="N/A",G3301=""),H3301=""),0,IF(G3301="STATE CLUSTER",SUMIFS(amount_expended,uniform_state_cluster_name,W3301),SUMIFS(amount_expended,cluster_name,G3301))))</f>
        <v>0</v>
      </c>
      <c r="L3301" s="6"/>
      <c r="M3301" s="3"/>
      <c r="N3301" s="6"/>
      <c r="O3301" s="3"/>
      <c r="P3301" s="3"/>
      <c r="Q3301" s="6"/>
      <c r="R3301" s="4"/>
      <c r="S3301" s="6"/>
      <c r="T3301" s="6"/>
      <c r="U3301" s="6"/>
      <c r="V3301" s="3" t="str">
        <f t="shared" si="2"/>
        <v/>
      </c>
      <c r="W3301" s="5" t="str">
        <f t="shared" ref="W3301:X3301" si="3302">UPPER(TRIM(H3301))</f>
        <v/>
      </c>
      <c r="X3301" s="5" t="str">
        <f t="shared" si="3302"/>
        <v/>
      </c>
      <c r="Y3301" s="5" t="str">
        <f t="array" ref="Y3301">IF(V3301&lt;&gt;"",IFERROR(INDEX(federal_program_name_lookup,MATCH(V3301,aln_lookup,0)),""),"")</f>
        <v/>
      </c>
    </row>
    <row r="3302" ht="15.75" customHeight="1">
      <c r="A3302" s="5" t="str">
        <f t="shared" si="3224"/>
        <v/>
      </c>
      <c r="B3302" s="3"/>
      <c r="C3302" s="3"/>
      <c r="D3302" s="3"/>
      <c r="E3302" s="6"/>
      <c r="F3302" s="4"/>
      <c r="G3302" s="6"/>
      <c r="H3302" s="6"/>
      <c r="I3302" s="6"/>
      <c r="J3302" s="4">
        <f>SUMIFS(amount_expended,cfda_key,V3302)</f>
        <v>0</v>
      </c>
      <c r="K3302" s="4">
        <f>IF(G3302="OTHER CLUSTER NOT LISTED ABOVE",SUMIFS(amount_expended,uniform_other_cluster_name,X3302), IF(AND(OR(G3302="N/A",G3302=""),H3302=""),0,IF(G3302="STATE CLUSTER",SUMIFS(amount_expended,uniform_state_cluster_name,W3302),SUMIFS(amount_expended,cluster_name,G3302))))</f>
        <v>0</v>
      </c>
      <c r="L3302" s="6"/>
      <c r="M3302" s="3"/>
      <c r="N3302" s="6"/>
      <c r="O3302" s="3"/>
      <c r="P3302" s="3"/>
      <c r="Q3302" s="6"/>
      <c r="R3302" s="4"/>
      <c r="S3302" s="6"/>
      <c r="T3302" s="6"/>
      <c r="U3302" s="6"/>
      <c r="V3302" s="3" t="str">
        <f t="shared" si="2"/>
        <v/>
      </c>
      <c r="W3302" s="5" t="str">
        <f t="shared" ref="W3302:X3302" si="3303">UPPER(TRIM(H3302))</f>
        <v/>
      </c>
      <c r="X3302" s="5" t="str">
        <f t="shared" si="3303"/>
        <v/>
      </c>
      <c r="Y3302" s="5" t="str">
        <f t="array" ref="Y3302">IF(V3302&lt;&gt;"",IFERROR(INDEX(federal_program_name_lookup,MATCH(V3302,aln_lookup,0)),""),"")</f>
        <v/>
      </c>
    </row>
    <row r="3303" ht="15.75" customHeight="1">
      <c r="A3303" s="5" t="str">
        <f t="shared" si="3224"/>
        <v/>
      </c>
      <c r="B3303" s="3"/>
      <c r="C3303" s="3"/>
      <c r="D3303" s="3"/>
      <c r="E3303" s="6"/>
      <c r="F3303" s="4"/>
      <c r="G3303" s="6"/>
      <c r="H3303" s="6"/>
      <c r="I3303" s="6"/>
      <c r="J3303" s="4">
        <f>SUMIFS(amount_expended,cfda_key,V3303)</f>
        <v>0</v>
      </c>
      <c r="K3303" s="4">
        <f>IF(G3303="OTHER CLUSTER NOT LISTED ABOVE",SUMIFS(amount_expended,uniform_other_cluster_name,X3303), IF(AND(OR(G3303="N/A",G3303=""),H3303=""),0,IF(G3303="STATE CLUSTER",SUMIFS(amount_expended,uniform_state_cluster_name,W3303),SUMIFS(amount_expended,cluster_name,G3303))))</f>
        <v>0</v>
      </c>
      <c r="L3303" s="6"/>
      <c r="M3303" s="3"/>
      <c r="N3303" s="6"/>
      <c r="O3303" s="3"/>
      <c r="P3303" s="3"/>
      <c r="Q3303" s="6"/>
      <c r="R3303" s="4"/>
      <c r="S3303" s="6"/>
      <c r="T3303" s="6"/>
      <c r="U3303" s="6"/>
      <c r="V3303" s="3" t="str">
        <f t="shared" si="2"/>
        <v/>
      </c>
      <c r="W3303" s="5" t="str">
        <f t="shared" ref="W3303:X3303" si="3304">UPPER(TRIM(H3303))</f>
        <v/>
      </c>
      <c r="X3303" s="5" t="str">
        <f t="shared" si="3304"/>
        <v/>
      </c>
      <c r="Y3303" s="5" t="str">
        <f t="array" ref="Y3303">IF(V3303&lt;&gt;"",IFERROR(INDEX(federal_program_name_lookup,MATCH(V3303,aln_lookup,0)),""),"")</f>
        <v/>
      </c>
    </row>
    <row r="3304" ht="15.75" customHeight="1">
      <c r="A3304" s="5" t="str">
        <f t="shared" si="3224"/>
        <v/>
      </c>
      <c r="B3304" s="3"/>
      <c r="C3304" s="3"/>
      <c r="D3304" s="3"/>
      <c r="E3304" s="6"/>
      <c r="F3304" s="4"/>
      <c r="G3304" s="6"/>
      <c r="H3304" s="6"/>
      <c r="I3304" s="6"/>
      <c r="J3304" s="4">
        <f>SUMIFS(amount_expended,cfda_key,V3304)</f>
        <v>0</v>
      </c>
      <c r="K3304" s="4">
        <f>IF(G3304="OTHER CLUSTER NOT LISTED ABOVE",SUMIFS(amount_expended,uniform_other_cluster_name,X3304), IF(AND(OR(G3304="N/A",G3304=""),H3304=""),0,IF(G3304="STATE CLUSTER",SUMIFS(amount_expended,uniform_state_cluster_name,W3304),SUMIFS(amount_expended,cluster_name,G3304))))</f>
        <v>0</v>
      </c>
      <c r="L3304" s="6"/>
      <c r="M3304" s="3"/>
      <c r="N3304" s="6"/>
      <c r="O3304" s="3"/>
      <c r="P3304" s="3"/>
      <c r="Q3304" s="6"/>
      <c r="R3304" s="4"/>
      <c r="S3304" s="6"/>
      <c r="T3304" s="6"/>
      <c r="U3304" s="6"/>
      <c r="V3304" s="3" t="str">
        <f t="shared" si="2"/>
        <v/>
      </c>
      <c r="W3304" s="5" t="str">
        <f t="shared" ref="W3304:X3304" si="3305">UPPER(TRIM(H3304))</f>
        <v/>
      </c>
      <c r="X3304" s="5" t="str">
        <f t="shared" si="3305"/>
        <v/>
      </c>
      <c r="Y3304" s="5" t="str">
        <f t="array" ref="Y3304">IF(V3304&lt;&gt;"",IFERROR(INDEX(federal_program_name_lookup,MATCH(V3304,aln_lookup,0)),""),"")</f>
        <v/>
      </c>
    </row>
    <row r="3305" ht="15.75" customHeight="1">
      <c r="A3305" s="5" t="str">
        <f t="shared" si="3224"/>
        <v/>
      </c>
      <c r="B3305" s="3"/>
      <c r="C3305" s="3"/>
      <c r="D3305" s="3"/>
      <c r="E3305" s="6"/>
      <c r="F3305" s="4"/>
      <c r="G3305" s="6"/>
      <c r="H3305" s="6"/>
      <c r="I3305" s="6"/>
      <c r="J3305" s="4">
        <f>SUMIFS(amount_expended,cfda_key,V3305)</f>
        <v>0</v>
      </c>
      <c r="K3305" s="4">
        <f>IF(G3305="OTHER CLUSTER NOT LISTED ABOVE",SUMIFS(amount_expended,uniform_other_cluster_name,X3305), IF(AND(OR(G3305="N/A",G3305=""),H3305=""),0,IF(G3305="STATE CLUSTER",SUMIFS(amount_expended,uniform_state_cluster_name,W3305),SUMIFS(amount_expended,cluster_name,G3305))))</f>
        <v>0</v>
      </c>
      <c r="L3305" s="6"/>
      <c r="M3305" s="3"/>
      <c r="N3305" s="6"/>
      <c r="O3305" s="3"/>
      <c r="P3305" s="3"/>
      <c r="Q3305" s="6"/>
      <c r="R3305" s="4"/>
      <c r="S3305" s="6"/>
      <c r="T3305" s="6"/>
      <c r="U3305" s="6"/>
      <c r="V3305" s="3" t="str">
        <f t="shared" si="2"/>
        <v/>
      </c>
      <c r="W3305" s="5" t="str">
        <f t="shared" ref="W3305:X3305" si="3306">UPPER(TRIM(H3305))</f>
        <v/>
      </c>
      <c r="X3305" s="5" t="str">
        <f t="shared" si="3306"/>
        <v/>
      </c>
      <c r="Y3305" s="5" t="str">
        <f t="array" ref="Y3305">IF(V3305&lt;&gt;"",IFERROR(INDEX(federal_program_name_lookup,MATCH(V3305,aln_lookup,0)),""),"")</f>
        <v/>
      </c>
    </row>
    <row r="3306" ht="15.75" customHeight="1">
      <c r="A3306" s="5" t="str">
        <f t="shared" si="3224"/>
        <v/>
      </c>
      <c r="B3306" s="3"/>
      <c r="C3306" s="3"/>
      <c r="D3306" s="3"/>
      <c r="E3306" s="6"/>
      <c r="F3306" s="4"/>
      <c r="G3306" s="6"/>
      <c r="H3306" s="6"/>
      <c r="I3306" s="6"/>
      <c r="J3306" s="4">
        <f>SUMIFS(amount_expended,cfda_key,V3306)</f>
        <v>0</v>
      </c>
      <c r="K3306" s="4">
        <f>IF(G3306="OTHER CLUSTER NOT LISTED ABOVE",SUMIFS(amount_expended,uniform_other_cluster_name,X3306), IF(AND(OR(G3306="N/A",G3306=""),H3306=""),0,IF(G3306="STATE CLUSTER",SUMIFS(amount_expended,uniform_state_cluster_name,W3306),SUMIFS(amount_expended,cluster_name,G3306))))</f>
        <v>0</v>
      </c>
      <c r="L3306" s="6"/>
      <c r="M3306" s="3"/>
      <c r="N3306" s="6"/>
      <c r="O3306" s="3"/>
      <c r="P3306" s="3"/>
      <c r="Q3306" s="6"/>
      <c r="R3306" s="4"/>
      <c r="S3306" s="6"/>
      <c r="T3306" s="6"/>
      <c r="U3306" s="6"/>
      <c r="V3306" s="3" t="str">
        <f t="shared" si="2"/>
        <v/>
      </c>
      <c r="W3306" s="5" t="str">
        <f t="shared" ref="W3306:X3306" si="3307">UPPER(TRIM(H3306))</f>
        <v/>
      </c>
      <c r="X3306" s="5" t="str">
        <f t="shared" si="3307"/>
        <v/>
      </c>
      <c r="Y3306" s="5" t="str">
        <f t="array" ref="Y3306">IF(V3306&lt;&gt;"",IFERROR(INDEX(federal_program_name_lookup,MATCH(V3306,aln_lookup,0)),""),"")</f>
        <v/>
      </c>
    </row>
    <row r="3307" ht="15.75" customHeight="1">
      <c r="A3307" s="5" t="str">
        <f t="shared" si="3224"/>
        <v/>
      </c>
      <c r="B3307" s="3"/>
      <c r="C3307" s="3"/>
      <c r="D3307" s="3"/>
      <c r="E3307" s="6"/>
      <c r="F3307" s="4"/>
      <c r="G3307" s="6"/>
      <c r="H3307" s="6"/>
      <c r="I3307" s="6"/>
      <c r="J3307" s="4">
        <f>SUMIFS(amount_expended,cfda_key,V3307)</f>
        <v>0</v>
      </c>
      <c r="K3307" s="4">
        <f>IF(G3307="OTHER CLUSTER NOT LISTED ABOVE",SUMIFS(amount_expended,uniform_other_cluster_name,X3307), IF(AND(OR(G3307="N/A",G3307=""),H3307=""),0,IF(G3307="STATE CLUSTER",SUMIFS(amount_expended,uniform_state_cluster_name,W3307),SUMIFS(amount_expended,cluster_name,G3307))))</f>
        <v>0</v>
      </c>
      <c r="L3307" s="6"/>
      <c r="M3307" s="3"/>
      <c r="N3307" s="6"/>
      <c r="O3307" s="3"/>
      <c r="P3307" s="3"/>
      <c r="Q3307" s="6"/>
      <c r="R3307" s="4"/>
      <c r="S3307" s="6"/>
      <c r="T3307" s="6"/>
      <c r="U3307" s="6"/>
      <c r="V3307" s="3" t="str">
        <f t="shared" si="2"/>
        <v/>
      </c>
      <c r="W3307" s="5" t="str">
        <f t="shared" ref="W3307:X3307" si="3308">UPPER(TRIM(H3307))</f>
        <v/>
      </c>
      <c r="X3307" s="5" t="str">
        <f t="shared" si="3308"/>
        <v/>
      </c>
      <c r="Y3307" s="5" t="str">
        <f t="array" ref="Y3307">IF(V3307&lt;&gt;"",IFERROR(INDEX(federal_program_name_lookup,MATCH(V3307,aln_lookup,0)),""),"")</f>
        <v/>
      </c>
    </row>
    <row r="3308" ht="15.75" customHeight="1">
      <c r="A3308" s="5" t="str">
        <f t="shared" si="3224"/>
        <v/>
      </c>
      <c r="B3308" s="3"/>
      <c r="C3308" s="3"/>
      <c r="D3308" s="3"/>
      <c r="E3308" s="6"/>
      <c r="F3308" s="4"/>
      <c r="G3308" s="6"/>
      <c r="H3308" s="6"/>
      <c r="I3308" s="6"/>
      <c r="J3308" s="4">
        <f>SUMIFS(amount_expended,cfda_key,V3308)</f>
        <v>0</v>
      </c>
      <c r="K3308" s="4">
        <f>IF(G3308="OTHER CLUSTER NOT LISTED ABOVE",SUMIFS(amount_expended,uniform_other_cluster_name,X3308), IF(AND(OR(G3308="N/A",G3308=""),H3308=""),0,IF(G3308="STATE CLUSTER",SUMIFS(amount_expended,uniform_state_cluster_name,W3308),SUMIFS(amount_expended,cluster_name,G3308))))</f>
        <v>0</v>
      </c>
      <c r="L3308" s="6"/>
      <c r="M3308" s="3"/>
      <c r="N3308" s="6"/>
      <c r="O3308" s="3"/>
      <c r="P3308" s="3"/>
      <c r="Q3308" s="6"/>
      <c r="R3308" s="4"/>
      <c r="S3308" s="6"/>
      <c r="T3308" s="6"/>
      <c r="U3308" s="6"/>
      <c r="V3308" s="3" t="str">
        <f t="shared" si="2"/>
        <v/>
      </c>
      <c r="W3308" s="5" t="str">
        <f t="shared" ref="W3308:X3308" si="3309">UPPER(TRIM(H3308))</f>
        <v/>
      </c>
      <c r="X3308" s="5" t="str">
        <f t="shared" si="3309"/>
        <v/>
      </c>
      <c r="Y3308" s="5" t="str">
        <f t="array" ref="Y3308">IF(V3308&lt;&gt;"",IFERROR(INDEX(federal_program_name_lookup,MATCH(V3308,aln_lookup,0)),""),"")</f>
        <v/>
      </c>
    </row>
    <row r="3309" ht="15.75" customHeight="1">
      <c r="A3309" s="5" t="str">
        <f t="shared" si="3224"/>
        <v/>
      </c>
      <c r="B3309" s="3"/>
      <c r="C3309" s="3"/>
      <c r="D3309" s="3"/>
      <c r="E3309" s="6"/>
      <c r="F3309" s="4"/>
      <c r="G3309" s="6"/>
      <c r="H3309" s="6"/>
      <c r="I3309" s="6"/>
      <c r="J3309" s="4">
        <f>SUMIFS(amount_expended,cfda_key,V3309)</f>
        <v>0</v>
      </c>
      <c r="K3309" s="4">
        <f>IF(G3309="OTHER CLUSTER NOT LISTED ABOVE",SUMIFS(amount_expended,uniform_other_cluster_name,X3309), IF(AND(OR(G3309="N/A",G3309=""),H3309=""),0,IF(G3309="STATE CLUSTER",SUMIFS(amount_expended,uniform_state_cluster_name,W3309),SUMIFS(amount_expended,cluster_name,G3309))))</f>
        <v>0</v>
      </c>
      <c r="L3309" s="6"/>
      <c r="M3309" s="3"/>
      <c r="N3309" s="6"/>
      <c r="O3309" s="3"/>
      <c r="P3309" s="3"/>
      <c r="Q3309" s="6"/>
      <c r="R3309" s="4"/>
      <c r="S3309" s="6"/>
      <c r="T3309" s="6"/>
      <c r="U3309" s="6"/>
      <c r="V3309" s="3" t="str">
        <f t="shared" si="2"/>
        <v/>
      </c>
      <c r="W3309" s="5" t="str">
        <f t="shared" ref="W3309:X3309" si="3310">UPPER(TRIM(H3309))</f>
        <v/>
      </c>
      <c r="X3309" s="5" t="str">
        <f t="shared" si="3310"/>
        <v/>
      </c>
      <c r="Y3309" s="5" t="str">
        <f t="array" ref="Y3309">IF(V3309&lt;&gt;"",IFERROR(INDEX(federal_program_name_lookup,MATCH(V3309,aln_lookup,0)),""),"")</f>
        <v/>
      </c>
    </row>
    <row r="3310" ht="15.75" customHeight="1">
      <c r="A3310" s="5" t="str">
        <f t="shared" si="3224"/>
        <v/>
      </c>
      <c r="B3310" s="3"/>
      <c r="C3310" s="3"/>
      <c r="D3310" s="3"/>
      <c r="E3310" s="6"/>
      <c r="F3310" s="4"/>
      <c r="G3310" s="6"/>
      <c r="H3310" s="6"/>
      <c r="I3310" s="6"/>
      <c r="J3310" s="4">
        <f>SUMIFS(amount_expended,cfda_key,V3310)</f>
        <v>0</v>
      </c>
      <c r="K3310" s="4">
        <f>IF(G3310="OTHER CLUSTER NOT LISTED ABOVE",SUMIFS(amount_expended,uniform_other_cluster_name,X3310), IF(AND(OR(G3310="N/A",G3310=""),H3310=""),0,IF(G3310="STATE CLUSTER",SUMIFS(amount_expended,uniform_state_cluster_name,W3310),SUMIFS(amount_expended,cluster_name,G3310))))</f>
        <v>0</v>
      </c>
      <c r="L3310" s="6"/>
      <c r="M3310" s="3"/>
      <c r="N3310" s="6"/>
      <c r="O3310" s="3"/>
      <c r="P3310" s="3"/>
      <c r="Q3310" s="6"/>
      <c r="R3310" s="4"/>
      <c r="S3310" s="6"/>
      <c r="T3310" s="6"/>
      <c r="U3310" s="6"/>
      <c r="V3310" s="3" t="str">
        <f t="shared" si="2"/>
        <v/>
      </c>
      <c r="W3310" s="5" t="str">
        <f t="shared" ref="W3310:X3310" si="3311">UPPER(TRIM(H3310))</f>
        <v/>
      </c>
      <c r="X3310" s="5" t="str">
        <f t="shared" si="3311"/>
        <v/>
      </c>
      <c r="Y3310" s="5" t="str">
        <f t="array" ref="Y3310">IF(V3310&lt;&gt;"",IFERROR(INDEX(federal_program_name_lookup,MATCH(V3310,aln_lookup,0)),""),"")</f>
        <v/>
      </c>
    </row>
    <row r="3311" ht="15.75" customHeight="1">
      <c r="A3311" s="5" t="str">
        <f t="shared" si="3224"/>
        <v/>
      </c>
      <c r="B3311" s="3"/>
      <c r="C3311" s="3"/>
      <c r="D3311" s="3"/>
      <c r="E3311" s="6"/>
      <c r="F3311" s="4"/>
      <c r="G3311" s="6"/>
      <c r="H3311" s="6"/>
      <c r="I3311" s="6"/>
      <c r="J3311" s="4">
        <f>SUMIFS(amount_expended,cfda_key,V3311)</f>
        <v>0</v>
      </c>
      <c r="K3311" s="4">
        <f>IF(G3311="OTHER CLUSTER NOT LISTED ABOVE",SUMIFS(amount_expended,uniform_other_cluster_name,X3311), IF(AND(OR(G3311="N/A",G3311=""),H3311=""),0,IF(G3311="STATE CLUSTER",SUMIFS(amount_expended,uniform_state_cluster_name,W3311),SUMIFS(amount_expended,cluster_name,G3311))))</f>
        <v>0</v>
      </c>
      <c r="L3311" s="6"/>
      <c r="M3311" s="3"/>
      <c r="N3311" s="6"/>
      <c r="O3311" s="3"/>
      <c r="P3311" s="3"/>
      <c r="Q3311" s="6"/>
      <c r="R3311" s="4"/>
      <c r="S3311" s="6"/>
      <c r="T3311" s="6"/>
      <c r="U3311" s="6"/>
      <c r="V3311" s="3" t="str">
        <f t="shared" si="2"/>
        <v/>
      </c>
      <c r="W3311" s="5" t="str">
        <f t="shared" ref="W3311:X3311" si="3312">UPPER(TRIM(H3311))</f>
        <v/>
      </c>
      <c r="X3311" s="5" t="str">
        <f t="shared" si="3312"/>
        <v/>
      </c>
      <c r="Y3311" s="5" t="str">
        <f t="array" ref="Y3311">IF(V3311&lt;&gt;"",IFERROR(INDEX(federal_program_name_lookup,MATCH(V3311,aln_lookup,0)),""),"")</f>
        <v/>
      </c>
    </row>
    <row r="3312" ht="15.75" customHeight="1">
      <c r="A3312" s="5" t="str">
        <f t="shared" si="3224"/>
        <v/>
      </c>
      <c r="B3312" s="3"/>
      <c r="C3312" s="3"/>
      <c r="D3312" s="3"/>
      <c r="E3312" s="6"/>
      <c r="F3312" s="4"/>
      <c r="G3312" s="6"/>
      <c r="H3312" s="6"/>
      <c r="I3312" s="6"/>
      <c r="J3312" s="4">
        <f>SUMIFS(amount_expended,cfda_key,V3312)</f>
        <v>0</v>
      </c>
      <c r="K3312" s="4">
        <f>IF(G3312="OTHER CLUSTER NOT LISTED ABOVE",SUMIFS(amount_expended,uniform_other_cluster_name,X3312), IF(AND(OR(G3312="N/A",G3312=""),H3312=""),0,IF(G3312="STATE CLUSTER",SUMIFS(amount_expended,uniform_state_cluster_name,W3312),SUMIFS(amount_expended,cluster_name,G3312))))</f>
        <v>0</v>
      </c>
      <c r="L3312" s="6"/>
      <c r="M3312" s="3"/>
      <c r="N3312" s="6"/>
      <c r="O3312" s="3"/>
      <c r="P3312" s="3"/>
      <c r="Q3312" s="6"/>
      <c r="R3312" s="4"/>
      <c r="S3312" s="6"/>
      <c r="T3312" s="6"/>
      <c r="U3312" s="6"/>
      <c r="V3312" s="3" t="str">
        <f t="shared" si="2"/>
        <v/>
      </c>
      <c r="W3312" s="5" t="str">
        <f t="shared" ref="W3312:X3312" si="3313">UPPER(TRIM(H3312))</f>
        <v/>
      </c>
      <c r="X3312" s="5" t="str">
        <f t="shared" si="3313"/>
        <v/>
      </c>
      <c r="Y3312" s="5" t="str">
        <f t="array" ref="Y3312">IF(V3312&lt;&gt;"",IFERROR(INDEX(federal_program_name_lookup,MATCH(V3312,aln_lookup,0)),""),"")</f>
        <v/>
      </c>
    </row>
    <row r="3313" ht="15.75" customHeight="1">
      <c r="A3313" s="5" t="str">
        <f t="shared" si="3224"/>
        <v/>
      </c>
      <c r="B3313" s="3"/>
      <c r="C3313" s="3"/>
      <c r="D3313" s="3"/>
      <c r="E3313" s="6"/>
      <c r="F3313" s="4"/>
      <c r="G3313" s="6"/>
      <c r="H3313" s="6"/>
      <c r="I3313" s="6"/>
      <c r="J3313" s="4">
        <f>SUMIFS(amount_expended,cfda_key,V3313)</f>
        <v>0</v>
      </c>
      <c r="K3313" s="4">
        <f>IF(G3313="OTHER CLUSTER NOT LISTED ABOVE",SUMIFS(amount_expended,uniform_other_cluster_name,X3313), IF(AND(OR(G3313="N/A",G3313=""),H3313=""),0,IF(G3313="STATE CLUSTER",SUMIFS(amount_expended,uniform_state_cluster_name,W3313),SUMIFS(amount_expended,cluster_name,G3313))))</f>
        <v>0</v>
      </c>
      <c r="L3313" s="6"/>
      <c r="M3313" s="3"/>
      <c r="N3313" s="6"/>
      <c r="O3313" s="3"/>
      <c r="P3313" s="3"/>
      <c r="Q3313" s="6"/>
      <c r="R3313" s="4"/>
      <c r="S3313" s="6"/>
      <c r="T3313" s="6"/>
      <c r="U3313" s="6"/>
      <c r="V3313" s="3" t="str">
        <f t="shared" si="2"/>
        <v/>
      </c>
      <c r="W3313" s="5" t="str">
        <f t="shared" ref="W3313:X3313" si="3314">UPPER(TRIM(H3313))</f>
        <v/>
      </c>
      <c r="X3313" s="5" t="str">
        <f t="shared" si="3314"/>
        <v/>
      </c>
      <c r="Y3313" s="5" t="str">
        <f t="array" ref="Y3313">IF(V3313&lt;&gt;"",IFERROR(INDEX(federal_program_name_lookup,MATCH(V3313,aln_lookup,0)),""),"")</f>
        <v/>
      </c>
    </row>
    <row r="3314" ht="15.75" customHeight="1">
      <c r="A3314" s="5" t="str">
        <f t="shared" si="3224"/>
        <v/>
      </c>
      <c r="B3314" s="3"/>
      <c r="C3314" s="3"/>
      <c r="D3314" s="3"/>
      <c r="E3314" s="6"/>
      <c r="F3314" s="4"/>
      <c r="G3314" s="6"/>
      <c r="H3314" s="6"/>
      <c r="I3314" s="6"/>
      <c r="J3314" s="4">
        <f>SUMIFS(amount_expended,cfda_key,V3314)</f>
        <v>0</v>
      </c>
      <c r="K3314" s="4">
        <f>IF(G3314="OTHER CLUSTER NOT LISTED ABOVE",SUMIFS(amount_expended,uniform_other_cluster_name,X3314), IF(AND(OR(G3314="N/A",G3314=""),H3314=""),0,IF(G3314="STATE CLUSTER",SUMIFS(amount_expended,uniform_state_cluster_name,W3314),SUMIFS(amount_expended,cluster_name,G3314))))</f>
        <v>0</v>
      </c>
      <c r="L3314" s="6"/>
      <c r="M3314" s="3"/>
      <c r="N3314" s="6"/>
      <c r="O3314" s="3"/>
      <c r="P3314" s="3"/>
      <c r="Q3314" s="6"/>
      <c r="R3314" s="4"/>
      <c r="S3314" s="6"/>
      <c r="T3314" s="6"/>
      <c r="U3314" s="6"/>
      <c r="V3314" s="3" t="str">
        <f t="shared" si="2"/>
        <v/>
      </c>
      <c r="W3314" s="5" t="str">
        <f t="shared" ref="W3314:X3314" si="3315">UPPER(TRIM(H3314))</f>
        <v/>
      </c>
      <c r="X3314" s="5" t="str">
        <f t="shared" si="3315"/>
        <v/>
      </c>
      <c r="Y3314" s="5" t="str">
        <f t="array" ref="Y3314">IF(V3314&lt;&gt;"",IFERROR(INDEX(federal_program_name_lookup,MATCH(V3314,aln_lookup,0)),""),"")</f>
        <v/>
      </c>
    </row>
    <row r="3315" ht="15.75" customHeight="1">
      <c r="A3315" s="5" t="str">
        <f t="shared" si="3224"/>
        <v/>
      </c>
      <c r="B3315" s="3"/>
      <c r="C3315" s="3"/>
      <c r="D3315" s="3"/>
      <c r="E3315" s="6"/>
      <c r="F3315" s="4"/>
      <c r="G3315" s="6"/>
      <c r="H3315" s="6"/>
      <c r="I3315" s="6"/>
      <c r="J3315" s="4">
        <f>SUMIFS(amount_expended,cfda_key,V3315)</f>
        <v>0</v>
      </c>
      <c r="K3315" s="4">
        <f>IF(G3315="OTHER CLUSTER NOT LISTED ABOVE",SUMIFS(amount_expended,uniform_other_cluster_name,X3315), IF(AND(OR(G3315="N/A",G3315=""),H3315=""),0,IF(G3315="STATE CLUSTER",SUMIFS(amount_expended,uniform_state_cluster_name,W3315),SUMIFS(amount_expended,cluster_name,G3315))))</f>
        <v>0</v>
      </c>
      <c r="L3315" s="6"/>
      <c r="M3315" s="3"/>
      <c r="N3315" s="6"/>
      <c r="O3315" s="3"/>
      <c r="P3315" s="3"/>
      <c r="Q3315" s="6"/>
      <c r="R3315" s="4"/>
      <c r="S3315" s="6"/>
      <c r="T3315" s="6"/>
      <c r="U3315" s="6"/>
      <c r="V3315" s="3" t="str">
        <f t="shared" si="2"/>
        <v/>
      </c>
      <c r="W3315" s="5" t="str">
        <f t="shared" ref="W3315:X3315" si="3316">UPPER(TRIM(H3315))</f>
        <v/>
      </c>
      <c r="X3315" s="5" t="str">
        <f t="shared" si="3316"/>
        <v/>
      </c>
      <c r="Y3315" s="5" t="str">
        <f t="array" ref="Y3315">IF(V3315&lt;&gt;"",IFERROR(INDEX(federal_program_name_lookup,MATCH(V3315,aln_lookup,0)),""),"")</f>
        <v/>
      </c>
    </row>
    <row r="3316" ht="15.75" customHeight="1">
      <c r="A3316" s="5" t="str">
        <f t="shared" si="3224"/>
        <v/>
      </c>
      <c r="B3316" s="3"/>
      <c r="C3316" s="3"/>
      <c r="D3316" s="3"/>
      <c r="E3316" s="6"/>
      <c r="F3316" s="4"/>
      <c r="G3316" s="6"/>
      <c r="H3316" s="6"/>
      <c r="I3316" s="6"/>
      <c r="J3316" s="4">
        <f>SUMIFS(amount_expended,cfda_key,V3316)</f>
        <v>0</v>
      </c>
      <c r="K3316" s="4">
        <f>IF(G3316="OTHER CLUSTER NOT LISTED ABOVE",SUMIFS(amount_expended,uniform_other_cluster_name,X3316), IF(AND(OR(G3316="N/A",G3316=""),H3316=""),0,IF(G3316="STATE CLUSTER",SUMIFS(amount_expended,uniform_state_cluster_name,W3316),SUMIFS(amount_expended,cluster_name,G3316))))</f>
        <v>0</v>
      </c>
      <c r="L3316" s="6"/>
      <c r="M3316" s="3"/>
      <c r="N3316" s="6"/>
      <c r="O3316" s="3"/>
      <c r="P3316" s="3"/>
      <c r="Q3316" s="6"/>
      <c r="R3316" s="4"/>
      <c r="S3316" s="6"/>
      <c r="T3316" s="6"/>
      <c r="U3316" s="6"/>
      <c r="V3316" s="3" t="str">
        <f t="shared" si="2"/>
        <v/>
      </c>
      <c r="W3316" s="5" t="str">
        <f t="shared" ref="W3316:X3316" si="3317">UPPER(TRIM(H3316))</f>
        <v/>
      </c>
      <c r="X3316" s="5" t="str">
        <f t="shared" si="3317"/>
        <v/>
      </c>
      <c r="Y3316" s="5" t="str">
        <f t="array" ref="Y3316">IF(V3316&lt;&gt;"",IFERROR(INDEX(federal_program_name_lookup,MATCH(V3316,aln_lookup,0)),""),"")</f>
        <v/>
      </c>
    </row>
    <row r="3317" ht="15.75" customHeight="1">
      <c r="A3317" s="5" t="str">
        <f t="shared" si="3224"/>
        <v/>
      </c>
      <c r="B3317" s="3"/>
      <c r="C3317" s="3"/>
      <c r="D3317" s="3"/>
      <c r="E3317" s="6"/>
      <c r="F3317" s="4"/>
      <c r="G3317" s="6"/>
      <c r="H3317" s="6"/>
      <c r="I3317" s="6"/>
      <c r="J3317" s="4">
        <f>SUMIFS(amount_expended,cfda_key,V3317)</f>
        <v>0</v>
      </c>
      <c r="K3317" s="4">
        <f>IF(G3317="OTHER CLUSTER NOT LISTED ABOVE",SUMIFS(amount_expended,uniform_other_cluster_name,X3317), IF(AND(OR(G3317="N/A",G3317=""),H3317=""),0,IF(G3317="STATE CLUSTER",SUMIFS(amount_expended,uniform_state_cluster_name,W3317),SUMIFS(amount_expended,cluster_name,G3317))))</f>
        <v>0</v>
      </c>
      <c r="L3317" s="6"/>
      <c r="M3317" s="3"/>
      <c r="N3317" s="6"/>
      <c r="O3317" s="3"/>
      <c r="P3317" s="3"/>
      <c r="Q3317" s="6"/>
      <c r="R3317" s="4"/>
      <c r="S3317" s="6"/>
      <c r="T3317" s="6"/>
      <c r="U3317" s="6"/>
      <c r="V3317" s="3" t="str">
        <f t="shared" si="2"/>
        <v/>
      </c>
      <c r="W3317" s="5" t="str">
        <f t="shared" ref="W3317:X3317" si="3318">UPPER(TRIM(H3317))</f>
        <v/>
      </c>
      <c r="X3317" s="5" t="str">
        <f t="shared" si="3318"/>
        <v/>
      </c>
      <c r="Y3317" s="5" t="str">
        <f t="array" ref="Y3317">IF(V3317&lt;&gt;"",IFERROR(INDEX(federal_program_name_lookup,MATCH(V3317,aln_lookup,0)),""),"")</f>
        <v/>
      </c>
    </row>
    <row r="3318" ht="15.75" customHeight="1">
      <c r="A3318" s="5" t="str">
        <f t="shared" si="3224"/>
        <v/>
      </c>
      <c r="B3318" s="3"/>
      <c r="C3318" s="3"/>
      <c r="D3318" s="3"/>
      <c r="E3318" s="6"/>
      <c r="F3318" s="4"/>
      <c r="G3318" s="6"/>
      <c r="H3318" s="6"/>
      <c r="I3318" s="6"/>
      <c r="J3318" s="4">
        <f>SUMIFS(amount_expended,cfda_key,V3318)</f>
        <v>0</v>
      </c>
      <c r="K3318" s="4">
        <f>IF(G3318="OTHER CLUSTER NOT LISTED ABOVE",SUMIFS(amount_expended,uniform_other_cluster_name,X3318), IF(AND(OR(G3318="N/A",G3318=""),H3318=""),0,IF(G3318="STATE CLUSTER",SUMIFS(amount_expended,uniform_state_cluster_name,W3318),SUMIFS(amount_expended,cluster_name,G3318))))</f>
        <v>0</v>
      </c>
      <c r="L3318" s="6"/>
      <c r="M3318" s="3"/>
      <c r="N3318" s="6"/>
      <c r="O3318" s="3"/>
      <c r="P3318" s="3"/>
      <c r="Q3318" s="6"/>
      <c r="R3318" s="4"/>
      <c r="S3318" s="6"/>
      <c r="T3318" s="6"/>
      <c r="U3318" s="6"/>
      <c r="V3318" s="3" t="str">
        <f t="shared" si="2"/>
        <v/>
      </c>
      <c r="W3318" s="5" t="str">
        <f t="shared" ref="W3318:X3318" si="3319">UPPER(TRIM(H3318))</f>
        <v/>
      </c>
      <c r="X3318" s="5" t="str">
        <f t="shared" si="3319"/>
        <v/>
      </c>
      <c r="Y3318" s="5" t="str">
        <f t="array" ref="Y3318">IF(V3318&lt;&gt;"",IFERROR(INDEX(federal_program_name_lookup,MATCH(V3318,aln_lookup,0)),""),"")</f>
        <v/>
      </c>
    </row>
    <row r="3319" ht="15.75" customHeight="1">
      <c r="A3319" s="5" t="str">
        <f t="shared" si="3224"/>
        <v/>
      </c>
      <c r="B3319" s="3"/>
      <c r="C3319" s="3"/>
      <c r="D3319" s="3"/>
      <c r="E3319" s="6"/>
      <c r="F3319" s="4"/>
      <c r="G3319" s="6"/>
      <c r="H3319" s="6"/>
      <c r="I3319" s="6"/>
      <c r="J3319" s="4">
        <f>SUMIFS(amount_expended,cfda_key,V3319)</f>
        <v>0</v>
      </c>
      <c r="K3319" s="4">
        <f>IF(G3319="OTHER CLUSTER NOT LISTED ABOVE",SUMIFS(amount_expended,uniform_other_cluster_name,X3319), IF(AND(OR(G3319="N/A",G3319=""),H3319=""),0,IF(G3319="STATE CLUSTER",SUMIFS(amount_expended,uniform_state_cluster_name,W3319),SUMIFS(amount_expended,cluster_name,G3319))))</f>
        <v>0</v>
      </c>
      <c r="L3319" s="6"/>
      <c r="M3319" s="3"/>
      <c r="N3319" s="6"/>
      <c r="O3319" s="3"/>
      <c r="P3319" s="3"/>
      <c r="Q3319" s="6"/>
      <c r="R3319" s="4"/>
      <c r="S3319" s="6"/>
      <c r="T3319" s="6"/>
      <c r="U3319" s="6"/>
      <c r="V3319" s="3" t="str">
        <f t="shared" si="2"/>
        <v/>
      </c>
      <c r="W3319" s="5" t="str">
        <f t="shared" ref="W3319:X3319" si="3320">UPPER(TRIM(H3319))</f>
        <v/>
      </c>
      <c r="X3319" s="5" t="str">
        <f t="shared" si="3320"/>
        <v/>
      </c>
      <c r="Y3319" s="5" t="str">
        <f t="array" ref="Y3319">IF(V3319&lt;&gt;"",IFERROR(INDEX(federal_program_name_lookup,MATCH(V3319,aln_lookup,0)),""),"")</f>
        <v/>
      </c>
    </row>
    <row r="3320" ht="15.75" customHeight="1">
      <c r="A3320" s="5" t="str">
        <f t="shared" si="3224"/>
        <v/>
      </c>
      <c r="B3320" s="3"/>
      <c r="C3320" s="3"/>
      <c r="D3320" s="3"/>
      <c r="E3320" s="6"/>
      <c r="F3320" s="4"/>
      <c r="G3320" s="6"/>
      <c r="H3320" s="6"/>
      <c r="I3320" s="6"/>
      <c r="J3320" s="4">
        <f>SUMIFS(amount_expended,cfda_key,V3320)</f>
        <v>0</v>
      </c>
      <c r="K3320" s="4">
        <f>IF(G3320="OTHER CLUSTER NOT LISTED ABOVE",SUMIFS(amount_expended,uniform_other_cluster_name,X3320), IF(AND(OR(G3320="N/A",G3320=""),H3320=""),0,IF(G3320="STATE CLUSTER",SUMIFS(amount_expended,uniform_state_cluster_name,W3320),SUMIFS(amount_expended,cluster_name,G3320))))</f>
        <v>0</v>
      </c>
      <c r="L3320" s="6"/>
      <c r="M3320" s="3"/>
      <c r="N3320" s="6"/>
      <c r="O3320" s="3"/>
      <c r="P3320" s="3"/>
      <c r="Q3320" s="6"/>
      <c r="R3320" s="4"/>
      <c r="S3320" s="6"/>
      <c r="T3320" s="6"/>
      <c r="U3320" s="6"/>
      <c r="V3320" s="3" t="str">
        <f t="shared" si="2"/>
        <v/>
      </c>
      <c r="W3320" s="5" t="str">
        <f t="shared" ref="W3320:X3320" si="3321">UPPER(TRIM(H3320))</f>
        <v/>
      </c>
      <c r="X3320" s="5" t="str">
        <f t="shared" si="3321"/>
        <v/>
      </c>
      <c r="Y3320" s="5" t="str">
        <f t="array" ref="Y3320">IF(V3320&lt;&gt;"",IFERROR(INDEX(federal_program_name_lookup,MATCH(V3320,aln_lookup,0)),""),"")</f>
        <v/>
      </c>
    </row>
    <row r="3321" ht="15.75" customHeight="1">
      <c r="A3321" s="5" t="str">
        <f t="shared" si="3224"/>
        <v/>
      </c>
      <c r="B3321" s="3"/>
      <c r="C3321" s="3"/>
      <c r="D3321" s="3"/>
      <c r="E3321" s="6"/>
      <c r="F3321" s="4"/>
      <c r="G3321" s="6"/>
      <c r="H3321" s="6"/>
      <c r="I3321" s="6"/>
      <c r="J3321" s="4">
        <f>SUMIFS(amount_expended,cfda_key,V3321)</f>
        <v>0</v>
      </c>
      <c r="K3321" s="4">
        <f>IF(G3321="OTHER CLUSTER NOT LISTED ABOVE",SUMIFS(amount_expended,uniform_other_cluster_name,X3321), IF(AND(OR(G3321="N/A",G3321=""),H3321=""),0,IF(G3321="STATE CLUSTER",SUMIFS(amount_expended,uniform_state_cluster_name,W3321),SUMIFS(amount_expended,cluster_name,G3321))))</f>
        <v>0</v>
      </c>
      <c r="L3321" s="6"/>
      <c r="M3321" s="3"/>
      <c r="N3321" s="6"/>
      <c r="O3321" s="3"/>
      <c r="P3321" s="3"/>
      <c r="Q3321" s="6"/>
      <c r="R3321" s="4"/>
      <c r="S3321" s="6"/>
      <c r="T3321" s="6"/>
      <c r="U3321" s="6"/>
      <c r="V3321" s="3" t="str">
        <f t="shared" si="2"/>
        <v/>
      </c>
      <c r="W3321" s="5" t="str">
        <f t="shared" ref="W3321:X3321" si="3322">UPPER(TRIM(H3321))</f>
        <v/>
      </c>
      <c r="X3321" s="5" t="str">
        <f t="shared" si="3322"/>
        <v/>
      </c>
      <c r="Y3321" s="5" t="str">
        <f t="array" ref="Y3321">IF(V3321&lt;&gt;"",IFERROR(INDEX(federal_program_name_lookup,MATCH(V3321,aln_lookup,0)),""),"")</f>
        <v/>
      </c>
    </row>
    <row r="3322" ht="15.75" customHeight="1">
      <c r="A3322" s="5" t="str">
        <f t="shared" si="3224"/>
        <v/>
      </c>
      <c r="B3322" s="3"/>
      <c r="C3322" s="3"/>
      <c r="D3322" s="3"/>
      <c r="E3322" s="6"/>
      <c r="F3322" s="4"/>
      <c r="G3322" s="6"/>
      <c r="H3322" s="6"/>
      <c r="I3322" s="6"/>
      <c r="J3322" s="4">
        <f>SUMIFS(amount_expended,cfda_key,V3322)</f>
        <v>0</v>
      </c>
      <c r="K3322" s="4">
        <f>IF(G3322="OTHER CLUSTER NOT LISTED ABOVE",SUMIFS(amount_expended,uniform_other_cluster_name,X3322), IF(AND(OR(G3322="N/A",G3322=""),H3322=""),0,IF(G3322="STATE CLUSTER",SUMIFS(amount_expended,uniform_state_cluster_name,W3322),SUMIFS(amount_expended,cluster_name,G3322))))</f>
        <v>0</v>
      </c>
      <c r="L3322" s="6"/>
      <c r="M3322" s="3"/>
      <c r="N3322" s="6"/>
      <c r="O3322" s="3"/>
      <c r="P3322" s="3"/>
      <c r="Q3322" s="6"/>
      <c r="R3322" s="4"/>
      <c r="S3322" s="6"/>
      <c r="T3322" s="6"/>
      <c r="U3322" s="6"/>
      <c r="V3322" s="3" t="str">
        <f t="shared" si="2"/>
        <v/>
      </c>
      <c r="W3322" s="5" t="str">
        <f t="shared" ref="W3322:X3322" si="3323">UPPER(TRIM(H3322))</f>
        <v/>
      </c>
      <c r="X3322" s="5" t="str">
        <f t="shared" si="3323"/>
        <v/>
      </c>
      <c r="Y3322" s="5" t="str">
        <f t="array" ref="Y3322">IF(V3322&lt;&gt;"",IFERROR(INDEX(federal_program_name_lookup,MATCH(V3322,aln_lookup,0)),""),"")</f>
        <v/>
      </c>
    </row>
    <row r="3323" ht="15.75" customHeight="1">
      <c r="A3323" s="5" t="str">
        <f t="shared" si="3224"/>
        <v/>
      </c>
      <c r="B3323" s="3"/>
      <c r="C3323" s="3"/>
      <c r="D3323" s="3"/>
      <c r="E3323" s="6"/>
      <c r="F3323" s="4"/>
      <c r="G3323" s="6"/>
      <c r="H3323" s="6"/>
      <c r="I3323" s="6"/>
      <c r="J3323" s="4">
        <f>SUMIFS(amount_expended,cfda_key,V3323)</f>
        <v>0</v>
      </c>
      <c r="K3323" s="4">
        <f>IF(G3323="OTHER CLUSTER NOT LISTED ABOVE",SUMIFS(amount_expended,uniform_other_cluster_name,X3323), IF(AND(OR(G3323="N/A",G3323=""),H3323=""),0,IF(G3323="STATE CLUSTER",SUMIFS(amount_expended,uniform_state_cluster_name,W3323),SUMIFS(amount_expended,cluster_name,G3323))))</f>
        <v>0</v>
      </c>
      <c r="L3323" s="6"/>
      <c r="M3323" s="3"/>
      <c r="N3323" s="6"/>
      <c r="O3323" s="3"/>
      <c r="P3323" s="3"/>
      <c r="Q3323" s="6"/>
      <c r="R3323" s="4"/>
      <c r="S3323" s="6"/>
      <c r="T3323" s="6"/>
      <c r="U3323" s="6"/>
      <c r="V3323" s="3" t="str">
        <f t="shared" si="2"/>
        <v/>
      </c>
      <c r="W3323" s="5" t="str">
        <f t="shared" ref="W3323:X3323" si="3324">UPPER(TRIM(H3323))</f>
        <v/>
      </c>
      <c r="X3323" s="5" t="str">
        <f t="shared" si="3324"/>
        <v/>
      </c>
      <c r="Y3323" s="5" t="str">
        <f t="array" ref="Y3323">IF(V3323&lt;&gt;"",IFERROR(INDEX(federal_program_name_lookup,MATCH(V3323,aln_lookup,0)),""),"")</f>
        <v/>
      </c>
    </row>
    <row r="3324" ht="15.75" customHeight="1">
      <c r="A3324" s="5" t="str">
        <f t="shared" si="3224"/>
        <v/>
      </c>
      <c r="B3324" s="3"/>
      <c r="C3324" s="3"/>
      <c r="D3324" s="3"/>
      <c r="E3324" s="6"/>
      <c r="F3324" s="4"/>
      <c r="G3324" s="6"/>
      <c r="H3324" s="6"/>
      <c r="I3324" s="6"/>
      <c r="J3324" s="4">
        <f>SUMIFS(amount_expended,cfda_key,V3324)</f>
        <v>0</v>
      </c>
      <c r="K3324" s="4">
        <f>IF(G3324="OTHER CLUSTER NOT LISTED ABOVE",SUMIFS(amount_expended,uniform_other_cluster_name,X3324), IF(AND(OR(G3324="N/A",G3324=""),H3324=""),0,IF(G3324="STATE CLUSTER",SUMIFS(amount_expended,uniform_state_cluster_name,W3324),SUMIFS(amount_expended,cluster_name,G3324))))</f>
        <v>0</v>
      </c>
      <c r="L3324" s="6"/>
      <c r="M3324" s="3"/>
      <c r="N3324" s="6"/>
      <c r="O3324" s="3"/>
      <c r="P3324" s="3"/>
      <c r="Q3324" s="6"/>
      <c r="R3324" s="4"/>
      <c r="S3324" s="6"/>
      <c r="T3324" s="6"/>
      <c r="U3324" s="6"/>
      <c r="V3324" s="3" t="str">
        <f t="shared" si="2"/>
        <v/>
      </c>
      <c r="W3324" s="5" t="str">
        <f t="shared" ref="W3324:X3324" si="3325">UPPER(TRIM(H3324))</f>
        <v/>
      </c>
      <c r="X3324" s="5" t="str">
        <f t="shared" si="3325"/>
        <v/>
      </c>
      <c r="Y3324" s="5" t="str">
        <f t="array" ref="Y3324">IF(V3324&lt;&gt;"",IFERROR(INDEX(federal_program_name_lookup,MATCH(V3324,aln_lookup,0)),""),"")</f>
        <v/>
      </c>
    </row>
    <row r="3325" ht="15.75" customHeight="1">
      <c r="A3325" s="5" t="str">
        <f t="shared" si="3224"/>
        <v/>
      </c>
      <c r="B3325" s="3"/>
      <c r="C3325" s="3"/>
      <c r="D3325" s="3"/>
      <c r="E3325" s="6"/>
      <c r="F3325" s="4"/>
      <c r="G3325" s="6"/>
      <c r="H3325" s="6"/>
      <c r="I3325" s="6"/>
      <c r="J3325" s="4">
        <f>SUMIFS(amount_expended,cfda_key,V3325)</f>
        <v>0</v>
      </c>
      <c r="K3325" s="4">
        <f>IF(G3325="OTHER CLUSTER NOT LISTED ABOVE",SUMIFS(amount_expended,uniform_other_cluster_name,X3325), IF(AND(OR(G3325="N/A",G3325=""),H3325=""),0,IF(G3325="STATE CLUSTER",SUMIFS(amount_expended,uniform_state_cluster_name,W3325),SUMIFS(amount_expended,cluster_name,G3325))))</f>
        <v>0</v>
      </c>
      <c r="L3325" s="6"/>
      <c r="M3325" s="3"/>
      <c r="N3325" s="6"/>
      <c r="O3325" s="3"/>
      <c r="P3325" s="3"/>
      <c r="Q3325" s="6"/>
      <c r="R3325" s="4"/>
      <c r="S3325" s="6"/>
      <c r="T3325" s="6"/>
      <c r="U3325" s="6"/>
      <c r="V3325" s="3" t="str">
        <f t="shared" si="2"/>
        <v/>
      </c>
      <c r="W3325" s="5" t="str">
        <f t="shared" ref="W3325:X3325" si="3326">UPPER(TRIM(H3325))</f>
        <v/>
      </c>
      <c r="X3325" s="5" t="str">
        <f t="shared" si="3326"/>
        <v/>
      </c>
      <c r="Y3325" s="5" t="str">
        <f t="array" ref="Y3325">IF(V3325&lt;&gt;"",IFERROR(INDEX(federal_program_name_lookup,MATCH(V3325,aln_lookup,0)),""),"")</f>
        <v/>
      </c>
    </row>
    <row r="3326" ht="15.75" customHeight="1">
      <c r="A3326" s="5" t="str">
        <f t="shared" si="3224"/>
        <v/>
      </c>
      <c r="B3326" s="3"/>
      <c r="C3326" s="3"/>
      <c r="D3326" s="3"/>
      <c r="E3326" s="6"/>
      <c r="F3326" s="4"/>
      <c r="G3326" s="6"/>
      <c r="H3326" s="6"/>
      <c r="I3326" s="6"/>
      <c r="J3326" s="4">
        <f>SUMIFS(amount_expended,cfda_key,V3326)</f>
        <v>0</v>
      </c>
      <c r="K3326" s="4">
        <f>IF(G3326="OTHER CLUSTER NOT LISTED ABOVE",SUMIFS(amount_expended,uniform_other_cluster_name,X3326), IF(AND(OR(G3326="N/A",G3326=""),H3326=""),0,IF(G3326="STATE CLUSTER",SUMIFS(amount_expended,uniform_state_cluster_name,W3326),SUMIFS(amount_expended,cluster_name,G3326))))</f>
        <v>0</v>
      </c>
      <c r="L3326" s="6"/>
      <c r="M3326" s="3"/>
      <c r="N3326" s="6"/>
      <c r="O3326" s="3"/>
      <c r="P3326" s="3"/>
      <c r="Q3326" s="6"/>
      <c r="R3326" s="4"/>
      <c r="S3326" s="6"/>
      <c r="T3326" s="6"/>
      <c r="U3326" s="6"/>
      <c r="V3326" s="3" t="str">
        <f t="shared" si="2"/>
        <v/>
      </c>
      <c r="W3326" s="5" t="str">
        <f t="shared" ref="W3326:X3326" si="3327">UPPER(TRIM(H3326))</f>
        <v/>
      </c>
      <c r="X3326" s="5" t="str">
        <f t="shared" si="3327"/>
        <v/>
      </c>
      <c r="Y3326" s="5" t="str">
        <f t="array" ref="Y3326">IF(V3326&lt;&gt;"",IFERROR(INDEX(federal_program_name_lookup,MATCH(V3326,aln_lookup,0)),""),"")</f>
        <v/>
      </c>
    </row>
    <row r="3327" ht="15.75" customHeight="1">
      <c r="A3327" s="5" t="str">
        <f t="shared" si="3224"/>
        <v/>
      </c>
      <c r="B3327" s="3"/>
      <c r="C3327" s="3"/>
      <c r="D3327" s="3"/>
      <c r="E3327" s="6"/>
      <c r="F3327" s="4"/>
      <c r="G3327" s="6"/>
      <c r="H3327" s="6"/>
      <c r="I3327" s="6"/>
      <c r="J3327" s="4">
        <f>SUMIFS(amount_expended,cfda_key,V3327)</f>
        <v>0</v>
      </c>
      <c r="K3327" s="4">
        <f>IF(G3327="OTHER CLUSTER NOT LISTED ABOVE",SUMIFS(amount_expended,uniform_other_cluster_name,X3327), IF(AND(OR(G3327="N/A",G3327=""),H3327=""),0,IF(G3327="STATE CLUSTER",SUMIFS(amount_expended,uniform_state_cluster_name,W3327),SUMIFS(amount_expended,cluster_name,G3327))))</f>
        <v>0</v>
      </c>
      <c r="L3327" s="6"/>
      <c r="M3327" s="3"/>
      <c r="N3327" s="6"/>
      <c r="O3327" s="3"/>
      <c r="P3327" s="3"/>
      <c r="Q3327" s="6"/>
      <c r="R3327" s="4"/>
      <c r="S3327" s="6"/>
      <c r="T3327" s="6"/>
      <c r="U3327" s="6"/>
      <c r="V3327" s="3" t="str">
        <f t="shared" si="2"/>
        <v/>
      </c>
      <c r="W3327" s="5" t="str">
        <f t="shared" ref="W3327:X3327" si="3328">UPPER(TRIM(H3327))</f>
        <v/>
      </c>
      <c r="X3327" s="5" t="str">
        <f t="shared" si="3328"/>
        <v/>
      </c>
      <c r="Y3327" s="5" t="str">
        <f t="array" ref="Y3327">IF(V3327&lt;&gt;"",IFERROR(INDEX(federal_program_name_lookup,MATCH(V3327,aln_lookup,0)),""),"")</f>
        <v/>
      </c>
    </row>
    <row r="3328" ht="15.75" customHeight="1">
      <c r="A3328" s="5" t="str">
        <f t="shared" si="3224"/>
        <v/>
      </c>
      <c r="B3328" s="3"/>
      <c r="C3328" s="3"/>
      <c r="D3328" s="3"/>
      <c r="E3328" s="6"/>
      <c r="F3328" s="4"/>
      <c r="G3328" s="6"/>
      <c r="H3328" s="6"/>
      <c r="I3328" s="6"/>
      <c r="J3328" s="4">
        <f>SUMIFS(amount_expended,cfda_key,V3328)</f>
        <v>0</v>
      </c>
      <c r="K3328" s="4">
        <f>IF(G3328="OTHER CLUSTER NOT LISTED ABOVE",SUMIFS(amount_expended,uniform_other_cluster_name,X3328), IF(AND(OR(G3328="N/A",G3328=""),H3328=""),0,IF(G3328="STATE CLUSTER",SUMIFS(amount_expended,uniform_state_cluster_name,W3328),SUMIFS(amount_expended,cluster_name,G3328))))</f>
        <v>0</v>
      </c>
      <c r="L3328" s="6"/>
      <c r="M3328" s="3"/>
      <c r="N3328" s="6"/>
      <c r="O3328" s="3"/>
      <c r="P3328" s="3"/>
      <c r="Q3328" s="6"/>
      <c r="R3328" s="4"/>
      <c r="S3328" s="6"/>
      <c r="T3328" s="6"/>
      <c r="U3328" s="6"/>
      <c r="V3328" s="3" t="str">
        <f t="shared" si="2"/>
        <v/>
      </c>
      <c r="W3328" s="5" t="str">
        <f t="shared" ref="W3328:X3328" si="3329">UPPER(TRIM(H3328))</f>
        <v/>
      </c>
      <c r="X3328" s="5" t="str">
        <f t="shared" si="3329"/>
        <v/>
      </c>
      <c r="Y3328" s="5" t="str">
        <f t="array" ref="Y3328">IF(V3328&lt;&gt;"",IFERROR(INDEX(federal_program_name_lookup,MATCH(V3328,aln_lookup,0)),""),"")</f>
        <v/>
      </c>
    </row>
    <row r="3329" ht="15.75" customHeight="1">
      <c r="A3329" s="5" t="str">
        <f t="shared" si="3224"/>
        <v/>
      </c>
      <c r="B3329" s="3"/>
      <c r="C3329" s="3"/>
      <c r="D3329" s="3"/>
      <c r="E3329" s="6"/>
      <c r="F3329" s="4"/>
      <c r="G3329" s="6"/>
      <c r="H3329" s="6"/>
      <c r="I3329" s="6"/>
      <c r="J3329" s="4">
        <f>SUMIFS(amount_expended,cfda_key,V3329)</f>
        <v>0</v>
      </c>
      <c r="K3329" s="4">
        <f>IF(G3329="OTHER CLUSTER NOT LISTED ABOVE",SUMIFS(amount_expended,uniform_other_cluster_name,X3329), IF(AND(OR(G3329="N/A",G3329=""),H3329=""),0,IF(G3329="STATE CLUSTER",SUMIFS(amount_expended,uniform_state_cluster_name,W3329),SUMIFS(amount_expended,cluster_name,G3329))))</f>
        <v>0</v>
      </c>
      <c r="L3329" s="6"/>
      <c r="M3329" s="3"/>
      <c r="N3329" s="6"/>
      <c r="O3329" s="3"/>
      <c r="P3329" s="3"/>
      <c r="Q3329" s="6"/>
      <c r="R3329" s="4"/>
      <c r="S3329" s="6"/>
      <c r="T3329" s="6"/>
      <c r="U3329" s="6"/>
      <c r="V3329" s="3" t="str">
        <f t="shared" si="2"/>
        <v/>
      </c>
      <c r="W3329" s="5" t="str">
        <f t="shared" ref="W3329:X3329" si="3330">UPPER(TRIM(H3329))</f>
        <v/>
      </c>
      <c r="X3329" s="5" t="str">
        <f t="shared" si="3330"/>
        <v/>
      </c>
      <c r="Y3329" s="5" t="str">
        <f t="array" ref="Y3329">IF(V3329&lt;&gt;"",IFERROR(INDEX(federal_program_name_lookup,MATCH(V3329,aln_lookup,0)),""),"")</f>
        <v/>
      </c>
    </row>
    <row r="3330" ht="15.75" customHeight="1">
      <c r="A3330" s="5" t="str">
        <f t="shared" si="3224"/>
        <v/>
      </c>
      <c r="B3330" s="3"/>
      <c r="C3330" s="3"/>
      <c r="D3330" s="3"/>
      <c r="E3330" s="6"/>
      <c r="F3330" s="4"/>
      <c r="G3330" s="6"/>
      <c r="H3330" s="6"/>
      <c r="I3330" s="6"/>
      <c r="J3330" s="4">
        <f>SUMIFS(amount_expended,cfda_key,V3330)</f>
        <v>0</v>
      </c>
      <c r="K3330" s="4">
        <f>IF(G3330="OTHER CLUSTER NOT LISTED ABOVE",SUMIFS(amount_expended,uniform_other_cluster_name,X3330), IF(AND(OR(G3330="N/A",G3330=""),H3330=""),0,IF(G3330="STATE CLUSTER",SUMIFS(amount_expended,uniform_state_cluster_name,W3330),SUMIFS(amount_expended,cluster_name,G3330))))</f>
        <v>0</v>
      </c>
      <c r="L3330" s="6"/>
      <c r="M3330" s="3"/>
      <c r="N3330" s="6"/>
      <c r="O3330" s="3"/>
      <c r="P3330" s="3"/>
      <c r="Q3330" s="6"/>
      <c r="R3330" s="4"/>
      <c r="S3330" s="6"/>
      <c r="T3330" s="6"/>
      <c r="U3330" s="6"/>
      <c r="V3330" s="3" t="str">
        <f t="shared" si="2"/>
        <v/>
      </c>
      <c r="W3330" s="5" t="str">
        <f t="shared" ref="W3330:X3330" si="3331">UPPER(TRIM(H3330))</f>
        <v/>
      </c>
      <c r="X3330" s="5" t="str">
        <f t="shared" si="3331"/>
        <v/>
      </c>
      <c r="Y3330" s="5" t="str">
        <f t="array" ref="Y3330">IF(V3330&lt;&gt;"",IFERROR(INDEX(federal_program_name_lookup,MATCH(V3330,aln_lookup,0)),""),"")</f>
        <v/>
      </c>
    </row>
    <row r="3331" ht="15.75" customHeight="1">
      <c r="A3331" s="5" t="str">
        <f t="shared" si="3224"/>
        <v/>
      </c>
      <c r="B3331" s="3"/>
      <c r="C3331" s="3"/>
      <c r="D3331" s="3"/>
      <c r="E3331" s="6"/>
      <c r="F3331" s="4"/>
      <c r="G3331" s="6"/>
      <c r="H3331" s="6"/>
      <c r="I3331" s="6"/>
      <c r="J3331" s="4">
        <f>SUMIFS(amount_expended,cfda_key,V3331)</f>
        <v>0</v>
      </c>
      <c r="K3331" s="4">
        <f>IF(G3331="OTHER CLUSTER NOT LISTED ABOVE",SUMIFS(amount_expended,uniform_other_cluster_name,X3331), IF(AND(OR(G3331="N/A",G3331=""),H3331=""),0,IF(G3331="STATE CLUSTER",SUMIFS(amount_expended,uniform_state_cluster_name,W3331),SUMIFS(amount_expended,cluster_name,G3331))))</f>
        <v>0</v>
      </c>
      <c r="L3331" s="6"/>
      <c r="M3331" s="3"/>
      <c r="N3331" s="6"/>
      <c r="O3331" s="3"/>
      <c r="P3331" s="3"/>
      <c r="Q3331" s="6"/>
      <c r="R3331" s="4"/>
      <c r="S3331" s="6"/>
      <c r="T3331" s="6"/>
      <c r="U3331" s="6"/>
      <c r="V3331" s="3" t="str">
        <f t="shared" si="2"/>
        <v/>
      </c>
      <c r="W3331" s="5" t="str">
        <f t="shared" ref="W3331:X3331" si="3332">UPPER(TRIM(H3331))</f>
        <v/>
      </c>
      <c r="X3331" s="5" t="str">
        <f t="shared" si="3332"/>
        <v/>
      </c>
      <c r="Y3331" s="5" t="str">
        <f t="array" ref="Y3331">IF(V3331&lt;&gt;"",IFERROR(INDEX(federal_program_name_lookup,MATCH(V3331,aln_lookup,0)),""),"")</f>
        <v/>
      </c>
    </row>
    <row r="3332" ht="15.75" customHeight="1">
      <c r="A3332" s="5" t="str">
        <f t="shared" si="3224"/>
        <v/>
      </c>
      <c r="B3332" s="3"/>
      <c r="C3332" s="3"/>
      <c r="D3332" s="3"/>
      <c r="E3332" s="6"/>
      <c r="F3332" s="4"/>
      <c r="G3332" s="6"/>
      <c r="H3332" s="6"/>
      <c r="I3332" s="6"/>
      <c r="J3332" s="4">
        <f>SUMIFS(amount_expended,cfda_key,V3332)</f>
        <v>0</v>
      </c>
      <c r="K3332" s="4">
        <f>IF(G3332="OTHER CLUSTER NOT LISTED ABOVE",SUMIFS(amount_expended,uniform_other_cluster_name,X3332), IF(AND(OR(G3332="N/A",G3332=""),H3332=""),0,IF(G3332="STATE CLUSTER",SUMIFS(amount_expended,uniform_state_cluster_name,W3332),SUMIFS(amount_expended,cluster_name,G3332))))</f>
        <v>0</v>
      </c>
      <c r="L3332" s="6"/>
      <c r="M3332" s="3"/>
      <c r="N3332" s="6"/>
      <c r="O3332" s="3"/>
      <c r="P3332" s="3"/>
      <c r="Q3332" s="6"/>
      <c r="R3332" s="4"/>
      <c r="S3332" s="6"/>
      <c r="T3332" s="6"/>
      <c r="U3332" s="6"/>
      <c r="V3332" s="3" t="str">
        <f t="shared" si="2"/>
        <v/>
      </c>
      <c r="W3332" s="5" t="str">
        <f t="shared" ref="W3332:X3332" si="3333">UPPER(TRIM(H3332))</f>
        <v/>
      </c>
      <c r="X3332" s="5" t="str">
        <f t="shared" si="3333"/>
        <v/>
      </c>
      <c r="Y3332" s="5" t="str">
        <f t="array" ref="Y3332">IF(V3332&lt;&gt;"",IFERROR(INDEX(federal_program_name_lookup,MATCH(V3332,aln_lookup,0)),""),"")</f>
        <v/>
      </c>
    </row>
    <row r="3333" ht="15.75" customHeight="1">
      <c r="A3333" s="5" t="str">
        <f t="shared" si="3224"/>
        <v/>
      </c>
      <c r="B3333" s="3"/>
      <c r="C3333" s="3"/>
      <c r="D3333" s="3"/>
      <c r="E3333" s="6"/>
      <c r="F3333" s="4"/>
      <c r="G3333" s="6"/>
      <c r="H3333" s="6"/>
      <c r="I3333" s="6"/>
      <c r="J3333" s="4">
        <f>SUMIFS(amount_expended,cfda_key,V3333)</f>
        <v>0</v>
      </c>
      <c r="K3333" s="4">
        <f>IF(G3333="OTHER CLUSTER NOT LISTED ABOVE",SUMIFS(amount_expended,uniform_other_cluster_name,X3333), IF(AND(OR(G3333="N/A",G3333=""),H3333=""),0,IF(G3333="STATE CLUSTER",SUMIFS(amount_expended,uniform_state_cluster_name,W3333),SUMIFS(amount_expended,cluster_name,G3333))))</f>
        <v>0</v>
      </c>
      <c r="L3333" s="6"/>
      <c r="M3333" s="3"/>
      <c r="N3333" s="6"/>
      <c r="O3333" s="3"/>
      <c r="P3333" s="3"/>
      <c r="Q3333" s="6"/>
      <c r="R3333" s="4"/>
      <c r="S3333" s="6"/>
      <c r="T3333" s="6"/>
      <c r="U3333" s="6"/>
      <c r="V3333" s="3" t="str">
        <f t="shared" si="2"/>
        <v/>
      </c>
      <c r="W3333" s="5" t="str">
        <f t="shared" ref="W3333:X3333" si="3334">UPPER(TRIM(H3333))</f>
        <v/>
      </c>
      <c r="X3333" s="5" t="str">
        <f t="shared" si="3334"/>
        <v/>
      </c>
      <c r="Y3333" s="5" t="str">
        <f t="array" ref="Y3333">IF(V3333&lt;&gt;"",IFERROR(INDEX(federal_program_name_lookup,MATCH(V3333,aln_lookup,0)),""),"")</f>
        <v/>
      </c>
    </row>
    <row r="3334" ht="15.75" customHeight="1">
      <c r="A3334" s="5" t="str">
        <f t="shared" si="3224"/>
        <v/>
      </c>
      <c r="B3334" s="3"/>
      <c r="C3334" s="3"/>
      <c r="D3334" s="3"/>
      <c r="E3334" s="6"/>
      <c r="F3334" s="4"/>
      <c r="G3334" s="6"/>
      <c r="H3334" s="6"/>
      <c r="I3334" s="6"/>
      <c r="J3334" s="4">
        <f>SUMIFS(amount_expended,cfda_key,V3334)</f>
        <v>0</v>
      </c>
      <c r="K3334" s="4">
        <f>IF(G3334="OTHER CLUSTER NOT LISTED ABOVE",SUMIFS(amount_expended,uniform_other_cluster_name,X3334), IF(AND(OR(G3334="N/A",G3334=""),H3334=""),0,IF(G3334="STATE CLUSTER",SUMIFS(amount_expended,uniform_state_cluster_name,W3334),SUMIFS(amount_expended,cluster_name,G3334))))</f>
        <v>0</v>
      </c>
      <c r="L3334" s="6"/>
      <c r="M3334" s="3"/>
      <c r="N3334" s="6"/>
      <c r="O3334" s="3"/>
      <c r="P3334" s="3"/>
      <c r="Q3334" s="6"/>
      <c r="R3334" s="4"/>
      <c r="S3334" s="6"/>
      <c r="T3334" s="6"/>
      <c r="U3334" s="6"/>
      <c r="V3334" s="3" t="str">
        <f t="shared" si="2"/>
        <v/>
      </c>
      <c r="W3334" s="5" t="str">
        <f t="shared" ref="W3334:X3334" si="3335">UPPER(TRIM(H3334))</f>
        <v/>
      </c>
      <c r="X3334" s="5" t="str">
        <f t="shared" si="3335"/>
        <v/>
      </c>
      <c r="Y3334" s="5" t="str">
        <f t="array" ref="Y3334">IF(V3334&lt;&gt;"",IFERROR(INDEX(federal_program_name_lookup,MATCH(V3334,aln_lookup,0)),""),"")</f>
        <v/>
      </c>
    </row>
    <row r="3335" ht="15.75" customHeight="1">
      <c r="A3335" s="5" t="str">
        <f t="shared" si="3224"/>
        <v/>
      </c>
      <c r="B3335" s="3"/>
      <c r="C3335" s="3"/>
      <c r="D3335" s="3"/>
      <c r="E3335" s="6"/>
      <c r="F3335" s="4"/>
      <c r="G3335" s="6"/>
      <c r="H3335" s="6"/>
      <c r="I3335" s="6"/>
      <c r="J3335" s="4">
        <f>SUMIFS(amount_expended,cfda_key,V3335)</f>
        <v>0</v>
      </c>
      <c r="K3335" s="4">
        <f>IF(G3335="OTHER CLUSTER NOT LISTED ABOVE",SUMIFS(amount_expended,uniform_other_cluster_name,X3335), IF(AND(OR(G3335="N/A",G3335=""),H3335=""),0,IF(G3335="STATE CLUSTER",SUMIFS(amount_expended,uniform_state_cluster_name,W3335),SUMIFS(amount_expended,cluster_name,G3335))))</f>
        <v>0</v>
      </c>
      <c r="L3335" s="6"/>
      <c r="M3335" s="3"/>
      <c r="N3335" s="6"/>
      <c r="O3335" s="3"/>
      <c r="P3335" s="3"/>
      <c r="Q3335" s="6"/>
      <c r="R3335" s="4"/>
      <c r="S3335" s="6"/>
      <c r="T3335" s="6"/>
      <c r="U3335" s="6"/>
      <c r="V3335" s="3" t="str">
        <f t="shared" si="2"/>
        <v/>
      </c>
      <c r="W3335" s="5" t="str">
        <f t="shared" ref="W3335:X3335" si="3336">UPPER(TRIM(H3335))</f>
        <v/>
      </c>
      <c r="X3335" s="5" t="str">
        <f t="shared" si="3336"/>
        <v/>
      </c>
      <c r="Y3335" s="5" t="str">
        <f t="array" ref="Y3335">IF(V3335&lt;&gt;"",IFERROR(INDEX(federal_program_name_lookup,MATCH(V3335,aln_lookup,0)),""),"")</f>
        <v/>
      </c>
    </row>
    <row r="3336" ht="15.75" customHeight="1">
      <c r="A3336" s="5" t="str">
        <f t="shared" si="3224"/>
        <v/>
      </c>
      <c r="B3336" s="3"/>
      <c r="C3336" s="3"/>
      <c r="D3336" s="3"/>
      <c r="E3336" s="6"/>
      <c r="F3336" s="4"/>
      <c r="G3336" s="6"/>
      <c r="H3336" s="6"/>
      <c r="I3336" s="6"/>
      <c r="J3336" s="4">
        <f>SUMIFS(amount_expended,cfda_key,V3336)</f>
        <v>0</v>
      </c>
      <c r="K3336" s="4">
        <f>IF(G3336="OTHER CLUSTER NOT LISTED ABOVE",SUMIFS(amount_expended,uniform_other_cluster_name,X3336), IF(AND(OR(G3336="N/A",G3336=""),H3336=""),0,IF(G3336="STATE CLUSTER",SUMIFS(amount_expended,uniform_state_cluster_name,W3336),SUMIFS(amount_expended,cluster_name,G3336))))</f>
        <v>0</v>
      </c>
      <c r="L3336" s="6"/>
      <c r="M3336" s="3"/>
      <c r="N3336" s="6"/>
      <c r="O3336" s="3"/>
      <c r="P3336" s="3"/>
      <c r="Q3336" s="6"/>
      <c r="R3336" s="4"/>
      <c r="S3336" s="6"/>
      <c r="T3336" s="6"/>
      <c r="U3336" s="6"/>
      <c r="V3336" s="3" t="str">
        <f t="shared" si="2"/>
        <v/>
      </c>
      <c r="W3336" s="5" t="str">
        <f t="shared" ref="W3336:X3336" si="3337">UPPER(TRIM(H3336))</f>
        <v/>
      </c>
      <c r="X3336" s="5" t="str">
        <f t="shared" si="3337"/>
        <v/>
      </c>
      <c r="Y3336" s="5" t="str">
        <f t="array" ref="Y3336">IF(V3336&lt;&gt;"",IFERROR(INDEX(federal_program_name_lookup,MATCH(V3336,aln_lookup,0)),""),"")</f>
        <v/>
      </c>
    </row>
    <row r="3337" ht="15.75" customHeight="1">
      <c r="A3337" s="5" t="str">
        <f t="shared" si="3224"/>
        <v/>
      </c>
      <c r="B3337" s="3"/>
      <c r="C3337" s="3"/>
      <c r="D3337" s="3"/>
      <c r="E3337" s="6"/>
      <c r="F3337" s="4"/>
      <c r="G3337" s="6"/>
      <c r="H3337" s="6"/>
      <c r="I3337" s="6"/>
      <c r="J3337" s="4">
        <f>SUMIFS(amount_expended,cfda_key,V3337)</f>
        <v>0</v>
      </c>
      <c r="K3337" s="4">
        <f>IF(G3337="OTHER CLUSTER NOT LISTED ABOVE",SUMIFS(amount_expended,uniform_other_cluster_name,X3337), IF(AND(OR(G3337="N/A",G3337=""),H3337=""),0,IF(G3337="STATE CLUSTER",SUMIFS(amount_expended,uniform_state_cluster_name,W3337),SUMIFS(amount_expended,cluster_name,G3337))))</f>
        <v>0</v>
      </c>
      <c r="L3337" s="6"/>
      <c r="M3337" s="3"/>
      <c r="N3337" s="6"/>
      <c r="O3337" s="3"/>
      <c r="P3337" s="3"/>
      <c r="Q3337" s="6"/>
      <c r="R3337" s="4"/>
      <c r="S3337" s="6"/>
      <c r="T3337" s="6"/>
      <c r="U3337" s="6"/>
      <c r="V3337" s="3" t="str">
        <f t="shared" si="2"/>
        <v/>
      </c>
      <c r="W3337" s="5" t="str">
        <f t="shared" ref="W3337:X3337" si="3338">UPPER(TRIM(H3337))</f>
        <v/>
      </c>
      <c r="X3337" s="5" t="str">
        <f t="shared" si="3338"/>
        <v/>
      </c>
      <c r="Y3337" s="5" t="str">
        <f t="array" ref="Y3337">IF(V3337&lt;&gt;"",IFERROR(INDEX(federal_program_name_lookup,MATCH(V3337,aln_lookup,0)),""),"")</f>
        <v/>
      </c>
    </row>
    <row r="3338" ht="15.75" customHeight="1">
      <c r="A3338" s="5" t="str">
        <f t="shared" si="3224"/>
        <v/>
      </c>
      <c r="B3338" s="3"/>
      <c r="C3338" s="3"/>
      <c r="D3338" s="3"/>
      <c r="E3338" s="6"/>
      <c r="F3338" s="4"/>
      <c r="G3338" s="6"/>
      <c r="H3338" s="6"/>
      <c r="I3338" s="6"/>
      <c r="J3338" s="4">
        <f>SUMIFS(amount_expended,cfda_key,V3338)</f>
        <v>0</v>
      </c>
      <c r="K3338" s="4">
        <f>IF(G3338="OTHER CLUSTER NOT LISTED ABOVE",SUMIFS(amount_expended,uniform_other_cluster_name,X3338), IF(AND(OR(G3338="N/A",G3338=""),H3338=""),0,IF(G3338="STATE CLUSTER",SUMIFS(amount_expended,uniform_state_cluster_name,W3338),SUMIFS(amount_expended,cluster_name,G3338))))</f>
        <v>0</v>
      </c>
      <c r="L3338" s="6"/>
      <c r="M3338" s="3"/>
      <c r="N3338" s="6"/>
      <c r="O3338" s="3"/>
      <c r="P3338" s="3"/>
      <c r="Q3338" s="6"/>
      <c r="R3338" s="4"/>
      <c r="S3338" s="6"/>
      <c r="T3338" s="6"/>
      <c r="U3338" s="6"/>
      <c r="V3338" s="3" t="str">
        <f t="shared" si="2"/>
        <v/>
      </c>
      <c r="W3338" s="5" t="str">
        <f t="shared" ref="W3338:X3338" si="3339">UPPER(TRIM(H3338))</f>
        <v/>
      </c>
      <c r="X3338" s="5" t="str">
        <f t="shared" si="3339"/>
        <v/>
      </c>
      <c r="Y3338" s="5" t="str">
        <f t="array" ref="Y3338">IF(V3338&lt;&gt;"",IFERROR(INDEX(federal_program_name_lookup,MATCH(V3338,aln_lookup,0)),""),"")</f>
        <v/>
      </c>
    </row>
    <row r="3339" ht="15.75" customHeight="1">
      <c r="A3339" s="5" t="str">
        <f t="shared" si="3224"/>
        <v/>
      </c>
      <c r="B3339" s="3"/>
      <c r="C3339" s="3"/>
      <c r="D3339" s="3"/>
      <c r="E3339" s="6"/>
      <c r="F3339" s="4"/>
      <c r="G3339" s="6"/>
      <c r="H3339" s="6"/>
      <c r="I3339" s="6"/>
      <c r="J3339" s="4">
        <f>SUMIFS(amount_expended,cfda_key,V3339)</f>
        <v>0</v>
      </c>
      <c r="K3339" s="4">
        <f>IF(G3339="OTHER CLUSTER NOT LISTED ABOVE",SUMIFS(amount_expended,uniform_other_cluster_name,X3339), IF(AND(OR(G3339="N/A",G3339=""),H3339=""),0,IF(G3339="STATE CLUSTER",SUMIFS(amount_expended,uniform_state_cluster_name,W3339),SUMIFS(amount_expended,cluster_name,G3339))))</f>
        <v>0</v>
      </c>
      <c r="L3339" s="6"/>
      <c r="M3339" s="3"/>
      <c r="N3339" s="6"/>
      <c r="O3339" s="3"/>
      <c r="P3339" s="3"/>
      <c r="Q3339" s="6"/>
      <c r="R3339" s="4"/>
      <c r="S3339" s="6"/>
      <c r="T3339" s="6"/>
      <c r="U3339" s="6"/>
      <c r="V3339" s="3" t="str">
        <f t="shared" si="2"/>
        <v/>
      </c>
      <c r="W3339" s="5" t="str">
        <f t="shared" ref="W3339:X3339" si="3340">UPPER(TRIM(H3339))</f>
        <v/>
      </c>
      <c r="X3339" s="5" t="str">
        <f t="shared" si="3340"/>
        <v/>
      </c>
      <c r="Y3339" s="5" t="str">
        <f t="array" ref="Y3339">IF(V3339&lt;&gt;"",IFERROR(INDEX(federal_program_name_lookup,MATCH(V3339,aln_lookup,0)),""),"")</f>
        <v/>
      </c>
    </row>
    <row r="3340" ht="15.75" customHeight="1">
      <c r="A3340" s="5" t="str">
        <f t="shared" si="3224"/>
        <v/>
      </c>
      <c r="B3340" s="3"/>
      <c r="C3340" s="3"/>
      <c r="D3340" s="3"/>
      <c r="E3340" s="6"/>
      <c r="F3340" s="4"/>
      <c r="G3340" s="6"/>
      <c r="H3340" s="6"/>
      <c r="I3340" s="6"/>
      <c r="J3340" s="4">
        <f>SUMIFS(amount_expended,cfda_key,V3340)</f>
        <v>0</v>
      </c>
      <c r="K3340" s="4">
        <f>IF(G3340="OTHER CLUSTER NOT LISTED ABOVE",SUMIFS(amount_expended,uniform_other_cluster_name,X3340), IF(AND(OR(G3340="N/A",G3340=""),H3340=""),0,IF(G3340="STATE CLUSTER",SUMIFS(amount_expended,uniform_state_cluster_name,W3340),SUMIFS(amount_expended,cluster_name,G3340))))</f>
        <v>0</v>
      </c>
      <c r="L3340" s="6"/>
      <c r="M3340" s="3"/>
      <c r="N3340" s="6"/>
      <c r="O3340" s="3"/>
      <c r="P3340" s="3"/>
      <c r="Q3340" s="6"/>
      <c r="R3340" s="4"/>
      <c r="S3340" s="6"/>
      <c r="T3340" s="6"/>
      <c r="U3340" s="6"/>
      <c r="V3340" s="3" t="str">
        <f t="shared" si="2"/>
        <v/>
      </c>
      <c r="W3340" s="5" t="str">
        <f t="shared" ref="W3340:X3340" si="3341">UPPER(TRIM(H3340))</f>
        <v/>
      </c>
      <c r="X3340" s="5" t="str">
        <f t="shared" si="3341"/>
        <v/>
      </c>
      <c r="Y3340" s="5" t="str">
        <f t="array" ref="Y3340">IF(V3340&lt;&gt;"",IFERROR(INDEX(federal_program_name_lookup,MATCH(V3340,aln_lookup,0)),""),"")</f>
        <v/>
      </c>
    </row>
    <row r="3341" ht="15.75" customHeight="1">
      <c r="A3341" s="5" t="str">
        <f t="shared" si="3224"/>
        <v/>
      </c>
      <c r="B3341" s="3"/>
      <c r="C3341" s="3"/>
      <c r="D3341" s="3"/>
      <c r="E3341" s="6"/>
      <c r="F3341" s="4"/>
      <c r="G3341" s="6"/>
      <c r="H3341" s="6"/>
      <c r="I3341" s="6"/>
      <c r="J3341" s="4">
        <f>SUMIFS(amount_expended,cfda_key,V3341)</f>
        <v>0</v>
      </c>
      <c r="K3341" s="4">
        <f>IF(G3341="OTHER CLUSTER NOT LISTED ABOVE",SUMIFS(amount_expended,uniform_other_cluster_name,X3341), IF(AND(OR(G3341="N/A",G3341=""),H3341=""),0,IF(G3341="STATE CLUSTER",SUMIFS(amount_expended,uniform_state_cluster_name,W3341),SUMIFS(amount_expended,cluster_name,G3341))))</f>
        <v>0</v>
      </c>
      <c r="L3341" s="6"/>
      <c r="M3341" s="3"/>
      <c r="N3341" s="6"/>
      <c r="O3341" s="3"/>
      <c r="P3341" s="3"/>
      <c r="Q3341" s="6"/>
      <c r="R3341" s="4"/>
      <c r="S3341" s="6"/>
      <c r="T3341" s="6"/>
      <c r="U3341" s="6"/>
      <c r="V3341" s="3" t="str">
        <f t="shared" si="2"/>
        <v/>
      </c>
      <c r="W3341" s="5" t="str">
        <f t="shared" ref="W3341:X3341" si="3342">UPPER(TRIM(H3341))</f>
        <v/>
      </c>
      <c r="X3341" s="5" t="str">
        <f t="shared" si="3342"/>
        <v/>
      </c>
      <c r="Y3341" s="5" t="str">
        <f t="array" ref="Y3341">IF(V3341&lt;&gt;"",IFERROR(INDEX(federal_program_name_lookup,MATCH(V3341,aln_lookup,0)),""),"")</f>
        <v/>
      </c>
    </row>
    <row r="3342" ht="15.75" customHeight="1">
      <c r="A3342" s="5" t="str">
        <f t="shared" si="3224"/>
        <v/>
      </c>
      <c r="B3342" s="3"/>
      <c r="C3342" s="3"/>
      <c r="D3342" s="3"/>
      <c r="E3342" s="6"/>
      <c r="F3342" s="4"/>
      <c r="G3342" s="6"/>
      <c r="H3342" s="6"/>
      <c r="I3342" s="6"/>
      <c r="J3342" s="4">
        <f>SUMIFS(amount_expended,cfda_key,V3342)</f>
        <v>0</v>
      </c>
      <c r="K3342" s="4">
        <f>IF(G3342="OTHER CLUSTER NOT LISTED ABOVE",SUMIFS(amount_expended,uniform_other_cluster_name,X3342), IF(AND(OR(G3342="N/A",G3342=""),H3342=""),0,IF(G3342="STATE CLUSTER",SUMIFS(amount_expended,uniform_state_cluster_name,W3342),SUMIFS(amount_expended,cluster_name,G3342))))</f>
        <v>0</v>
      </c>
      <c r="L3342" s="6"/>
      <c r="M3342" s="3"/>
      <c r="N3342" s="6"/>
      <c r="O3342" s="3"/>
      <c r="P3342" s="3"/>
      <c r="Q3342" s="6"/>
      <c r="R3342" s="4"/>
      <c r="S3342" s="6"/>
      <c r="T3342" s="6"/>
      <c r="U3342" s="6"/>
      <c r="V3342" s="3" t="str">
        <f t="shared" si="2"/>
        <v/>
      </c>
      <c r="W3342" s="5" t="str">
        <f t="shared" ref="W3342:X3342" si="3343">UPPER(TRIM(H3342))</f>
        <v/>
      </c>
      <c r="X3342" s="5" t="str">
        <f t="shared" si="3343"/>
        <v/>
      </c>
      <c r="Y3342" s="5" t="str">
        <f t="array" ref="Y3342">IF(V3342&lt;&gt;"",IFERROR(INDEX(federal_program_name_lookup,MATCH(V3342,aln_lookup,0)),""),"")</f>
        <v/>
      </c>
    </row>
    <row r="3343" ht="15.75" customHeight="1">
      <c r="A3343" s="5" t="str">
        <f t="shared" si="3224"/>
        <v/>
      </c>
      <c r="B3343" s="3"/>
      <c r="C3343" s="3"/>
      <c r="D3343" s="3"/>
      <c r="E3343" s="6"/>
      <c r="F3343" s="4"/>
      <c r="G3343" s="6"/>
      <c r="H3343" s="6"/>
      <c r="I3343" s="6"/>
      <c r="J3343" s="4">
        <f>SUMIFS(amount_expended,cfda_key,V3343)</f>
        <v>0</v>
      </c>
      <c r="K3343" s="4">
        <f>IF(G3343="OTHER CLUSTER NOT LISTED ABOVE",SUMIFS(amount_expended,uniform_other_cluster_name,X3343), IF(AND(OR(G3343="N/A",G3343=""),H3343=""),0,IF(G3343="STATE CLUSTER",SUMIFS(amount_expended,uniform_state_cluster_name,W3343),SUMIFS(amount_expended,cluster_name,G3343))))</f>
        <v>0</v>
      </c>
      <c r="L3343" s="6"/>
      <c r="M3343" s="3"/>
      <c r="N3343" s="6"/>
      <c r="O3343" s="3"/>
      <c r="P3343" s="3"/>
      <c r="Q3343" s="6"/>
      <c r="R3343" s="4"/>
      <c r="S3343" s="6"/>
      <c r="T3343" s="6"/>
      <c r="U3343" s="6"/>
      <c r="V3343" s="3" t="str">
        <f t="shared" si="2"/>
        <v/>
      </c>
      <c r="W3343" s="5" t="str">
        <f t="shared" ref="W3343:X3343" si="3344">UPPER(TRIM(H3343))</f>
        <v/>
      </c>
      <c r="X3343" s="5" t="str">
        <f t="shared" si="3344"/>
        <v/>
      </c>
      <c r="Y3343" s="5" t="str">
        <f t="array" ref="Y3343">IF(V3343&lt;&gt;"",IFERROR(INDEX(federal_program_name_lookup,MATCH(V3343,aln_lookup,0)),""),"")</f>
        <v/>
      </c>
    </row>
    <row r="3344" ht="15.75" customHeight="1">
      <c r="A3344" s="5" t="str">
        <f t="shared" si="3224"/>
        <v/>
      </c>
      <c r="B3344" s="3"/>
      <c r="C3344" s="3"/>
      <c r="D3344" s="3"/>
      <c r="E3344" s="6"/>
      <c r="F3344" s="4"/>
      <c r="G3344" s="6"/>
      <c r="H3344" s="6"/>
      <c r="I3344" s="6"/>
      <c r="J3344" s="4">
        <f>SUMIFS(amount_expended,cfda_key,V3344)</f>
        <v>0</v>
      </c>
      <c r="K3344" s="4">
        <f>IF(G3344="OTHER CLUSTER NOT LISTED ABOVE",SUMIFS(amount_expended,uniform_other_cluster_name,X3344), IF(AND(OR(G3344="N/A",G3344=""),H3344=""),0,IF(G3344="STATE CLUSTER",SUMIFS(amount_expended,uniform_state_cluster_name,W3344),SUMIFS(amount_expended,cluster_name,G3344))))</f>
        <v>0</v>
      </c>
      <c r="L3344" s="6"/>
      <c r="M3344" s="3"/>
      <c r="N3344" s="6"/>
      <c r="O3344" s="3"/>
      <c r="P3344" s="3"/>
      <c r="Q3344" s="6"/>
      <c r="R3344" s="4"/>
      <c r="S3344" s="6"/>
      <c r="T3344" s="6"/>
      <c r="U3344" s="6"/>
      <c r="V3344" s="3" t="str">
        <f t="shared" si="2"/>
        <v/>
      </c>
      <c r="W3344" s="5" t="str">
        <f t="shared" ref="W3344:X3344" si="3345">UPPER(TRIM(H3344))</f>
        <v/>
      </c>
      <c r="X3344" s="5" t="str">
        <f t="shared" si="3345"/>
        <v/>
      </c>
      <c r="Y3344" s="5" t="str">
        <f t="array" ref="Y3344">IF(V3344&lt;&gt;"",IFERROR(INDEX(federal_program_name_lookup,MATCH(V3344,aln_lookup,0)),""),"")</f>
        <v/>
      </c>
    </row>
    <row r="3345" ht="15.75" customHeight="1">
      <c r="A3345" s="5" t="str">
        <f t="shared" si="3224"/>
        <v/>
      </c>
      <c r="B3345" s="3"/>
      <c r="C3345" s="3"/>
      <c r="D3345" s="3"/>
      <c r="E3345" s="6"/>
      <c r="F3345" s="4"/>
      <c r="G3345" s="6"/>
      <c r="H3345" s="6"/>
      <c r="I3345" s="6"/>
      <c r="J3345" s="4">
        <f>SUMIFS(amount_expended,cfda_key,V3345)</f>
        <v>0</v>
      </c>
      <c r="K3345" s="4">
        <f>IF(G3345="OTHER CLUSTER NOT LISTED ABOVE",SUMIFS(amount_expended,uniform_other_cluster_name,X3345), IF(AND(OR(G3345="N/A",G3345=""),H3345=""),0,IF(G3345="STATE CLUSTER",SUMIFS(amount_expended,uniform_state_cluster_name,W3345),SUMIFS(amount_expended,cluster_name,G3345))))</f>
        <v>0</v>
      </c>
      <c r="L3345" s="6"/>
      <c r="M3345" s="3"/>
      <c r="N3345" s="6"/>
      <c r="O3345" s="3"/>
      <c r="P3345" s="3"/>
      <c r="Q3345" s="6"/>
      <c r="R3345" s="4"/>
      <c r="S3345" s="6"/>
      <c r="T3345" s="6"/>
      <c r="U3345" s="6"/>
      <c r="V3345" s="3" t="str">
        <f t="shared" si="2"/>
        <v/>
      </c>
      <c r="W3345" s="5" t="str">
        <f t="shared" ref="W3345:X3345" si="3346">UPPER(TRIM(H3345))</f>
        <v/>
      </c>
      <c r="X3345" s="5" t="str">
        <f t="shared" si="3346"/>
        <v/>
      </c>
      <c r="Y3345" s="5" t="str">
        <f t="array" ref="Y3345">IF(V3345&lt;&gt;"",IFERROR(INDEX(federal_program_name_lookup,MATCH(V3345,aln_lookup,0)),""),"")</f>
        <v/>
      </c>
    </row>
    <row r="3346" ht="15.75" customHeight="1">
      <c r="A3346" s="5" t="str">
        <f t="shared" si="3224"/>
        <v/>
      </c>
      <c r="B3346" s="3"/>
      <c r="C3346" s="3"/>
      <c r="D3346" s="3"/>
      <c r="E3346" s="6"/>
      <c r="F3346" s="4"/>
      <c r="G3346" s="6"/>
      <c r="H3346" s="6"/>
      <c r="I3346" s="6"/>
      <c r="J3346" s="4">
        <f>SUMIFS(amount_expended,cfda_key,V3346)</f>
        <v>0</v>
      </c>
      <c r="K3346" s="4">
        <f>IF(G3346="OTHER CLUSTER NOT LISTED ABOVE",SUMIFS(amount_expended,uniform_other_cluster_name,X3346), IF(AND(OR(G3346="N/A",G3346=""),H3346=""),0,IF(G3346="STATE CLUSTER",SUMIFS(amount_expended,uniform_state_cluster_name,W3346),SUMIFS(amount_expended,cluster_name,G3346))))</f>
        <v>0</v>
      </c>
      <c r="L3346" s="6"/>
      <c r="M3346" s="3"/>
      <c r="N3346" s="6"/>
      <c r="O3346" s="3"/>
      <c r="P3346" s="3"/>
      <c r="Q3346" s="6"/>
      <c r="R3346" s="4"/>
      <c r="S3346" s="6"/>
      <c r="T3346" s="6"/>
      <c r="U3346" s="6"/>
      <c r="V3346" s="3" t="str">
        <f t="shared" si="2"/>
        <v/>
      </c>
      <c r="W3346" s="5" t="str">
        <f t="shared" ref="W3346:X3346" si="3347">UPPER(TRIM(H3346))</f>
        <v/>
      </c>
      <c r="X3346" s="5" t="str">
        <f t="shared" si="3347"/>
        <v/>
      </c>
      <c r="Y3346" s="5" t="str">
        <f t="array" ref="Y3346">IF(V3346&lt;&gt;"",IFERROR(INDEX(federal_program_name_lookup,MATCH(V3346,aln_lookup,0)),""),"")</f>
        <v/>
      </c>
    </row>
    <row r="3347" ht="15.75" customHeight="1">
      <c r="A3347" s="5" t="str">
        <f t="shared" si="3224"/>
        <v/>
      </c>
      <c r="B3347" s="3"/>
      <c r="C3347" s="3"/>
      <c r="D3347" s="3"/>
      <c r="E3347" s="6"/>
      <c r="F3347" s="4"/>
      <c r="G3347" s="6"/>
      <c r="H3347" s="6"/>
      <c r="I3347" s="6"/>
      <c r="J3347" s="4">
        <f>SUMIFS(amount_expended,cfda_key,V3347)</f>
        <v>0</v>
      </c>
      <c r="K3347" s="4">
        <f>IF(G3347="OTHER CLUSTER NOT LISTED ABOVE",SUMIFS(amount_expended,uniform_other_cluster_name,X3347), IF(AND(OR(G3347="N/A",G3347=""),H3347=""),0,IF(G3347="STATE CLUSTER",SUMIFS(amount_expended,uniform_state_cluster_name,W3347),SUMIFS(amount_expended,cluster_name,G3347))))</f>
        <v>0</v>
      </c>
      <c r="L3347" s="6"/>
      <c r="M3347" s="3"/>
      <c r="N3347" s="6"/>
      <c r="O3347" s="3"/>
      <c r="P3347" s="3"/>
      <c r="Q3347" s="6"/>
      <c r="R3347" s="4"/>
      <c r="S3347" s="6"/>
      <c r="T3347" s="6"/>
      <c r="U3347" s="6"/>
      <c r="V3347" s="3" t="str">
        <f t="shared" si="2"/>
        <v/>
      </c>
      <c r="W3347" s="5" t="str">
        <f t="shared" ref="W3347:X3347" si="3348">UPPER(TRIM(H3347))</f>
        <v/>
      </c>
      <c r="X3347" s="5" t="str">
        <f t="shared" si="3348"/>
        <v/>
      </c>
      <c r="Y3347" s="5" t="str">
        <f t="array" ref="Y3347">IF(V3347&lt;&gt;"",IFERROR(INDEX(federal_program_name_lookup,MATCH(V3347,aln_lookup,0)),""),"")</f>
        <v/>
      </c>
    </row>
    <row r="3348" ht="15.75" customHeight="1">
      <c r="A3348" s="5" t="str">
        <f t="shared" si="3224"/>
        <v/>
      </c>
      <c r="B3348" s="3"/>
      <c r="C3348" s="3"/>
      <c r="D3348" s="3"/>
      <c r="E3348" s="6"/>
      <c r="F3348" s="4"/>
      <c r="G3348" s="6"/>
      <c r="H3348" s="6"/>
      <c r="I3348" s="6"/>
      <c r="J3348" s="4">
        <f>SUMIFS(amount_expended,cfda_key,V3348)</f>
        <v>0</v>
      </c>
      <c r="K3348" s="4">
        <f>IF(G3348="OTHER CLUSTER NOT LISTED ABOVE",SUMIFS(amount_expended,uniform_other_cluster_name,X3348), IF(AND(OR(G3348="N/A",G3348=""),H3348=""),0,IF(G3348="STATE CLUSTER",SUMIFS(amount_expended,uniform_state_cluster_name,W3348),SUMIFS(amount_expended,cluster_name,G3348))))</f>
        <v>0</v>
      </c>
      <c r="L3348" s="6"/>
      <c r="M3348" s="3"/>
      <c r="N3348" s="6"/>
      <c r="O3348" s="3"/>
      <c r="P3348" s="3"/>
      <c r="Q3348" s="6"/>
      <c r="R3348" s="4"/>
      <c r="S3348" s="6"/>
      <c r="T3348" s="6"/>
      <c r="U3348" s="6"/>
      <c r="V3348" s="3" t="str">
        <f t="shared" si="2"/>
        <v/>
      </c>
      <c r="W3348" s="5" t="str">
        <f t="shared" ref="W3348:X3348" si="3349">UPPER(TRIM(H3348))</f>
        <v/>
      </c>
      <c r="X3348" s="5" t="str">
        <f t="shared" si="3349"/>
        <v/>
      </c>
      <c r="Y3348" s="5" t="str">
        <f t="array" ref="Y3348">IF(V3348&lt;&gt;"",IFERROR(INDEX(federal_program_name_lookup,MATCH(V3348,aln_lookup,0)),""),"")</f>
        <v/>
      </c>
    </row>
    <row r="3349" ht="15.75" customHeight="1">
      <c r="A3349" s="5" t="str">
        <f t="shared" si="3224"/>
        <v/>
      </c>
      <c r="B3349" s="3"/>
      <c r="C3349" s="3"/>
      <c r="D3349" s="3"/>
      <c r="E3349" s="6"/>
      <c r="F3349" s="4"/>
      <c r="G3349" s="6"/>
      <c r="H3349" s="6"/>
      <c r="I3349" s="6"/>
      <c r="J3349" s="4">
        <f>SUMIFS(amount_expended,cfda_key,V3349)</f>
        <v>0</v>
      </c>
      <c r="K3349" s="4">
        <f>IF(G3349="OTHER CLUSTER NOT LISTED ABOVE",SUMIFS(amount_expended,uniform_other_cluster_name,X3349), IF(AND(OR(G3349="N/A",G3349=""),H3349=""),0,IF(G3349="STATE CLUSTER",SUMIFS(amount_expended,uniform_state_cluster_name,W3349),SUMIFS(amount_expended,cluster_name,G3349))))</f>
        <v>0</v>
      </c>
      <c r="L3349" s="6"/>
      <c r="M3349" s="3"/>
      <c r="N3349" s="6"/>
      <c r="O3349" s="3"/>
      <c r="P3349" s="3"/>
      <c r="Q3349" s="6"/>
      <c r="R3349" s="4"/>
      <c r="S3349" s="6"/>
      <c r="T3349" s="6"/>
      <c r="U3349" s="6"/>
      <c r="V3349" s="3" t="str">
        <f t="shared" si="2"/>
        <v/>
      </c>
      <c r="W3349" s="5" t="str">
        <f t="shared" ref="W3349:X3349" si="3350">UPPER(TRIM(H3349))</f>
        <v/>
      </c>
      <c r="X3349" s="5" t="str">
        <f t="shared" si="3350"/>
        <v/>
      </c>
      <c r="Y3349" s="5" t="str">
        <f t="array" ref="Y3349">IF(V3349&lt;&gt;"",IFERROR(INDEX(federal_program_name_lookup,MATCH(V3349,aln_lookup,0)),""),"")</f>
        <v/>
      </c>
    </row>
    <row r="3350" ht="15.75" customHeight="1">
      <c r="A3350" s="5" t="str">
        <f t="shared" si="3224"/>
        <v/>
      </c>
      <c r="B3350" s="3"/>
      <c r="C3350" s="3"/>
      <c r="D3350" s="3"/>
      <c r="E3350" s="6"/>
      <c r="F3350" s="4"/>
      <c r="G3350" s="6"/>
      <c r="H3350" s="6"/>
      <c r="I3350" s="6"/>
      <c r="J3350" s="4">
        <f>SUMIFS(amount_expended,cfda_key,V3350)</f>
        <v>0</v>
      </c>
      <c r="K3350" s="4">
        <f>IF(G3350="OTHER CLUSTER NOT LISTED ABOVE",SUMIFS(amount_expended,uniform_other_cluster_name,X3350), IF(AND(OR(G3350="N/A",G3350=""),H3350=""),0,IF(G3350="STATE CLUSTER",SUMIFS(amount_expended,uniform_state_cluster_name,W3350),SUMIFS(amount_expended,cluster_name,G3350))))</f>
        <v>0</v>
      </c>
      <c r="L3350" s="6"/>
      <c r="M3350" s="3"/>
      <c r="N3350" s="6"/>
      <c r="O3350" s="3"/>
      <c r="P3350" s="3"/>
      <c r="Q3350" s="6"/>
      <c r="R3350" s="4"/>
      <c r="S3350" s="6"/>
      <c r="T3350" s="6"/>
      <c r="U3350" s="6"/>
      <c r="V3350" s="3" t="str">
        <f t="shared" si="2"/>
        <v/>
      </c>
      <c r="W3350" s="5" t="str">
        <f t="shared" ref="W3350:X3350" si="3351">UPPER(TRIM(H3350))</f>
        <v/>
      </c>
      <c r="X3350" s="5" t="str">
        <f t="shared" si="3351"/>
        <v/>
      </c>
      <c r="Y3350" s="5" t="str">
        <f t="array" ref="Y3350">IF(V3350&lt;&gt;"",IFERROR(INDEX(federal_program_name_lookup,MATCH(V3350,aln_lookup,0)),""),"")</f>
        <v/>
      </c>
    </row>
    <row r="3351" ht="15.75" customHeight="1">
      <c r="A3351" s="5" t="str">
        <f t="shared" si="3224"/>
        <v/>
      </c>
      <c r="B3351" s="3"/>
      <c r="C3351" s="3"/>
      <c r="D3351" s="3"/>
      <c r="E3351" s="6"/>
      <c r="F3351" s="4"/>
      <c r="G3351" s="6"/>
      <c r="H3351" s="6"/>
      <c r="I3351" s="6"/>
      <c r="J3351" s="4">
        <f>SUMIFS(amount_expended,cfda_key,V3351)</f>
        <v>0</v>
      </c>
      <c r="K3351" s="4">
        <f>IF(G3351="OTHER CLUSTER NOT LISTED ABOVE",SUMIFS(amount_expended,uniform_other_cluster_name,X3351), IF(AND(OR(G3351="N/A",G3351=""),H3351=""),0,IF(G3351="STATE CLUSTER",SUMIFS(amount_expended,uniform_state_cluster_name,W3351),SUMIFS(amount_expended,cluster_name,G3351))))</f>
        <v>0</v>
      </c>
      <c r="L3351" s="6"/>
      <c r="M3351" s="3"/>
      <c r="N3351" s="6"/>
      <c r="O3351" s="3"/>
      <c r="P3351" s="3"/>
      <c r="Q3351" s="6"/>
      <c r="R3351" s="4"/>
      <c r="S3351" s="6"/>
      <c r="T3351" s="6"/>
      <c r="U3351" s="6"/>
      <c r="V3351" s="3" t="str">
        <f t="shared" si="2"/>
        <v/>
      </c>
      <c r="W3351" s="5" t="str">
        <f t="shared" ref="W3351:X3351" si="3352">UPPER(TRIM(H3351))</f>
        <v/>
      </c>
      <c r="X3351" s="5" t="str">
        <f t="shared" si="3352"/>
        <v/>
      </c>
      <c r="Y3351" s="5" t="str">
        <f t="array" ref="Y3351">IF(V3351&lt;&gt;"",IFERROR(INDEX(federal_program_name_lookup,MATCH(V3351,aln_lookup,0)),""),"")</f>
        <v/>
      </c>
    </row>
    <row r="3352" ht="15.75" customHeight="1">
      <c r="A3352" s="5" t="str">
        <f t="shared" si="3224"/>
        <v/>
      </c>
      <c r="B3352" s="3"/>
      <c r="C3352" s="3"/>
      <c r="D3352" s="3"/>
      <c r="E3352" s="6"/>
      <c r="F3352" s="4"/>
      <c r="G3352" s="6"/>
      <c r="H3352" s="6"/>
      <c r="I3352" s="6"/>
      <c r="J3352" s="4">
        <f>SUMIFS(amount_expended,cfda_key,V3352)</f>
        <v>0</v>
      </c>
      <c r="K3352" s="4">
        <f>IF(G3352="OTHER CLUSTER NOT LISTED ABOVE",SUMIFS(amount_expended,uniform_other_cluster_name,X3352), IF(AND(OR(G3352="N/A",G3352=""),H3352=""),0,IF(G3352="STATE CLUSTER",SUMIFS(amount_expended,uniform_state_cluster_name,W3352),SUMIFS(amount_expended,cluster_name,G3352))))</f>
        <v>0</v>
      </c>
      <c r="L3352" s="6"/>
      <c r="M3352" s="3"/>
      <c r="N3352" s="6"/>
      <c r="O3352" s="3"/>
      <c r="P3352" s="3"/>
      <c r="Q3352" s="6"/>
      <c r="R3352" s="4"/>
      <c r="S3352" s="6"/>
      <c r="T3352" s="6"/>
      <c r="U3352" s="6"/>
      <c r="V3352" s="3" t="str">
        <f t="shared" si="2"/>
        <v/>
      </c>
      <c r="W3352" s="5" t="str">
        <f t="shared" ref="W3352:X3352" si="3353">UPPER(TRIM(H3352))</f>
        <v/>
      </c>
      <c r="X3352" s="5" t="str">
        <f t="shared" si="3353"/>
        <v/>
      </c>
      <c r="Y3352" s="5" t="str">
        <f t="array" ref="Y3352">IF(V3352&lt;&gt;"",IFERROR(INDEX(federal_program_name_lookup,MATCH(V3352,aln_lookup,0)),""),"")</f>
        <v/>
      </c>
    </row>
    <row r="3353" ht="15.75" customHeight="1">
      <c r="A3353" s="5" t="str">
        <f t="shared" si="3224"/>
        <v/>
      </c>
      <c r="B3353" s="3"/>
      <c r="C3353" s="3"/>
      <c r="D3353" s="3"/>
      <c r="E3353" s="6"/>
      <c r="F3353" s="4"/>
      <c r="G3353" s="6"/>
      <c r="H3353" s="6"/>
      <c r="I3353" s="6"/>
      <c r="J3353" s="4">
        <f>SUMIFS(amount_expended,cfda_key,V3353)</f>
        <v>0</v>
      </c>
      <c r="K3353" s="4">
        <f>IF(G3353="OTHER CLUSTER NOT LISTED ABOVE",SUMIFS(amount_expended,uniform_other_cluster_name,X3353), IF(AND(OR(G3353="N/A",G3353=""),H3353=""),0,IF(G3353="STATE CLUSTER",SUMIFS(amount_expended,uniform_state_cluster_name,W3353),SUMIFS(amount_expended,cluster_name,G3353))))</f>
        <v>0</v>
      </c>
      <c r="L3353" s="6"/>
      <c r="M3353" s="3"/>
      <c r="N3353" s="6"/>
      <c r="O3353" s="3"/>
      <c r="P3353" s="3"/>
      <c r="Q3353" s="6"/>
      <c r="R3353" s="4"/>
      <c r="S3353" s="6"/>
      <c r="T3353" s="6"/>
      <c r="U3353" s="6"/>
      <c r="V3353" s="3" t="str">
        <f t="shared" si="2"/>
        <v/>
      </c>
      <c r="W3353" s="5" t="str">
        <f t="shared" ref="W3353:X3353" si="3354">UPPER(TRIM(H3353))</f>
        <v/>
      </c>
      <c r="X3353" s="5" t="str">
        <f t="shared" si="3354"/>
        <v/>
      </c>
      <c r="Y3353" s="5" t="str">
        <f t="array" ref="Y3353">IF(V3353&lt;&gt;"",IFERROR(INDEX(federal_program_name_lookup,MATCH(V3353,aln_lookup,0)),""),"")</f>
        <v/>
      </c>
    </row>
    <row r="3354" ht="15.75" customHeight="1">
      <c r="A3354" s="5" t="str">
        <f t="shared" si="3224"/>
        <v/>
      </c>
      <c r="B3354" s="3"/>
      <c r="C3354" s="3"/>
      <c r="D3354" s="3"/>
      <c r="E3354" s="6"/>
      <c r="F3354" s="4"/>
      <c r="G3354" s="6"/>
      <c r="H3354" s="6"/>
      <c r="I3354" s="6"/>
      <c r="J3354" s="4">
        <f>SUMIFS(amount_expended,cfda_key,V3354)</f>
        <v>0</v>
      </c>
      <c r="K3354" s="4">
        <f>IF(G3354="OTHER CLUSTER NOT LISTED ABOVE",SUMIFS(amount_expended,uniform_other_cluster_name,X3354), IF(AND(OR(G3354="N/A",G3354=""),H3354=""),0,IF(G3354="STATE CLUSTER",SUMIFS(amount_expended,uniform_state_cluster_name,W3354),SUMIFS(amount_expended,cluster_name,G3354))))</f>
        <v>0</v>
      </c>
      <c r="L3354" s="6"/>
      <c r="M3354" s="3"/>
      <c r="N3354" s="6"/>
      <c r="O3354" s="3"/>
      <c r="P3354" s="3"/>
      <c r="Q3354" s="6"/>
      <c r="R3354" s="4"/>
      <c r="S3354" s="6"/>
      <c r="T3354" s="6"/>
      <c r="U3354" s="6"/>
      <c r="V3354" s="3" t="str">
        <f t="shared" si="2"/>
        <v/>
      </c>
      <c r="W3354" s="5" t="str">
        <f t="shared" ref="W3354:X3354" si="3355">UPPER(TRIM(H3354))</f>
        <v/>
      </c>
      <c r="X3354" s="5" t="str">
        <f t="shared" si="3355"/>
        <v/>
      </c>
      <c r="Y3354" s="5" t="str">
        <f t="array" ref="Y3354">IF(V3354&lt;&gt;"",IFERROR(INDEX(federal_program_name_lookup,MATCH(V3354,aln_lookup,0)),""),"")</f>
        <v/>
      </c>
    </row>
    <row r="3355" ht="15.75" customHeight="1">
      <c r="A3355" s="5" t="str">
        <f t="shared" si="3224"/>
        <v/>
      </c>
      <c r="B3355" s="3"/>
      <c r="C3355" s="3"/>
      <c r="D3355" s="3"/>
      <c r="E3355" s="6"/>
      <c r="F3355" s="4"/>
      <c r="G3355" s="6"/>
      <c r="H3355" s="6"/>
      <c r="I3355" s="6"/>
      <c r="J3355" s="4">
        <f>SUMIFS(amount_expended,cfda_key,V3355)</f>
        <v>0</v>
      </c>
      <c r="K3355" s="4">
        <f>IF(G3355="OTHER CLUSTER NOT LISTED ABOVE",SUMIFS(amount_expended,uniform_other_cluster_name,X3355), IF(AND(OR(G3355="N/A",G3355=""),H3355=""),0,IF(G3355="STATE CLUSTER",SUMIFS(amount_expended,uniform_state_cluster_name,W3355),SUMIFS(amount_expended,cluster_name,G3355))))</f>
        <v>0</v>
      </c>
      <c r="L3355" s="6"/>
      <c r="M3355" s="3"/>
      <c r="N3355" s="6"/>
      <c r="O3355" s="3"/>
      <c r="P3355" s="3"/>
      <c r="Q3355" s="6"/>
      <c r="R3355" s="4"/>
      <c r="S3355" s="6"/>
      <c r="T3355" s="6"/>
      <c r="U3355" s="6"/>
      <c r="V3355" s="3" t="str">
        <f t="shared" si="2"/>
        <v/>
      </c>
      <c r="W3355" s="5" t="str">
        <f t="shared" ref="W3355:X3355" si="3356">UPPER(TRIM(H3355))</f>
        <v/>
      </c>
      <c r="X3355" s="5" t="str">
        <f t="shared" si="3356"/>
        <v/>
      </c>
      <c r="Y3355" s="5" t="str">
        <f t="array" ref="Y3355">IF(V3355&lt;&gt;"",IFERROR(INDEX(federal_program_name_lookup,MATCH(V3355,aln_lookup,0)),""),"")</f>
        <v/>
      </c>
    </row>
    <row r="3356" ht="15.75" customHeight="1">
      <c r="A3356" s="5" t="str">
        <f t="shared" si="3224"/>
        <v/>
      </c>
      <c r="B3356" s="3"/>
      <c r="C3356" s="3"/>
      <c r="D3356" s="3"/>
      <c r="E3356" s="6"/>
      <c r="F3356" s="4"/>
      <c r="G3356" s="6"/>
      <c r="H3356" s="6"/>
      <c r="I3356" s="6"/>
      <c r="J3356" s="4">
        <f>SUMIFS(amount_expended,cfda_key,V3356)</f>
        <v>0</v>
      </c>
      <c r="K3356" s="4">
        <f>IF(G3356="OTHER CLUSTER NOT LISTED ABOVE",SUMIFS(amount_expended,uniform_other_cluster_name,X3356), IF(AND(OR(G3356="N/A",G3356=""),H3356=""),0,IF(G3356="STATE CLUSTER",SUMIFS(amount_expended,uniform_state_cluster_name,W3356),SUMIFS(amount_expended,cluster_name,G3356))))</f>
        <v>0</v>
      </c>
      <c r="L3356" s="6"/>
      <c r="M3356" s="3"/>
      <c r="N3356" s="6"/>
      <c r="O3356" s="3"/>
      <c r="P3356" s="3"/>
      <c r="Q3356" s="6"/>
      <c r="R3356" s="4"/>
      <c r="S3356" s="6"/>
      <c r="T3356" s="6"/>
      <c r="U3356" s="6"/>
      <c r="V3356" s="3" t="str">
        <f t="shared" si="2"/>
        <v/>
      </c>
      <c r="W3356" s="5" t="str">
        <f t="shared" ref="W3356:X3356" si="3357">UPPER(TRIM(H3356))</f>
        <v/>
      </c>
      <c r="X3356" s="5" t="str">
        <f t="shared" si="3357"/>
        <v/>
      </c>
      <c r="Y3356" s="5" t="str">
        <f t="array" ref="Y3356">IF(V3356&lt;&gt;"",IFERROR(INDEX(federal_program_name_lookup,MATCH(V3356,aln_lookup,0)),""),"")</f>
        <v/>
      </c>
    </row>
    <row r="3357" ht="15.75" customHeight="1">
      <c r="A3357" s="5" t="str">
        <f t="shared" si="3224"/>
        <v/>
      </c>
      <c r="B3357" s="3"/>
      <c r="C3357" s="3"/>
      <c r="D3357" s="3"/>
      <c r="E3357" s="6"/>
      <c r="F3357" s="4"/>
      <c r="G3357" s="6"/>
      <c r="H3357" s="6"/>
      <c r="I3357" s="6"/>
      <c r="J3357" s="4">
        <f>SUMIFS(amount_expended,cfda_key,V3357)</f>
        <v>0</v>
      </c>
      <c r="K3357" s="4">
        <f>IF(G3357="OTHER CLUSTER NOT LISTED ABOVE",SUMIFS(amount_expended,uniform_other_cluster_name,X3357), IF(AND(OR(G3357="N/A",G3357=""),H3357=""),0,IF(G3357="STATE CLUSTER",SUMIFS(amount_expended,uniform_state_cluster_name,W3357),SUMIFS(amount_expended,cluster_name,G3357))))</f>
        <v>0</v>
      </c>
      <c r="L3357" s="6"/>
      <c r="M3357" s="3"/>
      <c r="N3357" s="6"/>
      <c r="O3357" s="3"/>
      <c r="P3357" s="3"/>
      <c r="Q3357" s="6"/>
      <c r="R3357" s="4"/>
      <c r="S3357" s="6"/>
      <c r="T3357" s="6"/>
      <c r="U3357" s="6"/>
      <c r="V3357" s="3" t="str">
        <f t="shared" si="2"/>
        <v/>
      </c>
      <c r="W3357" s="5" t="str">
        <f t="shared" ref="W3357:X3357" si="3358">UPPER(TRIM(H3357))</f>
        <v/>
      </c>
      <c r="X3357" s="5" t="str">
        <f t="shared" si="3358"/>
        <v/>
      </c>
      <c r="Y3357" s="5" t="str">
        <f t="array" ref="Y3357">IF(V3357&lt;&gt;"",IFERROR(INDEX(federal_program_name_lookup,MATCH(V3357,aln_lookup,0)),""),"")</f>
        <v/>
      </c>
    </row>
    <row r="3358" ht="15.75" customHeight="1">
      <c r="A3358" s="5" t="str">
        <f t="shared" si="3224"/>
        <v/>
      </c>
      <c r="B3358" s="3"/>
      <c r="C3358" s="3"/>
      <c r="D3358" s="3"/>
      <c r="E3358" s="6"/>
      <c r="F3358" s="4"/>
      <c r="G3358" s="6"/>
      <c r="H3358" s="6"/>
      <c r="I3358" s="6"/>
      <c r="J3358" s="4">
        <f>SUMIFS(amount_expended,cfda_key,V3358)</f>
        <v>0</v>
      </c>
      <c r="K3358" s="4">
        <f>IF(G3358="OTHER CLUSTER NOT LISTED ABOVE",SUMIFS(amount_expended,uniform_other_cluster_name,X3358), IF(AND(OR(G3358="N/A",G3358=""),H3358=""),0,IF(G3358="STATE CLUSTER",SUMIFS(amount_expended,uniform_state_cluster_name,W3358),SUMIFS(amount_expended,cluster_name,G3358))))</f>
        <v>0</v>
      </c>
      <c r="L3358" s="6"/>
      <c r="M3358" s="3"/>
      <c r="N3358" s="6"/>
      <c r="O3358" s="3"/>
      <c r="P3358" s="3"/>
      <c r="Q3358" s="6"/>
      <c r="R3358" s="4"/>
      <c r="S3358" s="6"/>
      <c r="T3358" s="6"/>
      <c r="U3358" s="6"/>
      <c r="V3358" s="3" t="str">
        <f t="shared" si="2"/>
        <v/>
      </c>
      <c r="W3358" s="5" t="str">
        <f t="shared" ref="W3358:X3358" si="3359">UPPER(TRIM(H3358))</f>
        <v/>
      </c>
      <c r="X3358" s="5" t="str">
        <f t="shared" si="3359"/>
        <v/>
      </c>
      <c r="Y3358" s="5" t="str">
        <f t="array" ref="Y3358">IF(V3358&lt;&gt;"",IFERROR(INDEX(federal_program_name_lookup,MATCH(V3358,aln_lookup,0)),""),"")</f>
        <v/>
      </c>
    </row>
    <row r="3359" ht="15.75" customHeight="1">
      <c r="A3359" s="5" t="str">
        <f t="shared" si="3224"/>
        <v/>
      </c>
      <c r="B3359" s="3"/>
      <c r="C3359" s="3"/>
      <c r="D3359" s="3"/>
      <c r="E3359" s="6"/>
      <c r="F3359" s="4"/>
      <c r="G3359" s="6"/>
      <c r="H3359" s="6"/>
      <c r="I3359" s="6"/>
      <c r="J3359" s="4">
        <f>SUMIFS(amount_expended,cfda_key,V3359)</f>
        <v>0</v>
      </c>
      <c r="K3359" s="4">
        <f>IF(G3359="OTHER CLUSTER NOT LISTED ABOVE",SUMIFS(amount_expended,uniform_other_cluster_name,X3359), IF(AND(OR(G3359="N/A",G3359=""),H3359=""),0,IF(G3359="STATE CLUSTER",SUMIFS(amount_expended,uniform_state_cluster_name,W3359),SUMIFS(amount_expended,cluster_name,G3359))))</f>
        <v>0</v>
      </c>
      <c r="L3359" s="6"/>
      <c r="M3359" s="3"/>
      <c r="N3359" s="6"/>
      <c r="O3359" s="3"/>
      <c r="P3359" s="3"/>
      <c r="Q3359" s="6"/>
      <c r="R3359" s="4"/>
      <c r="S3359" s="6"/>
      <c r="T3359" s="6"/>
      <c r="U3359" s="6"/>
      <c r="V3359" s="3" t="str">
        <f t="shared" si="2"/>
        <v/>
      </c>
      <c r="W3359" s="5" t="str">
        <f t="shared" ref="W3359:X3359" si="3360">UPPER(TRIM(H3359))</f>
        <v/>
      </c>
      <c r="X3359" s="5" t="str">
        <f t="shared" si="3360"/>
        <v/>
      </c>
      <c r="Y3359" s="5" t="str">
        <f t="array" ref="Y3359">IF(V3359&lt;&gt;"",IFERROR(INDEX(federal_program_name_lookup,MATCH(V3359,aln_lookup,0)),""),"")</f>
        <v/>
      </c>
    </row>
    <row r="3360" ht="15.75" customHeight="1">
      <c r="A3360" s="5" t="str">
        <f t="shared" si="3224"/>
        <v/>
      </c>
      <c r="B3360" s="3"/>
      <c r="C3360" s="3"/>
      <c r="D3360" s="3"/>
      <c r="E3360" s="6"/>
      <c r="F3360" s="4"/>
      <c r="G3360" s="6"/>
      <c r="H3360" s="6"/>
      <c r="I3360" s="6"/>
      <c r="J3360" s="4">
        <f>SUMIFS(amount_expended,cfda_key,V3360)</f>
        <v>0</v>
      </c>
      <c r="K3360" s="4">
        <f>IF(G3360="OTHER CLUSTER NOT LISTED ABOVE",SUMIFS(amount_expended,uniform_other_cluster_name,X3360), IF(AND(OR(G3360="N/A",G3360=""),H3360=""),0,IF(G3360="STATE CLUSTER",SUMIFS(amount_expended,uniform_state_cluster_name,W3360),SUMIFS(amount_expended,cluster_name,G3360))))</f>
        <v>0</v>
      </c>
      <c r="L3360" s="6"/>
      <c r="M3360" s="3"/>
      <c r="N3360" s="6"/>
      <c r="O3360" s="3"/>
      <c r="P3360" s="3"/>
      <c r="Q3360" s="6"/>
      <c r="R3360" s="4"/>
      <c r="S3360" s="6"/>
      <c r="T3360" s="6"/>
      <c r="U3360" s="6"/>
      <c r="V3360" s="3" t="str">
        <f t="shared" si="2"/>
        <v/>
      </c>
      <c r="W3360" s="5" t="str">
        <f t="shared" ref="W3360:X3360" si="3361">UPPER(TRIM(H3360))</f>
        <v/>
      </c>
      <c r="X3360" s="5" t="str">
        <f t="shared" si="3361"/>
        <v/>
      </c>
      <c r="Y3360" s="5" t="str">
        <f t="array" ref="Y3360">IF(V3360&lt;&gt;"",IFERROR(INDEX(federal_program_name_lookup,MATCH(V3360,aln_lookup,0)),""),"")</f>
        <v/>
      </c>
    </row>
    <row r="3361" ht="15.75" customHeight="1">
      <c r="A3361" s="5" t="str">
        <f t="shared" si="3224"/>
        <v/>
      </c>
      <c r="B3361" s="3"/>
      <c r="C3361" s="3"/>
      <c r="D3361" s="3"/>
      <c r="E3361" s="6"/>
      <c r="F3361" s="4"/>
      <c r="G3361" s="6"/>
      <c r="H3361" s="6"/>
      <c r="I3361" s="6"/>
      <c r="J3361" s="4">
        <f>SUMIFS(amount_expended,cfda_key,V3361)</f>
        <v>0</v>
      </c>
      <c r="K3361" s="4">
        <f>IF(G3361="OTHER CLUSTER NOT LISTED ABOVE",SUMIFS(amount_expended,uniform_other_cluster_name,X3361), IF(AND(OR(G3361="N/A",G3361=""),H3361=""),0,IF(G3361="STATE CLUSTER",SUMIFS(amount_expended,uniform_state_cluster_name,W3361),SUMIFS(amount_expended,cluster_name,G3361))))</f>
        <v>0</v>
      </c>
      <c r="L3361" s="6"/>
      <c r="M3361" s="3"/>
      <c r="N3361" s="6"/>
      <c r="O3361" s="3"/>
      <c r="P3361" s="3"/>
      <c r="Q3361" s="6"/>
      <c r="R3361" s="4"/>
      <c r="S3361" s="6"/>
      <c r="T3361" s="6"/>
      <c r="U3361" s="6"/>
      <c r="V3361" s="3" t="str">
        <f t="shared" si="2"/>
        <v/>
      </c>
      <c r="W3361" s="5" t="str">
        <f t="shared" ref="W3361:X3361" si="3362">UPPER(TRIM(H3361))</f>
        <v/>
      </c>
      <c r="X3361" s="5" t="str">
        <f t="shared" si="3362"/>
        <v/>
      </c>
      <c r="Y3361" s="5" t="str">
        <f t="array" ref="Y3361">IF(V3361&lt;&gt;"",IFERROR(INDEX(federal_program_name_lookup,MATCH(V3361,aln_lookup,0)),""),"")</f>
        <v/>
      </c>
    </row>
    <row r="3362" ht="15.75" customHeight="1">
      <c r="A3362" s="5" t="str">
        <f t="shared" si="3224"/>
        <v/>
      </c>
      <c r="B3362" s="3"/>
      <c r="C3362" s="3"/>
      <c r="D3362" s="3"/>
      <c r="E3362" s="6"/>
      <c r="F3362" s="4"/>
      <c r="G3362" s="6"/>
      <c r="H3362" s="6"/>
      <c r="I3362" s="6"/>
      <c r="J3362" s="4">
        <f>SUMIFS(amount_expended,cfda_key,V3362)</f>
        <v>0</v>
      </c>
      <c r="K3362" s="4">
        <f>IF(G3362="OTHER CLUSTER NOT LISTED ABOVE",SUMIFS(amount_expended,uniform_other_cluster_name,X3362), IF(AND(OR(G3362="N/A",G3362=""),H3362=""),0,IF(G3362="STATE CLUSTER",SUMIFS(amount_expended,uniform_state_cluster_name,W3362),SUMIFS(amount_expended,cluster_name,G3362))))</f>
        <v>0</v>
      </c>
      <c r="L3362" s="6"/>
      <c r="M3362" s="3"/>
      <c r="N3362" s="6"/>
      <c r="O3362" s="3"/>
      <c r="P3362" s="3"/>
      <c r="Q3362" s="6"/>
      <c r="R3362" s="4"/>
      <c r="S3362" s="6"/>
      <c r="T3362" s="6"/>
      <c r="U3362" s="6"/>
      <c r="V3362" s="3" t="str">
        <f t="shared" si="2"/>
        <v/>
      </c>
      <c r="W3362" s="5" t="str">
        <f t="shared" ref="W3362:X3362" si="3363">UPPER(TRIM(H3362))</f>
        <v/>
      </c>
      <c r="X3362" s="5" t="str">
        <f t="shared" si="3363"/>
        <v/>
      </c>
      <c r="Y3362" s="5" t="str">
        <f t="array" ref="Y3362">IF(V3362&lt;&gt;"",IFERROR(INDEX(federal_program_name_lookup,MATCH(V3362,aln_lookup,0)),""),"")</f>
        <v/>
      </c>
    </row>
    <row r="3363" ht="15.75" customHeight="1">
      <c r="A3363" s="5" t="str">
        <f t="shared" si="3224"/>
        <v/>
      </c>
      <c r="B3363" s="3"/>
      <c r="C3363" s="3"/>
      <c r="D3363" s="3"/>
      <c r="E3363" s="6"/>
      <c r="F3363" s="4"/>
      <c r="G3363" s="6"/>
      <c r="H3363" s="6"/>
      <c r="I3363" s="6"/>
      <c r="J3363" s="4">
        <f>SUMIFS(amount_expended,cfda_key,V3363)</f>
        <v>0</v>
      </c>
      <c r="K3363" s="4">
        <f>IF(G3363="OTHER CLUSTER NOT LISTED ABOVE",SUMIFS(amount_expended,uniform_other_cluster_name,X3363), IF(AND(OR(G3363="N/A",G3363=""),H3363=""),0,IF(G3363="STATE CLUSTER",SUMIFS(amount_expended,uniform_state_cluster_name,W3363),SUMIFS(amount_expended,cluster_name,G3363))))</f>
        <v>0</v>
      </c>
      <c r="L3363" s="6"/>
      <c r="M3363" s="3"/>
      <c r="N3363" s="6"/>
      <c r="O3363" s="3"/>
      <c r="P3363" s="3"/>
      <c r="Q3363" s="6"/>
      <c r="R3363" s="4"/>
      <c r="S3363" s="6"/>
      <c r="T3363" s="6"/>
      <c r="U3363" s="6"/>
      <c r="V3363" s="3" t="str">
        <f t="shared" si="2"/>
        <v/>
      </c>
      <c r="W3363" s="5" t="str">
        <f t="shared" ref="W3363:X3363" si="3364">UPPER(TRIM(H3363))</f>
        <v/>
      </c>
      <c r="X3363" s="5" t="str">
        <f t="shared" si="3364"/>
        <v/>
      </c>
      <c r="Y3363" s="5" t="str">
        <f t="array" ref="Y3363">IF(V3363&lt;&gt;"",IFERROR(INDEX(federal_program_name_lookup,MATCH(V3363,aln_lookup,0)),""),"")</f>
        <v/>
      </c>
    </row>
    <row r="3364" ht="15.75" customHeight="1">
      <c r="A3364" s="5" t="str">
        <f t="shared" si="3224"/>
        <v/>
      </c>
      <c r="B3364" s="3"/>
      <c r="C3364" s="3"/>
      <c r="D3364" s="3"/>
      <c r="E3364" s="6"/>
      <c r="F3364" s="4"/>
      <c r="G3364" s="6"/>
      <c r="H3364" s="6"/>
      <c r="I3364" s="6"/>
      <c r="J3364" s="4">
        <f>SUMIFS(amount_expended,cfda_key,V3364)</f>
        <v>0</v>
      </c>
      <c r="K3364" s="4">
        <f>IF(G3364="OTHER CLUSTER NOT LISTED ABOVE",SUMIFS(amount_expended,uniform_other_cluster_name,X3364), IF(AND(OR(G3364="N/A",G3364=""),H3364=""),0,IF(G3364="STATE CLUSTER",SUMIFS(amount_expended,uniform_state_cluster_name,W3364),SUMIFS(amount_expended,cluster_name,G3364))))</f>
        <v>0</v>
      </c>
      <c r="L3364" s="6"/>
      <c r="M3364" s="3"/>
      <c r="N3364" s="6"/>
      <c r="O3364" s="3"/>
      <c r="P3364" s="3"/>
      <c r="Q3364" s="6"/>
      <c r="R3364" s="4"/>
      <c r="S3364" s="6"/>
      <c r="T3364" s="6"/>
      <c r="U3364" s="6"/>
      <c r="V3364" s="3" t="str">
        <f t="shared" si="2"/>
        <v/>
      </c>
      <c r="W3364" s="5" t="str">
        <f t="shared" ref="W3364:X3364" si="3365">UPPER(TRIM(H3364))</f>
        <v/>
      </c>
      <c r="X3364" s="5" t="str">
        <f t="shared" si="3365"/>
        <v/>
      </c>
      <c r="Y3364" s="5" t="str">
        <f t="array" ref="Y3364">IF(V3364&lt;&gt;"",IFERROR(INDEX(federal_program_name_lookup,MATCH(V3364,aln_lookup,0)),""),"")</f>
        <v/>
      </c>
    </row>
    <row r="3365" ht="15.75" customHeight="1">
      <c r="A3365" s="5" t="str">
        <f t="shared" si="3224"/>
        <v/>
      </c>
      <c r="B3365" s="3"/>
      <c r="C3365" s="3"/>
      <c r="D3365" s="3"/>
      <c r="E3365" s="6"/>
      <c r="F3365" s="4"/>
      <c r="G3365" s="6"/>
      <c r="H3365" s="6"/>
      <c r="I3365" s="6"/>
      <c r="J3365" s="4">
        <f>SUMIFS(amount_expended,cfda_key,V3365)</f>
        <v>0</v>
      </c>
      <c r="K3365" s="4">
        <f>IF(G3365="OTHER CLUSTER NOT LISTED ABOVE",SUMIFS(amount_expended,uniform_other_cluster_name,X3365), IF(AND(OR(G3365="N/A",G3365=""),H3365=""),0,IF(G3365="STATE CLUSTER",SUMIFS(amount_expended,uniform_state_cluster_name,W3365),SUMIFS(amount_expended,cluster_name,G3365))))</f>
        <v>0</v>
      </c>
      <c r="L3365" s="6"/>
      <c r="M3365" s="3"/>
      <c r="N3365" s="6"/>
      <c r="O3365" s="3"/>
      <c r="P3365" s="3"/>
      <c r="Q3365" s="6"/>
      <c r="R3365" s="4"/>
      <c r="S3365" s="6"/>
      <c r="T3365" s="6"/>
      <c r="U3365" s="6"/>
      <c r="V3365" s="3" t="str">
        <f t="shared" si="2"/>
        <v/>
      </c>
      <c r="W3365" s="5" t="str">
        <f t="shared" ref="W3365:X3365" si="3366">UPPER(TRIM(H3365))</f>
        <v/>
      </c>
      <c r="X3365" s="5" t="str">
        <f t="shared" si="3366"/>
        <v/>
      </c>
      <c r="Y3365" s="5" t="str">
        <f t="array" ref="Y3365">IF(V3365&lt;&gt;"",IFERROR(INDEX(federal_program_name_lookup,MATCH(V3365,aln_lookup,0)),""),"")</f>
        <v/>
      </c>
    </row>
    <row r="3366" ht="15.75" customHeight="1">
      <c r="A3366" s="5" t="str">
        <f t="shared" si="3224"/>
        <v/>
      </c>
      <c r="B3366" s="3"/>
      <c r="C3366" s="3"/>
      <c r="D3366" s="3"/>
      <c r="E3366" s="6"/>
      <c r="F3366" s="4"/>
      <c r="G3366" s="6"/>
      <c r="H3366" s="6"/>
      <c r="I3366" s="6"/>
      <c r="J3366" s="4">
        <f>SUMIFS(amount_expended,cfda_key,V3366)</f>
        <v>0</v>
      </c>
      <c r="K3366" s="4">
        <f>IF(G3366="OTHER CLUSTER NOT LISTED ABOVE",SUMIFS(amount_expended,uniform_other_cluster_name,X3366), IF(AND(OR(G3366="N/A",G3366=""),H3366=""),0,IF(G3366="STATE CLUSTER",SUMIFS(amount_expended,uniform_state_cluster_name,W3366),SUMIFS(amount_expended,cluster_name,G3366))))</f>
        <v>0</v>
      </c>
      <c r="L3366" s="6"/>
      <c r="M3366" s="3"/>
      <c r="N3366" s="6"/>
      <c r="O3366" s="3"/>
      <c r="P3366" s="3"/>
      <c r="Q3366" s="6"/>
      <c r="R3366" s="4"/>
      <c r="S3366" s="6"/>
      <c r="T3366" s="6"/>
      <c r="U3366" s="6"/>
      <c r="V3366" s="3" t="str">
        <f t="shared" si="2"/>
        <v/>
      </c>
      <c r="W3366" s="5" t="str">
        <f t="shared" ref="W3366:X3366" si="3367">UPPER(TRIM(H3366))</f>
        <v/>
      </c>
      <c r="X3366" s="5" t="str">
        <f t="shared" si="3367"/>
        <v/>
      </c>
      <c r="Y3366" s="5" t="str">
        <f t="array" ref="Y3366">IF(V3366&lt;&gt;"",IFERROR(INDEX(federal_program_name_lookup,MATCH(V3366,aln_lookup,0)),""),"")</f>
        <v/>
      </c>
    </row>
    <row r="3367" ht="15.75" customHeight="1">
      <c r="A3367" s="5" t="str">
        <f t="shared" si="3224"/>
        <v/>
      </c>
      <c r="B3367" s="3"/>
      <c r="C3367" s="3"/>
      <c r="D3367" s="3"/>
      <c r="E3367" s="6"/>
      <c r="F3367" s="4"/>
      <c r="G3367" s="6"/>
      <c r="H3367" s="6"/>
      <c r="I3367" s="6"/>
      <c r="J3367" s="4">
        <f>SUMIFS(amount_expended,cfda_key,V3367)</f>
        <v>0</v>
      </c>
      <c r="K3367" s="4">
        <f>IF(G3367="OTHER CLUSTER NOT LISTED ABOVE",SUMIFS(amount_expended,uniform_other_cluster_name,X3367), IF(AND(OR(G3367="N/A",G3367=""),H3367=""),0,IF(G3367="STATE CLUSTER",SUMIFS(amount_expended,uniform_state_cluster_name,W3367),SUMIFS(amount_expended,cluster_name,G3367))))</f>
        <v>0</v>
      </c>
      <c r="L3367" s="6"/>
      <c r="M3367" s="3"/>
      <c r="N3367" s="6"/>
      <c r="O3367" s="3"/>
      <c r="P3367" s="3"/>
      <c r="Q3367" s="6"/>
      <c r="R3367" s="4"/>
      <c r="S3367" s="6"/>
      <c r="T3367" s="6"/>
      <c r="U3367" s="6"/>
      <c r="V3367" s="3" t="str">
        <f t="shared" si="2"/>
        <v/>
      </c>
      <c r="W3367" s="5" t="str">
        <f t="shared" ref="W3367:X3367" si="3368">UPPER(TRIM(H3367))</f>
        <v/>
      </c>
      <c r="X3367" s="5" t="str">
        <f t="shared" si="3368"/>
        <v/>
      </c>
      <c r="Y3367" s="5" t="str">
        <f t="array" ref="Y3367">IF(V3367&lt;&gt;"",IFERROR(INDEX(federal_program_name_lookup,MATCH(V3367,aln_lookup,0)),""),"")</f>
        <v/>
      </c>
    </row>
    <row r="3368" ht="15.75" customHeight="1">
      <c r="A3368" s="5" t="str">
        <f t="shared" si="3224"/>
        <v/>
      </c>
      <c r="B3368" s="3"/>
      <c r="C3368" s="3"/>
      <c r="D3368" s="3"/>
      <c r="E3368" s="6"/>
      <c r="F3368" s="4"/>
      <c r="G3368" s="6"/>
      <c r="H3368" s="6"/>
      <c r="I3368" s="6"/>
      <c r="J3368" s="4">
        <f>SUMIFS(amount_expended,cfda_key,V3368)</f>
        <v>0</v>
      </c>
      <c r="K3368" s="4">
        <f>IF(G3368="OTHER CLUSTER NOT LISTED ABOVE",SUMIFS(amount_expended,uniform_other_cluster_name,X3368), IF(AND(OR(G3368="N/A",G3368=""),H3368=""),0,IF(G3368="STATE CLUSTER",SUMIFS(amount_expended,uniform_state_cluster_name,W3368),SUMIFS(amount_expended,cluster_name,G3368))))</f>
        <v>0</v>
      </c>
      <c r="L3368" s="6"/>
      <c r="M3368" s="3"/>
      <c r="N3368" s="6"/>
      <c r="O3368" s="3"/>
      <c r="P3368" s="3"/>
      <c r="Q3368" s="6"/>
      <c r="R3368" s="4"/>
      <c r="S3368" s="6"/>
      <c r="T3368" s="6"/>
      <c r="U3368" s="6"/>
      <c r="V3368" s="3" t="str">
        <f t="shared" si="2"/>
        <v/>
      </c>
      <c r="W3368" s="5" t="str">
        <f t="shared" ref="W3368:X3368" si="3369">UPPER(TRIM(H3368))</f>
        <v/>
      </c>
      <c r="X3368" s="5" t="str">
        <f t="shared" si="3369"/>
        <v/>
      </c>
      <c r="Y3368" s="5" t="str">
        <f t="array" ref="Y3368">IF(V3368&lt;&gt;"",IFERROR(INDEX(federal_program_name_lookup,MATCH(V3368,aln_lookup,0)),""),"")</f>
        <v/>
      </c>
    </row>
    <row r="3369" ht="15.75" customHeight="1">
      <c r="A3369" s="5" t="str">
        <f t="shared" si="3224"/>
        <v/>
      </c>
      <c r="B3369" s="3"/>
      <c r="C3369" s="3"/>
      <c r="D3369" s="3"/>
      <c r="E3369" s="6"/>
      <c r="F3369" s="4"/>
      <c r="G3369" s="6"/>
      <c r="H3369" s="6"/>
      <c r="I3369" s="6"/>
      <c r="J3369" s="4">
        <f>SUMIFS(amount_expended,cfda_key,V3369)</f>
        <v>0</v>
      </c>
      <c r="K3369" s="4">
        <f>IF(G3369="OTHER CLUSTER NOT LISTED ABOVE",SUMIFS(amount_expended,uniform_other_cluster_name,X3369), IF(AND(OR(G3369="N/A",G3369=""),H3369=""),0,IF(G3369="STATE CLUSTER",SUMIFS(amount_expended,uniform_state_cluster_name,W3369),SUMIFS(amount_expended,cluster_name,G3369))))</f>
        <v>0</v>
      </c>
      <c r="L3369" s="6"/>
      <c r="M3369" s="3"/>
      <c r="N3369" s="6"/>
      <c r="O3369" s="3"/>
      <c r="P3369" s="3"/>
      <c r="Q3369" s="6"/>
      <c r="R3369" s="4"/>
      <c r="S3369" s="6"/>
      <c r="T3369" s="6"/>
      <c r="U3369" s="6"/>
      <c r="V3369" s="3" t="str">
        <f t="shared" si="2"/>
        <v/>
      </c>
      <c r="W3369" s="5" t="str">
        <f t="shared" ref="W3369:X3369" si="3370">UPPER(TRIM(H3369))</f>
        <v/>
      </c>
      <c r="X3369" s="5" t="str">
        <f t="shared" si="3370"/>
        <v/>
      </c>
      <c r="Y3369" s="5" t="str">
        <f t="array" ref="Y3369">IF(V3369&lt;&gt;"",IFERROR(INDEX(federal_program_name_lookup,MATCH(V3369,aln_lookup,0)),""),"")</f>
        <v/>
      </c>
    </row>
    <row r="3370" ht="15.75" customHeight="1">
      <c r="A3370" s="5" t="str">
        <f t="shared" si="3224"/>
        <v/>
      </c>
      <c r="B3370" s="3"/>
      <c r="C3370" s="3"/>
      <c r="D3370" s="3"/>
      <c r="E3370" s="6"/>
      <c r="F3370" s="4"/>
      <c r="G3370" s="6"/>
      <c r="H3370" s="6"/>
      <c r="I3370" s="6"/>
      <c r="J3370" s="4">
        <f>SUMIFS(amount_expended,cfda_key,V3370)</f>
        <v>0</v>
      </c>
      <c r="K3370" s="4">
        <f>IF(G3370="OTHER CLUSTER NOT LISTED ABOVE",SUMIFS(amount_expended,uniform_other_cluster_name,X3370), IF(AND(OR(G3370="N/A",G3370=""),H3370=""),0,IF(G3370="STATE CLUSTER",SUMIFS(amount_expended,uniform_state_cluster_name,W3370),SUMIFS(amount_expended,cluster_name,G3370))))</f>
        <v>0</v>
      </c>
      <c r="L3370" s="6"/>
      <c r="M3370" s="3"/>
      <c r="N3370" s="6"/>
      <c r="O3370" s="3"/>
      <c r="P3370" s="3"/>
      <c r="Q3370" s="6"/>
      <c r="R3370" s="4"/>
      <c r="S3370" s="6"/>
      <c r="T3370" s="6"/>
      <c r="U3370" s="6"/>
      <c r="V3370" s="3" t="str">
        <f t="shared" si="2"/>
        <v/>
      </c>
      <c r="W3370" s="5" t="str">
        <f t="shared" ref="W3370:X3370" si="3371">UPPER(TRIM(H3370))</f>
        <v/>
      </c>
      <c r="X3370" s="5" t="str">
        <f t="shared" si="3371"/>
        <v/>
      </c>
      <c r="Y3370" s="5" t="str">
        <f t="array" ref="Y3370">IF(V3370&lt;&gt;"",IFERROR(INDEX(federal_program_name_lookup,MATCH(V3370,aln_lookup,0)),""),"")</f>
        <v/>
      </c>
    </row>
    <row r="3371" ht="15.75" customHeight="1">
      <c r="A3371" s="5" t="str">
        <f t="shared" si="3224"/>
        <v/>
      </c>
      <c r="B3371" s="3"/>
      <c r="C3371" s="3"/>
      <c r="D3371" s="3"/>
      <c r="E3371" s="6"/>
      <c r="F3371" s="4"/>
      <c r="G3371" s="6"/>
      <c r="H3371" s="6"/>
      <c r="I3371" s="6"/>
      <c r="J3371" s="4">
        <f>SUMIFS(amount_expended,cfda_key,V3371)</f>
        <v>0</v>
      </c>
      <c r="K3371" s="4">
        <f>IF(G3371="OTHER CLUSTER NOT LISTED ABOVE",SUMIFS(amount_expended,uniform_other_cluster_name,X3371), IF(AND(OR(G3371="N/A",G3371=""),H3371=""),0,IF(G3371="STATE CLUSTER",SUMIFS(amount_expended,uniform_state_cluster_name,W3371),SUMIFS(amount_expended,cluster_name,G3371))))</f>
        <v>0</v>
      </c>
      <c r="L3371" s="6"/>
      <c r="M3371" s="3"/>
      <c r="N3371" s="6"/>
      <c r="O3371" s="3"/>
      <c r="P3371" s="3"/>
      <c r="Q3371" s="6"/>
      <c r="R3371" s="4"/>
      <c r="S3371" s="6"/>
      <c r="T3371" s="6"/>
      <c r="U3371" s="6"/>
      <c r="V3371" s="3" t="str">
        <f t="shared" si="2"/>
        <v/>
      </c>
      <c r="W3371" s="5" t="str">
        <f t="shared" ref="W3371:X3371" si="3372">UPPER(TRIM(H3371))</f>
        <v/>
      </c>
      <c r="X3371" s="5" t="str">
        <f t="shared" si="3372"/>
        <v/>
      </c>
      <c r="Y3371" s="5" t="str">
        <f t="array" ref="Y3371">IF(V3371&lt;&gt;"",IFERROR(INDEX(federal_program_name_lookup,MATCH(V3371,aln_lookup,0)),""),"")</f>
        <v/>
      </c>
    </row>
    <row r="3372" ht="15.75" customHeight="1">
      <c r="A3372" s="5" t="str">
        <f t="shared" si="3224"/>
        <v/>
      </c>
      <c r="B3372" s="3"/>
      <c r="C3372" s="3"/>
      <c r="D3372" s="3"/>
      <c r="E3372" s="6"/>
      <c r="F3372" s="4"/>
      <c r="G3372" s="6"/>
      <c r="H3372" s="6"/>
      <c r="I3372" s="6"/>
      <c r="J3372" s="4">
        <f>SUMIFS(amount_expended,cfda_key,V3372)</f>
        <v>0</v>
      </c>
      <c r="K3372" s="4">
        <f>IF(G3372="OTHER CLUSTER NOT LISTED ABOVE",SUMIFS(amount_expended,uniform_other_cluster_name,X3372), IF(AND(OR(G3372="N/A",G3372=""),H3372=""),0,IF(G3372="STATE CLUSTER",SUMIFS(amount_expended,uniform_state_cluster_name,W3372),SUMIFS(amount_expended,cluster_name,G3372))))</f>
        <v>0</v>
      </c>
      <c r="L3372" s="6"/>
      <c r="M3372" s="3"/>
      <c r="N3372" s="6"/>
      <c r="O3372" s="3"/>
      <c r="P3372" s="3"/>
      <c r="Q3372" s="6"/>
      <c r="R3372" s="4"/>
      <c r="S3372" s="6"/>
      <c r="T3372" s="6"/>
      <c r="U3372" s="6"/>
      <c r="V3372" s="3" t="str">
        <f t="shared" si="2"/>
        <v/>
      </c>
      <c r="W3372" s="5" t="str">
        <f t="shared" ref="W3372:X3372" si="3373">UPPER(TRIM(H3372))</f>
        <v/>
      </c>
      <c r="X3372" s="5" t="str">
        <f t="shared" si="3373"/>
        <v/>
      </c>
      <c r="Y3372" s="5" t="str">
        <f t="array" ref="Y3372">IF(V3372&lt;&gt;"",IFERROR(INDEX(federal_program_name_lookup,MATCH(V3372,aln_lookup,0)),""),"")</f>
        <v/>
      </c>
    </row>
    <row r="3373" ht="15.75" customHeight="1">
      <c r="A3373" s="5" t="str">
        <f t="shared" si="3224"/>
        <v/>
      </c>
      <c r="B3373" s="3"/>
      <c r="C3373" s="3"/>
      <c r="D3373" s="3"/>
      <c r="E3373" s="6"/>
      <c r="F3373" s="4"/>
      <c r="G3373" s="6"/>
      <c r="H3373" s="6"/>
      <c r="I3373" s="6"/>
      <c r="J3373" s="4">
        <f>SUMIFS(amount_expended,cfda_key,V3373)</f>
        <v>0</v>
      </c>
      <c r="K3373" s="4">
        <f>IF(G3373="OTHER CLUSTER NOT LISTED ABOVE",SUMIFS(amount_expended,uniform_other_cluster_name,X3373), IF(AND(OR(G3373="N/A",G3373=""),H3373=""),0,IF(G3373="STATE CLUSTER",SUMIFS(amount_expended,uniform_state_cluster_name,W3373),SUMIFS(amount_expended,cluster_name,G3373))))</f>
        <v>0</v>
      </c>
      <c r="L3373" s="6"/>
      <c r="M3373" s="3"/>
      <c r="N3373" s="6"/>
      <c r="O3373" s="3"/>
      <c r="P3373" s="3"/>
      <c r="Q3373" s="6"/>
      <c r="R3373" s="4"/>
      <c r="S3373" s="6"/>
      <c r="T3373" s="6"/>
      <c r="U3373" s="6"/>
      <c r="V3373" s="3" t="str">
        <f t="shared" si="2"/>
        <v/>
      </c>
      <c r="W3373" s="5" t="str">
        <f t="shared" ref="W3373:X3373" si="3374">UPPER(TRIM(H3373))</f>
        <v/>
      </c>
      <c r="X3373" s="5" t="str">
        <f t="shared" si="3374"/>
        <v/>
      </c>
      <c r="Y3373" s="5" t="str">
        <f t="array" ref="Y3373">IF(V3373&lt;&gt;"",IFERROR(INDEX(federal_program_name_lookup,MATCH(V3373,aln_lookup,0)),""),"")</f>
        <v/>
      </c>
    </row>
    <row r="3374" ht="15.75" customHeight="1">
      <c r="A3374" s="5" t="str">
        <f t="shared" si="3224"/>
        <v/>
      </c>
      <c r="B3374" s="3"/>
      <c r="C3374" s="3"/>
      <c r="D3374" s="3"/>
      <c r="E3374" s="6"/>
      <c r="F3374" s="4"/>
      <c r="G3374" s="6"/>
      <c r="H3374" s="6"/>
      <c r="I3374" s="6"/>
      <c r="J3374" s="4">
        <f>SUMIFS(amount_expended,cfda_key,V3374)</f>
        <v>0</v>
      </c>
      <c r="K3374" s="4">
        <f>IF(G3374="OTHER CLUSTER NOT LISTED ABOVE",SUMIFS(amount_expended,uniform_other_cluster_name,X3374), IF(AND(OR(G3374="N/A",G3374=""),H3374=""),0,IF(G3374="STATE CLUSTER",SUMIFS(amount_expended,uniform_state_cluster_name,W3374),SUMIFS(amount_expended,cluster_name,G3374))))</f>
        <v>0</v>
      </c>
      <c r="L3374" s="6"/>
      <c r="M3374" s="3"/>
      <c r="N3374" s="6"/>
      <c r="O3374" s="3"/>
      <c r="P3374" s="3"/>
      <c r="Q3374" s="6"/>
      <c r="R3374" s="4"/>
      <c r="S3374" s="6"/>
      <c r="T3374" s="6"/>
      <c r="U3374" s="6"/>
      <c r="V3374" s="3" t="str">
        <f t="shared" si="2"/>
        <v/>
      </c>
      <c r="W3374" s="5" t="str">
        <f t="shared" ref="W3374:X3374" si="3375">UPPER(TRIM(H3374))</f>
        <v/>
      </c>
      <c r="X3374" s="5" t="str">
        <f t="shared" si="3375"/>
        <v/>
      </c>
      <c r="Y3374" s="5" t="str">
        <f t="array" ref="Y3374">IF(V3374&lt;&gt;"",IFERROR(INDEX(federal_program_name_lookup,MATCH(V3374,aln_lookup,0)),""),"")</f>
        <v/>
      </c>
    </row>
    <row r="3375" ht="15.75" customHeight="1">
      <c r="A3375" s="5" t="str">
        <f t="shared" si="3224"/>
        <v/>
      </c>
      <c r="B3375" s="3"/>
      <c r="C3375" s="3"/>
      <c r="D3375" s="3"/>
      <c r="E3375" s="6"/>
      <c r="F3375" s="4"/>
      <c r="G3375" s="6"/>
      <c r="H3375" s="6"/>
      <c r="I3375" s="6"/>
      <c r="J3375" s="4">
        <f>SUMIFS(amount_expended,cfda_key,V3375)</f>
        <v>0</v>
      </c>
      <c r="K3375" s="4">
        <f>IF(G3375="OTHER CLUSTER NOT LISTED ABOVE",SUMIFS(amount_expended,uniform_other_cluster_name,X3375), IF(AND(OR(G3375="N/A",G3375=""),H3375=""),0,IF(G3375="STATE CLUSTER",SUMIFS(amount_expended,uniform_state_cluster_name,W3375),SUMIFS(amount_expended,cluster_name,G3375))))</f>
        <v>0</v>
      </c>
      <c r="L3375" s="6"/>
      <c r="M3375" s="3"/>
      <c r="N3375" s="6"/>
      <c r="O3375" s="3"/>
      <c r="P3375" s="3"/>
      <c r="Q3375" s="6"/>
      <c r="R3375" s="4"/>
      <c r="S3375" s="6"/>
      <c r="T3375" s="6"/>
      <c r="U3375" s="6"/>
      <c r="V3375" s="3" t="str">
        <f t="shared" si="2"/>
        <v/>
      </c>
      <c r="W3375" s="5" t="str">
        <f t="shared" ref="W3375:X3375" si="3376">UPPER(TRIM(H3375))</f>
        <v/>
      </c>
      <c r="X3375" s="5" t="str">
        <f t="shared" si="3376"/>
        <v/>
      </c>
      <c r="Y3375" s="5" t="str">
        <f t="array" ref="Y3375">IF(V3375&lt;&gt;"",IFERROR(INDEX(federal_program_name_lookup,MATCH(V3375,aln_lookup,0)),""),"")</f>
        <v/>
      </c>
    </row>
    <row r="3376" ht="15.75" customHeight="1">
      <c r="A3376" s="5" t="str">
        <f t="shared" si="3224"/>
        <v/>
      </c>
      <c r="B3376" s="3"/>
      <c r="C3376" s="3"/>
      <c r="D3376" s="3"/>
      <c r="E3376" s="6"/>
      <c r="F3376" s="4"/>
      <c r="G3376" s="6"/>
      <c r="H3376" s="6"/>
      <c r="I3376" s="6"/>
      <c r="J3376" s="4">
        <f>SUMIFS(amount_expended,cfda_key,V3376)</f>
        <v>0</v>
      </c>
      <c r="K3376" s="4">
        <f>IF(G3376="OTHER CLUSTER NOT LISTED ABOVE",SUMIFS(amount_expended,uniform_other_cluster_name,X3376), IF(AND(OR(G3376="N/A",G3376=""),H3376=""),0,IF(G3376="STATE CLUSTER",SUMIFS(amount_expended,uniform_state_cluster_name,W3376),SUMIFS(amount_expended,cluster_name,G3376))))</f>
        <v>0</v>
      </c>
      <c r="L3376" s="6"/>
      <c r="M3376" s="3"/>
      <c r="N3376" s="6"/>
      <c r="O3376" s="3"/>
      <c r="P3376" s="3"/>
      <c r="Q3376" s="6"/>
      <c r="R3376" s="4"/>
      <c r="S3376" s="6"/>
      <c r="T3376" s="6"/>
      <c r="U3376" s="6"/>
      <c r="V3376" s="3" t="str">
        <f t="shared" si="2"/>
        <v/>
      </c>
      <c r="W3376" s="5" t="str">
        <f t="shared" ref="W3376:X3376" si="3377">UPPER(TRIM(H3376))</f>
        <v/>
      </c>
      <c r="X3376" s="5" t="str">
        <f t="shared" si="3377"/>
        <v/>
      </c>
      <c r="Y3376" s="5" t="str">
        <f t="array" ref="Y3376">IF(V3376&lt;&gt;"",IFERROR(INDEX(federal_program_name_lookup,MATCH(V3376,aln_lookup,0)),""),"")</f>
        <v/>
      </c>
    </row>
    <row r="3377" ht="15.75" customHeight="1">
      <c r="A3377" s="5" t="str">
        <f t="shared" si="3224"/>
        <v/>
      </c>
      <c r="B3377" s="3"/>
      <c r="C3377" s="3"/>
      <c r="D3377" s="3"/>
      <c r="E3377" s="6"/>
      <c r="F3377" s="4"/>
      <c r="G3377" s="6"/>
      <c r="H3377" s="6"/>
      <c r="I3377" s="6"/>
      <c r="J3377" s="4">
        <f>SUMIFS(amount_expended,cfda_key,V3377)</f>
        <v>0</v>
      </c>
      <c r="K3377" s="4">
        <f>IF(G3377="OTHER CLUSTER NOT LISTED ABOVE",SUMIFS(amount_expended,uniform_other_cluster_name,X3377), IF(AND(OR(G3377="N/A",G3377=""),H3377=""),0,IF(G3377="STATE CLUSTER",SUMIFS(amount_expended,uniform_state_cluster_name,W3377),SUMIFS(amount_expended,cluster_name,G3377))))</f>
        <v>0</v>
      </c>
      <c r="L3377" s="6"/>
      <c r="M3377" s="3"/>
      <c r="N3377" s="6"/>
      <c r="O3377" s="3"/>
      <c r="P3377" s="3"/>
      <c r="Q3377" s="6"/>
      <c r="R3377" s="4"/>
      <c r="S3377" s="6"/>
      <c r="T3377" s="6"/>
      <c r="U3377" s="6"/>
      <c r="V3377" s="3" t="str">
        <f t="shared" si="2"/>
        <v/>
      </c>
      <c r="W3377" s="5" t="str">
        <f t="shared" ref="W3377:X3377" si="3378">UPPER(TRIM(H3377))</f>
        <v/>
      </c>
      <c r="X3377" s="5" t="str">
        <f t="shared" si="3378"/>
        <v/>
      </c>
      <c r="Y3377" s="5" t="str">
        <f t="array" ref="Y3377">IF(V3377&lt;&gt;"",IFERROR(INDEX(federal_program_name_lookup,MATCH(V3377,aln_lookup,0)),""),"")</f>
        <v/>
      </c>
    </row>
    <row r="3378" ht="15.75" customHeight="1">
      <c r="A3378" s="5" t="str">
        <f t="shared" si="3224"/>
        <v/>
      </c>
      <c r="B3378" s="3"/>
      <c r="C3378" s="3"/>
      <c r="D3378" s="3"/>
      <c r="E3378" s="6"/>
      <c r="F3378" s="4"/>
      <c r="G3378" s="6"/>
      <c r="H3378" s="6"/>
      <c r="I3378" s="6"/>
      <c r="J3378" s="4">
        <f>SUMIFS(amount_expended,cfda_key,V3378)</f>
        <v>0</v>
      </c>
      <c r="K3378" s="4">
        <f>IF(G3378="OTHER CLUSTER NOT LISTED ABOVE",SUMIFS(amount_expended,uniform_other_cluster_name,X3378), IF(AND(OR(G3378="N/A",G3378=""),H3378=""),0,IF(G3378="STATE CLUSTER",SUMIFS(amount_expended,uniform_state_cluster_name,W3378),SUMIFS(amount_expended,cluster_name,G3378))))</f>
        <v>0</v>
      </c>
      <c r="L3378" s="6"/>
      <c r="M3378" s="3"/>
      <c r="N3378" s="6"/>
      <c r="O3378" s="3"/>
      <c r="P3378" s="3"/>
      <c r="Q3378" s="6"/>
      <c r="R3378" s="4"/>
      <c r="S3378" s="6"/>
      <c r="T3378" s="6"/>
      <c r="U3378" s="6"/>
      <c r="V3378" s="3" t="str">
        <f t="shared" si="2"/>
        <v/>
      </c>
      <c r="W3378" s="5" t="str">
        <f t="shared" ref="W3378:X3378" si="3379">UPPER(TRIM(H3378))</f>
        <v/>
      </c>
      <c r="X3378" s="5" t="str">
        <f t="shared" si="3379"/>
        <v/>
      </c>
      <c r="Y3378" s="5" t="str">
        <f t="array" ref="Y3378">IF(V3378&lt;&gt;"",IFERROR(INDEX(federal_program_name_lookup,MATCH(V3378,aln_lookup,0)),""),"")</f>
        <v/>
      </c>
    </row>
    <row r="3379" ht="15.75" customHeight="1">
      <c r="A3379" s="5" t="str">
        <f t="shared" si="3224"/>
        <v/>
      </c>
      <c r="B3379" s="3"/>
      <c r="C3379" s="3"/>
      <c r="D3379" s="3"/>
      <c r="E3379" s="6"/>
      <c r="F3379" s="4"/>
      <c r="G3379" s="6"/>
      <c r="H3379" s="6"/>
      <c r="I3379" s="6"/>
      <c r="J3379" s="4">
        <f>SUMIFS(amount_expended,cfda_key,V3379)</f>
        <v>0</v>
      </c>
      <c r="K3379" s="4">
        <f>IF(G3379="OTHER CLUSTER NOT LISTED ABOVE",SUMIFS(amount_expended,uniform_other_cluster_name,X3379), IF(AND(OR(G3379="N/A",G3379=""),H3379=""),0,IF(G3379="STATE CLUSTER",SUMIFS(amount_expended,uniform_state_cluster_name,W3379),SUMIFS(amount_expended,cluster_name,G3379))))</f>
        <v>0</v>
      </c>
      <c r="L3379" s="6"/>
      <c r="M3379" s="3"/>
      <c r="N3379" s="6"/>
      <c r="O3379" s="3"/>
      <c r="P3379" s="3"/>
      <c r="Q3379" s="6"/>
      <c r="R3379" s="4"/>
      <c r="S3379" s="6"/>
      <c r="T3379" s="6"/>
      <c r="U3379" s="6"/>
      <c r="V3379" s="3" t="str">
        <f t="shared" si="2"/>
        <v/>
      </c>
      <c r="W3379" s="5" t="str">
        <f t="shared" ref="W3379:X3379" si="3380">UPPER(TRIM(H3379))</f>
        <v/>
      </c>
      <c r="X3379" s="5" t="str">
        <f t="shared" si="3380"/>
        <v/>
      </c>
      <c r="Y3379" s="5" t="str">
        <f t="array" ref="Y3379">IF(V3379&lt;&gt;"",IFERROR(INDEX(federal_program_name_lookup,MATCH(V3379,aln_lookup,0)),""),"")</f>
        <v/>
      </c>
    </row>
    <row r="3380" ht="15.75" customHeight="1">
      <c r="A3380" s="5" t="str">
        <f t="shared" si="3224"/>
        <v/>
      </c>
      <c r="B3380" s="3"/>
      <c r="C3380" s="3"/>
      <c r="D3380" s="3"/>
      <c r="E3380" s="6"/>
      <c r="F3380" s="4"/>
      <c r="G3380" s="6"/>
      <c r="H3380" s="6"/>
      <c r="I3380" s="6"/>
      <c r="J3380" s="4">
        <f>SUMIFS(amount_expended,cfda_key,V3380)</f>
        <v>0</v>
      </c>
      <c r="K3380" s="4">
        <f>IF(G3380="OTHER CLUSTER NOT LISTED ABOVE",SUMIFS(amount_expended,uniform_other_cluster_name,X3380), IF(AND(OR(G3380="N/A",G3380=""),H3380=""),0,IF(G3380="STATE CLUSTER",SUMIFS(amount_expended,uniform_state_cluster_name,W3380),SUMIFS(amount_expended,cluster_name,G3380))))</f>
        <v>0</v>
      </c>
      <c r="L3380" s="6"/>
      <c r="M3380" s="3"/>
      <c r="N3380" s="6"/>
      <c r="O3380" s="3"/>
      <c r="P3380" s="3"/>
      <c r="Q3380" s="6"/>
      <c r="R3380" s="4"/>
      <c r="S3380" s="6"/>
      <c r="T3380" s="6"/>
      <c r="U3380" s="6"/>
      <c r="V3380" s="3" t="str">
        <f t="shared" si="2"/>
        <v/>
      </c>
      <c r="W3380" s="5" t="str">
        <f t="shared" ref="W3380:X3380" si="3381">UPPER(TRIM(H3380))</f>
        <v/>
      </c>
      <c r="X3380" s="5" t="str">
        <f t="shared" si="3381"/>
        <v/>
      </c>
      <c r="Y3380" s="5" t="str">
        <f t="array" ref="Y3380">IF(V3380&lt;&gt;"",IFERROR(INDEX(federal_program_name_lookup,MATCH(V3380,aln_lookup,0)),""),"")</f>
        <v/>
      </c>
    </row>
    <row r="3381" ht="15.75" customHeight="1">
      <c r="A3381" s="5" t="str">
        <f t="shared" si="3224"/>
        <v/>
      </c>
      <c r="B3381" s="3"/>
      <c r="C3381" s="3"/>
      <c r="D3381" s="3"/>
      <c r="E3381" s="6"/>
      <c r="F3381" s="4"/>
      <c r="G3381" s="6"/>
      <c r="H3381" s="6"/>
      <c r="I3381" s="6"/>
      <c r="J3381" s="4">
        <f>SUMIFS(amount_expended,cfda_key,V3381)</f>
        <v>0</v>
      </c>
      <c r="K3381" s="4">
        <f>IF(G3381="OTHER CLUSTER NOT LISTED ABOVE",SUMIFS(amount_expended,uniform_other_cluster_name,X3381), IF(AND(OR(G3381="N/A",G3381=""),H3381=""),0,IF(G3381="STATE CLUSTER",SUMIFS(amount_expended,uniform_state_cluster_name,W3381),SUMIFS(amount_expended,cluster_name,G3381))))</f>
        <v>0</v>
      </c>
      <c r="L3381" s="6"/>
      <c r="M3381" s="3"/>
      <c r="N3381" s="6"/>
      <c r="O3381" s="3"/>
      <c r="P3381" s="3"/>
      <c r="Q3381" s="6"/>
      <c r="R3381" s="4"/>
      <c r="S3381" s="6"/>
      <c r="T3381" s="6"/>
      <c r="U3381" s="6"/>
      <c r="V3381" s="3" t="str">
        <f t="shared" si="2"/>
        <v/>
      </c>
      <c r="W3381" s="5" t="str">
        <f t="shared" ref="W3381:X3381" si="3382">UPPER(TRIM(H3381))</f>
        <v/>
      </c>
      <c r="X3381" s="5" t="str">
        <f t="shared" si="3382"/>
        <v/>
      </c>
      <c r="Y3381" s="5" t="str">
        <f t="array" ref="Y3381">IF(V3381&lt;&gt;"",IFERROR(INDEX(federal_program_name_lookup,MATCH(V3381,aln_lookup,0)),""),"")</f>
        <v/>
      </c>
    </row>
    <row r="3382" ht="15.75" customHeight="1">
      <c r="A3382" s="5" t="str">
        <f t="shared" si="3224"/>
        <v/>
      </c>
      <c r="B3382" s="3"/>
      <c r="C3382" s="3"/>
      <c r="D3382" s="3"/>
      <c r="E3382" s="6"/>
      <c r="F3382" s="4"/>
      <c r="G3382" s="6"/>
      <c r="H3382" s="6"/>
      <c r="I3382" s="6"/>
      <c r="J3382" s="4">
        <f>SUMIFS(amount_expended,cfda_key,V3382)</f>
        <v>0</v>
      </c>
      <c r="K3382" s="4">
        <f>IF(G3382="OTHER CLUSTER NOT LISTED ABOVE",SUMIFS(amount_expended,uniform_other_cluster_name,X3382), IF(AND(OR(G3382="N/A",G3382=""),H3382=""),0,IF(G3382="STATE CLUSTER",SUMIFS(amount_expended,uniform_state_cluster_name,W3382),SUMIFS(amount_expended,cluster_name,G3382))))</f>
        <v>0</v>
      </c>
      <c r="L3382" s="6"/>
      <c r="M3382" s="3"/>
      <c r="N3382" s="6"/>
      <c r="O3382" s="3"/>
      <c r="P3382" s="3"/>
      <c r="Q3382" s="6"/>
      <c r="R3382" s="4"/>
      <c r="S3382" s="6"/>
      <c r="T3382" s="6"/>
      <c r="U3382" s="6"/>
      <c r="V3382" s="3" t="str">
        <f t="shared" si="2"/>
        <v/>
      </c>
      <c r="W3382" s="5" t="str">
        <f t="shared" ref="W3382:X3382" si="3383">UPPER(TRIM(H3382))</f>
        <v/>
      </c>
      <c r="X3382" s="5" t="str">
        <f t="shared" si="3383"/>
        <v/>
      </c>
      <c r="Y3382" s="5" t="str">
        <f t="array" ref="Y3382">IF(V3382&lt;&gt;"",IFERROR(INDEX(federal_program_name_lookup,MATCH(V3382,aln_lookup,0)),""),"")</f>
        <v/>
      </c>
    </row>
    <row r="3383" ht="15.75" customHeight="1">
      <c r="A3383" s="5" t="str">
        <f t="shared" si="3224"/>
        <v/>
      </c>
      <c r="B3383" s="3"/>
      <c r="C3383" s="3"/>
      <c r="D3383" s="3"/>
      <c r="E3383" s="6"/>
      <c r="F3383" s="4"/>
      <c r="G3383" s="6"/>
      <c r="H3383" s="6"/>
      <c r="I3383" s="6"/>
      <c r="J3383" s="4">
        <f>SUMIFS(amount_expended,cfda_key,V3383)</f>
        <v>0</v>
      </c>
      <c r="K3383" s="4">
        <f>IF(G3383="OTHER CLUSTER NOT LISTED ABOVE",SUMIFS(amount_expended,uniform_other_cluster_name,X3383), IF(AND(OR(G3383="N/A",G3383=""),H3383=""),0,IF(G3383="STATE CLUSTER",SUMIFS(amount_expended,uniform_state_cluster_name,W3383),SUMIFS(amount_expended,cluster_name,G3383))))</f>
        <v>0</v>
      </c>
      <c r="L3383" s="6"/>
      <c r="M3383" s="3"/>
      <c r="N3383" s="6"/>
      <c r="O3383" s="3"/>
      <c r="P3383" s="3"/>
      <c r="Q3383" s="6"/>
      <c r="R3383" s="4"/>
      <c r="S3383" s="6"/>
      <c r="T3383" s="6"/>
      <c r="U3383" s="6"/>
      <c r="V3383" s="3" t="str">
        <f t="shared" si="2"/>
        <v/>
      </c>
      <c r="W3383" s="5" t="str">
        <f t="shared" ref="W3383:X3383" si="3384">UPPER(TRIM(H3383))</f>
        <v/>
      </c>
      <c r="X3383" s="5" t="str">
        <f t="shared" si="3384"/>
        <v/>
      </c>
      <c r="Y3383" s="5" t="str">
        <f t="array" ref="Y3383">IF(V3383&lt;&gt;"",IFERROR(INDEX(federal_program_name_lookup,MATCH(V3383,aln_lookup,0)),""),"")</f>
        <v/>
      </c>
    </row>
    <row r="3384" ht="15.75" customHeight="1">
      <c r="A3384" s="5" t="str">
        <f t="shared" si="3224"/>
        <v/>
      </c>
      <c r="B3384" s="3"/>
      <c r="C3384" s="3"/>
      <c r="D3384" s="3"/>
      <c r="E3384" s="6"/>
      <c r="F3384" s="4"/>
      <c r="G3384" s="6"/>
      <c r="H3384" s="6"/>
      <c r="I3384" s="6"/>
      <c r="J3384" s="4">
        <f>SUMIFS(amount_expended,cfda_key,V3384)</f>
        <v>0</v>
      </c>
      <c r="K3384" s="4">
        <f>IF(G3384="OTHER CLUSTER NOT LISTED ABOVE",SUMIFS(amount_expended,uniform_other_cluster_name,X3384), IF(AND(OR(G3384="N/A",G3384=""),H3384=""),0,IF(G3384="STATE CLUSTER",SUMIFS(amount_expended,uniform_state_cluster_name,W3384),SUMIFS(amount_expended,cluster_name,G3384))))</f>
        <v>0</v>
      </c>
      <c r="L3384" s="6"/>
      <c r="M3384" s="3"/>
      <c r="N3384" s="6"/>
      <c r="O3384" s="3"/>
      <c r="P3384" s="3"/>
      <c r="Q3384" s="6"/>
      <c r="R3384" s="4"/>
      <c r="S3384" s="6"/>
      <c r="T3384" s="6"/>
      <c r="U3384" s="6"/>
      <c r="V3384" s="3" t="str">
        <f t="shared" si="2"/>
        <v/>
      </c>
      <c r="W3384" s="5" t="str">
        <f t="shared" ref="W3384:X3384" si="3385">UPPER(TRIM(H3384))</f>
        <v/>
      </c>
      <c r="X3384" s="5" t="str">
        <f t="shared" si="3385"/>
        <v/>
      </c>
      <c r="Y3384" s="5" t="str">
        <f t="array" ref="Y3384">IF(V3384&lt;&gt;"",IFERROR(INDEX(federal_program_name_lookup,MATCH(V3384,aln_lookup,0)),""),"")</f>
        <v/>
      </c>
    </row>
    <row r="3385" ht="15.75" customHeight="1">
      <c r="A3385" s="5" t="str">
        <f t="shared" si="3224"/>
        <v/>
      </c>
      <c r="B3385" s="3"/>
      <c r="C3385" s="3"/>
      <c r="D3385" s="3"/>
      <c r="E3385" s="6"/>
      <c r="F3385" s="4"/>
      <c r="G3385" s="6"/>
      <c r="H3385" s="6"/>
      <c r="I3385" s="6"/>
      <c r="J3385" s="4">
        <f>SUMIFS(amount_expended,cfda_key,V3385)</f>
        <v>0</v>
      </c>
      <c r="K3385" s="4">
        <f>IF(G3385="OTHER CLUSTER NOT LISTED ABOVE",SUMIFS(amount_expended,uniform_other_cluster_name,X3385), IF(AND(OR(G3385="N/A",G3385=""),H3385=""),0,IF(G3385="STATE CLUSTER",SUMIFS(amount_expended,uniform_state_cluster_name,W3385),SUMIFS(amount_expended,cluster_name,G3385))))</f>
        <v>0</v>
      </c>
      <c r="L3385" s="6"/>
      <c r="M3385" s="3"/>
      <c r="N3385" s="6"/>
      <c r="O3385" s="3"/>
      <c r="P3385" s="3"/>
      <c r="Q3385" s="6"/>
      <c r="R3385" s="4"/>
      <c r="S3385" s="6"/>
      <c r="T3385" s="6"/>
      <c r="U3385" s="6"/>
      <c r="V3385" s="3" t="str">
        <f t="shared" si="2"/>
        <v/>
      </c>
      <c r="W3385" s="5" t="str">
        <f t="shared" ref="W3385:X3385" si="3386">UPPER(TRIM(H3385))</f>
        <v/>
      </c>
      <c r="X3385" s="5" t="str">
        <f t="shared" si="3386"/>
        <v/>
      </c>
      <c r="Y3385" s="5" t="str">
        <f t="array" ref="Y3385">IF(V3385&lt;&gt;"",IFERROR(INDEX(federal_program_name_lookup,MATCH(V3385,aln_lookup,0)),""),"")</f>
        <v/>
      </c>
    </row>
    <row r="3386" ht="15.75" customHeight="1">
      <c r="A3386" s="5" t="str">
        <f t="shared" si="3224"/>
        <v/>
      </c>
      <c r="B3386" s="3"/>
      <c r="C3386" s="3"/>
      <c r="D3386" s="3"/>
      <c r="E3386" s="6"/>
      <c r="F3386" s="4"/>
      <c r="G3386" s="6"/>
      <c r="H3386" s="6"/>
      <c r="I3386" s="6"/>
      <c r="J3386" s="4">
        <f>SUMIFS(amount_expended,cfda_key,V3386)</f>
        <v>0</v>
      </c>
      <c r="K3386" s="4">
        <f>IF(G3386="OTHER CLUSTER NOT LISTED ABOVE",SUMIFS(amount_expended,uniform_other_cluster_name,X3386), IF(AND(OR(G3386="N/A",G3386=""),H3386=""),0,IF(G3386="STATE CLUSTER",SUMIFS(amount_expended,uniform_state_cluster_name,W3386),SUMIFS(amount_expended,cluster_name,G3386))))</f>
        <v>0</v>
      </c>
      <c r="L3386" s="6"/>
      <c r="M3386" s="3"/>
      <c r="N3386" s="6"/>
      <c r="O3386" s="3"/>
      <c r="P3386" s="3"/>
      <c r="Q3386" s="6"/>
      <c r="R3386" s="4"/>
      <c r="S3386" s="6"/>
      <c r="T3386" s="6"/>
      <c r="U3386" s="6"/>
      <c r="V3386" s="3" t="str">
        <f t="shared" si="2"/>
        <v/>
      </c>
      <c r="W3386" s="5" t="str">
        <f t="shared" ref="W3386:X3386" si="3387">UPPER(TRIM(H3386))</f>
        <v/>
      </c>
      <c r="X3386" s="5" t="str">
        <f t="shared" si="3387"/>
        <v/>
      </c>
      <c r="Y3386" s="5" t="str">
        <f t="array" ref="Y3386">IF(V3386&lt;&gt;"",IFERROR(INDEX(federal_program_name_lookup,MATCH(V3386,aln_lookup,0)),""),"")</f>
        <v/>
      </c>
    </row>
    <row r="3387" ht="15.75" customHeight="1">
      <c r="A3387" s="5" t="str">
        <f t="shared" si="3224"/>
        <v/>
      </c>
      <c r="B3387" s="3"/>
      <c r="C3387" s="3"/>
      <c r="D3387" s="3"/>
      <c r="E3387" s="6"/>
      <c r="F3387" s="4"/>
      <c r="G3387" s="6"/>
      <c r="H3387" s="6"/>
      <c r="I3387" s="6"/>
      <c r="J3387" s="4">
        <f>SUMIFS(amount_expended,cfda_key,V3387)</f>
        <v>0</v>
      </c>
      <c r="K3387" s="4">
        <f>IF(G3387="OTHER CLUSTER NOT LISTED ABOVE",SUMIFS(amount_expended,uniform_other_cluster_name,X3387), IF(AND(OR(G3387="N/A",G3387=""),H3387=""),0,IF(G3387="STATE CLUSTER",SUMIFS(amount_expended,uniform_state_cluster_name,W3387),SUMIFS(amount_expended,cluster_name,G3387))))</f>
        <v>0</v>
      </c>
      <c r="L3387" s="6"/>
      <c r="M3387" s="3"/>
      <c r="N3387" s="6"/>
      <c r="O3387" s="3"/>
      <c r="P3387" s="3"/>
      <c r="Q3387" s="6"/>
      <c r="R3387" s="4"/>
      <c r="S3387" s="6"/>
      <c r="T3387" s="6"/>
      <c r="U3387" s="6"/>
      <c r="V3387" s="3" t="str">
        <f t="shared" si="2"/>
        <v/>
      </c>
      <c r="W3387" s="5" t="str">
        <f t="shared" ref="W3387:X3387" si="3388">UPPER(TRIM(H3387))</f>
        <v/>
      </c>
      <c r="X3387" s="5" t="str">
        <f t="shared" si="3388"/>
        <v/>
      </c>
      <c r="Y3387" s="5" t="str">
        <f t="array" ref="Y3387">IF(V3387&lt;&gt;"",IFERROR(INDEX(federal_program_name_lookup,MATCH(V3387,aln_lookup,0)),""),"")</f>
        <v/>
      </c>
    </row>
    <row r="3388" ht="15.75" customHeight="1">
      <c r="A3388" s="5" t="str">
        <f t="shared" si="3224"/>
        <v/>
      </c>
      <c r="B3388" s="3"/>
      <c r="C3388" s="3"/>
      <c r="D3388" s="3"/>
      <c r="E3388" s="6"/>
      <c r="F3388" s="4"/>
      <c r="G3388" s="6"/>
      <c r="H3388" s="6"/>
      <c r="I3388" s="6"/>
      <c r="J3388" s="4">
        <f>SUMIFS(amount_expended,cfda_key,V3388)</f>
        <v>0</v>
      </c>
      <c r="K3388" s="4">
        <f>IF(G3388="OTHER CLUSTER NOT LISTED ABOVE",SUMIFS(amount_expended,uniform_other_cluster_name,X3388), IF(AND(OR(G3388="N/A",G3388=""),H3388=""),0,IF(G3388="STATE CLUSTER",SUMIFS(amount_expended,uniform_state_cluster_name,W3388),SUMIFS(amount_expended,cluster_name,G3388))))</f>
        <v>0</v>
      </c>
      <c r="L3388" s="6"/>
      <c r="M3388" s="3"/>
      <c r="N3388" s="6"/>
      <c r="O3388" s="3"/>
      <c r="P3388" s="3"/>
      <c r="Q3388" s="6"/>
      <c r="R3388" s="4"/>
      <c r="S3388" s="6"/>
      <c r="T3388" s="6"/>
      <c r="U3388" s="6"/>
      <c r="V3388" s="3" t="str">
        <f t="shared" si="2"/>
        <v/>
      </c>
      <c r="W3388" s="5" t="str">
        <f t="shared" ref="W3388:X3388" si="3389">UPPER(TRIM(H3388))</f>
        <v/>
      </c>
      <c r="X3388" s="5" t="str">
        <f t="shared" si="3389"/>
        <v/>
      </c>
      <c r="Y3388" s="5" t="str">
        <f t="array" ref="Y3388">IF(V3388&lt;&gt;"",IFERROR(INDEX(federal_program_name_lookup,MATCH(V3388,aln_lookup,0)),""),"")</f>
        <v/>
      </c>
    </row>
    <row r="3389" ht="15.75" customHeight="1">
      <c r="A3389" s="5" t="str">
        <f t="shared" si="3224"/>
        <v/>
      </c>
      <c r="B3389" s="3"/>
      <c r="C3389" s="3"/>
      <c r="D3389" s="3"/>
      <c r="E3389" s="6"/>
      <c r="F3389" s="4"/>
      <c r="G3389" s="6"/>
      <c r="H3389" s="6"/>
      <c r="I3389" s="6"/>
      <c r="J3389" s="4">
        <f>SUMIFS(amount_expended,cfda_key,V3389)</f>
        <v>0</v>
      </c>
      <c r="K3389" s="4">
        <f>IF(G3389="OTHER CLUSTER NOT LISTED ABOVE",SUMIFS(amount_expended,uniform_other_cluster_name,X3389), IF(AND(OR(G3389="N/A",G3389=""),H3389=""),0,IF(G3389="STATE CLUSTER",SUMIFS(amount_expended,uniform_state_cluster_name,W3389),SUMIFS(amount_expended,cluster_name,G3389))))</f>
        <v>0</v>
      </c>
      <c r="L3389" s="6"/>
      <c r="M3389" s="3"/>
      <c r="N3389" s="6"/>
      <c r="O3389" s="3"/>
      <c r="P3389" s="3"/>
      <c r="Q3389" s="6"/>
      <c r="R3389" s="4"/>
      <c r="S3389" s="6"/>
      <c r="T3389" s="6"/>
      <c r="U3389" s="6"/>
      <c r="V3389" s="3" t="str">
        <f t="shared" si="2"/>
        <v/>
      </c>
      <c r="W3389" s="5" t="str">
        <f t="shared" ref="W3389:X3389" si="3390">UPPER(TRIM(H3389))</f>
        <v/>
      </c>
      <c r="X3389" s="5" t="str">
        <f t="shared" si="3390"/>
        <v/>
      </c>
      <c r="Y3389" s="5" t="str">
        <f t="array" ref="Y3389">IF(V3389&lt;&gt;"",IFERROR(INDEX(federal_program_name_lookup,MATCH(V3389,aln_lookup,0)),""),"")</f>
        <v/>
      </c>
    </row>
    <row r="3390" ht="15.75" customHeight="1">
      <c r="A3390" s="5" t="str">
        <f t="shared" si="3224"/>
        <v/>
      </c>
      <c r="B3390" s="3"/>
      <c r="C3390" s="3"/>
      <c r="D3390" s="3"/>
      <c r="E3390" s="6"/>
      <c r="F3390" s="4"/>
      <c r="G3390" s="6"/>
      <c r="H3390" s="6"/>
      <c r="I3390" s="6"/>
      <c r="J3390" s="4">
        <f>SUMIFS(amount_expended,cfda_key,V3390)</f>
        <v>0</v>
      </c>
      <c r="K3390" s="4">
        <f>IF(G3390="OTHER CLUSTER NOT LISTED ABOVE",SUMIFS(amount_expended,uniform_other_cluster_name,X3390), IF(AND(OR(G3390="N/A",G3390=""),H3390=""),0,IF(G3390="STATE CLUSTER",SUMIFS(amount_expended,uniform_state_cluster_name,W3390),SUMIFS(amount_expended,cluster_name,G3390))))</f>
        <v>0</v>
      </c>
      <c r="L3390" s="6"/>
      <c r="M3390" s="3"/>
      <c r="N3390" s="6"/>
      <c r="O3390" s="3"/>
      <c r="P3390" s="3"/>
      <c r="Q3390" s="6"/>
      <c r="R3390" s="4"/>
      <c r="S3390" s="6"/>
      <c r="T3390" s="6"/>
      <c r="U3390" s="6"/>
      <c r="V3390" s="3" t="str">
        <f t="shared" si="2"/>
        <v/>
      </c>
      <c r="W3390" s="5" t="str">
        <f t="shared" ref="W3390:X3390" si="3391">UPPER(TRIM(H3390))</f>
        <v/>
      </c>
      <c r="X3390" s="5" t="str">
        <f t="shared" si="3391"/>
        <v/>
      </c>
      <c r="Y3390" s="5" t="str">
        <f t="array" ref="Y3390">IF(V3390&lt;&gt;"",IFERROR(INDEX(federal_program_name_lookup,MATCH(V3390,aln_lookup,0)),""),"")</f>
        <v/>
      </c>
    </row>
    <row r="3391" ht="15.75" customHeight="1">
      <c r="A3391" s="5" t="str">
        <f t="shared" si="3224"/>
        <v/>
      </c>
      <c r="B3391" s="3"/>
      <c r="C3391" s="3"/>
      <c r="D3391" s="3"/>
      <c r="E3391" s="6"/>
      <c r="F3391" s="4"/>
      <c r="G3391" s="6"/>
      <c r="H3391" s="6"/>
      <c r="I3391" s="6"/>
      <c r="J3391" s="4">
        <f>SUMIFS(amount_expended,cfda_key,V3391)</f>
        <v>0</v>
      </c>
      <c r="K3391" s="4">
        <f>IF(G3391="OTHER CLUSTER NOT LISTED ABOVE",SUMIFS(amount_expended,uniform_other_cluster_name,X3391), IF(AND(OR(G3391="N/A",G3391=""),H3391=""),0,IF(G3391="STATE CLUSTER",SUMIFS(amount_expended,uniform_state_cluster_name,W3391),SUMIFS(amount_expended,cluster_name,G3391))))</f>
        <v>0</v>
      </c>
      <c r="L3391" s="6"/>
      <c r="M3391" s="3"/>
      <c r="N3391" s="6"/>
      <c r="O3391" s="3"/>
      <c r="P3391" s="3"/>
      <c r="Q3391" s="6"/>
      <c r="R3391" s="4"/>
      <c r="S3391" s="6"/>
      <c r="T3391" s="6"/>
      <c r="U3391" s="6"/>
      <c r="V3391" s="3" t="str">
        <f t="shared" si="2"/>
        <v/>
      </c>
      <c r="W3391" s="5" t="str">
        <f t="shared" ref="W3391:X3391" si="3392">UPPER(TRIM(H3391))</f>
        <v/>
      </c>
      <c r="X3391" s="5" t="str">
        <f t="shared" si="3392"/>
        <v/>
      </c>
      <c r="Y3391" s="5" t="str">
        <f t="array" ref="Y3391">IF(V3391&lt;&gt;"",IFERROR(INDEX(federal_program_name_lookup,MATCH(V3391,aln_lookup,0)),""),"")</f>
        <v/>
      </c>
    </row>
    <row r="3392" ht="15.75" customHeight="1">
      <c r="A3392" s="5" t="str">
        <f t="shared" si="3224"/>
        <v/>
      </c>
      <c r="B3392" s="3"/>
      <c r="C3392" s="3"/>
      <c r="D3392" s="3"/>
      <c r="E3392" s="6"/>
      <c r="F3392" s="4"/>
      <c r="G3392" s="6"/>
      <c r="H3392" s="6"/>
      <c r="I3392" s="6"/>
      <c r="J3392" s="4">
        <f>SUMIFS(amount_expended,cfda_key,V3392)</f>
        <v>0</v>
      </c>
      <c r="K3392" s="4">
        <f>IF(G3392="OTHER CLUSTER NOT LISTED ABOVE",SUMIFS(amount_expended,uniform_other_cluster_name,X3392), IF(AND(OR(G3392="N/A",G3392=""),H3392=""),0,IF(G3392="STATE CLUSTER",SUMIFS(amount_expended,uniform_state_cluster_name,W3392),SUMIFS(amount_expended,cluster_name,G3392))))</f>
        <v>0</v>
      </c>
      <c r="L3392" s="6"/>
      <c r="M3392" s="3"/>
      <c r="N3392" s="6"/>
      <c r="O3392" s="3"/>
      <c r="P3392" s="3"/>
      <c r="Q3392" s="6"/>
      <c r="R3392" s="4"/>
      <c r="S3392" s="6"/>
      <c r="T3392" s="6"/>
      <c r="U3392" s="6"/>
      <c r="V3392" s="3" t="str">
        <f t="shared" si="2"/>
        <v/>
      </c>
      <c r="W3392" s="5" t="str">
        <f t="shared" ref="W3392:X3392" si="3393">UPPER(TRIM(H3392))</f>
        <v/>
      </c>
      <c r="X3392" s="5" t="str">
        <f t="shared" si="3393"/>
        <v/>
      </c>
      <c r="Y3392" s="5" t="str">
        <f t="array" ref="Y3392">IF(V3392&lt;&gt;"",IFERROR(INDEX(federal_program_name_lookup,MATCH(V3392,aln_lookup,0)),""),"")</f>
        <v/>
      </c>
    </row>
    <row r="3393" ht="15.75" customHeight="1">
      <c r="A3393" s="5" t="str">
        <f t="shared" si="3224"/>
        <v/>
      </c>
      <c r="B3393" s="3"/>
      <c r="C3393" s="3"/>
      <c r="D3393" s="3"/>
      <c r="E3393" s="6"/>
      <c r="F3393" s="4"/>
      <c r="G3393" s="6"/>
      <c r="H3393" s="6"/>
      <c r="I3393" s="6"/>
      <c r="J3393" s="4">
        <f>SUMIFS(amount_expended,cfda_key,V3393)</f>
        <v>0</v>
      </c>
      <c r="K3393" s="4">
        <f>IF(G3393="OTHER CLUSTER NOT LISTED ABOVE",SUMIFS(amount_expended,uniform_other_cluster_name,X3393), IF(AND(OR(G3393="N/A",G3393=""),H3393=""),0,IF(G3393="STATE CLUSTER",SUMIFS(amount_expended,uniform_state_cluster_name,W3393),SUMIFS(amount_expended,cluster_name,G3393))))</f>
        <v>0</v>
      </c>
      <c r="L3393" s="6"/>
      <c r="M3393" s="3"/>
      <c r="N3393" s="6"/>
      <c r="O3393" s="3"/>
      <c r="P3393" s="3"/>
      <c r="Q3393" s="6"/>
      <c r="R3393" s="4"/>
      <c r="S3393" s="6"/>
      <c r="T3393" s="6"/>
      <c r="U3393" s="6"/>
      <c r="V3393" s="3" t="str">
        <f t="shared" si="2"/>
        <v/>
      </c>
      <c r="W3393" s="5" t="str">
        <f t="shared" ref="W3393:X3393" si="3394">UPPER(TRIM(H3393))</f>
        <v/>
      </c>
      <c r="X3393" s="5" t="str">
        <f t="shared" si="3394"/>
        <v/>
      </c>
      <c r="Y3393" s="5" t="str">
        <f t="array" ref="Y3393">IF(V3393&lt;&gt;"",IFERROR(INDEX(federal_program_name_lookup,MATCH(V3393,aln_lookup,0)),""),"")</f>
        <v/>
      </c>
    </row>
    <row r="3394" ht="15.75" customHeight="1">
      <c r="A3394" s="5" t="str">
        <f t="shared" si="3224"/>
        <v/>
      </c>
      <c r="B3394" s="3"/>
      <c r="C3394" s="3"/>
      <c r="D3394" s="3"/>
      <c r="E3394" s="6"/>
      <c r="F3394" s="4"/>
      <c r="G3394" s="6"/>
      <c r="H3394" s="6"/>
      <c r="I3394" s="6"/>
      <c r="J3394" s="4">
        <f>SUMIFS(amount_expended,cfda_key,V3394)</f>
        <v>0</v>
      </c>
      <c r="K3394" s="4">
        <f>IF(G3394="OTHER CLUSTER NOT LISTED ABOVE",SUMIFS(amount_expended,uniform_other_cluster_name,X3394), IF(AND(OR(G3394="N/A",G3394=""),H3394=""),0,IF(G3394="STATE CLUSTER",SUMIFS(amount_expended,uniform_state_cluster_name,W3394),SUMIFS(amount_expended,cluster_name,G3394))))</f>
        <v>0</v>
      </c>
      <c r="L3394" s="6"/>
      <c r="M3394" s="3"/>
      <c r="N3394" s="6"/>
      <c r="O3394" s="3"/>
      <c r="P3394" s="3"/>
      <c r="Q3394" s="6"/>
      <c r="R3394" s="4"/>
      <c r="S3394" s="6"/>
      <c r="T3394" s="6"/>
      <c r="U3394" s="6"/>
      <c r="V3394" s="3" t="str">
        <f t="shared" si="2"/>
        <v/>
      </c>
      <c r="W3394" s="5" t="str">
        <f t="shared" ref="W3394:X3394" si="3395">UPPER(TRIM(H3394))</f>
        <v/>
      </c>
      <c r="X3394" s="5" t="str">
        <f t="shared" si="3395"/>
        <v/>
      </c>
      <c r="Y3394" s="5" t="str">
        <f t="array" ref="Y3394">IF(V3394&lt;&gt;"",IFERROR(INDEX(federal_program_name_lookup,MATCH(V3394,aln_lookup,0)),""),"")</f>
        <v/>
      </c>
    </row>
    <row r="3395" ht="15.75" customHeight="1">
      <c r="A3395" s="5" t="str">
        <f t="shared" si="3224"/>
        <v/>
      </c>
      <c r="B3395" s="3"/>
      <c r="C3395" s="3"/>
      <c r="D3395" s="3"/>
      <c r="E3395" s="6"/>
      <c r="F3395" s="4"/>
      <c r="G3395" s="6"/>
      <c r="H3395" s="6"/>
      <c r="I3395" s="6"/>
      <c r="J3395" s="4">
        <f>SUMIFS(amount_expended,cfda_key,V3395)</f>
        <v>0</v>
      </c>
      <c r="K3395" s="4">
        <f>IF(G3395="OTHER CLUSTER NOT LISTED ABOVE",SUMIFS(amount_expended,uniform_other_cluster_name,X3395), IF(AND(OR(G3395="N/A",G3395=""),H3395=""),0,IF(G3395="STATE CLUSTER",SUMIFS(amount_expended,uniform_state_cluster_name,W3395),SUMIFS(amount_expended,cluster_name,G3395))))</f>
        <v>0</v>
      </c>
      <c r="L3395" s="6"/>
      <c r="M3395" s="3"/>
      <c r="N3395" s="6"/>
      <c r="O3395" s="3"/>
      <c r="P3395" s="3"/>
      <c r="Q3395" s="6"/>
      <c r="R3395" s="4"/>
      <c r="S3395" s="6"/>
      <c r="T3395" s="6"/>
      <c r="U3395" s="6"/>
      <c r="V3395" s="3" t="str">
        <f t="shared" si="2"/>
        <v/>
      </c>
      <c r="W3395" s="5" t="str">
        <f t="shared" ref="W3395:X3395" si="3396">UPPER(TRIM(H3395))</f>
        <v/>
      </c>
      <c r="X3395" s="5" t="str">
        <f t="shared" si="3396"/>
        <v/>
      </c>
      <c r="Y3395" s="5" t="str">
        <f t="array" ref="Y3395">IF(V3395&lt;&gt;"",IFERROR(INDEX(federal_program_name_lookup,MATCH(V3395,aln_lookup,0)),""),"")</f>
        <v/>
      </c>
    </row>
    <row r="3396" ht="15.75" customHeight="1">
      <c r="A3396" s="5" t="str">
        <f t="shared" si="3224"/>
        <v/>
      </c>
      <c r="B3396" s="3"/>
      <c r="C3396" s="3"/>
      <c r="D3396" s="3"/>
      <c r="E3396" s="6"/>
      <c r="F3396" s="4"/>
      <c r="G3396" s="6"/>
      <c r="H3396" s="6"/>
      <c r="I3396" s="6"/>
      <c r="J3396" s="4">
        <f>SUMIFS(amount_expended,cfda_key,V3396)</f>
        <v>0</v>
      </c>
      <c r="K3396" s="4">
        <f>IF(G3396="OTHER CLUSTER NOT LISTED ABOVE",SUMIFS(amount_expended,uniform_other_cluster_name,X3396), IF(AND(OR(G3396="N/A",G3396=""),H3396=""),0,IF(G3396="STATE CLUSTER",SUMIFS(amount_expended,uniform_state_cluster_name,W3396),SUMIFS(amount_expended,cluster_name,G3396))))</f>
        <v>0</v>
      </c>
      <c r="L3396" s="6"/>
      <c r="M3396" s="3"/>
      <c r="N3396" s="6"/>
      <c r="O3396" s="3"/>
      <c r="P3396" s="3"/>
      <c r="Q3396" s="6"/>
      <c r="R3396" s="4"/>
      <c r="S3396" s="6"/>
      <c r="T3396" s="6"/>
      <c r="U3396" s="6"/>
      <c r="V3396" s="3" t="str">
        <f t="shared" si="2"/>
        <v/>
      </c>
      <c r="W3396" s="5" t="str">
        <f t="shared" ref="W3396:X3396" si="3397">UPPER(TRIM(H3396))</f>
        <v/>
      </c>
      <c r="X3396" s="5" t="str">
        <f t="shared" si="3397"/>
        <v/>
      </c>
      <c r="Y3396" s="5" t="str">
        <f t="array" ref="Y3396">IF(V3396&lt;&gt;"",IFERROR(INDEX(federal_program_name_lookup,MATCH(V3396,aln_lookup,0)),""),"")</f>
        <v/>
      </c>
    </row>
    <row r="3397" ht="15.75" customHeight="1">
      <c r="A3397" s="5" t="str">
        <f t="shared" si="3224"/>
        <v/>
      </c>
      <c r="B3397" s="3"/>
      <c r="C3397" s="3"/>
      <c r="D3397" s="3"/>
      <c r="E3397" s="6"/>
      <c r="F3397" s="4"/>
      <c r="G3397" s="6"/>
      <c r="H3397" s="6"/>
      <c r="I3397" s="6"/>
      <c r="J3397" s="4">
        <f>SUMIFS(amount_expended,cfda_key,V3397)</f>
        <v>0</v>
      </c>
      <c r="K3397" s="4">
        <f>IF(G3397="OTHER CLUSTER NOT LISTED ABOVE",SUMIFS(amount_expended,uniform_other_cluster_name,X3397), IF(AND(OR(G3397="N/A",G3397=""),H3397=""),0,IF(G3397="STATE CLUSTER",SUMIFS(amount_expended,uniform_state_cluster_name,W3397),SUMIFS(amount_expended,cluster_name,G3397))))</f>
        <v>0</v>
      </c>
      <c r="L3397" s="6"/>
      <c r="M3397" s="3"/>
      <c r="N3397" s="6"/>
      <c r="O3397" s="3"/>
      <c r="P3397" s="3"/>
      <c r="Q3397" s="6"/>
      <c r="R3397" s="4"/>
      <c r="S3397" s="6"/>
      <c r="T3397" s="6"/>
      <c r="U3397" s="6"/>
      <c r="V3397" s="3" t="str">
        <f t="shared" si="2"/>
        <v/>
      </c>
      <c r="W3397" s="5" t="str">
        <f t="shared" ref="W3397:X3397" si="3398">UPPER(TRIM(H3397))</f>
        <v/>
      </c>
      <c r="X3397" s="5" t="str">
        <f t="shared" si="3398"/>
        <v/>
      </c>
      <c r="Y3397" s="5" t="str">
        <f t="array" ref="Y3397">IF(V3397&lt;&gt;"",IFERROR(INDEX(federal_program_name_lookup,MATCH(V3397,aln_lookup,0)),""),"")</f>
        <v/>
      </c>
    </row>
    <row r="3398" ht="15.75" customHeight="1">
      <c r="A3398" s="5" t="str">
        <f t="shared" si="3224"/>
        <v/>
      </c>
      <c r="B3398" s="3"/>
      <c r="C3398" s="3"/>
      <c r="D3398" s="3"/>
      <c r="E3398" s="6"/>
      <c r="F3398" s="4"/>
      <c r="G3398" s="6"/>
      <c r="H3398" s="6"/>
      <c r="I3398" s="6"/>
      <c r="J3398" s="4">
        <f>SUMIFS(amount_expended,cfda_key,V3398)</f>
        <v>0</v>
      </c>
      <c r="K3398" s="4">
        <f>IF(G3398="OTHER CLUSTER NOT LISTED ABOVE",SUMIFS(amount_expended,uniform_other_cluster_name,X3398), IF(AND(OR(G3398="N/A",G3398=""),H3398=""),0,IF(G3398="STATE CLUSTER",SUMIFS(amount_expended,uniform_state_cluster_name,W3398),SUMIFS(amount_expended,cluster_name,G3398))))</f>
        <v>0</v>
      </c>
      <c r="L3398" s="6"/>
      <c r="M3398" s="3"/>
      <c r="N3398" s="6"/>
      <c r="O3398" s="3"/>
      <c r="P3398" s="3"/>
      <c r="Q3398" s="6"/>
      <c r="R3398" s="4"/>
      <c r="S3398" s="6"/>
      <c r="T3398" s="6"/>
      <c r="U3398" s="6"/>
      <c r="V3398" s="3" t="str">
        <f t="shared" si="2"/>
        <v/>
      </c>
      <c r="W3398" s="5" t="str">
        <f t="shared" ref="W3398:X3398" si="3399">UPPER(TRIM(H3398))</f>
        <v/>
      </c>
      <c r="X3398" s="5" t="str">
        <f t="shared" si="3399"/>
        <v/>
      </c>
      <c r="Y3398" s="5" t="str">
        <f t="array" ref="Y3398">IF(V3398&lt;&gt;"",IFERROR(INDEX(federal_program_name_lookup,MATCH(V3398,aln_lookup,0)),""),"")</f>
        <v/>
      </c>
    </row>
    <row r="3399" ht="15.75" customHeight="1">
      <c r="A3399" s="5" t="str">
        <f t="shared" si="3224"/>
        <v/>
      </c>
      <c r="B3399" s="3"/>
      <c r="C3399" s="3"/>
      <c r="D3399" s="3"/>
      <c r="E3399" s="6"/>
      <c r="F3399" s="4"/>
      <c r="G3399" s="6"/>
      <c r="H3399" s="6"/>
      <c r="I3399" s="6"/>
      <c r="J3399" s="4">
        <f>SUMIFS(amount_expended,cfda_key,V3399)</f>
        <v>0</v>
      </c>
      <c r="K3399" s="4">
        <f>IF(G3399="OTHER CLUSTER NOT LISTED ABOVE",SUMIFS(amount_expended,uniform_other_cluster_name,X3399), IF(AND(OR(G3399="N/A",G3399=""),H3399=""),0,IF(G3399="STATE CLUSTER",SUMIFS(amount_expended,uniform_state_cluster_name,W3399),SUMIFS(amount_expended,cluster_name,G3399))))</f>
        <v>0</v>
      </c>
      <c r="L3399" s="6"/>
      <c r="M3399" s="3"/>
      <c r="N3399" s="6"/>
      <c r="O3399" s="3"/>
      <c r="P3399" s="3"/>
      <c r="Q3399" s="6"/>
      <c r="R3399" s="4"/>
      <c r="S3399" s="6"/>
      <c r="T3399" s="6"/>
      <c r="U3399" s="6"/>
      <c r="V3399" s="3" t="str">
        <f t="shared" si="2"/>
        <v/>
      </c>
      <c r="W3399" s="5" t="str">
        <f t="shared" ref="W3399:X3399" si="3400">UPPER(TRIM(H3399))</f>
        <v/>
      </c>
      <c r="X3399" s="5" t="str">
        <f t="shared" si="3400"/>
        <v/>
      </c>
      <c r="Y3399" s="5" t="str">
        <f t="array" ref="Y3399">IF(V3399&lt;&gt;"",IFERROR(INDEX(federal_program_name_lookup,MATCH(V3399,aln_lookup,0)),""),"")</f>
        <v/>
      </c>
    </row>
    <row r="3400" ht="15.75" customHeight="1">
      <c r="A3400" s="5" t="str">
        <f t="shared" si="3224"/>
        <v/>
      </c>
      <c r="B3400" s="3"/>
      <c r="C3400" s="3"/>
      <c r="D3400" s="3"/>
      <c r="E3400" s="6"/>
      <c r="F3400" s="4"/>
      <c r="G3400" s="6"/>
      <c r="H3400" s="6"/>
      <c r="I3400" s="6"/>
      <c r="J3400" s="4">
        <f>SUMIFS(amount_expended,cfda_key,V3400)</f>
        <v>0</v>
      </c>
      <c r="K3400" s="4">
        <f>IF(G3400="OTHER CLUSTER NOT LISTED ABOVE",SUMIFS(amount_expended,uniform_other_cluster_name,X3400), IF(AND(OR(G3400="N/A",G3400=""),H3400=""),0,IF(G3400="STATE CLUSTER",SUMIFS(amount_expended,uniform_state_cluster_name,W3400),SUMIFS(amount_expended,cluster_name,G3400))))</f>
        <v>0</v>
      </c>
      <c r="L3400" s="6"/>
      <c r="M3400" s="3"/>
      <c r="N3400" s="6"/>
      <c r="O3400" s="3"/>
      <c r="P3400" s="3"/>
      <c r="Q3400" s="6"/>
      <c r="R3400" s="4"/>
      <c r="S3400" s="6"/>
      <c r="T3400" s="6"/>
      <c r="U3400" s="6"/>
      <c r="V3400" s="3" t="str">
        <f t="shared" si="2"/>
        <v/>
      </c>
      <c r="W3400" s="5" t="str">
        <f t="shared" ref="W3400:X3400" si="3401">UPPER(TRIM(H3400))</f>
        <v/>
      </c>
      <c r="X3400" s="5" t="str">
        <f t="shared" si="3401"/>
        <v/>
      </c>
      <c r="Y3400" s="5" t="str">
        <f t="array" ref="Y3400">IF(V3400&lt;&gt;"",IFERROR(INDEX(federal_program_name_lookup,MATCH(V3400,aln_lookup,0)),""),"")</f>
        <v/>
      </c>
    </row>
    <row r="3401" ht="15.75" customHeight="1">
      <c r="A3401" s="5" t="str">
        <f t="shared" si="3224"/>
        <v/>
      </c>
      <c r="B3401" s="3"/>
      <c r="C3401" s="3"/>
      <c r="D3401" s="3"/>
      <c r="E3401" s="6"/>
      <c r="F3401" s="4"/>
      <c r="G3401" s="6"/>
      <c r="H3401" s="6"/>
      <c r="I3401" s="6"/>
      <c r="J3401" s="4">
        <f>SUMIFS(amount_expended,cfda_key,V3401)</f>
        <v>0</v>
      </c>
      <c r="K3401" s="4">
        <f>IF(G3401="OTHER CLUSTER NOT LISTED ABOVE",SUMIFS(amount_expended,uniform_other_cluster_name,X3401), IF(AND(OR(G3401="N/A",G3401=""),H3401=""),0,IF(G3401="STATE CLUSTER",SUMIFS(amount_expended,uniform_state_cluster_name,W3401),SUMIFS(amount_expended,cluster_name,G3401))))</f>
        <v>0</v>
      </c>
      <c r="L3401" s="6"/>
      <c r="M3401" s="3"/>
      <c r="N3401" s="6"/>
      <c r="O3401" s="3"/>
      <c r="P3401" s="3"/>
      <c r="Q3401" s="6"/>
      <c r="R3401" s="4"/>
      <c r="S3401" s="6"/>
      <c r="T3401" s="6"/>
      <c r="U3401" s="6"/>
      <c r="V3401" s="3" t="str">
        <f t="shared" si="2"/>
        <v/>
      </c>
      <c r="W3401" s="5" t="str">
        <f t="shared" ref="W3401:X3401" si="3402">UPPER(TRIM(H3401))</f>
        <v/>
      </c>
      <c r="X3401" s="5" t="str">
        <f t="shared" si="3402"/>
        <v/>
      </c>
      <c r="Y3401" s="5" t="str">
        <f t="array" ref="Y3401">IF(V3401&lt;&gt;"",IFERROR(INDEX(federal_program_name_lookup,MATCH(V3401,aln_lookup,0)),""),"")</f>
        <v/>
      </c>
    </row>
    <row r="3402" ht="15.75" customHeight="1">
      <c r="A3402" s="5" t="str">
        <f t="shared" si="3224"/>
        <v/>
      </c>
      <c r="B3402" s="3"/>
      <c r="C3402" s="3"/>
      <c r="D3402" s="3"/>
      <c r="E3402" s="6"/>
      <c r="F3402" s="4"/>
      <c r="G3402" s="6"/>
      <c r="H3402" s="6"/>
      <c r="I3402" s="6"/>
      <c r="J3402" s="4">
        <f>SUMIFS(amount_expended,cfda_key,V3402)</f>
        <v>0</v>
      </c>
      <c r="K3402" s="4">
        <f>IF(G3402="OTHER CLUSTER NOT LISTED ABOVE",SUMIFS(amount_expended,uniform_other_cluster_name,X3402), IF(AND(OR(G3402="N/A",G3402=""),H3402=""),0,IF(G3402="STATE CLUSTER",SUMIFS(amount_expended,uniform_state_cluster_name,W3402),SUMIFS(amount_expended,cluster_name,G3402))))</f>
        <v>0</v>
      </c>
      <c r="L3402" s="6"/>
      <c r="M3402" s="3"/>
      <c r="N3402" s="6"/>
      <c r="O3402" s="3"/>
      <c r="P3402" s="3"/>
      <c r="Q3402" s="6"/>
      <c r="R3402" s="4"/>
      <c r="S3402" s="6"/>
      <c r="T3402" s="6"/>
      <c r="U3402" s="6"/>
      <c r="V3402" s="3" t="str">
        <f t="shared" si="2"/>
        <v/>
      </c>
      <c r="W3402" s="5" t="str">
        <f t="shared" ref="W3402:X3402" si="3403">UPPER(TRIM(H3402))</f>
        <v/>
      </c>
      <c r="X3402" s="5" t="str">
        <f t="shared" si="3403"/>
        <v/>
      </c>
      <c r="Y3402" s="5" t="str">
        <f t="array" ref="Y3402">IF(V3402&lt;&gt;"",IFERROR(INDEX(federal_program_name_lookup,MATCH(V3402,aln_lookup,0)),""),"")</f>
        <v/>
      </c>
    </row>
    <row r="3403" ht="15.75" customHeight="1">
      <c r="A3403" s="5" t="str">
        <f t="shared" si="3224"/>
        <v/>
      </c>
      <c r="B3403" s="3"/>
      <c r="C3403" s="3"/>
      <c r="D3403" s="3"/>
      <c r="E3403" s="6"/>
      <c r="F3403" s="4"/>
      <c r="G3403" s="6"/>
      <c r="H3403" s="6"/>
      <c r="I3403" s="6"/>
      <c r="J3403" s="4">
        <f>SUMIFS(amount_expended,cfda_key,V3403)</f>
        <v>0</v>
      </c>
      <c r="K3403" s="4">
        <f>IF(G3403="OTHER CLUSTER NOT LISTED ABOVE",SUMIFS(amount_expended,uniform_other_cluster_name,X3403), IF(AND(OR(G3403="N/A",G3403=""),H3403=""),0,IF(G3403="STATE CLUSTER",SUMIFS(amount_expended,uniform_state_cluster_name,W3403),SUMIFS(amount_expended,cluster_name,G3403))))</f>
        <v>0</v>
      </c>
      <c r="L3403" s="6"/>
      <c r="M3403" s="3"/>
      <c r="N3403" s="6"/>
      <c r="O3403" s="3"/>
      <c r="P3403" s="3"/>
      <c r="Q3403" s="6"/>
      <c r="R3403" s="4"/>
      <c r="S3403" s="6"/>
      <c r="T3403" s="6"/>
      <c r="U3403" s="6"/>
      <c r="V3403" s="3" t="str">
        <f t="shared" si="2"/>
        <v/>
      </c>
      <c r="W3403" s="5" t="str">
        <f t="shared" ref="W3403:X3403" si="3404">UPPER(TRIM(H3403))</f>
        <v/>
      </c>
      <c r="X3403" s="5" t="str">
        <f t="shared" si="3404"/>
        <v/>
      </c>
      <c r="Y3403" s="5" t="str">
        <f t="array" ref="Y3403">IF(V3403&lt;&gt;"",IFERROR(INDEX(federal_program_name_lookup,MATCH(V3403,aln_lookup,0)),""),"")</f>
        <v/>
      </c>
    </row>
    <row r="3404" ht="15.75" customHeight="1">
      <c r="A3404" s="5" t="str">
        <f t="shared" si="3224"/>
        <v/>
      </c>
      <c r="B3404" s="3"/>
      <c r="C3404" s="3"/>
      <c r="D3404" s="3"/>
      <c r="E3404" s="6"/>
      <c r="F3404" s="4"/>
      <c r="G3404" s="6"/>
      <c r="H3404" s="6"/>
      <c r="I3404" s="6"/>
      <c r="J3404" s="4">
        <f>SUMIFS(amount_expended,cfda_key,V3404)</f>
        <v>0</v>
      </c>
      <c r="K3404" s="4">
        <f>IF(G3404="OTHER CLUSTER NOT LISTED ABOVE",SUMIFS(amount_expended,uniform_other_cluster_name,X3404), IF(AND(OR(G3404="N/A",G3404=""),H3404=""),0,IF(G3404="STATE CLUSTER",SUMIFS(amount_expended,uniform_state_cluster_name,W3404),SUMIFS(amount_expended,cluster_name,G3404))))</f>
        <v>0</v>
      </c>
      <c r="L3404" s="6"/>
      <c r="M3404" s="3"/>
      <c r="N3404" s="6"/>
      <c r="O3404" s="3"/>
      <c r="P3404" s="3"/>
      <c r="Q3404" s="6"/>
      <c r="R3404" s="4"/>
      <c r="S3404" s="6"/>
      <c r="T3404" s="6"/>
      <c r="U3404" s="6"/>
      <c r="V3404" s="3" t="str">
        <f t="shared" si="2"/>
        <v/>
      </c>
      <c r="W3404" s="5" t="str">
        <f t="shared" ref="W3404:X3404" si="3405">UPPER(TRIM(H3404))</f>
        <v/>
      </c>
      <c r="X3404" s="5" t="str">
        <f t="shared" si="3405"/>
        <v/>
      </c>
      <c r="Y3404" s="5" t="str">
        <f t="array" ref="Y3404">IF(V3404&lt;&gt;"",IFERROR(INDEX(federal_program_name_lookup,MATCH(V3404,aln_lookup,0)),""),"")</f>
        <v/>
      </c>
    </row>
    <row r="3405" ht="15.75" customHeight="1">
      <c r="A3405" s="5" t="str">
        <f t="shared" si="3224"/>
        <v/>
      </c>
      <c r="B3405" s="3"/>
      <c r="C3405" s="3"/>
      <c r="D3405" s="3"/>
      <c r="E3405" s="6"/>
      <c r="F3405" s="4"/>
      <c r="G3405" s="6"/>
      <c r="H3405" s="6"/>
      <c r="I3405" s="6"/>
      <c r="J3405" s="4">
        <f>SUMIFS(amount_expended,cfda_key,V3405)</f>
        <v>0</v>
      </c>
      <c r="K3405" s="4">
        <f>IF(G3405="OTHER CLUSTER NOT LISTED ABOVE",SUMIFS(amount_expended,uniform_other_cluster_name,X3405), IF(AND(OR(G3405="N/A",G3405=""),H3405=""),0,IF(G3405="STATE CLUSTER",SUMIFS(amount_expended,uniform_state_cluster_name,W3405),SUMIFS(amount_expended,cluster_name,G3405))))</f>
        <v>0</v>
      </c>
      <c r="L3405" s="6"/>
      <c r="M3405" s="3"/>
      <c r="N3405" s="6"/>
      <c r="O3405" s="3"/>
      <c r="P3405" s="3"/>
      <c r="Q3405" s="6"/>
      <c r="R3405" s="4"/>
      <c r="S3405" s="6"/>
      <c r="T3405" s="6"/>
      <c r="U3405" s="6"/>
      <c r="V3405" s="3" t="str">
        <f t="shared" si="2"/>
        <v/>
      </c>
      <c r="W3405" s="5" t="str">
        <f t="shared" ref="W3405:X3405" si="3406">UPPER(TRIM(H3405))</f>
        <v/>
      </c>
      <c r="X3405" s="5" t="str">
        <f t="shared" si="3406"/>
        <v/>
      </c>
      <c r="Y3405" s="5" t="str">
        <f t="array" ref="Y3405">IF(V3405&lt;&gt;"",IFERROR(INDEX(federal_program_name_lookup,MATCH(V3405,aln_lookup,0)),""),"")</f>
        <v/>
      </c>
    </row>
    <row r="3406" ht="15.75" customHeight="1">
      <c r="A3406" s="5" t="str">
        <f t="shared" si="3224"/>
        <v/>
      </c>
      <c r="B3406" s="3"/>
      <c r="C3406" s="3"/>
      <c r="D3406" s="3"/>
      <c r="E3406" s="6"/>
      <c r="F3406" s="4"/>
      <c r="G3406" s="6"/>
      <c r="H3406" s="6"/>
      <c r="I3406" s="6"/>
      <c r="J3406" s="4">
        <f>SUMIFS(amount_expended,cfda_key,V3406)</f>
        <v>0</v>
      </c>
      <c r="K3406" s="4">
        <f>IF(G3406="OTHER CLUSTER NOT LISTED ABOVE",SUMIFS(amount_expended,uniform_other_cluster_name,X3406), IF(AND(OR(G3406="N/A",G3406=""),H3406=""),0,IF(G3406="STATE CLUSTER",SUMIFS(amount_expended,uniform_state_cluster_name,W3406),SUMIFS(amount_expended,cluster_name,G3406))))</f>
        <v>0</v>
      </c>
      <c r="L3406" s="6"/>
      <c r="M3406" s="3"/>
      <c r="N3406" s="6"/>
      <c r="O3406" s="3"/>
      <c r="P3406" s="3"/>
      <c r="Q3406" s="6"/>
      <c r="R3406" s="4"/>
      <c r="S3406" s="6"/>
      <c r="T3406" s="6"/>
      <c r="U3406" s="6"/>
      <c r="V3406" s="3" t="str">
        <f t="shared" si="2"/>
        <v/>
      </c>
      <c r="W3406" s="5" t="str">
        <f t="shared" ref="W3406:X3406" si="3407">UPPER(TRIM(H3406))</f>
        <v/>
      </c>
      <c r="X3406" s="5" t="str">
        <f t="shared" si="3407"/>
        <v/>
      </c>
      <c r="Y3406" s="5" t="str">
        <f t="array" ref="Y3406">IF(V3406&lt;&gt;"",IFERROR(INDEX(federal_program_name_lookup,MATCH(V3406,aln_lookup,0)),""),"")</f>
        <v/>
      </c>
    </row>
    <row r="3407" ht="15.75" customHeight="1">
      <c r="A3407" s="5" t="str">
        <f t="shared" si="3224"/>
        <v/>
      </c>
      <c r="B3407" s="3"/>
      <c r="C3407" s="3"/>
      <c r="D3407" s="3"/>
      <c r="E3407" s="6"/>
      <c r="F3407" s="4"/>
      <c r="G3407" s="6"/>
      <c r="H3407" s="6"/>
      <c r="I3407" s="6"/>
      <c r="J3407" s="4">
        <f>SUMIFS(amount_expended,cfda_key,V3407)</f>
        <v>0</v>
      </c>
      <c r="K3407" s="4">
        <f>IF(G3407="OTHER CLUSTER NOT LISTED ABOVE",SUMIFS(amount_expended,uniform_other_cluster_name,X3407), IF(AND(OR(G3407="N/A",G3407=""),H3407=""),0,IF(G3407="STATE CLUSTER",SUMIFS(amount_expended,uniform_state_cluster_name,W3407),SUMIFS(amount_expended,cluster_name,G3407))))</f>
        <v>0</v>
      </c>
      <c r="L3407" s="6"/>
      <c r="M3407" s="3"/>
      <c r="N3407" s="6"/>
      <c r="O3407" s="3"/>
      <c r="P3407" s="3"/>
      <c r="Q3407" s="6"/>
      <c r="R3407" s="4"/>
      <c r="S3407" s="6"/>
      <c r="T3407" s="6"/>
      <c r="U3407" s="6"/>
      <c r="V3407" s="3" t="str">
        <f t="shared" si="2"/>
        <v/>
      </c>
      <c r="W3407" s="5" t="str">
        <f t="shared" ref="W3407:X3407" si="3408">UPPER(TRIM(H3407))</f>
        <v/>
      </c>
      <c r="X3407" s="5" t="str">
        <f t="shared" si="3408"/>
        <v/>
      </c>
      <c r="Y3407" s="5" t="str">
        <f t="array" ref="Y3407">IF(V3407&lt;&gt;"",IFERROR(INDEX(federal_program_name_lookup,MATCH(V3407,aln_lookup,0)),""),"")</f>
        <v/>
      </c>
    </row>
    <row r="3408" ht="15.75" customHeight="1">
      <c r="A3408" s="5" t="str">
        <f t="shared" si="3224"/>
        <v/>
      </c>
      <c r="B3408" s="3"/>
      <c r="C3408" s="3"/>
      <c r="D3408" s="3"/>
      <c r="E3408" s="6"/>
      <c r="F3408" s="4"/>
      <c r="G3408" s="6"/>
      <c r="H3408" s="6"/>
      <c r="I3408" s="6"/>
      <c r="J3408" s="4">
        <f>SUMIFS(amount_expended,cfda_key,V3408)</f>
        <v>0</v>
      </c>
      <c r="K3408" s="4">
        <f>IF(G3408="OTHER CLUSTER NOT LISTED ABOVE",SUMIFS(amount_expended,uniform_other_cluster_name,X3408), IF(AND(OR(G3408="N/A",G3408=""),H3408=""),0,IF(G3408="STATE CLUSTER",SUMIFS(amount_expended,uniform_state_cluster_name,W3408),SUMIFS(amount_expended,cluster_name,G3408))))</f>
        <v>0</v>
      </c>
      <c r="L3408" s="6"/>
      <c r="M3408" s="3"/>
      <c r="N3408" s="6"/>
      <c r="O3408" s="3"/>
      <c r="P3408" s="3"/>
      <c r="Q3408" s="6"/>
      <c r="R3408" s="4"/>
      <c r="S3408" s="6"/>
      <c r="T3408" s="6"/>
      <c r="U3408" s="6"/>
      <c r="V3408" s="3" t="str">
        <f t="shared" si="2"/>
        <v/>
      </c>
      <c r="W3408" s="5" t="str">
        <f t="shared" ref="W3408:X3408" si="3409">UPPER(TRIM(H3408))</f>
        <v/>
      </c>
      <c r="X3408" s="5" t="str">
        <f t="shared" si="3409"/>
        <v/>
      </c>
      <c r="Y3408" s="5" t="str">
        <f t="array" ref="Y3408">IF(V3408&lt;&gt;"",IFERROR(INDEX(federal_program_name_lookup,MATCH(V3408,aln_lookup,0)),""),"")</f>
        <v/>
      </c>
    </row>
    <row r="3409" ht="15.75" customHeight="1">
      <c r="A3409" s="5" t="str">
        <f t="shared" si="3224"/>
        <v/>
      </c>
      <c r="B3409" s="3"/>
      <c r="C3409" s="3"/>
      <c r="D3409" s="3"/>
      <c r="E3409" s="6"/>
      <c r="F3409" s="4"/>
      <c r="G3409" s="6"/>
      <c r="H3409" s="6"/>
      <c r="I3409" s="6"/>
      <c r="J3409" s="4">
        <f>SUMIFS(amount_expended,cfda_key,V3409)</f>
        <v>0</v>
      </c>
      <c r="K3409" s="4">
        <f>IF(G3409="OTHER CLUSTER NOT LISTED ABOVE",SUMIFS(amount_expended,uniform_other_cluster_name,X3409), IF(AND(OR(G3409="N/A",G3409=""),H3409=""),0,IF(G3409="STATE CLUSTER",SUMIFS(amount_expended,uniform_state_cluster_name,W3409),SUMIFS(amount_expended,cluster_name,G3409))))</f>
        <v>0</v>
      </c>
      <c r="L3409" s="6"/>
      <c r="M3409" s="3"/>
      <c r="N3409" s="6"/>
      <c r="O3409" s="3"/>
      <c r="P3409" s="3"/>
      <c r="Q3409" s="6"/>
      <c r="R3409" s="4"/>
      <c r="S3409" s="6"/>
      <c r="T3409" s="6"/>
      <c r="U3409" s="6"/>
      <c r="V3409" s="3" t="str">
        <f t="shared" si="2"/>
        <v/>
      </c>
      <c r="W3409" s="5" t="str">
        <f t="shared" ref="W3409:X3409" si="3410">UPPER(TRIM(H3409))</f>
        <v/>
      </c>
      <c r="X3409" s="5" t="str">
        <f t="shared" si="3410"/>
        <v/>
      </c>
      <c r="Y3409" s="5" t="str">
        <f t="array" ref="Y3409">IF(V3409&lt;&gt;"",IFERROR(INDEX(federal_program_name_lookup,MATCH(V3409,aln_lookup,0)),""),"")</f>
        <v/>
      </c>
    </row>
    <row r="3410" ht="15.75" customHeight="1">
      <c r="A3410" s="5" t="str">
        <f t="shared" si="3224"/>
        <v/>
      </c>
      <c r="B3410" s="3"/>
      <c r="C3410" s="3"/>
      <c r="D3410" s="3"/>
      <c r="E3410" s="6"/>
      <c r="F3410" s="4"/>
      <c r="G3410" s="6"/>
      <c r="H3410" s="6"/>
      <c r="I3410" s="6"/>
      <c r="J3410" s="4">
        <f>SUMIFS(amount_expended,cfda_key,V3410)</f>
        <v>0</v>
      </c>
      <c r="K3410" s="4">
        <f>IF(G3410="OTHER CLUSTER NOT LISTED ABOVE",SUMIFS(amount_expended,uniform_other_cluster_name,X3410), IF(AND(OR(G3410="N/A",G3410=""),H3410=""),0,IF(G3410="STATE CLUSTER",SUMIFS(amount_expended,uniform_state_cluster_name,W3410),SUMIFS(amount_expended,cluster_name,G3410))))</f>
        <v>0</v>
      </c>
      <c r="L3410" s="6"/>
      <c r="M3410" s="3"/>
      <c r="N3410" s="6"/>
      <c r="O3410" s="3"/>
      <c r="P3410" s="3"/>
      <c r="Q3410" s="6"/>
      <c r="R3410" s="4"/>
      <c r="S3410" s="6"/>
      <c r="T3410" s="6"/>
      <c r="U3410" s="6"/>
      <c r="V3410" s="3" t="str">
        <f t="shared" si="2"/>
        <v/>
      </c>
      <c r="W3410" s="5" t="str">
        <f t="shared" ref="W3410:X3410" si="3411">UPPER(TRIM(H3410))</f>
        <v/>
      </c>
      <c r="X3410" s="5" t="str">
        <f t="shared" si="3411"/>
        <v/>
      </c>
      <c r="Y3410" s="5" t="str">
        <f t="array" ref="Y3410">IF(V3410&lt;&gt;"",IFERROR(INDEX(federal_program_name_lookup,MATCH(V3410,aln_lookup,0)),""),"")</f>
        <v/>
      </c>
    </row>
    <row r="3411" ht="15.75" customHeight="1">
      <c r="A3411" s="5" t="str">
        <f t="shared" si="3224"/>
        <v/>
      </c>
      <c r="B3411" s="3"/>
      <c r="C3411" s="3"/>
      <c r="D3411" s="3"/>
      <c r="E3411" s="6"/>
      <c r="F3411" s="4"/>
      <c r="G3411" s="6"/>
      <c r="H3411" s="6"/>
      <c r="I3411" s="6"/>
      <c r="J3411" s="4">
        <f>SUMIFS(amount_expended,cfda_key,V3411)</f>
        <v>0</v>
      </c>
      <c r="K3411" s="4">
        <f>IF(G3411="OTHER CLUSTER NOT LISTED ABOVE",SUMIFS(amount_expended,uniform_other_cluster_name,X3411), IF(AND(OR(G3411="N/A",G3411=""),H3411=""),0,IF(G3411="STATE CLUSTER",SUMIFS(amount_expended,uniform_state_cluster_name,W3411),SUMIFS(amount_expended,cluster_name,G3411))))</f>
        <v>0</v>
      </c>
      <c r="L3411" s="6"/>
      <c r="M3411" s="3"/>
      <c r="N3411" s="6"/>
      <c r="O3411" s="3"/>
      <c r="P3411" s="3"/>
      <c r="Q3411" s="6"/>
      <c r="R3411" s="4"/>
      <c r="S3411" s="6"/>
      <c r="T3411" s="6"/>
      <c r="U3411" s="6"/>
      <c r="V3411" s="3" t="str">
        <f t="shared" si="2"/>
        <v/>
      </c>
      <c r="W3411" s="5" t="str">
        <f t="shared" ref="W3411:X3411" si="3412">UPPER(TRIM(H3411))</f>
        <v/>
      </c>
      <c r="X3411" s="5" t="str">
        <f t="shared" si="3412"/>
        <v/>
      </c>
      <c r="Y3411" s="5" t="str">
        <f t="array" ref="Y3411">IF(V3411&lt;&gt;"",IFERROR(INDEX(federal_program_name_lookup,MATCH(V3411,aln_lookup,0)),""),"")</f>
        <v/>
      </c>
    </row>
    <row r="3412" ht="15.75" customHeight="1">
      <c r="A3412" s="5" t="str">
        <f t="shared" si="3224"/>
        <v/>
      </c>
      <c r="B3412" s="3"/>
      <c r="C3412" s="3"/>
      <c r="D3412" s="3"/>
      <c r="E3412" s="6"/>
      <c r="F3412" s="4"/>
      <c r="G3412" s="6"/>
      <c r="H3412" s="6"/>
      <c r="I3412" s="6"/>
      <c r="J3412" s="4">
        <f>SUMIFS(amount_expended,cfda_key,V3412)</f>
        <v>0</v>
      </c>
      <c r="K3412" s="4">
        <f>IF(G3412="OTHER CLUSTER NOT LISTED ABOVE",SUMIFS(amount_expended,uniform_other_cluster_name,X3412), IF(AND(OR(G3412="N/A",G3412=""),H3412=""),0,IF(G3412="STATE CLUSTER",SUMIFS(amount_expended,uniform_state_cluster_name,W3412),SUMIFS(amount_expended,cluster_name,G3412))))</f>
        <v>0</v>
      </c>
      <c r="L3412" s="6"/>
      <c r="M3412" s="3"/>
      <c r="N3412" s="6"/>
      <c r="O3412" s="3"/>
      <c r="P3412" s="3"/>
      <c r="Q3412" s="6"/>
      <c r="R3412" s="4"/>
      <c r="S3412" s="6"/>
      <c r="T3412" s="6"/>
      <c r="U3412" s="6"/>
      <c r="V3412" s="3" t="str">
        <f t="shared" si="2"/>
        <v/>
      </c>
      <c r="W3412" s="5" t="str">
        <f t="shared" ref="W3412:X3412" si="3413">UPPER(TRIM(H3412))</f>
        <v/>
      </c>
      <c r="X3412" s="5" t="str">
        <f t="shared" si="3413"/>
        <v/>
      </c>
      <c r="Y3412" s="5" t="str">
        <f t="array" ref="Y3412">IF(V3412&lt;&gt;"",IFERROR(INDEX(federal_program_name_lookup,MATCH(V3412,aln_lookup,0)),""),"")</f>
        <v/>
      </c>
    </row>
    <row r="3413" ht="15.75" customHeight="1">
      <c r="A3413" s="5" t="str">
        <f t="shared" si="3224"/>
        <v/>
      </c>
      <c r="B3413" s="3"/>
      <c r="C3413" s="3"/>
      <c r="D3413" s="3"/>
      <c r="E3413" s="6"/>
      <c r="F3413" s="4"/>
      <c r="G3413" s="6"/>
      <c r="H3413" s="6"/>
      <c r="I3413" s="6"/>
      <c r="J3413" s="4">
        <f>SUMIFS(amount_expended,cfda_key,V3413)</f>
        <v>0</v>
      </c>
      <c r="K3413" s="4">
        <f>IF(G3413="OTHER CLUSTER NOT LISTED ABOVE",SUMIFS(amount_expended,uniform_other_cluster_name,X3413), IF(AND(OR(G3413="N/A",G3413=""),H3413=""),0,IF(G3413="STATE CLUSTER",SUMIFS(amount_expended,uniform_state_cluster_name,W3413),SUMIFS(amount_expended,cluster_name,G3413))))</f>
        <v>0</v>
      </c>
      <c r="L3413" s="6"/>
      <c r="M3413" s="3"/>
      <c r="N3413" s="6"/>
      <c r="O3413" s="3"/>
      <c r="P3413" s="3"/>
      <c r="Q3413" s="6"/>
      <c r="R3413" s="4"/>
      <c r="S3413" s="6"/>
      <c r="T3413" s="6"/>
      <c r="U3413" s="6"/>
      <c r="V3413" s="3" t="str">
        <f t="shared" si="2"/>
        <v/>
      </c>
      <c r="W3413" s="5" t="str">
        <f t="shared" ref="W3413:X3413" si="3414">UPPER(TRIM(H3413))</f>
        <v/>
      </c>
      <c r="X3413" s="5" t="str">
        <f t="shared" si="3414"/>
        <v/>
      </c>
      <c r="Y3413" s="5" t="str">
        <f t="array" ref="Y3413">IF(V3413&lt;&gt;"",IFERROR(INDEX(federal_program_name_lookup,MATCH(V3413,aln_lookup,0)),""),"")</f>
        <v/>
      </c>
    </row>
    <row r="3414" ht="15.75" customHeight="1">
      <c r="A3414" s="5" t="str">
        <f t="shared" si="3224"/>
        <v/>
      </c>
      <c r="B3414" s="3"/>
      <c r="C3414" s="3"/>
      <c r="D3414" s="3"/>
      <c r="E3414" s="6"/>
      <c r="F3414" s="4"/>
      <c r="G3414" s="6"/>
      <c r="H3414" s="6"/>
      <c r="I3414" s="6"/>
      <c r="J3414" s="4">
        <f>SUMIFS(amount_expended,cfda_key,V3414)</f>
        <v>0</v>
      </c>
      <c r="K3414" s="4">
        <f>IF(G3414="OTHER CLUSTER NOT LISTED ABOVE",SUMIFS(amount_expended,uniform_other_cluster_name,X3414), IF(AND(OR(G3414="N/A",G3414=""),H3414=""),0,IF(G3414="STATE CLUSTER",SUMIFS(amount_expended,uniform_state_cluster_name,W3414),SUMIFS(amount_expended,cluster_name,G3414))))</f>
        <v>0</v>
      </c>
      <c r="L3414" s="6"/>
      <c r="M3414" s="3"/>
      <c r="N3414" s="6"/>
      <c r="O3414" s="3"/>
      <c r="P3414" s="3"/>
      <c r="Q3414" s="6"/>
      <c r="R3414" s="4"/>
      <c r="S3414" s="6"/>
      <c r="T3414" s="6"/>
      <c r="U3414" s="6"/>
      <c r="V3414" s="3" t="str">
        <f t="shared" si="2"/>
        <v/>
      </c>
      <c r="W3414" s="5" t="str">
        <f t="shared" ref="W3414:X3414" si="3415">UPPER(TRIM(H3414))</f>
        <v/>
      </c>
      <c r="X3414" s="5" t="str">
        <f t="shared" si="3415"/>
        <v/>
      </c>
      <c r="Y3414" s="5" t="str">
        <f t="array" ref="Y3414">IF(V3414&lt;&gt;"",IFERROR(INDEX(federal_program_name_lookup,MATCH(V3414,aln_lookup,0)),""),"")</f>
        <v/>
      </c>
    </row>
    <row r="3415" ht="15.75" customHeight="1">
      <c r="A3415" s="5" t="str">
        <f t="shared" si="3224"/>
        <v/>
      </c>
      <c r="B3415" s="3"/>
      <c r="C3415" s="3"/>
      <c r="D3415" s="3"/>
      <c r="E3415" s="6"/>
      <c r="F3415" s="4"/>
      <c r="G3415" s="6"/>
      <c r="H3415" s="6"/>
      <c r="I3415" s="6"/>
      <c r="J3415" s="4">
        <f>SUMIFS(amount_expended,cfda_key,V3415)</f>
        <v>0</v>
      </c>
      <c r="K3415" s="4">
        <f>IF(G3415="OTHER CLUSTER NOT LISTED ABOVE",SUMIFS(amount_expended,uniform_other_cluster_name,X3415), IF(AND(OR(G3415="N/A",G3415=""),H3415=""),0,IF(G3415="STATE CLUSTER",SUMIFS(amount_expended,uniform_state_cluster_name,W3415),SUMIFS(amount_expended,cluster_name,G3415))))</f>
        <v>0</v>
      </c>
      <c r="L3415" s="6"/>
      <c r="M3415" s="3"/>
      <c r="N3415" s="6"/>
      <c r="O3415" s="3"/>
      <c r="P3415" s="3"/>
      <c r="Q3415" s="6"/>
      <c r="R3415" s="4"/>
      <c r="S3415" s="6"/>
      <c r="T3415" s="6"/>
      <c r="U3415" s="6"/>
      <c r="V3415" s="3" t="str">
        <f t="shared" si="2"/>
        <v/>
      </c>
      <c r="W3415" s="5" t="str">
        <f t="shared" ref="W3415:X3415" si="3416">UPPER(TRIM(H3415))</f>
        <v/>
      </c>
      <c r="X3415" s="5" t="str">
        <f t="shared" si="3416"/>
        <v/>
      </c>
      <c r="Y3415" s="5" t="str">
        <f t="array" ref="Y3415">IF(V3415&lt;&gt;"",IFERROR(INDEX(federal_program_name_lookup,MATCH(V3415,aln_lookup,0)),""),"")</f>
        <v/>
      </c>
    </row>
    <row r="3416" ht="15.75" customHeight="1">
      <c r="A3416" s="5" t="str">
        <f t="shared" si="3224"/>
        <v/>
      </c>
      <c r="B3416" s="3"/>
      <c r="C3416" s="3"/>
      <c r="D3416" s="3"/>
      <c r="E3416" s="6"/>
      <c r="F3416" s="4"/>
      <c r="G3416" s="6"/>
      <c r="H3416" s="6"/>
      <c r="I3416" s="6"/>
      <c r="J3416" s="4">
        <f>SUMIFS(amount_expended,cfda_key,V3416)</f>
        <v>0</v>
      </c>
      <c r="K3416" s="4">
        <f>IF(G3416="OTHER CLUSTER NOT LISTED ABOVE",SUMIFS(amount_expended,uniform_other_cluster_name,X3416), IF(AND(OR(G3416="N/A",G3416=""),H3416=""),0,IF(G3416="STATE CLUSTER",SUMIFS(amount_expended,uniform_state_cluster_name,W3416),SUMIFS(amount_expended,cluster_name,G3416))))</f>
        <v>0</v>
      </c>
      <c r="L3416" s="6"/>
      <c r="M3416" s="3"/>
      <c r="N3416" s="6"/>
      <c r="O3416" s="3"/>
      <c r="P3416" s="3"/>
      <c r="Q3416" s="6"/>
      <c r="R3416" s="4"/>
      <c r="S3416" s="6"/>
      <c r="T3416" s="6"/>
      <c r="U3416" s="6"/>
      <c r="V3416" s="3" t="str">
        <f t="shared" si="2"/>
        <v/>
      </c>
      <c r="W3416" s="5" t="str">
        <f t="shared" ref="W3416:X3416" si="3417">UPPER(TRIM(H3416))</f>
        <v/>
      </c>
      <c r="X3416" s="5" t="str">
        <f t="shared" si="3417"/>
        <v/>
      </c>
      <c r="Y3416" s="5" t="str">
        <f t="array" ref="Y3416">IF(V3416&lt;&gt;"",IFERROR(INDEX(federal_program_name_lookup,MATCH(V3416,aln_lookup,0)),""),"")</f>
        <v/>
      </c>
    </row>
    <row r="3417" ht="15.75" customHeight="1">
      <c r="A3417" s="5" t="str">
        <f t="shared" si="3224"/>
        <v/>
      </c>
      <c r="B3417" s="3"/>
      <c r="C3417" s="3"/>
      <c r="D3417" s="3"/>
      <c r="E3417" s="6"/>
      <c r="F3417" s="4"/>
      <c r="G3417" s="6"/>
      <c r="H3417" s="6"/>
      <c r="I3417" s="6"/>
      <c r="J3417" s="4">
        <f>SUMIFS(amount_expended,cfda_key,V3417)</f>
        <v>0</v>
      </c>
      <c r="K3417" s="4">
        <f>IF(G3417="OTHER CLUSTER NOT LISTED ABOVE",SUMIFS(amount_expended,uniform_other_cluster_name,X3417), IF(AND(OR(G3417="N/A",G3417=""),H3417=""),0,IF(G3417="STATE CLUSTER",SUMIFS(amount_expended,uniform_state_cluster_name,W3417),SUMIFS(amount_expended,cluster_name,G3417))))</f>
        <v>0</v>
      </c>
      <c r="L3417" s="6"/>
      <c r="M3417" s="3"/>
      <c r="N3417" s="6"/>
      <c r="O3417" s="3"/>
      <c r="P3417" s="3"/>
      <c r="Q3417" s="6"/>
      <c r="R3417" s="4"/>
      <c r="S3417" s="6"/>
      <c r="T3417" s="6"/>
      <c r="U3417" s="6"/>
      <c r="V3417" s="3" t="str">
        <f t="shared" si="2"/>
        <v/>
      </c>
      <c r="W3417" s="5" t="str">
        <f t="shared" ref="W3417:X3417" si="3418">UPPER(TRIM(H3417))</f>
        <v/>
      </c>
      <c r="X3417" s="5" t="str">
        <f t="shared" si="3418"/>
        <v/>
      </c>
      <c r="Y3417" s="5" t="str">
        <f t="array" ref="Y3417">IF(V3417&lt;&gt;"",IFERROR(INDEX(federal_program_name_lookup,MATCH(V3417,aln_lookup,0)),""),"")</f>
        <v/>
      </c>
    </row>
    <row r="3418" ht="15.75" customHeight="1">
      <c r="A3418" s="5" t="str">
        <f t="shared" si="3224"/>
        <v/>
      </c>
      <c r="B3418" s="3"/>
      <c r="C3418" s="3"/>
      <c r="D3418" s="3"/>
      <c r="E3418" s="6"/>
      <c r="F3418" s="4"/>
      <c r="G3418" s="6"/>
      <c r="H3418" s="6"/>
      <c r="I3418" s="6"/>
      <c r="J3418" s="4">
        <f>SUMIFS(amount_expended,cfda_key,V3418)</f>
        <v>0</v>
      </c>
      <c r="K3418" s="4">
        <f>IF(G3418="OTHER CLUSTER NOT LISTED ABOVE",SUMIFS(amount_expended,uniform_other_cluster_name,X3418), IF(AND(OR(G3418="N/A",G3418=""),H3418=""),0,IF(G3418="STATE CLUSTER",SUMIFS(amount_expended,uniform_state_cluster_name,W3418),SUMIFS(amount_expended,cluster_name,G3418))))</f>
        <v>0</v>
      </c>
      <c r="L3418" s="6"/>
      <c r="M3418" s="3"/>
      <c r="N3418" s="6"/>
      <c r="O3418" s="3"/>
      <c r="P3418" s="3"/>
      <c r="Q3418" s="6"/>
      <c r="R3418" s="4"/>
      <c r="S3418" s="6"/>
      <c r="T3418" s="6"/>
      <c r="U3418" s="6"/>
      <c r="V3418" s="3" t="str">
        <f t="shared" si="2"/>
        <v/>
      </c>
      <c r="W3418" s="5" t="str">
        <f t="shared" ref="W3418:X3418" si="3419">UPPER(TRIM(H3418))</f>
        <v/>
      </c>
      <c r="X3418" s="5" t="str">
        <f t="shared" si="3419"/>
        <v/>
      </c>
      <c r="Y3418" s="5" t="str">
        <f t="array" ref="Y3418">IF(V3418&lt;&gt;"",IFERROR(INDEX(federal_program_name_lookup,MATCH(V3418,aln_lookup,0)),""),"")</f>
        <v/>
      </c>
    </row>
    <row r="3419" ht="15.75" customHeight="1">
      <c r="A3419" s="5" t="str">
        <f t="shared" si="3224"/>
        <v/>
      </c>
      <c r="B3419" s="3"/>
      <c r="C3419" s="3"/>
      <c r="D3419" s="3"/>
      <c r="E3419" s="6"/>
      <c r="F3419" s="4"/>
      <c r="G3419" s="6"/>
      <c r="H3419" s="6"/>
      <c r="I3419" s="6"/>
      <c r="J3419" s="4">
        <f>SUMIFS(amount_expended,cfda_key,V3419)</f>
        <v>0</v>
      </c>
      <c r="K3419" s="4">
        <f>IF(G3419="OTHER CLUSTER NOT LISTED ABOVE",SUMIFS(amount_expended,uniform_other_cluster_name,X3419), IF(AND(OR(G3419="N/A",G3419=""),H3419=""),0,IF(G3419="STATE CLUSTER",SUMIFS(amount_expended,uniform_state_cluster_name,W3419),SUMIFS(amount_expended,cluster_name,G3419))))</f>
        <v>0</v>
      </c>
      <c r="L3419" s="6"/>
      <c r="M3419" s="3"/>
      <c r="N3419" s="6"/>
      <c r="O3419" s="3"/>
      <c r="P3419" s="3"/>
      <c r="Q3419" s="6"/>
      <c r="R3419" s="4"/>
      <c r="S3419" s="6"/>
      <c r="T3419" s="6"/>
      <c r="U3419" s="6"/>
      <c r="V3419" s="3" t="str">
        <f t="shared" si="2"/>
        <v/>
      </c>
      <c r="W3419" s="5" t="str">
        <f t="shared" ref="W3419:X3419" si="3420">UPPER(TRIM(H3419))</f>
        <v/>
      </c>
      <c r="X3419" s="5" t="str">
        <f t="shared" si="3420"/>
        <v/>
      </c>
      <c r="Y3419" s="5" t="str">
        <f t="array" ref="Y3419">IF(V3419&lt;&gt;"",IFERROR(INDEX(federal_program_name_lookup,MATCH(V3419,aln_lookup,0)),""),"")</f>
        <v/>
      </c>
    </row>
    <row r="3420" ht="15.75" customHeight="1">
      <c r="A3420" s="5" t="str">
        <f t="shared" si="3224"/>
        <v/>
      </c>
      <c r="B3420" s="3"/>
      <c r="C3420" s="3"/>
      <c r="D3420" s="3"/>
      <c r="E3420" s="6"/>
      <c r="F3420" s="4"/>
      <c r="G3420" s="6"/>
      <c r="H3420" s="6"/>
      <c r="I3420" s="6"/>
      <c r="J3420" s="4">
        <f>SUMIFS(amount_expended,cfda_key,V3420)</f>
        <v>0</v>
      </c>
      <c r="K3420" s="4">
        <f>IF(G3420="OTHER CLUSTER NOT LISTED ABOVE",SUMIFS(amount_expended,uniform_other_cluster_name,X3420), IF(AND(OR(G3420="N/A",G3420=""),H3420=""),0,IF(G3420="STATE CLUSTER",SUMIFS(amount_expended,uniform_state_cluster_name,W3420),SUMIFS(amount_expended,cluster_name,G3420))))</f>
        <v>0</v>
      </c>
      <c r="L3420" s="6"/>
      <c r="M3420" s="3"/>
      <c r="N3420" s="6"/>
      <c r="O3420" s="3"/>
      <c r="P3420" s="3"/>
      <c r="Q3420" s="6"/>
      <c r="R3420" s="4"/>
      <c r="S3420" s="6"/>
      <c r="T3420" s="6"/>
      <c r="U3420" s="6"/>
      <c r="V3420" s="3" t="str">
        <f t="shared" si="2"/>
        <v/>
      </c>
      <c r="W3420" s="5" t="str">
        <f t="shared" ref="W3420:X3420" si="3421">UPPER(TRIM(H3420))</f>
        <v/>
      </c>
      <c r="X3420" s="5" t="str">
        <f t="shared" si="3421"/>
        <v/>
      </c>
      <c r="Y3420" s="5" t="str">
        <f t="array" ref="Y3420">IF(V3420&lt;&gt;"",IFERROR(INDEX(federal_program_name_lookup,MATCH(V3420,aln_lookup,0)),""),"")</f>
        <v/>
      </c>
    </row>
    <row r="3421" ht="15.75" customHeight="1">
      <c r="A3421" s="5" t="str">
        <f t="shared" si="3224"/>
        <v/>
      </c>
      <c r="B3421" s="3"/>
      <c r="C3421" s="3"/>
      <c r="D3421" s="3"/>
      <c r="E3421" s="6"/>
      <c r="F3421" s="4"/>
      <c r="G3421" s="6"/>
      <c r="H3421" s="6"/>
      <c r="I3421" s="6"/>
      <c r="J3421" s="4">
        <f>SUMIFS(amount_expended,cfda_key,V3421)</f>
        <v>0</v>
      </c>
      <c r="K3421" s="4">
        <f>IF(G3421="OTHER CLUSTER NOT LISTED ABOVE",SUMIFS(amount_expended,uniform_other_cluster_name,X3421), IF(AND(OR(G3421="N/A",G3421=""),H3421=""),0,IF(G3421="STATE CLUSTER",SUMIFS(amount_expended,uniform_state_cluster_name,W3421),SUMIFS(amount_expended,cluster_name,G3421))))</f>
        <v>0</v>
      </c>
      <c r="L3421" s="6"/>
      <c r="M3421" s="3"/>
      <c r="N3421" s="6"/>
      <c r="O3421" s="3"/>
      <c r="P3421" s="3"/>
      <c r="Q3421" s="6"/>
      <c r="R3421" s="4"/>
      <c r="S3421" s="6"/>
      <c r="T3421" s="6"/>
      <c r="U3421" s="6"/>
      <c r="V3421" s="3" t="str">
        <f t="shared" si="2"/>
        <v/>
      </c>
      <c r="W3421" s="5" t="str">
        <f t="shared" ref="W3421:X3421" si="3422">UPPER(TRIM(H3421))</f>
        <v/>
      </c>
      <c r="X3421" s="5" t="str">
        <f t="shared" si="3422"/>
        <v/>
      </c>
      <c r="Y3421" s="5" t="str">
        <f t="array" ref="Y3421">IF(V3421&lt;&gt;"",IFERROR(INDEX(federal_program_name_lookup,MATCH(V3421,aln_lookup,0)),""),"")</f>
        <v/>
      </c>
    </row>
    <row r="3422" ht="15.75" customHeight="1">
      <c r="A3422" s="5" t="str">
        <f t="shared" si="3224"/>
        <v/>
      </c>
      <c r="B3422" s="3"/>
      <c r="C3422" s="3"/>
      <c r="D3422" s="3"/>
      <c r="E3422" s="6"/>
      <c r="F3422" s="4"/>
      <c r="G3422" s="6"/>
      <c r="H3422" s="6"/>
      <c r="I3422" s="6"/>
      <c r="J3422" s="4">
        <f>SUMIFS(amount_expended,cfda_key,V3422)</f>
        <v>0</v>
      </c>
      <c r="K3422" s="4">
        <f>IF(G3422="OTHER CLUSTER NOT LISTED ABOVE",SUMIFS(amount_expended,uniform_other_cluster_name,X3422), IF(AND(OR(G3422="N/A",G3422=""),H3422=""),0,IF(G3422="STATE CLUSTER",SUMIFS(amount_expended,uniform_state_cluster_name,W3422),SUMIFS(amount_expended,cluster_name,G3422))))</f>
        <v>0</v>
      </c>
      <c r="L3422" s="6"/>
      <c r="M3422" s="3"/>
      <c r="N3422" s="6"/>
      <c r="O3422" s="3"/>
      <c r="P3422" s="3"/>
      <c r="Q3422" s="6"/>
      <c r="R3422" s="4"/>
      <c r="S3422" s="6"/>
      <c r="T3422" s="6"/>
      <c r="U3422" s="6"/>
      <c r="V3422" s="3" t="str">
        <f t="shared" si="2"/>
        <v/>
      </c>
      <c r="W3422" s="5" t="str">
        <f t="shared" ref="W3422:X3422" si="3423">UPPER(TRIM(H3422))</f>
        <v/>
      </c>
      <c r="X3422" s="5" t="str">
        <f t="shared" si="3423"/>
        <v/>
      </c>
      <c r="Y3422" s="5" t="str">
        <f t="array" ref="Y3422">IF(V3422&lt;&gt;"",IFERROR(INDEX(federal_program_name_lookup,MATCH(V3422,aln_lookup,0)),""),"")</f>
        <v/>
      </c>
    </row>
    <row r="3423" ht="15.75" customHeight="1">
      <c r="A3423" s="5" t="str">
        <f t="shared" si="3224"/>
        <v/>
      </c>
      <c r="B3423" s="3"/>
      <c r="C3423" s="3"/>
      <c r="D3423" s="3"/>
      <c r="E3423" s="6"/>
      <c r="F3423" s="4"/>
      <c r="G3423" s="6"/>
      <c r="H3423" s="6"/>
      <c r="I3423" s="6"/>
      <c r="J3423" s="4">
        <f>SUMIFS(amount_expended,cfda_key,V3423)</f>
        <v>0</v>
      </c>
      <c r="K3423" s="4">
        <f>IF(G3423="OTHER CLUSTER NOT LISTED ABOVE",SUMIFS(amount_expended,uniform_other_cluster_name,X3423), IF(AND(OR(G3423="N/A",G3423=""),H3423=""),0,IF(G3423="STATE CLUSTER",SUMIFS(amount_expended,uniform_state_cluster_name,W3423),SUMIFS(amount_expended,cluster_name,G3423))))</f>
        <v>0</v>
      </c>
      <c r="L3423" s="6"/>
      <c r="M3423" s="3"/>
      <c r="N3423" s="6"/>
      <c r="O3423" s="3"/>
      <c r="P3423" s="3"/>
      <c r="Q3423" s="6"/>
      <c r="R3423" s="4"/>
      <c r="S3423" s="6"/>
      <c r="T3423" s="6"/>
      <c r="U3423" s="6"/>
      <c r="V3423" s="3" t="str">
        <f t="shared" si="2"/>
        <v/>
      </c>
      <c r="W3423" s="5" t="str">
        <f t="shared" ref="W3423:X3423" si="3424">UPPER(TRIM(H3423))</f>
        <v/>
      </c>
      <c r="X3423" s="5" t="str">
        <f t="shared" si="3424"/>
        <v/>
      </c>
      <c r="Y3423" s="5" t="str">
        <f t="array" ref="Y3423">IF(V3423&lt;&gt;"",IFERROR(INDEX(federal_program_name_lookup,MATCH(V3423,aln_lookup,0)),""),"")</f>
        <v/>
      </c>
    </row>
    <row r="3424" ht="15.75" customHeight="1">
      <c r="A3424" s="5" t="str">
        <f t="shared" si="3224"/>
        <v/>
      </c>
      <c r="B3424" s="3"/>
      <c r="C3424" s="3"/>
      <c r="D3424" s="3"/>
      <c r="E3424" s="6"/>
      <c r="F3424" s="4"/>
      <c r="G3424" s="6"/>
      <c r="H3424" s="6"/>
      <c r="I3424" s="6"/>
      <c r="J3424" s="4">
        <f>SUMIFS(amount_expended,cfda_key,V3424)</f>
        <v>0</v>
      </c>
      <c r="K3424" s="4">
        <f>IF(G3424="OTHER CLUSTER NOT LISTED ABOVE",SUMIFS(amount_expended,uniform_other_cluster_name,X3424), IF(AND(OR(G3424="N/A",G3424=""),H3424=""),0,IF(G3424="STATE CLUSTER",SUMIFS(amount_expended,uniform_state_cluster_name,W3424),SUMIFS(amount_expended,cluster_name,G3424))))</f>
        <v>0</v>
      </c>
      <c r="L3424" s="6"/>
      <c r="M3424" s="3"/>
      <c r="N3424" s="6"/>
      <c r="O3424" s="3"/>
      <c r="P3424" s="3"/>
      <c r="Q3424" s="6"/>
      <c r="R3424" s="4"/>
      <c r="S3424" s="6"/>
      <c r="T3424" s="6"/>
      <c r="U3424" s="6"/>
      <c r="V3424" s="3" t="str">
        <f t="shared" si="2"/>
        <v/>
      </c>
      <c r="W3424" s="5" t="str">
        <f t="shared" ref="W3424:X3424" si="3425">UPPER(TRIM(H3424))</f>
        <v/>
      </c>
      <c r="X3424" s="5" t="str">
        <f t="shared" si="3425"/>
        <v/>
      </c>
      <c r="Y3424" s="5" t="str">
        <f t="array" ref="Y3424">IF(V3424&lt;&gt;"",IFERROR(INDEX(federal_program_name_lookup,MATCH(V3424,aln_lookup,0)),""),"")</f>
        <v/>
      </c>
    </row>
    <row r="3425" ht="15.75" customHeight="1">
      <c r="A3425" s="5" t="str">
        <f t="shared" si="3224"/>
        <v/>
      </c>
      <c r="B3425" s="3"/>
      <c r="C3425" s="3"/>
      <c r="D3425" s="3"/>
      <c r="E3425" s="6"/>
      <c r="F3425" s="4"/>
      <c r="G3425" s="6"/>
      <c r="H3425" s="6"/>
      <c r="I3425" s="6"/>
      <c r="J3425" s="4">
        <f>SUMIFS(amount_expended,cfda_key,V3425)</f>
        <v>0</v>
      </c>
      <c r="K3425" s="4">
        <f>IF(G3425="OTHER CLUSTER NOT LISTED ABOVE",SUMIFS(amount_expended,uniform_other_cluster_name,X3425), IF(AND(OR(G3425="N/A",G3425=""),H3425=""),0,IF(G3425="STATE CLUSTER",SUMIFS(amount_expended,uniform_state_cluster_name,W3425),SUMIFS(amount_expended,cluster_name,G3425))))</f>
        <v>0</v>
      </c>
      <c r="L3425" s="6"/>
      <c r="M3425" s="3"/>
      <c r="N3425" s="6"/>
      <c r="O3425" s="3"/>
      <c r="P3425" s="3"/>
      <c r="Q3425" s="6"/>
      <c r="R3425" s="4"/>
      <c r="S3425" s="6"/>
      <c r="T3425" s="6"/>
      <c r="U3425" s="6"/>
      <c r="V3425" s="3" t="str">
        <f t="shared" si="2"/>
        <v/>
      </c>
      <c r="W3425" s="5" t="str">
        <f t="shared" ref="W3425:X3425" si="3426">UPPER(TRIM(H3425))</f>
        <v/>
      </c>
      <c r="X3425" s="5" t="str">
        <f t="shared" si="3426"/>
        <v/>
      </c>
      <c r="Y3425" s="5" t="str">
        <f t="array" ref="Y3425">IF(V3425&lt;&gt;"",IFERROR(INDEX(federal_program_name_lookup,MATCH(V3425,aln_lookup,0)),""),"")</f>
        <v/>
      </c>
    </row>
    <row r="3426" ht="15.75" customHeight="1">
      <c r="A3426" s="5" t="str">
        <f t="shared" si="3224"/>
        <v/>
      </c>
      <c r="B3426" s="3"/>
      <c r="C3426" s="3"/>
      <c r="D3426" s="3"/>
      <c r="E3426" s="6"/>
      <c r="F3426" s="4"/>
      <c r="G3426" s="6"/>
      <c r="H3426" s="6"/>
      <c r="I3426" s="6"/>
      <c r="J3426" s="4">
        <f>SUMIFS(amount_expended,cfda_key,V3426)</f>
        <v>0</v>
      </c>
      <c r="K3426" s="4">
        <f>IF(G3426="OTHER CLUSTER NOT LISTED ABOVE",SUMIFS(amount_expended,uniform_other_cluster_name,X3426), IF(AND(OR(G3426="N/A",G3426=""),H3426=""),0,IF(G3426="STATE CLUSTER",SUMIFS(amount_expended,uniform_state_cluster_name,W3426),SUMIFS(amount_expended,cluster_name,G3426))))</f>
        <v>0</v>
      </c>
      <c r="L3426" s="6"/>
      <c r="M3426" s="3"/>
      <c r="N3426" s="6"/>
      <c r="O3426" s="3"/>
      <c r="P3426" s="3"/>
      <c r="Q3426" s="6"/>
      <c r="R3426" s="4"/>
      <c r="S3426" s="6"/>
      <c r="T3426" s="6"/>
      <c r="U3426" s="6"/>
      <c r="V3426" s="3" t="str">
        <f t="shared" si="2"/>
        <v/>
      </c>
      <c r="W3426" s="5" t="str">
        <f t="shared" ref="W3426:X3426" si="3427">UPPER(TRIM(H3426))</f>
        <v/>
      </c>
      <c r="X3426" s="5" t="str">
        <f t="shared" si="3427"/>
        <v/>
      </c>
      <c r="Y3426" s="5" t="str">
        <f t="array" ref="Y3426">IF(V3426&lt;&gt;"",IFERROR(INDEX(federal_program_name_lookup,MATCH(V3426,aln_lookup,0)),""),"")</f>
        <v/>
      </c>
    </row>
    <row r="3427" ht="15.75" customHeight="1">
      <c r="A3427" s="5" t="str">
        <f t="shared" si="3224"/>
        <v/>
      </c>
      <c r="B3427" s="3"/>
      <c r="C3427" s="3"/>
      <c r="D3427" s="3"/>
      <c r="E3427" s="6"/>
      <c r="F3427" s="4"/>
      <c r="G3427" s="6"/>
      <c r="H3427" s="6"/>
      <c r="I3427" s="6"/>
      <c r="J3427" s="4">
        <f>SUMIFS(amount_expended,cfda_key,V3427)</f>
        <v>0</v>
      </c>
      <c r="K3427" s="4">
        <f>IF(G3427="OTHER CLUSTER NOT LISTED ABOVE",SUMIFS(amount_expended,uniform_other_cluster_name,X3427), IF(AND(OR(G3427="N/A",G3427=""),H3427=""),0,IF(G3427="STATE CLUSTER",SUMIFS(amount_expended,uniform_state_cluster_name,W3427),SUMIFS(amount_expended,cluster_name,G3427))))</f>
        <v>0</v>
      </c>
      <c r="L3427" s="6"/>
      <c r="M3427" s="3"/>
      <c r="N3427" s="6"/>
      <c r="O3427" s="3"/>
      <c r="P3427" s="3"/>
      <c r="Q3427" s="6"/>
      <c r="R3427" s="4"/>
      <c r="S3427" s="6"/>
      <c r="T3427" s="6"/>
      <c r="U3427" s="6"/>
      <c r="V3427" s="3" t="str">
        <f t="shared" si="2"/>
        <v/>
      </c>
      <c r="W3427" s="5" t="str">
        <f t="shared" ref="W3427:X3427" si="3428">UPPER(TRIM(H3427))</f>
        <v/>
      </c>
      <c r="X3427" s="5" t="str">
        <f t="shared" si="3428"/>
        <v/>
      </c>
      <c r="Y3427" s="5" t="str">
        <f t="array" ref="Y3427">IF(V3427&lt;&gt;"",IFERROR(INDEX(federal_program_name_lookup,MATCH(V3427,aln_lookup,0)),""),"")</f>
        <v/>
      </c>
    </row>
    <row r="3428" ht="15.75" customHeight="1">
      <c r="A3428" s="5" t="str">
        <f t="shared" si="3224"/>
        <v/>
      </c>
      <c r="B3428" s="3"/>
      <c r="C3428" s="3"/>
      <c r="D3428" s="3"/>
      <c r="E3428" s="6"/>
      <c r="F3428" s="4"/>
      <c r="G3428" s="6"/>
      <c r="H3428" s="6"/>
      <c r="I3428" s="6"/>
      <c r="J3428" s="4">
        <f>SUMIFS(amount_expended,cfda_key,V3428)</f>
        <v>0</v>
      </c>
      <c r="K3428" s="4">
        <f>IF(G3428="OTHER CLUSTER NOT LISTED ABOVE",SUMIFS(amount_expended,uniform_other_cluster_name,X3428), IF(AND(OR(G3428="N/A",G3428=""),H3428=""),0,IF(G3428="STATE CLUSTER",SUMIFS(amount_expended,uniform_state_cluster_name,W3428),SUMIFS(amount_expended,cluster_name,G3428))))</f>
        <v>0</v>
      </c>
      <c r="L3428" s="6"/>
      <c r="M3428" s="3"/>
      <c r="N3428" s="6"/>
      <c r="O3428" s="3"/>
      <c r="P3428" s="3"/>
      <c r="Q3428" s="6"/>
      <c r="R3428" s="4"/>
      <c r="S3428" s="6"/>
      <c r="T3428" s="6"/>
      <c r="U3428" s="6"/>
      <c r="V3428" s="3" t="str">
        <f t="shared" si="2"/>
        <v/>
      </c>
      <c r="W3428" s="5" t="str">
        <f t="shared" ref="W3428:X3428" si="3429">UPPER(TRIM(H3428))</f>
        <v/>
      </c>
      <c r="X3428" s="5" t="str">
        <f t="shared" si="3429"/>
        <v/>
      </c>
      <c r="Y3428" s="5" t="str">
        <f t="array" ref="Y3428">IF(V3428&lt;&gt;"",IFERROR(INDEX(federal_program_name_lookup,MATCH(V3428,aln_lookup,0)),""),"")</f>
        <v/>
      </c>
    </row>
    <row r="3429" ht="15.75" customHeight="1">
      <c r="A3429" s="5" t="str">
        <f t="shared" si="3224"/>
        <v/>
      </c>
      <c r="B3429" s="3"/>
      <c r="C3429" s="3"/>
      <c r="D3429" s="3"/>
      <c r="E3429" s="6"/>
      <c r="F3429" s="4"/>
      <c r="G3429" s="6"/>
      <c r="H3429" s="6"/>
      <c r="I3429" s="6"/>
      <c r="J3429" s="4">
        <f>SUMIFS(amount_expended,cfda_key,V3429)</f>
        <v>0</v>
      </c>
      <c r="K3429" s="4">
        <f>IF(G3429="OTHER CLUSTER NOT LISTED ABOVE",SUMIFS(amount_expended,uniform_other_cluster_name,X3429), IF(AND(OR(G3429="N/A",G3429=""),H3429=""),0,IF(G3429="STATE CLUSTER",SUMIFS(amount_expended,uniform_state_cluster_name,W3429),SUMIFS(amount_expended,cluster_name,G3429))))</f>
        <v>0</v>
      </c>
      <c r="L3429" s="6"/>
      <c r="M3429" s="3"/>
      <c r="N3429" s="6"/>
      <c r="O3429" s="3"/>
      <c r="P3429" s="3"/>
      <c r="Q3429" s="6"/>
      <c r="R3429" s="4"/>
      <c r="S3429" s="6"/>
      <c r="T3429" s="6"/>
      <c r="U3429" s="6"/>
      <c r="V3429" s="3" t="str">
        <f t="shared" si="2"/>
        <v/>
      </c>
      <c r="W3429" s="5" t="str">
        <f t="shared" ref="W3429:X3429" si="3430">UPPER(TRIM(H3429))</f>
        <v/>
      </c>
      <c r="X3429" s="5" t="str">
        <f t="shared" si="3430"/>
        <v/>
      </c>
      <c r="Y3429" s="5" t="str">
        <f t="array" ref="Y3429">IF(V3429&lt;&gt;"",IFERROR(INDEX(federal_program_name_lookup,MATCH(V3429,aln_lookup,0)),""),"")</f>
        <v/>
      </c>
    </row>
    <row r="3430" ht="15.75" customHeight="1">
      <c r="A3430" s="5" t="str">
        <f t="shared" si="3224"/>
        <v/>
      </c>
      <c r="B3430" s="3"/>
      <c r="C3430" s="3"/>
      <c r="D3430" s="3"/>
      <c r="E3430" s="6"/>
      <c r="F3430" s="4"/>
      <c r="G3430" s="6"/>
      <c r="H3430" s="6"/>
      <c r="I3430" s="6"/>
      <c r="J3430" s="4">
        <f>SUMIFS(amount_expended,cfda_key,V3430)</f>
        <v>0</v>
      </c>
      <c r="K3430" s="4">
        <f>IF(G3430="OTHER CLUSTER NOT LISTED ABOVE",SUMIFS(amount_expended,uniform_other_cluster_name,X3430), IF(AND(OR(G3430="N/A",G3430=""),H3430=""),0,IF(G3430="STATE CLUSTER",SUMIFS(amount_expended,uniform_state_cluster_name,W3430),SUMIFS(amount_expended,cluster_name,G3430))))</f>
        <v>0</v>
      </c>
      <c r="L3430" s="6"/>
      <c r="M3430" s="3"/>
      <c r="N3430" s="6"/>
      <c r="O3430" s="3"/>
      <c r="P3430" s="3"/>
      <c r="Q3430" s="6"/>
      <c r="R3430" s="4"/>
      <c r="S3430" s="6"/>
      <c r="T3430" s="6"/>
      <c r="U3430" s="6"/>
      <c r="V3430" s="3" t="str">
        <f t="shared" si="2"/>
        <v/>
      </c>
      <c r="W3430" s="5" t="str">
        <f t="shared" ref="W3430:X3430" si="3431">UPPER(TRIM(H3430))</f>
        <v/>
      </c>
      <c r="X3430" s="5" t="str">
        <f t="shared" si="3431"/>
        <v/>
      </c>
      <c r="Y3430" s="5" t="str">
        <f t="array" ref="Y3430">IF(V3430&lt;&gt;"",IFERROR(INDEX(federal_program_name_lookup,MATCH(V3430,aln_lookup,0)),""),"")</f>
        <v/>
      </c>
    </row>
    <row r="3431" ht="15.75" customHeight="1">
      <c r="A3431" s="5" t="str">
        <f t="shared" si="3224"/>
        <v/>
      </c>
      <c r="B3431" s="3"/>
      <c r="C3431" s="3"/>
      <c r="D3431" s="3"/>
      <c r="E3431" s="6"/>
      <c r="F3431" s="4"/>
      <c r="G3431" s="6"/>
      <c r="H3431" s="6"/>
      <c r="I3431" s="6"/>
      <c r="J3431" s="4">
        <f>SUMIFS(amount_expended,cfda_key,V3431)</f>
        <v>0</v>
      </c>
      <c r="K3431" s="4">
        <f>IF(G3431="OTHER CLUSTER NOT LISTED ABOVE",SUMIFS(amount_expended,uniform_other_cluster_name,X3431), IF(AND(OR(G3431="N/A",G3431=""),H3431=""),0,IF(G3431="STATE CLUSTER",SUMIFS(amount_expended,uniform_state_cluster_name,W3431),SUMIFS(amount_expended,cluster_name,G3431))))</f>
        <v>0</v>
      </c>
      <c r="L3431" s="6"/>
      <c r="M3431" s="3"/>
      <c r="N3431" s="6"/>
      <c r="O3431" s="3"/>
      <c r="P3431" s="3"/>
      <c r="Q3431" s="6"/>
      <c r="R3431" s="4"/>
      <c r="S3431" s="6"/>
      <c r="T3431" s="6"/>
      <c r="U3431" s="6"/>
      <c r="V3431" s="3" t="str">
        <f t="shared" si="2"/>
        <v/>
      </c>
      <c r="W3431" s="5" t="str">
        <f t="shared" ref="W3431:X3431" si="3432">UPPER(TRIM(H3431))</f>
        <v/>
      </c>
      <c r="X3431" s="5" t="str">
        <f t="shared" si="3432"/>
        <v/>
      </c>
      <c r="Y3431" s="5" t="str">
        <f t="array" ref="Y3431">IF(V3431&lt;&gt;"",IFERROR(INDEX(federal_program_name_lookup,MATCH(V3431,aln_lookup,0)),""),"")</f>
        <v/>
      </c>
    </row>
    <row r="3432" ht="15.75" customHeight="1">
      <c r="A3432" s="5" t="str">
        <f t="shared" si="3224"/>
        <v/>
      </c>
      <c r="B3432" s="3"/>
      <c r="C3432" s="3"/>
      <c r="D3432" s="3"/>
      <c r="E3432" s="6"/>
      <c r="F3432" s="4"/>
      <c r="G3432" s="6"/>
      <c r="H3432" s="6"/>
      <c r="I3432" s="6"/>
      <c r="J3432" s="4">
        <f>SUMIFS(amount_expended,cfda_key,V3432)</f>
        <v>0</v>
      </c>
      <c r="K3432" s="4">
        <f>IF(G3432="OTHER CLUSTER NOT LISTED ABOVE",SUMIFS(amount_expended,uniform_other_cluster_name,X3432), IF(AND(OR(G3432="N/A",G3432=""),H3432=""),0,IF(G3432="STATE CLUSTER",SUMIFS(amount_expended,uniform_state_cluster_name,W3432),SUMIFS(amount_expended,cluster_name,G3432))))</f>
        <v>0</v>
      </c>
      <c r="L3432" s="6"/>
      <c r="M3432" s="3"/>
      <c r="N3432" s="6"/>
      <c r="O3432" s="3"/>
      <c r="P3432" s="3"/>
      <c r="Q3432" s="6"/>
      <c r="R3432" s="4"/>
      <c r="S3432" s="6"/>
      <c r="T3432" s="6"/>
      <c r="U3432" s="6"/>
      <c r="V3432" s="3" t="str">
        <f t="shared" si="2"/>
        <v/>
      </c>
      <c r="W3432" s="5" t="str">
        <f t="shared" ref="W3432:X3432" si="3433">UPPER(TRIM(H3432))</f>
        <v/>
      </c>
      <c r="X3432" s="5" t="str">
        <f t="shared" si="3433"/>
        <v/>
      </c>
      <c r="Y3432" s="5" t="str">
        <f t="array" ref="Y3432">IF(V3432&lt;&gt;"",IFERROR(INDEX(federal_program_name_lookup,MATCH(V3432,aln_lookup,0)),""),"")</f>
        <v/>
      </c>
    </row>
    <row r="3433" ht="15.75" customHeight="1">
      <c r="A3433" s="5" t="str">
        <f t="shared" si="3224"/>
        <v/>
      </c>
      <c r="B3433" s="3"/>
      <c r="C3433" s="3"/>
      <c r="D3433" s="3"/>
      <c r="E3433" s="6"/>
      <c r="F3433" s="4"/>
      <c r="G3433" s="6"/>
      <c r="H3433" s="6"/>
      <c r="I3433" s="6"/>
      <c r="J3433" s="4">
        <f>SUMIFS(amount_expended,cfda_key,V3433)</f>
        <v>0</v>
      </c>
      <c r="K3433" s="4">
        <f>IF(G3433="OTHER CLUSTER NOT LISTED ABOVE",SUMIFS(amount_expended,uniform_other_cluster_name,X3433), IF(AND(OR(G3433="N/A",G3433=""),H3433=""),0,IF(G3433="STATE CLUSTER",SUMIFS(amount_expended,uniform_state_cluster_name,W3433),SUMIFS(amount_expended,cluster_name,G3433))))</f>
        <v>0</v>
      </c>
      <c r="L3433" s="6"/>
      <c r="M3433" s="3"/>
      <c r="N3433" s="6"/>
      <c r="O3433" s="3"/>
      <c r="P3433" s="3"/>
      <c r="Q3433" s="6"/>
      <c r="R3433" s="4"/>
      <c r="S3433" s="6"/>
      <c r="T3433" s="6"/>
      <c r="U3433" s="6"/>
      <c r="V3433" s="3" t="str">
        <f t="shared" si="2"/>
        <v/>
      </c>
      <c r="W3433" s="5" t="str">
        <f t="shared" ref="W3433:X3433" si="3434">UPPER(TRIM(H3433))</f>
        <v/>
      </c>
      <c r="X3433" s="5" t="str">
        <f t="shared" si="3434"/>
        <v/>
      </c>
      <c r="Y3433" s="5" t="str">
        <f t="array" ref="Y3433">IF(V3433&lt;&gt;"",IFERROR(INDEX(federal_program_name_lookup,MATCH(V3433,aln_lookup,0)),""),"")</f>
        <v/>
      </c>
    </row>
    <row r="3434" ht="15.75" customHeight="1">
      <c r="A3434" s="5" t="str">
        <f t="shared" si="3224"/>
        <v/>
      </c>
      <c r="B3434" s="3"/>
      <c r="C3434" s="3"/>
      <c r="D3434" s="3"/>
      <c r="E3434" s="6"/>
      <c r="F3434" s="4"/>
      <c r="G3434" s="6"/>
      <c r="H3434" s="6"/>
      <c r="I3434" s="6"/>
      <c r="J3434" s="4">
        <f>SUMIFS(amount_expended,cfda_key,V3434)</f>
        <v>0</v>
      </c>
      <c r="K3434" s="4">
        <f>IF(G3434="OTHER CLUSTER NOT LISTED ABOVE",SUMIFS(amount_expended,uniform_other_cluster_name,X3434), IF(AND(OR(G3434="N/A",G3434=""),H3434=""),0,IF(G3434="STATE CLUSTER",SUMIFS(amount_expended,uniform_state_cluster_name,W3434),SUMIFS(amount_expended,cluster_name,G3434))))</f>
        <v>0</v>
      </c>
      <c r="L3434" s="6"/>
      <c r="M3434" s="3"/>
      <c r="N3434" s="6"/>
      <c r="O3434" s="3"/>
      <c r="P3434" s="3"/>
      <c r="Q3434" s="6"/>
      <c r="R3434" s="4"/>
      <c r="S3434" s="6"/>
      <c r="T3434" s="6"/>
      <c r="U3434" s="6"/>
      <c r="V3434" s="3" t="str">
        <f t="shared" si="2"/>
        <v/>
      </c>
      <c r="W3434" s="5" t="str">
        <f t="shared" ref="W3434:X3434" si="3435">UPPER(TRIM(H3434))</f>
        <v/>
      </c>
      <c r="X3434" s="5" t="str">
        <f t="shared" si="3435"/>
        <v/>
      </c>
      <c r="Y3434" s="5" t="str">
        <f t="array" ref="Y3434">IF(V3434&lt;&gt;"",IFERROR(INDEX(federal_program_name_lookup,MATCH(V3434,aln_lookup,0)),""),"")</f>
        <v/>
      </c>
    </row>
    <row r="3435" ht="15.75" customHeight="1">
      <c r="A3435" s="5" t="str">
        <f t="shared" si="3224"/>
        <v/>
      </c>
      <c r="B3435" s="3"/>
      <c r="C3435" s="3"/>
      <c r="D3435" s="3"/>
      <c r="E3435" s="6"/>
      <c r="F3435" s="4"/>
      <c r="G3435" s="6"/>
      <c r="H3435" s="6"/>
      <c r="I3435" s="6"/>
      <c r="J3435" s="4">
        <f>SUMIFS(amount_expended,cfda_key,V3435)</f>
        <v>0</v>
      </c>
      <c r="K3435" s="4">
        <f>IF(G3435="OTHER CLUSTER NOT LISTED ABOVE",SUMIFS(amount_expended,uniform_other_cluster_name,X3435), IF(AND(OR(G3435="N/A",G3435=""),H3435=""),0,IF(G3435="STATE CLUSTER",SUMIFS(amount_expended,uniform_state_cluster_name,W3435),SUMIFS(amount_expended,cluster_name,G3435))))</f>
        <v>0</v>
      </c>
      <c r="L3435" s="6"/>
      <c r="M3435" s="3"/>
      <c r="N3435" s="6"/>
      <c r="O3435" s="3"/>
      <c r="P3435" s="3"/>
      <c r="Q3435" s="6"/>
      <c r="R3435" s="4"/>
      <c r="S3435" s="6"/>
      <c r="T3435" s="6"/>
      <c r="U3435" s="6"/>
      <c r="V3435" s="3" t="str">
        <f t="shared" si="2"/>
        <v/>
      </c>
      <c r="W3435" s="5" t="str">
        <f t="shared" ref="W3435:X3435" si="3436">UPPER(TRIM(H3435))</f>
        <v/>
      </c>
      <c r="X3435" s="5" t="str">
        <f t="shared" si="3436"/>
        <v/>
      </c>
      <c r="Y3435" s="5" t="str">
        <f t="array" ref="Y3435">IF(V3435&lt;&gt;"",IFERROR(INDEX(federal_program_name_lookup,MATCH(V3435,aln_lookup,0)),""),"")</f>
        <v/>
      </c>
    </row>
    <row r="3436" ht="15.75" customHeight="1">
      <c r="A3436" s="5" t="str">
        <f t="shared" si="3224"/>
        <v/>
      </c>
      <c r="B3436" s="3"/>
      <c r="C3436" s="3"/>
      <c r="D3436" s="3"/>
      <c r="E3436" s="6"/>
      <c r="F3436" s="4"/>
      <c r="G3436" s="6"/>
      <c r="H3436" s="6"/>
      <c r="I3436" s="6"/>
      <c r="J3436" s="4">
        <f>SUMIFS(amount_expended,cfda_key,V3436)</f>
        <v>0</v>
      </c>
      <c r="K3436" s="4">
        <f>IF(G3436="OTHER CLUSTER NOT LISTED ABOVE",SUMIFS(amount_expended,uniform_other_cluster_name,X3436), IF(AND(OR(G3436="N/A",G3436=""),H3436=""),0,IF(G3436="STATE CLUSTER",SUMIFS(amount_expended,uniform_state_cluster_name,W3436),SUMIFS(amount_expended,cluster_name,G3436))))</f>
        <v>0</v>
      </c>
      <c r="L3436" s="6"/>
      <c r="M3436" s="3"/>
      <c r="N3436" s="6"/>
      <c r="O3436" s="3"/>
      <c r="P3436" s="3"/>
      <c r="Q3436" s="6"/>
      <c r="R3436" s="4"/>
      <c r="S3436" s="6"/>
      <c r="T3436" s="6"/>
      <c r="U3436" s="6"/>
      <c r="V3436" s="3" t="str">
        <f t="shared" si="2"/>
        <v/>
      </c>
      <c r="W3436" s="5" t="str">
        <f t="shared" ref="W3436:X3436" si="3437">UPPER(TRIM(H3436))</f>
        <v/>
      </c>
      <c r="X3436" s="5" t="str">
        <f t="shared" si="3437"/>
        <v/>
      </c>
      <c r="Y3436" s="5" t="str">
        <f t="array" ref="Y3436">IF(V3436&lt;&gt;"",IFERROR(INDEX(federal_program_name_lookup,MATCH(V3436,aln_lookup,0)),""),"")</f>
        <v/>
      </c>
    </row>
    <row r="3437" ht="15.75" customHeight="1">
      <c r="A3437" s="5" t="str">
        <f t="shared" si="3224"/>
        <v/>
      </c>
      <c r="B3437" s="3"/>
      <c r="C3437" s="3"/>
      <c r="D3437" s="3"/>
      <c r="E3437" s="6"/>
      <c r="F3437" s="4"/>
      <c r="G3437" s="6"/>
      <c r="H3437" s="6"/>
      <c r="I3437" s="6"/>
      <c r="J3437" s="4">
        <f>SUMIFS(amount_expended,cfda_key,V3437)</f>
        <v>0</v>
      </c>
      <c r="K3437" s="4">
        <f>IF(G3437="OTHER CLUSTER NOT LISTED ABOVE",SUMIFS(amount_expended,uniform_other_cluster_name,X3437), IF(AND(OR(G3437="N/A",G3437=""),H3437=""),0,IF(G3437="STATE CLUSTER",SUMIFS(amount_expended,uniform_state_cluster_name,W3437),SUMIFS(amount_expended,cluster_name,G3437))))</f>
        <v>0</v>
      </c>
      <c r="L3437" s="6"/>
      <c r="M3437" s="3"/>
      <c r="N3437" s="6"/>
      <c r="O3437" s="3"/>
      <c r="P3437" s="3"/>
      <c r="Q3437" s="6"/>
      <c r="R3437" s="4"/>
      <c r="S3437" s="6"/>
      <c r="T3437" s="6"/>
      <c r="U3437" s="6"/>
      <c r="V3437" s="3" t="str">
        <f t="shared" si="2"/>
        <v/>
      </c>
      <c r="W3437" s="5" t="str">
        <f t="shared" ref="W3437:X3437" si="3438">UPPER(TRIM(H3437))</f>
        <v/>
      </c>
      <c r="X3437" s="5" t="str">
        <f t="shared" si="3438"/>
        <v/>
      </c>
      <c r="Y3437" s="5" t="str">
        <f t="array" ref="Y3437">IF(V3437&lt;&gt;"",IFERROR(INDEX(federal_program_name_lookup,MATCH(V3437,aln_lookup,0)),""),"")</f>
        <v/>
      </c>
    </row>
    <row r="3438" ht="15.75" customHeight="1">
      <c r="A3438" s="5" t="str">
        <f t="shared" si="3224"/>
        <v/>
      </c>
      <c r="B3438" s="3"/>
      <c r="C3438" s="3"/>
      <c r="D3438" s="3"/>
      <c r="E3438" s="6"/>
      <c r="F3438" s="4"/>
      <c r="G3438" s="6"/>
      <c r="H3438" s="6"/>
      <c r="I3438" s="6"/>
      <c r="J3438" s="4">
        <f>SUMIFS(amount_expended,cfda_key,V3438)</f>
        <v>0</v>
      </c>
      <c r="K3438" s="4">
        <f>IF(G3438="OTHER CLUSTER NOT LISTED ABOVE",SUMIFS(amount_expended,uniform_other_cluster_name,X3438), IF(AND(OR(G3438="N/A",G3438=""),H3438=""),0,IF(G3438="STATE CLUSTER",SUMIFS(amount_expended,uniform_state_cluster_name,W3438),SUMIFS(amount_expended,cluster_name,G3438))))</f>
        <v>0</v>
      </c>
      <c r="L3438" s="6"/>
      <c r="M3438" s="3"/>
      <c r="N3438" s="6"/>
      <c r="O3438" s="3"/>
      <c r="P3438" s="3"/>
      <c r="Q3438" s="6"/>
      <c r="R3438" s="4"/>
      <c r="S3438" s="6"/>
      <c r="T3438" s="6"/>
      <c r="U3438" s="6"/>
      <c r="V3438" s="3" t="str">
        <f t="shared" si="2"/>
        <v/>
      </c>
      <c r="W3438" s="5" t="str">
        <f t="shared" ref="W3438:X3438" si="3439">UPPER(TRIM(H3438))</f>
        <v/>
      </c>
      <c r="X3438" s="5" t="str">
        <f t="shared" si="3439"/>
        <v/>
      </c>
      <c r="Y3438" s="5" t="str">
        <f t="array" ref="Y3438">IF(V3438&lt;&gt;"",IFERROR(INDEX(federal_program_name_lookup,MATCH(V3438,aln_lookup,0)),""),"")</f>
        <v/>
      </c>
    </row>
    <row r="3439" ht="15.75" customHeight="1">
      <c r="A3439" s="5" t="str">
        <f t="shared" si="3224"/>
        <v/>
      </c>
      <c r="B3439" s="3"/>
      <c r="C3439" s="3"/>
      <c r="D3439" s="3"/>
      <c r="E3439" s="6"/>
      <c r="F3439" s="4"/>
      <c r="G3439" s="6"/>
      <c r="H3439" s="6"/>
      <c r="I3439" s="6"/>
      <c r="J3439" s="4">
        <f>SUMIFS(amount_expended,cfda_key,V3439)</f>
        <v>0</v>
      </c>
      <c r="K3439" s="4">
        <f>IF(G3439="OTHER CLUSTER NOT LISTED ABOVE",SUMIFS(amount_expended,uniform_other_cluster_name,X3439), IF(AND(OR(G3439="N/A",G3439=""),H3439=""),0,IF(G3439="STATE CLUSTER",SUMIFS(amount_expended,uniform_state_cluster_name,W3439),SUMIFS(amount_expended,cluster_name,G3439))))</f>
        <v>0</v>
      </c>
      <c r="L3439" s="6"/>
      <c r="M3439" s="3"/>
      <c r="N3439" s="6"/>
      <c r="O3439" s="3"/>
      <c r="P3439" s="3"/>
      <c r="Q3439" s="6"/>
      <c r="R3439" s="4"/>
      <c r="S3439" s="6"/>
      <c r="T3439" s="6"/>
      <c r="U3439" s="6"/>
      <c r="V3439" s="3" t="str">
        <f t="shared" si="2"/>
        <v/>
      </c>
      <c r="W3439" s="5" t="str">
        <f t="shared" ref="W3439:X3439" si="3440">UPPER(TRIM(H3439))</f>
        <v/>
      </c>
      <c r="X3439" s="5" t="str">
        <f t="shared" si="3440"/>
        <v/>
      </c>
      <c r="Y3439" s="5" t="str">
        <f t="array" ref="Y3439">IF(V3439&lt;&gt;"",IFERROR(INDEX(federal_program_name_lookup,MATCH(V3439,aln_lookup,0)),""),"")</f>
        <v/>
      </c>
    </row>
    <row r="3440" ht="15.75" customHeight="1">
      <c r="A3440" s="5" t="str">
        <f t="shared" si="3224"/>
        <v/>
      </c>
      <c r="B3440" s="3"/>
      <c r="C3440" s="3"/>
      <c r="D3440" s="3"/>
      <c r="E3440" s="6"/>
      <c r="F3440" s="4"/>
      <c r="G3440" s="6"/>
      <c r="H3440" s="6"/>
      <c r="I3440" s="6"/>
      <c r="J3440" s="4">
        <f>SUMIFS(amount_expended,cfda_key,V3440)</f>
        <v>0</v>
      </c>
      <c r="K3440" s="4">
        <f>IF(G3440="OTHER CLUSTER NOT LISTED ABOVE",SUMIFS(amount_expended,uniform_other_cluster_name,X3440), IF(AND(OR(G3440="N/A",G3440=""),H3440=""),0,IF(G3440="STATE CLUSTER",SUMIFS(amount_expended,uniform_state_cluster_name,W3440),SUMIFS(amount_expended,cluster_name,G3440))))</f>
        <v>0</v>
      </c>
      <c r="L3440" s="6"/>
      <c r="M3440" s="3"/>
      <c r="N3440" s="6"/>
      <c r="O3440" s="3"/>
      <c r="P3440" s="3"/>
      <c r="Q3440" s="6"/>
      <c r="R3440" s="4"/>
      <c r="S3440" s="6"/>
      <c r="T3440" s="6"/>
      <c r="U3440" s="6"/>
      <c r="V3440" s="3" t="str">
        <f t="shared" si="2"/>
        <v/>
      </c>
      <c r="W3440" s="5" t="str">
        <f t="shared" ref="W3440:X3440" si="3441">UPPER(TRIM(H3440))</f>
        <v/>
      </c>
      <c r="X3440" s="5" t="str">
        <f t="shared" si="3441"/>
        <v/>
      </c>
      <c r="Y3440" s="5" t="str">
        <f t="array" ref="Y3440">IF(V3440&lt;&gt;"",IFERROR(INDEX(federal_program_name_lookup,MATCH(V3440,aln_lookup,0)),""),"")</f>
        <v/>
      </c>
    </row>
    <row r="3441" ht="15.75" customHeight="1">
      <c r="A3441" s="5" t="str">
        <f t="shared" si="3224"/>
        <v/>
      </c>
      <c r="B3441" s="3"/>
      <c r="C3441" s="3"/>
      <c r="D3441" s="3"/>
      <c r="E3441" s="6"/>
      <c r="F3441" s="4"/>
      <c r="G3441" s="6"/>
      <c r="H3441" s="6"/>
      <c r="I3441" s="6"/>
      <c r="J3441" s="4">
        <f>SUMIFS(amount_expended,cfda_key,V3441)</f>
        <v>0</v>
      </c>
      <c r="K3441" s="4">
        <f>IF(G3441="OTHER CLUSTER NOT LISTED ABOVE",SUMIFS(amount_expended,uniform_other_cluster_name,X3441), IF(AND(OR(G3441="N/A",G3441=""),H3441=""),0,IF(G3441="STATE CLUSTER",SUMIFS(amount_expended,uniform_state_cluster_name,W3441),SUMIFS(amount_expended,cluster_name,G3441))))</f>
        <v>0</v>
      </c>
      <c r="L3441" s="6"/>
      <c r="M3441" s="3"/>
      <c r="N3441" s="6"/>
      <c r="O3441" s="3"/>
      <c r="P3441" s="3"/>
      <c r="Q3441" s="6"/>
      <c r="R3441" s="4"/>
      <c r="S3441" s="6"/>
      <c r="T3441" s="6"/>
      <c r="U3441" s="6"/>
      <c r="V3441" s="3" t="str">
        <f t="shared" si="2"/>
        <v/>
      </c>
      <c r="W3441" s="5" t="str">
        <f t="shared" ref="W3441:X3441" si="3442">UPPER(TRIM(H3441))</f>
        <v/>
      </c>
      <c r="X3441" s="5" t="str">
        <f t="shared" si="3442"/>
        <v/>
      </c>
      <c r="Y3441" s="5" t="str">
        <f t="array" ref="Y3441">IF(V3441&lt;&gt;"",IFERROR(INDEX(federal_program_name_lookup,MATCH(V3441,aln_lookup,0)),""),"")</f>
        <v/>
      </c>
    </row>
    <row r="3442" ht="15.75" customHeight="1">
      <c r="A3442" s="5" t="str">
        <f t="shared" si="3224"/>
        <v/>
      </c>
      <c r="B3442" s="3"/>
      <c r="C3442" s="3"/>
      <c r="D3442" s="3"/>
      <c r="E3442" s="6"/>
      <c r="F3442" s="4"/>
      <c r="G3442" s="6"/>
      <c r="H3442" s="6"/>
      <c r="I3442" s="6"/>
      <c r="J3442" s="4">
        <f>SUMIFS(amount_expended,cfda_key,V3442)</f>
        <v>0</v>
      </c>
      <c r="K3442" s="4">
        <f>IF(G3442="OTHER CLUSTER NOT LISTED ABOVE",SUMIFS(amount_expended,uniform_other_cluster_name,X3442), IF(AND(OR(G3442="N/A",G3442=""),H3442=""),0,IF(G3442="STATE CLUSTER",SUMIFS(amount_expended,uniform_state_cluster_name,W3442),SUMIFS(amount_expended,cluster_name,G3442))))</f>
        <v>0</v>
      </c>
      <c r="L3442" s="6"/>
      <c r="M3442" s="3"/>
      <c r="N3442" s="6"/>
      <c r="O3442" s="3"/>
      <c r="P3442" s="3"/>
      <c r="Q3442" s="6"/>
      <c r="R3442" s="4"/>
      <c r="S3442" s="6"/>
      <c r="T3442" s="6"/>
      <c r="U3442" s="6"/>
      <c r="V3442" s="3" t="str">
        <f t="shared" si="2"/>
        <v/>
      </c>
      <c r="W3442" s="5" t="str">
        <f t="shared" ref="W3442:X3442" si="3443">UPPER(TRIM(H3442))</f>
        <v/>
      </c>
      <c r="X3442" s="5" t="str">
        <f t="shared" si="3443"/>
        <v/>
      </c>
      <c r="Y3442" s="5" t="str">
        <f t="array" ref="Y3442">IF(V3442&lt;&gt;"",IFERROR(INDEX(federal_program_name_lookup,MATCH(V3442,aln_lookup,0)),""),"")</f>
        <v/>
      </c>
    </row>
    <row r="3443" ht="15.75" customHeight="1">
      <c r="A3443" s="5" t="str">
        <f t="shared" si="3224"/>
        <v/>
      </c>
      <c r="B3443" s="3"/>
      <c r="C3443" s="3"/>
      <c r="D3443" s="3"/>
      <c r="E3443" s="6"/>
      <c r="F3443" s="4"/>
      <c r="G3443" s="6"/>
      <c r="H3443" s="6"/>
      <c r="I3443" s="6"/>
      <c r="J3443" s="4">
        <f>SUMIFS(amount_expended,cfda_key,V3443)</f>
        <v>0</v>
      </c>
      <c r="K3443" s="4">
        <f>IF(G3443="OTHER CLUSTER NOT LISTED ABOVE",SUMIFS(amount_expended,uniform_other_cluster_name,X3443), IF(AND(OR(G3443="N/A",G3443=""),H3443=""),0,IF(G3443="STATE CLUSTER",SUMIFS(amount_expended,uniform_state_cluster_name,W3443),SUMIFS(amount_expended,cluster_name,G3443))))</f>
        <v>0</v>
      </c>
      <c r="L3443" s="6"/>
      <c r="M3443" s="3"/>
      <c r="N3443" s="6"/>
      <c r="O3443" s="3"/>
      <c r="P3443" s="3"/>
      <c r="Q3443" s="6"/>
      <c r="R3443" s="4"/>
      <c r="S3443" s="6"/>
      <c r="T3443" s="6"/>
      <c r="U3443" s="6"/>
      <c r="V3443" s="3" t="str">
        <f t="shared" si="2"/>
        <v/>
      </c>
      <c r="W3443" s="5" t="str">
        <f t="shared" ref="W3443:X3443" si="3444">UPPER(TRIM(H3443))</f>
        <v/>
      </c>
      <c r="X3443" s="5" t="str">
        <f t="shared" si="3444"/>
        <v/>
      </c>
      <c r="Y3443" s="5" t="str">
        <f t="array" ref="Y3443">IF(V3443&lt;&gt;"",IFERROR(INDEX(federal_program_name_lookup,MATCH(V3443,aln_lookup,0)),""),"")</f>
        <v/>
      </c>
    </row>
    <row r="3444" ht="15.75" customHeight="1">
      <c r="A3444" s="5" t="str">
        <f t="shared" si="3224"/>
        <v/>
      </c>
      <c r="B3444" s="3"/>
      <c r="C3444" s="3"/>
      <c r="D3444" s="3"/>
      <c r="E3444" s="6"/>
      <c r="F3444" s="4"/>
      <c r="G3444" s="6"/>
      <c r="H3444" s="6"/>
      <c r="I3444" s="6"/>
      <c r="J3444" s="4">
        <f>SUMIFS(amount_expended,cfda_key,V3444)</f>
        <v>0</v>
      </c>
      <c r="K3444" s="4">
        <f>IF(G3444="OTHER CLUSTER NOT LISTED ABOVE",SUMIFS(amount_expended,uniform_other_cluster_name,X3444), IF(AND(OR(G3444="N/A",G3444=""),H3444=""),0,IF(G3444="STATE CLUSTER",SUMIFS(amount_expended,uniform_state_cluster_name,W3444),SUMIFS(amount_expended,cluster_name,G3444))))</f>
        <v>0</v>
      </c>
      <c r="L3444" s="6"/>
      <c r="M3444" s="3"/>
      <c r="N3444" s="6"/>
      <c r="O3444" s="3"/>
      <c r="P3444" s="3"/>
      <c r="Q3444" s="6"/>
      <c r="R3444" s="4"/>
      <c r="S3444" s="6"/>
      <c r="T3444" s="6"/>
      <c r="U3444" s="6"/>
      <c r="V3444" s="3" t="str">
        <f t="shared" si="2"/>
        <v/>
      </c>
      <c r="W3444" s="5" t="str">
        <f t="shared" ref="W3444:X3444" si="3445">UPPER(TRIM(H3444))</f>
        <v/>
      </c>
      <c r="X3444" s="5" t="str">
        <f t="shared" si="3445"/>
        <v/>
      </c>
      <c r="Y3444" s="5" t="str">
        <f t="array" ref="Y3444">IF(V3444&lt;&gt;"",IFERROR(INDEX(federal_program_name_lookup,MATCH(V3444,aln_lookup,0)),""),"")</f>
        <v/>
      </c>
    </row>
    <row r="3445" ht="15.75" customHeight="1">
      <c r="A3445" s="5" t="str">
        <f t="shared" si="3224"/>
        <v/>
      </c>
      <c r="B3445" s="3"/>
      <c r="C3445" s="3"/>
      <c r="D3445" s="3"/>
      <c r="E3445" s="6"/>
      <c r="F3445" s="4"/>
      <c r="G3445" s="6"/>
      <c r="H3445" s="6"/>
      <c r="I3445" s="6"/>
      <c r="J3445" s="4">
        <f>SUMIFS(amount_expended,cfda_key,V3445)</f>
        <v>0</v>
      </c>
      <c r="K3445" s="4">
        <f>IF(G3445="OTHER CLUSTER NOT LISTED ABOVE",SUMIFS(amount_expended,uniform_other_cluster_name,X3445), IF(AND(OR(G3445="N/A",G3445=""),H3445=""),0,IF(G3445="STATE CLUSTER",SUMIFS(amount_expended,uniform_state_cluster_name,W3445),SUMIFS(amount_expended,cluster_name,G3445))))</f>
        <v>0</v>
      </c>
      <c r="L3445" s="6"/>
      <c r="M3445" s="3"/>
      <c r="N3445" s="6"/>
      <c r="O3445" s="3"/>
      <c r="P3445" s="3"/>
      <c r="Q3445" s="6"/>
      <c r="R3445" s="4"/>
      <c r="S3445" s="6"/>
      <c r="T3445" s="6"/>
      <c r="U3445" s="6"/>
      <c r="V3445" s="3" t="str">
        <f t="shared" si="2"/>
        <v/>
      </c>
      <c r="W3445" s="5" t="str">
        <f t="shared" ref="W3445:X3445" si="3446">UPPER(TRIM(H3445))</f>
        <v/>
      </c>
      <c r="X3445" s="5" t="str">
        <f t="shared" si="3446"/>
        <v/>
      </c>
      <c r="Y3445" s="5" t="str">
        <f t="array" ref="Y3445">IF(V3445&lt;&gt;"",IFERROR(INDEX(federal_program_name_lookup,MATCH(V3445,aln_lookup,0)),""),"")</f>
        <v/>
      </c>
    </row>
    <row r="3446" ht="15.75" customHeight="1">
      <c r="A3446" s="5" t="str">
        <f t="shared" si="3224"/>
        <v/>
      </c>
      <c r="B3446" s="3"/>
      <c r="C3446" s="3"/>
      <c r="D3446" s="3"/>
      <c r="E3446" s="6"/>
      <c r="F3446" s="4"/>
      <c r="G3446" s="6"/>
      <c r="H3446" s="6"/>
      <c r="I3446" s="6"/>
      <c r="J3446" s="4">
        <f>SUMIFS(amount_expended,cfda_key,V3446)</f>
        <v>0</v>
      </c>
      <c r="K3446" s="4">
        <f>IF(G3446="OTHER CLUSTER NOT LISTED ABOVE",SUMIFS(amount_expended,uniform_other_cluster_name,X3446), IF(AND(OR(G3446="N/A",G3446=""),H3446=""),0,IF(G3446="STATE CLUSTER",SUMIFS(amount_expended,uniform_state_cluster_name,W3446),SUMIFS(amount_expended,cluster_name,G3446))))</f>
        <v>0</v>
      </c>
      <c r="L3446" s="6"/>
      <c r="M3446" s="3"/>
      <c r="N3446" s="6"/>
      <c r="O3446" s="3"/>
      <c r="P3446" s="3"/>
      <c r="Q3446" s="6"/>
      <c r="R3446" s="4"/>
      <c r="S3446" s="6"/>
      <c r="T3446" s="6"/>
      <c r="U3446" s="6"/>
      <c r="V3446" s="3" t="str">
        <f t="shared" si="2"/>
        <v/>
      </c>
      <c r="W3446" s="5" t="str">
        <f t="shared" ref="W3446:X3446" si="3447">UPPER(TRIM(H3446))</f>
        <v/>
      </c>
      <c r="X3446" s="5" t="str">
        <f t="shared" si="3447"/>
        <v/>
      </c>
      <c r="Y3446" s="5" t="str">
        <f t="array" ref="Y3446">IF(V3446&lt;&gt;"",IFERROR(INDEX(federal_program_name_lookup,MATCH(V3446,aln_lookup,0)),""),"")</f>
        <v/>
      </c>
    </row>
    <row r="3447" ht="15.75" customHeight="1">
      <c r="A3447" s="5" t="str">
        <f t="shared" si="3224"/>
        <v/>
      </c>
      <c r="B3447" s="3"/>
      <c r="C3447" s="3"/>
      <c r="D3447" s="3"/>
      <c r="E3447" s="6"/>
      <c r="F3447" s="4"/>
      <c r="G3447" s="6"/>
      <c r="H3447" s="6"/>
      <c r="I3447" s="6"/>
      <c r="J3447" s="4">
        <f>SUMIFS(amount_expended,cfda_key,V3447)</f>
        <v>0</v>
      </c>
      <c r="K3447" s="4">
        <f>IF(G3447="OTHER CLUSTER NOT LISTED ABOVE",SUMIFS(amount_expended,uniform_other_cluster_name,X3447), IF(AND(OR(G3447="N/A",G3447=""),H3447=""),0,IF(G3447="STATE CLUSTER",SUMIFS(amount_expended,uniform_state_cluster_name,W3447),SUMIFS(amount_expended,cluster_name,G3447))))</f>
        <v>0</v>
      </c>
      <c r="L3447" s="6"/>
      <c r="M3447" s="3"/>
      <c r="N3447" s="6"/>
      <c r="O3447" s="3"/>
      <c r="P3447" s="3"/>
      <c r="Q3447" s="6"/>
      <c r="R3447" s="4"/>
      <c r="S3447" s="6"/>
      <c r="T3447" s="6"/>
      <c r="U3447" s="6"/>
      <c r="V3447" s="3" t="str">
        <f t="shared" si="2"/>
        <v/>
      </c>
      <c r="W3447" s="5" t="str">
        <f t="shared" ref="W3447:X3447" si="3448">UPPER(TRIM(H3447))</f>
        <v/>
      </c>
      <c r="X3447" s="5" t="str">
        <f t="shared" si="3448"/>
        <v/>
      </c>
      <c r="Y3447" s="5" t="str">
        <f t="array" ref="Y3447">IF(V3447&lt;&gt;"",IFERROR(INDEX(federal_program_name_lookup,MATCH(V3447,aln_lookup,0)),""),"")</f>
        <v/>
      </c>
    </row>
    <row r="3448" ht="15.75" customHeight="1">
      <c r="A3448" s="5" t="str">
        <f t="shared" si="3224"/>
        <v/>
      </c>
      <c r="B3448" s="3"/>
      <c r="C3448" s="3"/>
      <c r="D3448" s="3"/>
      <c r="E3448" s="6"/>
      <c r="F3448" s="4"/>
      <c r="G3448" s="6"/>
      <c r="H3448" s="6"/>
      <c r="I3448" s="6"/>
      <c r="J3448" s="4">
        <f>SUMIFS(amount_expended,cfda_key,V3448)</f>
        <v>0</v>
      </c>
      <c r="K3448" s="4">
        <f>IF(G3448="OTHER CLUSTER NOT LISTED ABOVE",SUMIFS(amount_expended,uniform_other_cluster_name,X3448), IF(AND(OR(G3448="N/A",G3448=""),H3448=""),0,IF(G3448="STATE CLUSTER",SUMIFS(amount_expended,uniform_state_cluster_name,W3448),SUMIFS(amount_expended,cluster_name,G3448))))</f>
        <v>0</v>
      </c>
      <c r="L3448" s="6"/>
      <c r="M3448" s="3"/>
      <c r="N3448" s="6"/>
      <c r="O3448" s="3"/>
      <c r="P3448" s="3"/>
      <c r="Q3448" s="6"/>
      <c r="R3448" s="4"/>
      <c r="S3448" s="6"/>
      <c r="T3448" s="6"/>
      <c r="U3448" s="6"/>
      <c r="V3448" s="3" t="str">
        <f t="shared" si="2"/>
        <v/>
      </c>
      <c r="W3448" s="5" t="str">
        <f t="shared" ref="W3448:X3448" si="3449">UPPER(TRIM(H3448))</f>
        <v/>
      </c>
      <c r="X3448" s="5" t="str">
        <f t="shared" si="3449"/>
        <v/>
      </c>
      <c r="Y3448" s="5" t="str">
        <f t="array" ref="Y3448">IF(V3448&lt;&gt;"",IFERROR(INDEX(federal_program_name_lookup,MATCH(V3448,aln_lookup,0)),""),"")</f>
        <v/>
      </c>
    </row>
    <row r="3449" ht="15.75" customHeight="1">
      <c r="A3449" s="5" t="str">
        <f t="shared" si="3224"/>
        <v/>
      </c>
      <c r="B3449" s="3"/>
      <c r="C3449" s="3"/>
      <c r="D3449" s="3"/>
      <c r="E3449" s="6"/>
      <c r="F3449" s="4"/>
      <c r="G3449" s="6"/>
      <c r="H3449" s="6"/>
      <c r="I3449" s="6"/>
      <c r="J3449" s="4">
        <f>SUMIFS(amount_expended,cfda_key,V3449)</f>
        <v>0</v>
      </c>
      <c r="K3449" s="4">
        <f>IF(G3449="OTHER CLUSTER NOT LISTED ABOVE",SUMIFS(amount_expended,uniform_other_cluster_name,X3449), IF(AND(OR(G3449="N/A",G3449=""),H3449=""),0,IF(G3449="STATE CLUSTER",SUMIFS(amount_expended,uniform_state_cluster_name,W3449),SUMIFS(amount_expended,cluster_name,G3449))))</f>
        <v>0</v>
      </c>
      <c r="L3449" s="6"/>
      <c r="M3449" s="3"/>
      <c r="N3449" s="6"/>
      <c r="O3449" s="3"/>
      <c r="P3449" s="3"/>
      <c r="Q3449" s="6"/>
      <c r="R3449" s="4"/>
      <c r="S3449" s="6"/>
      <c r="T3449" s="6"/>
      <c r="U3449" s="6"/>
      <c r="V3449" s="3" t="str">
        <f t="shared" si="2"/>
        <v/>
      </c>
      <c r="W3449" s="5" t="str">
        <f t="shared" ref="W3449:X3449" si="3450">UPPER(TRIM(H3449))</f>
        <v/>
      </c>
      <c r="X3449" s="5" t="str">
        <f t="shared" si="3450"/>
        <v/>
      </c>
      <c r="Y3449" s="5" t="str">
        <f t="array" ref="Y3449">IF(V3449&lt;&gt;"",IFERROR(INDEX(federal_program_name_lookup,MATCH(V3449,aln_lookup,0)),""),"")</f>
        <v/>
      </c>
    </row>
    <row r="3450" ht="15.75" customHeight="1">
      <c r="A3450" s="5" t="str">
        <f t="shared" si="3224"/>
        <v/>
      </c>
      <c r="B3450" s="3"/>
      <c r="C3450" s="3"/>
      <c r="D3450" s="3"/>
      <c r="E3450" s="6"/>
      <c r="F3450" s="4"/>
      <c r="G3450" s="6"/>
      <c r="H3450" s="6"/>
      <c r="I3450" s="6"/>
      <c r="J3450" s="4">
        <f>SUMIFS(amount_expended,cfda_key,V3450)</f>
        <v>0</v>
      </c>
      <c r="K3450" s="4">
        <f>IF(G3450="OTHER CLUSTER NOT LISTED ABOVE",SUMIFS(amount_expended,uniform_other_cluster_name,X3450), IF(AND(OR(G3450="N/A",G3450=""),H3450=""),0,IF(G3450="STATE CLUSTER",SUMIFS(amount_expended,uniform_state_cluster_name,W3450),SUMIFS(amount_expended,cluster_name,G3450))))</f>
        <v>0</v>
      </c>
      <c r="L3450" s="6"/>
      <c r="M3450" s="3"/>
      <c r="N3450" s="6"/>
      <c r="O3450" s="3"/>
      <c r="P3450" s="3"/>
      <c r="Q3450" s="6"/>
      <c r="R3450" s="4"/>
      <c r="S3450" s="6"/>
      <c r="T3450" s="6"/>
      <c r="U3450" s="6"/>
      <c r="V3450" s="3" t="str">
        <f t="shared" si="2"/>
        <v/>
      </c>
      <c r="W3450" s="5" t="str">
        <f t="shared" ref="W3450:X3450" si="3451">UPPER(TRIM(H3450))</f>
        <v/>
      </c>
      <c r="X3450" s="5" t="str">
        <f t="shared" si="3451"/>
        <v/>
      </c>
      <c r="Y3450" s="5" t="str">
        <f t="array" ref="Y3450">IF(V3450&lt;&gt;"",IFERROR(INDEX(federal_program_name_lookup,MATCH(V3450,aln_lookup,0)),""),"")</f>
        <v/>
      </c>
    </row>
    <row r="3451" ht="15.75" customHeight="1">
      <c r="A3451" s="5" t="str">
        <f t="shared" si="3224"/>
        <v/>
      </c>
      <c r="B3451" s="3"/>
      <c r="C3451" s="3"/>
      <c r="D3451" s="3"/>
      <c r="E3451" s="6"/>
      <c r="F3451" s="4"/>
      <c r="G3451" s="6"/>
      <c r="H3451" s="6"/>
      <c r="I3451" s="6"/>
      <c r="J3451" s="4">
        <f>SUMIFS(amount_expended,cfda_key,V3451)</f>
        <v>0</v>
      </c>
      <c r="K3451" s="4">
        <f>IF(G3451="OTHER CLUSTER NOT LISTED ABOVE",SUMIFS(amount_expended,uniform_other_cluster_name,X3451), IF(AND(OR(G3451="N/A",G3451=""),H3451=""),0,IF(G3451="STATE CLUSTER",SUMIFS(amount_expended,uniform_state_cluster_name,W3451),SUMIFS(amount_expended,cluster_name,G3451))))</f>
        <v>0</v>
      </c>
      <c r="L3451" s="6"/>
      <c r="M3451" s="3"/>
      <c r="N3451" s="6"/>
      <c r="O3451" s="3"/>
      <c r="P3451" s="3"/>
      <c r="Q3451" s="6"/>
      <c r="R3451" s="4"/>
      <c r="S3451" s="6"/>
      <c r="T3451" s="6"/>
      <c r="U3451" s="6"/>
      <c r="V3451" s="3" t="str">
        <f t="shared" si="2"/>
        <v/>
      </c>
      <c r="W3451" s="5" t="str">
        <f t="shared" ref="W3451:X3451" si="3452">UPPER(TRIM(H3451))</f>
        <v/>
      </c>
      <c r="X3451" s="5" t="str">
        <f t="shared" si="3452"/>
        <v/>
      </c>
      <c r="Y3451" s="5" t="str">
        <f t="array" ref="Y3451">IF(V3451&lt;&gt;"",IFERROR(INDEX(federal_program_name_lookup,MATCH(V3451,aln_lookup,0)),""),"")</f>
        <v/>
      </c>
    </row>
    <row r="3452" ht="15.75" customHeight="1">
      <c r="A3452" s="5" t="str">
        <f t="shared" si="3224"/>
        <v/>
      </c>
      <c r="B3452" s="3"/>
      <c r="C3452" s="3"/>
      <c r="D3452" s="3"/>
      <c r="E3452" s="6"/>
      <c r="F3452" s="4"/>
      <c r="G3452" s="6"/>
      <c r="H3452" s="6"/>
      <c r="I3452" s="6"/>
      <c r="J3452" s="4">
        <f>SUMIFS(amount_expended,cfda_key,V3452)</f>
        <v>0</v>
      </c>
      <c r="K3452" s="4">
        <f>IF(G3452="OTHER CLUSTER NOT LISTED ABOVE",SUMIFS(amount_expended,uniform_other_cluster_name,X3452), IF(AND(OR(G3452="N/A",G3452=""),H3452=""),0,IF(G3452="STATE CLUSTER",SUMIFS(amount_expended,uniform_state_cluster_name,W3452),SUMIFS(amount_expended,cluster_name,G3452))))</f>
        <v>0</v>
      </c>
      <c r="L3452" s="6"/>
      <c r="M3452" s="3"/>
      <c r="N3452" s="6"/>
      <c r="O3452" s="3"/>
      <c r="P3452" s="3"/>
      <c r="Q3452" s="6"/>
      <c r="R3452" s="4"/>
      <c r="S3452" s="6"/>
      <c r="T3452" s="6"/>
      <c r="U3452" s="6"/>
      <c r="V3452" s="3" t="str">
        <f t="shared" si="2"/>
        <v/>
      </c>
      <c r="W3452" s="5" t="str">
        <f t="shared" ref="W3452:X3452" si="3453">UPPER(TRIM(H3452))</f>
        <v/>
      </c>
      <c r="X3452" s="5" t="str">
        <f t="shared" si="3453"/>
        <v/>
      </c>
      <c r="Y3452" s="5" t="str">
        <f t="array" ref="Y3452">IF(V3452&lt;&gt;"",IFERROR(INDEX(federal_program_name_lookup,MATCH(V3452,aln_lookup,0)),""),"")</f>
        <v/>
      </c>
    </row>
    <row r="3453" ht="15.75" customHeight="1">
      <c r="A3453" s="5" t="str">
        <f t="shared" si="3224"/>
        <v/>
      </c>
      <c r="B3453" s="3"/>
      <c r="C3453" s="3"/>
      <c r="D3453" s="3"/>
      <c r="E3453" s="6"/>
      <c r="F3453" s="4"/>
      <c r="G3453" s="6"/>
      <c r="H3453" s="6"/>
      <c r="I3453" s="6"/>
      <c r="J3453" s="4">
        <f>SUMIFS(amount_expended,cfda_key,V3453)</f>
        <v>0</v>
      </c>
      <c r="K3453" s="4">
        <f>IF(G3453="OTHER CLUSTER NOT LISTED ABOVE",SUMIFS(amount_expended,uniform_other_cluster_name,X3453), IF(AND(OR(G3453="N/A",G3453=""),H3453=""),0,IF(G3453="STATE CLUSTER",SUMIFS(amount_expended,uniform_state_cluster_name,W3453),SUMIFS(amount_expended,cluster_name,G3453))))</f>
        <v>0</v>
      </c>
      <c r="L3453" s="6"/>
      <c r="M3453" s="3"/>
      <c r="N3453" s="6"/>
      <c r="O3453" s="3"/>
      <c r="P3453" s="3"/>
      <c r="Q3453" s="6"/>
      <c r="R3453" s="4"/>
      <c r="S3453" s="6"/>
      <c r="T3453" s="6"/>
      <c r="U3453" s="6"/>
      <c r="V3453" s="3" t="str">
        <f t="shared" si="2"/>
        <v/>
      </c>
      <c r="W3453" s="5" t="str">
        <f t="shared" ref="W3453:X3453" si="3454">UPPER(TRIM(H3453))</f>
        <v/>
      </c>
      <c r="X3453" s="5" t="str">
        <f t="shared" si="3454"/>
        <v/>
      </c>
      <c r="Y3453" s="5" t="str">
        <f t="array" ref="Y3453">IF(V3453&lt;&gt;"",IFERROR(INDEX(federal_program_name_lookup,MATCH(V3453,aln_lookup,0)),""),"")</f>
        <v/>
      </c>
    </row>
    <row r="3454" ht="15.75" customHeight="1">
      <c r="A3454" s="5" t="str">
        <f t="shared" si="3224"/>
        <v/>
      </c>
      <c r="B3454" s="3"/>
      <c r="C3454" s="3"/>
      <c r="D3454" s="3"/>
      <c r="E3454" s="6"/>
      <c r="F3454" s="4"/>
      <c r="G3454" s="6"/>
      <c r="H3454" s="6"/>
      <c r="I3454" s="6"/>
      <c r="J3454" s="4">
        <f>SUMIFS(amount_expended,cfda_key,V3454)</f>
        <v>0</v>
      </c>
      <c r="K3454" s="4">
        <f>IF(G3454="OTHER CLUSTER NOT LISTED ABOVE",SUMIFS(amount_expended,uniform_other_cluster_name,X3454), IF(AND(OR(G3454="N/A",G3454=""),H3454=""),0,IF(G3454="STATE CLUSTER",SUMIFS(amount_expended,uniform_state_cluster_name,W3454),SUMIFS(amount_expended,cluster_name,G3454))))</f>
        <v>0</v>
      </c>
      <c r="L3454" s="6"/>
      <c r="M3454" s="3"/>
      <c r="N3454" s="6"/>
      <c r="O3454" s="3"/>
      <c r="P3454" s="3"/>
      <c r="Q3454" s="6"/>
      <c r="R3454" s="4"/>
      <c r="S3454" s="6"/>
      <c r="T3454" s="6"/>
      <c r="U3454" s="6"/>
      <c r="V3454" s="3" t="str">
        <f t="shared" si="2"/>
        <v/>
      </c>
      <c r="W3454" s="5" t="str">
        <f t="shared" ref="W3454:X3454" si="3455">UPPER(TRIM(H3454))</f>
        <v/>
      </c>
      <c r="X3454" s="5" t="str">
        <f t="shared" si="3455"/>
        <v/>
      </c>
      <c r="Y3454" s="5" t="str">
        <f t="array" ref="Y3454">IF(V3454&lt;&gt;"",IFERROR(INDEX(federal_program_name_lookup,MATCH(V3454,aln_lookup,0)),""),"")</f>
        <v/>
      </c>
    </row>
    <row r="3455" ht="15.75" customHeight="1">
      <c r="A3455" s="5" t="str">
        <f t="shared" si="3224"/>
        <v/>
      </c>
      <c r="B3455" s="3"/>
      <c r="C3455" s="3"/>
      <c r="D3455" s="3"/>
      <c r="E3455" s="6"/>
      <c r="F3455" s="4"/>
      <c r="G3455" s="6"/>
      <c r="H3455" s="6"/>
      <c r="I3455" s="6"/>
      <c r="J3455" s="4">
        <f>SUMIFS(amount_expended,cfda_key,V3455)</f>
        <v>0</v>
      </c>
      <c r="K3455" s="4">
        <f>IF(G3455="OTHER CLUSTER NOT LISTED ABOVE",SUMIFS(amount_expended,uniform_other_cluster_name,X3455), IF(AND(OR(G3455="N/A",G3455=""),H3455=""),0,IF(G3455="STATE CLUSTER",SUMIFS(amount_expended,uniform_state_cluster_name,W3455),SUMIFS(amount_expended,cluster_name,G3455))))</f>
        <v>0</v>
      </c>
      <c r="L3455" s="6"/>
      <c r="M3455" s="3"/>
      <c r="N3455" s="6"/>
      <c r="O3455" s="3"/>
      <c r="P3455" s="3"/>
      <c r="Q3455" s="6"/>
      <c r="R3455" s="4"/>
      <c r="S3455" s="6"/>
      <c r="T3455" s="6"/>
      <c r="U3455" s="6"/>
      <c r="V3455" s="3" t="str">
        <f t="shared" si="2"/>
        <v/>
      </c>
      <c r="W3455" s="5" t="str">
        <f t="shared" ref="W3455:X3455" si="3456">UPPER(TRIM(H3455))</f>
        <v/>
      </c>
      <c r="X3455" s="5" t="str">
        <f t="shared" si="3456"/>
        <v/>
      </c>
      <c r="Y3455" s="5" t="str">
        <f t="array" ref="Y3455">IF(V3455&lt;&gt;"",IFERROR(INDEX(federal_program_name_lookup,MATCH(V3455,aln_lookup,0)),""),"")</f>
        <v/>
      </c>
    </row>
    <row r="3456" ht="15.75" customHeight="1">
      <c r="A3456" s="5" t="str">
        <f t="shared" si="3224"/>
        <v/>
      </c>
      <c r="B3456" s="3"/>
      <c r="C3456" s="3"/>
      <c r="D3456" s="3"/>
      <c r="E3456" s="6"/>
      <c r="F3456" s="4"/>
      <c r="G3456" s="6"/>
      <c r="H3456" s="6"/>
      <c r="I3456" s="6"/>
      <c r="J3456" s="4">
        <f>SUMIFS(amount_expended,cfda_key,V3456)</f>
        <v>0</v>
      </c>
      <c r="K3456" s="4">
        <f>IF(G3456="OTHER CLUSTER NOT LISTED ABOVE",SUMIFS(amount_expended,uniform_other_cluster_name,X3456), IF(AND(OR(G3456="N/A",G3456=""),H3456=""),0,IF(G3456="STATE CLUSTER",SUMIFS(amount_expended,uniform_state_cluster_name,W3456),SUMIFS(amount_expended,cluster_name,G3456))))</f>
        <v>0</v>
      </c>
      <c r="L3456" s="6"/>
      <c r="M3456" s="3"/>
      <c r="N3456" s="6"/>
      <c r="O3456" s="3"/>
      <c r="P3456" s="3"/>
      <c r="Q3456" s="6"/>
      <c r="R3456" s="4"/>
      <c r="S3456" s="6"/>
      <c r="T3456" s="6"/>
      <c r="U3456" s="6"/>
      <c r="V3456" s="3" t="str">
        <f t="shared" si="2"/>
        <v/>
      </c>
      <c r="W3456" s="5" t="str">
        <f t="shared" ref="W3456:X3456" si="3457">UPPER(TRIM(H3456))</f>
        <v/>
      </c>
      <c r="X3456" s="5" t="str">
        <f t="shared" si="3457"/>
        <v/>
      </c>
      <c r="Y3456" s="5" t="str">
        <f t="array" ref="Y3456">IF(V3456&lt;&gt;"",IFERROR(INDEX(federal_program_name_lookup,MATCH(V3456,aln_lookup,0)),""),"")</f>
        <v/>
      </c>
    </row>
    <row r="3457" ht="15.75" customHeight="1">
      <c r="A3457" s="5" t="str">
        <f t="shared" si="3224"/>
        <v/>
      </c>
      <c r="B3457" s="3"/>
      <c r="C3457" s="3"/>
      <c r="D3457" s="3"/>
      <c r="E3457" s="6"/>
      <c r="F3457" s="4"/>
      <c r="G3457" s="6"/>
      <c r="H3457" s="6"/>
      <c r="I3457" s="6"/>
      <c r="J3457" s="4">
        <f>SUMIFS(amount_expended,cfda_key,V3457)</f>
        <v>0</v>
      </c>
      <c r="K3457" s="4">
        <f>IF(G3457="OTHER CLUSTER NOT LISTED ABOVE",SUMIFS(amount_expended,uniform_other_cluster_name,X3457), IF(AND(OR(G3457="N/A",G3457=""),H3457=""),0,IF(G3457="STATE CLUSTER",SUMIFS(amount_expended,uniform_state_cluster_name,W3457),SUMIFS(amount_expended,cluster_name,G3457))))</f>
        <v>0</v>
      </c>
      <c r="L3457" s="6"/>
      <c r="M3457" s="3"/>
      <c r="N3457" s="6"/>
      <c r="O3457" s="3"/>
      <c r="P3457" s="3"/>
      <c r="Q3457" s="6"/>
      <c r="R3457" s="4"/>
      <c r="S3457" s="6"/>
      <c r="T3457" s="6"/>
      <c r="U3457" s="6"/>
      <c r="V3457" s="3" t="str">
        <f t="shared" si="2"/>
        <v/>
      </c>
      <c r="W3457" s="5" t="str">
        <f t="shared" ref="W3457:X3457" si="3458">UPPER(TRIM(H3457))</f>
        <v/>
      </c>
      <c r="X3457" s="5" t="str">
        <f t="shared" si="3458"/>
        <v/>
      </c>
      <c r="Y3457" s="5" t="str">
        <f t="array" ref="Y3457">IF(V3457&lt;&gt;"",IFERROR(INDEX(federal_program_name_lookup,MATCH(V3457,aln_lookup,0)),""),"")</f>
        <v/>
      </c>
    </row>
    <row r="3458" ht="15.75" customHeight="1">
      <c r="A3458" s="5" t="str">
        <f t="shared" si="3224"/>
        <v/>
      </c>
      <c r="B3458" s="3"/>
      <c r="C3458" s="3"/>
      <c r="D3458" s="3"/>
      <c r="E3458" s="6"/>
      <c r="F3458" s="4"/>
      <c r="G3458" s="6"/>
      <c r="H3458" s="6"/>
      <c r="I3458" s="6"/>
      <c r="J3458" s="4">
        <f>SUMIFS(amount_expended,cfda_key,V3458)</f>
        <v>0</v>
      </c>
      <c r="K3458" s="4">
        <f>IF(G3458="OTHER CLUSTER NOT LISTED ABOVE",SUMIFS(amount_expended,uniform_other_cluster_name,X3458), IF(AND(OR(G3458="N/A",G3458=""),H3458=""),0,IF(G3458="STATE CLUSTER",SUMIFS(amount_expended,uniform_state_cluster_name,W3458),SUMIFS(amount_expended,cluster_name,G3458))))</f>
        <v>0</v>
      </c>
      <c r="L3458" s="6"/>
      <c r="M3458" s="3"/>
      <c r="N3458" s="6"/>
      <c r="O3458" s="3"/>
      <c r="P3458" s="3"/>
      <c r="Q3458" s="6"/>
      <c r="R3458" s="4"/>
      <c r="S3458" s="6"/>
      <c r="T3458" s="6"/>
      <c r="U3458" s="6"/>
      <c r="V3458" s="3" t="str">
        <f t="shared" si="2"/>
        <v/>
      </c>
      <c r="W3458" s="5" t="str">
        <f t="shared" ref="W3458:X3458" si="3459">UPPER(TRIM(H3458))</f>
        <v/>
      </c>
      <c r="X3458" s="5" t="str">
        <f t="shared" si="3459"/>
        <v/>
      </c>
      <c r="Y3458" s="5" t="str">
        <f t="array" ref="Y3458">IF(V3458&lt;&gt;"",IFERROR(INDEX(federal_program_name_lookup,MATCH(V3458,aln_lookup,0)),""),"")</f>
        <v/>
      </c>
    </row>
    <row r="3459" ht="15.75" customHeight="1">
      <c r="A3459" s="5" t="str">
        <f t="shared" si="3224"/>
        <v/>
      </c>
      <c r="B3459" s="3"/>
      <c r="C3459" s="3"/>
      <c r="D3459" s="3"/>
      <c r="E3459" s="6"/>
      <c r="F3459" s="4"/>
      <c r="G3459" s="6"/>
      <c r="H3459" s="6"/>
      <c r="I3459" s="6"/>
      <c r="J3459" s="4">
        <f>SUMIFS(amount_expended,cfda_key,V3459)</f>
        <v>0</v>
      </c>
      <c r="K3459" s="4">
        <f>IF(G3459="OTHER CLUSTER NOT LISTED ABOVE",SUMIFS(amount_expended,uniform_other_cluster_name,X3459), IF(AND(OR(G3459="N/A",G3459=""),H3459=""),0,IF(G3459="STATE CLUSTER",SUMIFS(amount_expended,uniform_state_cluster_name,W3459),SUMIFS(amount_expended,cluster_name,G3459))))</f>
        <v>0</v>
      </c>
      <c r="L3459" s="6"/>
      <c r="M3459" s="3"/>
      <c r="N3459" s="6"/>
      <c r="O3459" s="3"/>
      <c r="P3459" s="3"/>
      <c r="Q3459" s="6"/>
      <c r="R3459" s="4"/>
      <c r="S3459" s="6"/>
      <c r="T3459" s="6"/>
      <c r="U3459" s="6"/>
      <c r="V3459" s="3" t="str">
        <f t="shared" si="2"/>
        <v/>
      </c>
      <c r="W3459" s="5" t="str">
        <f t="shared" ref="W3459:X3459" si="3460">UPPER(TRIM(H3459))</f>
        <v/>
      </c>
      <c r="X3459" s="5" t="str">
        <f t="shared" si="3460"/>
        <v/>
      </c>
      <c r="Y3459" s="5" t="str">
        <f t="array" ref="Y3459">IF(V3459&lt;&gt;"",IFERROR(INDEX(federal_program_name_lookup,MATCH(V3459,aln_lookup,0)),""),"")</f>
        <v/>
      </c>
    </row>
    <row r="3460" ht="15.75" customHeight="1">
      <c r="A3460" s="5" t="str">
        <f t="shared" si="3224"/>
        <v/>
      </c>
      <c r="B3460" s="3"/>
      <c r="C3460" s="3"/>
      <c r="D3460" s="3"/>
      <c r="E3460" s="6"/>
      <c r="F3460" s="4"/>
      <c r="G3460" s="6"/>
      <c r="H3460" s="6"/>
      <c r="I3460" s="6"/>
      <c r="J3460" s="4">
        <f>SUMIFS(amount_expended,cfda_key,V3460)</f>
        <v>0</v>
      </c>
      <c r="K3460" s="4">
        <f>IF(G3460="OTHER CLUSTER NOT LISTED ABOVE",SUMIFS(amount_expended,uniform_other_cluster_name,X3460), IF(AND(OR(G3460="N/A",G3460=""),H3460=""),0,IF(G3460="STATE CLUSTER",SUMIFS(amount_expended,uniform_state_cluster_name,W3460),SUMIFS(amount_expended,cluster_name,G3460))))</f>
        <v>0</v>
      </c>
      <c r="L3460" s="6"/>
      <c r="M3460" s="3"/>
      <c r="N3460" s="6"/>
      <c r="O3460" s="3"/>
      <c r="P3460" s="3"/>
      <c r="Q3460" s="6"/>
      <c r="R3460" s="4"/>
      <c r="S3460" s="6"/>
      <c r="T3460" s="6"/>
      <c r="U3460" s="6"/>
      <c r="V3460" s="3" t="str">
        <f t="shared" si="2"/>
        <v/>
      </c>
      <c r="W3460" s="5" t="str">
        <f t="shared" ref="W3460:X3460" si="3461">UPPER(TRIM(H3460))</f>
        <v/>
      </c>
      <c r="X3460" s="5" t="str">
        <f t="shared" si="3461"/>
        <v/>
      </c>
      <c r="Y3460" s="5" t="str">
        <f t="array" ref="Y3460">IF(V3460&lt;&gt;"",IFERROR(INDEX(federal_program_name_lookup,MATCH(V3460,aln_lookup,0)),""),"")</f>
        <v/>
      </c>
    </row>
    <row r="3461" ht="15.75" customHeight="1">
      <c r="A3461" s="5" t="str">
        <f t="shared" si="3224"/>
        <v/>
      </c>
      <c r="B3461" s="3"/>
      <c r="C3461" s="3"/>
      <c r="D3461" s="3"/>
      <c r="E3461" s="6"/>
      <c r="F3461" s="4"/>
      <c r="G3461" s="6"/>
      <c r="H3461" s="6"/>
      <c r="I3461" s="6"/>
      <c r="J3461" s="4">
        <f>SUMIFS(amount_expended,cfda_key,V3461)</f>
        <v>0</v>
      </c>
      <c r="K3461" s="4">
        <f>IF(G3461="OTHER CLUSTER NOT LISTED ABOVE",SUMIFS(amount_expended,uniform_other_cluster_name,X3461), IF(AND(OR(G3461="N/A",G3461=""),H3461=""),0,IF(G3461="STATE CLUSTER",SUMIFS(amount_expended,uniform_state_cluster_name,W3461),SUMIFS(amount_expended,cluster_name,G3461))))</f>
        <v>0</v>
      </c>
      <c r="L3461" s="6"/>
      <c r="M3461" s="3"/>
      <c r="N3461" s="6"/>
      <c r="O3461" s="3"/>
      <c r="P3461" s="3"/>
      <c r="Q3461" s="6"/>
      <c r="R3461" s="4"/>
      <c r="S3461" s="6"/>
      <c r="T3461" s="6"/>
      <c r="U3461" s="6"/>
      <c r="V3461" s="3" t="str">
        <f t="shared" si="2"/>
        <v/>
      </c>
      <c r="W3461" s="5" t="str">
        <f t="shared" ref="W3461:X3461" si="3462">UPPER(TRIM(H3461))</f>
        <v/>
      </c>
      <c r="X3461" s="5" t="str">
        <f t="shared" si="3462"/>
        <v/>
      </c>
      <c r="Y3461" s="5" t="str">
        <f t="array" ref="Y3461">IF(V3461&lt;&gt;"",IFERROR(INDEX(federal_program_name_lookup,MATCH(V3461,aln_lookup,0)),""),"")</f>
        <v/>
      </c>
    </row>
    <row r="3462" ht="15.75" customHeight="1">
      <c r="A3462" s="5" t="str">
        <f t="shared" si="3224"/>
        <v/>
      </c>
      <c r="B3462" s="3"/>
      <c r="C3462" s="3"/>
      <c r="D3462" s="3"/>
      <c r="E3462" s="6"/>
      <c r="F3462" s="4"/>
      <c r="G3462" s="6"/>
      <c r="H3462" s="6"/>
      <c r="I3462" s="6"/>
      <c r="J3462" s="4">
        <f>SUMIFS(amount_expended,cfda_key,V3462)</f>
        <v>0</v>
      </c>
      <c r="K3462" s="4">
        <f>IF(G3462="OTHER CLUSTER NOT LISTED ABOVE",SUMIFS(amount_expended,uniform_other_cluster_name,X3462), IF(AND(OR(G3462="N/A",G3462=""),H3462=""),0,IF(G3462="STATE CLUSTER",SUMIFS(amount_expended,uniform_state_cluster_name,W3462),SUMIFS(amount_expended,cluster_name,G3462))))</f>
        <v>0</v>
      </c>
      <c r="L3462" s="6"/>
      <c r="M3462" s="3"/>
      <c r="N3462" s="6"/>
      <c r="O3462" s="3"/>
      <c r="P3462" s="3"/>
      <c r="Q3462" s="6"/>
      <c r="R3462" s="4"/>
      <c r="S3462" s="6"/>
      <c r="T3462" s="6"/>
      <c r="U3462" s="6"/>
      <c r="V3462" s="3" t="str">
        <f t="shared" si="2"/>
        <v/>
      </c>
      <c r="W3462" s="5" t="str">
        <f t="shared" ref="W3462:X3462" si="3463">UPPER(TRIM(H3462))</f>
        <v/>
      </c>
      <c r="X3462" s="5" t="str">
        <f t="shared" si="3463"/>
        <v/>
      </c>
      <c r="Y3462" s="5" t="str">
        <f t="array" ref="Y3462">IF(V3462&lt;&gt;"",IFERROR(INDEX(federal_program_name_lookup,MATCH(V3462,aln_lookup,0)),""),"")</f>
        <v/>
      </c>
    </row>
    <row r="3463" ht="15.75" customHeight="1">
      <c r="A3463" s="5" t="str">
        <f t="shared" si="3224"/>
        <v/>
      </c>
      <c r="B3463" s="3"/>
      <c r="C3463" s="3"/>
      <c r="D3463" s="3"/>
      <c r="E3463" s="6"/>
      <c r="F3463" s="4"/>
      <c r="G3463" s="6"/>
      <c r="H3463" s="6"/>
      <c r="I3463" s="6"/>
      <c r="J3463" s="4">
        <f>SUMIFS(amount_expended,cfda_key,V3463)</f>
        <v>0</v>
      </c>
      <c r="K3463" s="4">
        <f>IF(G3463="OTHER CLUSTER NOT LISTED ABOVE",SUMIFS(amount_expended,uniform_other_cluster_name,X3463), IF(AND(OR(G3463="N/A",G3463=""),H3463=""),0,IF(G3463="STATE CLUSTER",SUMIFS(amount_expended,uniform_state_cluster_name,W3463),SUMIFS(amount_expended,cluster_name,G3463))))</f>
        <v>0</v>
      </c>
      <c r="L3463" s="6"/>
      <c r="M3463" s="3"/>
      <c r="N3463" s="6"/>
      <c r="O3463" s="3"/>
      <c r="P3463" s="3"/>
      <c r="Q3463" s="6"/>
      <c r="R3463" s="4"/>
      <c r="S3463" s="6"/>
      <c r="T3463" s="6"/>
      <c r="U3463" s="6"/>
      <c r="V3463" s="3" t="str">
        <f t="shared" si="2"/>
        <v/>
      </c>
      <c r="W3463" s="5" t="str">
        <f t="shared" ref="W3463:X3463" si="3464">UPPER(TRIM(H3463))</f>
        <v/>
      </c>
      <c r="X3463" s="5" t="str">
        <f t="shared" si="3464"/>
        <v/>
      </c>
      <c r="Y3463" s="5" t="str">
        <f t="array" ref="Y3463">IF(V3463&lt;&gt;"",IFERROR(INDEX(federal_program_name_lookup,MATCH(V3463,aln_lookup,0)),""),"")</f>
        <v/>
      </c>
    </row>
    <row r="3464" ht="15.75" customHeight="1">
      <c r="A3464" s="5" t="str">
        <f t="shared" si="3224"/>
        <v/>
      </c>
      <c r="B3464" s="3"/>
      <c r="C3464" s="3"/>
      <c r="D3464" s="3"/>
      <c r="E3464" s="6"/>
      <c r="F3464" s="4"/>
      <c r="G3464" s="6"/>
      <c r="H3464" s="6"/>
      <c r="I3464" s="6"/>
      <c r="J3464" s="4">
        <f>SUMIFS(amount_expended,cfda_key,V3464)</f>
        <v>0</v>
      </c>
      <c r="K3464" s="4">
        <f>IF(G3464="OTHER CLUSTER NOT LISTED ABOVE",SUMIFS(amount_expended,uniform_other_cluster_name,X3464), IF(AND(OR(G3464="N/A",G3464=""),H3464=""),0,IF(G3464="STATE CLUSTER",SUMIFS(amount_expended,uniform_state_cluster_name,W3464),SUMIFS(amount_expended,cluster_name,G3464))))</f>
        <v>0</v>
      </c>
      <c r="L3464" s="6"/>
      <c r="M3464" s="3"/>
      <c r="N3464" s="6"/>
      <c r="O3464" s="3"/>
      <c r="P3464" s="3"/>
      <c r="Q3464" s="6"/>
      <c r="R3464" s="4"/>
      <c r="S3464" s="6"/>
      <c r="T3464" s="6"/>
      <c r="U3464" s="6"/>
      <c r="V3464" s="3" t="str">
        <f t="shared" si="2"/>
        <v/>
      </c>
      <c r="W3464" s="5" t="str">
        <f t="shared" ref="W3464:X3464" si="3465">UPPER(TRIM(H3464))</f>
        <v/>
      </c>
      <c r="X3464" s="5" t="str">
        <f t="shared" si="3465"/>
        <v/>
      </c>
      <c r="Y3464" s="5" t="str">
        <f t="array" ref="Y3464">IF(V3464&lt;&gt;"",IFERROR(INDEX(federal_program_name_lookup,MATCH(V3464,aln_lookup,0)),""),"")</f>
        <v/>
      </c>
    </row>
    <row r="3465" ht="15.75" customHeight="1">
      <c r="A3465" s="5" t="str">
        <f t="shared" si="3224"/>
        <v/>
      </c>
      <c r="B3465" s="3"/>
      <c r="C3465" s="3"/>
      <c r="D3465" s="3"/>
      <c r="E3465" s="6"/>
      <c r="F3465" s="4"/>
      <c r="G3465" s="6"/>
      <c r="H3465" s="6"/>
      <c r="I3465" s="6"/>
      <c r="J3465" s="4">
        <f>SUMIFS(amount_expended,cfda_key,V3465)</f>
        <v>0</v>
      </c>
      <c r="K3465" s="4">
        <f>IF(G3465="OTHER CLUSTER NOT LISTED ABOVE",SUMIFS(amount_expended,uniform_other_cluster_name,X3465), IF(AND(OR(G3465="N/A",G3465=""),H3465=""),0,IF(G3465="STATE CLUSTER",SUMIFS(amount_expended,uniform_state_cluster_name,W3465),SUMIFS(amount_expended,cluster_name,G3465))))</f>
        <v>0</v>
      </c>
      <c r="L3465" s="6"/>
      <c r="M3465" s="3"/>
      <c r="N3465" s="6"/>
      <c r="O3465" s="3"/>
      <c r="P3465" s="3"/>
      <c r="Q3465" s="6"/>
      <c r="R3465" s="4"/>
      <c r="S3465" s="6"/>
      <c r="T3465" s="6"/>
      <c r="U3465" s="6"/>
      <c r="V3465" s="3" t="str">
        <f t="shared" si="2"/>
        <v/>
      </c>
      <c r="W3465" s="5" t="str">
        <f t="shared" ref="W3465:X3465" si="3466">UPPER(TRIM(H3465))</f>
        <v/>
      </c>
      <c r="X3465" s="5" t="str">
        <f t="shared" si="3466"/>
        <v/>
      </c>
      <c r="Y3465" s="5" t="str">
        <f t="array" ref="Y3465">IF(V3465&lt;&gt;"",IFERROR(INDEX(federal_program_name_lookup,MATCH(V3465,aln_lookup,0)),""),"")</f>
        <v/>
      </c>
    </row>
    <row r="3466" ht="15.75" customHeight="1">
      <c r="A3466" s="5" t="str">
        <f t="shared" si="3224"/>
        <v/>
      </c>
      <c r="B3466" s="3"/>
      <c r="C3466" s="3"/>
      <c r="D3466" s="3"/>
      <c r="E3466" s="6"/>
      <c r="F3466" s="4"/>
      <c r="G3466" s="6"/>
      <c r="H3466" s="6"/>
      <c r="I3466" s="6"/>
      <c r="J3466" s="4">
        <f>SUMIFS(amount_expended,cfda_key,V3466)</f>
        <v>0</v>
      </c>
      <c r="K3466" s="4">
        <f>IF(G3466="OTHER CLUSTER NOT LISTED ABOVE",SUMIFS(amount_expended,uniform_other_cluster_name,X3466), IF(AND(OR(G3466="N/A",G3466=""),H3466=""),0,IF(G3466="STATE CLUSTER",SUMIFS(amount_expended,uniform_state_cluster_name,W3466),SUMIFS(amount_expended,cluster_name,G3466))))</f>
        <v>0</v>
      </c>
      <c r="L3466" s="6"/>
      <c r="M3466" s="3"/>
      <c r="N3466" s="6"/>
      <c r="O3466" s="3"/>
      <c r="P3466" s="3"/>
      <c r="Q3466" s="6"/>
      <c r="R3466" s="4"/>
      <c r="S3466" s="6"/>
      <c r="T3466" s="6"/>
      <c r="U3466" s="6"/>
      <c r="V3466" s="3" t="str">
        <f t="shared" si="2"/>
        <v/>
      </c>
      <c r="W3466" s="5" t="str">
        <f t="shared" ref="W3466:X3466" si="3467">UPPER(TRIM(H3466))</f>
        <v/>
      </c>
      <c r="X3466" s="5" t="str">
        <f t="shared" si="3467"/>
        <v/>
      </c>
      <c r="Y3466" s="5" t="str">
        <f t="array" ref="Y3466">IF(V3466&lt;&gt;"",IFERROR(INDEX(federal_program_name_lookup,MATCH(V3466,aln_lookup,0)),""),"")</f>
        <v/>
      </c>
    </row>
    <row r="3467" ht="15.75" customHeight="1">
      <c r="A3467" s="5" t="str">
        <f t="shared" si="3224"/>
        <v/>
      </c>
      <c r="B3467" s="3"/>
      <c r="C3467" s="3"/>
      <c r="D3467" s="3"/>
      <c r="E3467" s="6"/>
      <c r="F3467" s="4"/>
      <c r="G3467" s="6"/>
      <c r="H3467" s="6"/>
      <c r="I3467" s="6"/>
      <c r="J3467" s="4">
        <f>SUMIFS(amount_expended,cfda_key,V3467)</f>
        <v>0</v>
      </c>
      <c r="K3467" s="4">
        <f>IF(G3467="OTHER CLUSTER NOT LISTED ABOVE",SUMIFS(amount_expended,uniform_other_cluster_name,X3467), IF(AND(OR(G3467="N/A",G3467=""),H3467=""),0,IF(G3467="STATE CLUSTER",SUMIFS(amount_expended,uniform_state_cluster_name,W3467),SUMIFS(amount_expended,cluster_name,G3467))))</f>
        <v>0</v>
      </c>
      <c r="L3467" s="6"/>
      <c r="M3467" s="3"/>
      <c r="N3467" s="6"/>
      <c r="O3467" s="3"/>
      <c r="P3467" s="3"/>
      <c r="Q3467" s="6"/>
      <c r="R3467" s="4"/>
      <c r="S3467" s="6"/>
      <c r="T3467" s="6"/>
      <c r="U3467" s="6"/>
      <c r="V3467" s="3" t="str">
        <f t="shared" si="2"/>
        <v/>
      </c>
      <c r="W3467" s="5" t="str">
        <f t="shared" ref="W3467:X3467" si="3468">UPPER(TRIM(H3467))</f>
        <v/>
      </c>
      <c r="X3467" s="5" t="str">
        <f t="shared" si="3468"/>
        <v/>
      </c>
      <c r="Y3467" s="5" t="str">
        <f t="array" ref="Y3467">IF(V3467&lt;&gt;"",IFERROR(INDEX(federal_program_name_lookup,MATCH(V3467,aln_lookup,0)),""),"")</f>
        <v/>
      </c>
    </row>
    <row r="3468" ht="15.75" customHeight="1">
      <c r="A3468" s="5" t="str">
        <f t="shared" si="3224"/>
        <v/>
      </c>
      <c r="B3468" s="3"/>
      <c r="C3468" s="3"/>
      <c r="D3468" s="3"/>
      <c r="E3468" s="6"/>
      <c r="F3468" s="4"/>
      <c r="G3468" s="6"/>
      <c r="H3468" s="6"/>
      <c r="I3468" s="6"/>
      <c r="J3468" s="4">
        <f>SUMIFS(amount_expended,cfda_key,V3468)</f>
        <v>0</v>
      </c>
      <c r="K3468" s="4">
        <f>IF(G3468="OTHER CLUSTER NOT LISTED ABOVE",SUMIFS(amount_expended,uniform_other_cluster_name,X3468), IF(AND(OR(G3468="N/A",G3468=""),H3468=""),0,IF(G3468="STATE CLUSTER",SUMIFS(amount_expended,uniform_state_cluster_name,W3468),SUMIFS(amount_expended,cluster_name,G3468))))</f>
        <v>0</v>
      </c>
      <c r="L3468" s="6"/>
      <c r="M3468" s="3"/>
      <c r="N3468" s="6"/>
      <c r="O3468" s="3"/>
      <c r="P3468" s="3"/>
      <c r="Q3468" s="6"/>
      <c r="R3468" s="4"/>
      <c r="S3468" s="6"/>
      <c r="T3468" s="6"/>
      <c r="U3468" s="6"/>
      <c r="V3468" s="3" t="str">
        <f t="shared" si="2"/>
        <v/>
      </c>
      <c r="W3468" s="5" t="str">
        <f t="shared" ref="W3468:X3468" si="3469">UPPER(TRIM(H3468))</f>
        <v/>
      </c>
      <c r="X3468" s="5" t="str">
        <f t="shared" si="3469"/>
        <v/>
      </c>
      <c r="Y3468" s="5" t="str">
        <f t="array" ref="Y3468">IF(V3468&lt;&gt;"",IFERROR(INDEX(federal_program_name_lookup,MATCH(V3468,aln_lookup,0)),""),"")</f>
        <v/>
      </c>
    </row>
    <row r="3469" ht="15.75" customHeight="1">
      <c r="A3469" s="5" t="str">
        <f t="shared" si="3224"/>
        <v/>
      </c>
      <c r="B3469" s="3"/>
      <c r="C3469" s="3"/>
      <c r="D3469" s="3"/>
      <c r="E3469" s="6"/>
      <c r="F3469" s="4"/>
      <c r="G3469" s="6"/>
      <c r="H3469" s="6"/>
      <c r="I3469" s="6"/>
      <c r="J3469" s="4">
        <f>SUMIFS(amount_expended,cfda_key,V3469)</f>
        <v>0</v>
      </c>
      <c r="K3469" s="4">
        <f>IF(G3469="OTHER CLUSTER NOT LISTED ABOVE",SUMIFS(amount_expended,uniform_other_cluster_name,X3469), IF(AND(OR(G3469="N/A",G3469=""),H3469=""),0,IF(G3469="STATE CLUSTER",SUMIFS(amount_expended,uniform_state_cluster_name,W3469),SUMIFS(amount_expended,cluster_name,G3469))))</f>
        <v>0</v>
      </c>
      <c r="L3469" s="6"/>
      <c r="M3469" s="3"/>
      <c r="N3469" s="6"/>
      <c r="O3469" s="3"/>
      <c r="P3469" s="3"/>
      <c r="Q3469" s="6"/>
      <c r="R3469" s="4"/>
      <c r="S3469" s="6"/>
      <c r="T3469" s="6"/>
      <c r="U3469" s="6"/>
      <c r="V3469" s="3" t="str">
        <f t="shared" si="2"/>
        <v/>
      </c>
      <c r="W3469" s="5" t="str">
        <f t="shared" ref="W3469:X3469" si="3470">UPPER(TRIM(H3469))</f>
        <v/>
      </c>
      <c r="X3469" s="5" t="str">
        <f t="shared" si="3470"/>
        <v/>
      </c>
      <c r="Y3469" s="5" t="str">
        <f t="array" ref="Y3469">IF(V3469&lt;&gt;"",IFERROR(INDEX(federal_program_name_lookup,MATCH(V3469,aln_lookup,0)),""),"")</f>
        <v/>
      </c>
    </row>
    <row r="3470" ht="15.75" customHeight="1">
      <c r="A3470" s="5" t="str">
        <f t="shared" si="3224"/>
        <v/>
      </c>
      <c r="B3470" s="3"/>
      <c r="C3470" s="3"/>
      <c r="D3470" s="3"/>
      <c r="E3470" s="6"/>
      <c r="F3470" s="4"/>
      <c r="G3470" s="6"/>
      <c r="H3470" s="6"/>
      <c r="I3470" s="6"/>
      <c r="J3470" s="4">
        <f>SUMIFS(amount_expended,cfda_key,V3470)</f>
        <v>0</v>
      </c>
      <c r="K3470" s="4">
        <f>IF(G3470="OTHER CLUSTER NOT LISTED ABOVE",SUMIFS(amount_expended,uniform_other_cluster_name,X3470), IF(AND(OR(G3470="N/A",G3470=""),H3470=""),0,IF(G3470="STATE CLUSTER",SUMIFS(amount_expended,uniform_state_cluster_name,W3470),SUMIFS(amount_expended,cluster_name,G3470))))</f>
        <v>0</v>
      </c>
      <c r="L3470" s="6"/>
      <c r="M3470" s="3"/>
      <c r="N3470" s="6"/>
      <c r="O3470" s="3"/>
      <c r="P3470" s="3"/>
      <c r="Q3470" s="6"/>
      <c r="R3470" s="4"/>
      <c r="S3470" s="6"/>
      <c r="T3470" s="6"/>
      <c r="U3470" s="6"/>
      <c r="V3470" s="3" t="str">
        <f t="shared" si="2"/>
        <v/>
      </c>
      <c r="W3470" s="5" t="str">
        <f t="shared" ref="W3470:X3470" si="3471">UPPER(TRIM(H3470))</f>
        <v/>
      </c>
      <c r="X3470" s="5" t="str">
        <f t="shared" si="3471"/>
        <v/>
      </c>
      <c r="Y3470" s="5" t="str">
        <f t="array" ref="Y3470">IF(V3470&lt;&gt;"",IFERROR(INDEX(federal_program_name_lookup,MATCH(V3470,aln_lookup,0)),""),"")</f>
        <v/>
      </c>
    </row>
    <row r="3471" ht="15.75" customHeight="1">
      <c r="A3471" s="5" t="str">
        <f t="shared" si="3224"/>
        <v/>
      </c>
      <c r="B3471" s="3"/>
      <c r="C3471" s="3"/>
      <c r="D3471" s="3"/>
      <c r="E3471" s="6"/>
      <c r="F3471" s="4"/>
      <c r="G3471" s="6"/>
      <c r="H3471" s="6"/>
      <c r="I3471" s="6"/>
      <c r="J3471" s="4">
        <f>SUMIFS(amount_expended,cfda_key,V3471)</f>
        <v>0</v>
      </c>
      <c r="K3471" s="4">
        <f>IF(G3471="OTHER CLUSTER NOT LISTED ABOVE",SUMIFS(amount_expended,uniform_other_cluster_name,X3471), IF(AND(OR(G3471="N/A",G3471=""),H3471=""),0,IF(G3471="STATE CLUSTER",SUMIFS(amount_expended,uniform_state_cluster_name,W3471),SUMIFS(amount_expended,cluster_name,G3471))))</f>
        <v>0</v>
      </c>
      <c r="L3471" s="6"/>
      <c r="M3471" s="3"/>
      <c r="N3471" s="6"/>
      <c r="O3471" s="3"/>
      <c r="P3471" s="3"/>
      <c r="Q3471" s="6"/>
      <c r="R3471" s="4"/>
      <c r="S3471" s="6"/>
      <c r="T3471" s="6"/>
      <c r="U3471" s="6"/>
      <c r="V3471" s="3" t="str">
        <f t="shared" si="2"/>
        <v/>
      </c>
      <c r="W3471" s="5" t="str">
        <f t="shared" ref="W3471:X3471" si="3472">UPPER(TRIM(H3471))</f>
        <v/>
      </c>
      <c r="X3471" s="5" t="str">
        <f t="shared" si="3472"/>
        <v/>
      </c>
      <c r="Y3471" s="5" t="str">
        <f t="array" ref="Y3471">IF(V3471&lt;&gt;"",IFERROR(INDEX(federal_program_name_lookup,MATCH(V3471,aln_lookup,0)),""),"")</f>
        <v/>
      </c>
    </row>
    <row r="3472" ht="15.75" customHeight="1">
      <c r="A3472" s="5" t="str">
        <f t="shared" si="3224"/>
        <v/>
      </c>
      <c r="B3472" s="3"/>
      <c r="C3472" s="3"/>
      <c r="D3472" s="3"/>
      <c r="E3472" s="6"/>
      <c r="F3472" s="4"/>
      <c r="G3472" s="6"/>
      <c r="H3472" s="6"/>
      <c r="I3472" s="6"/>
      <c r="J3472" s="4">
        <f>SUMIFS(amount_expended,cfda_key,V3472)</f>
        <v>0</v>
      </c>
      <c r="K3472" s="4">
        <f>IF(G3472="OTHER CLUSTER NOT LISTED ABOVE",SUMIFS(amount_expended,uniform_other_cluster_name,X3472), IF(AND(OR(G3472="N/A",G3472=""),H3472=""),0,IF(G3472="STATE CLUSTER",SUMIFS(amount_expended,uniform_state_cluster_name,W3472),SUMIFS(amount_expended,cluster_name,G3472))))</f>
        <v>0</v>
      </c>
      <c r="L3472" s="6"/>
      <c r="M3472" s="3"/>
      <c r="N3472" s="6"/>
      <c r="O3472" s="3"/>
      <c r="P3472" s="3"/>
      <c r="Q3472" s="6"/>
      <c r="R3472" s="4"/>
      <c r="S3472" s="6"/>
      <c r="T3472" s="6"/>
      <c r="U3472" s="6"/>
      <c r="V3472" s="3" t="str">
        <f t="shared" si="2"/>
        <v/>
      </c>
      <c r="W3472" s="5" t="str">
        <f t="shared" ref="W3472:X3472" si="3473">UPPER(TRIM(H3472))</f>
        <v/>
      </c>
      <c r="X3472" s="5" t="str">
        <f t="shared" si="3473"/>
        <v/>
      </c>
      <c r="Y3472" s="5" t="str">
        <f t="array" ref="Y3472">IF(V3472&lt;&gt;"",IFERROR(INDEX(federal_program_name_lookup,MATCH(V3472,aln_lookup,0)),""),"")</f>
        <v/>
      </c>
    </row>
    <row r="3473" ht="15.75" customHeight="1">
      <c r="A3473" s="5" t="str">
        <f t="shared" si="3224"/>
        <v/>
      </c>
      <c r="B3473" s="3"/>
      <c r="C3473" s="3"/>
      <c r="D3473" s="3"/>
      <c r="E3473" s="6"/>
      <c r="F3473" s="4"/>
      <c r="G3473" s="6"/>
      <c r="H3473" s="6"/>
      <c r="I3473" s="6"/>
      <c r="J3473" s="4">
        <f>SUMIFS(amount_expended,cfda_key,V3473)</f>
        <v>0</v>
      </c>
      <c r="K3473" s="4">
        <f>IF(G3473="OTHER CLUSTER NOT LISTED ABOVE",SUMIFS(amount_expended,uniform_other_cluster_name,X3473), IF(AND(OR(G3473="N/A",G3473=""),H3473=""),0,IF(G3473="STATE CLUSTER",SUMIFS(amount_expended,uniform_state_cluster_name,W3473),SUMIFS(amount_expended,cluster_name,G3473))))</f>
        <v>0</v>
      </c>
      <c r="L3473" s="6"/>
      <c r="M3473" s="3"/>
      <c r="N3473" s="6"/>
      <c r="O3473" s="3"/>
      <c r="P3473" s="3"/>
      <c r="Q3473" s="6"/>
      <c r="R3473" s="4"/>
      <c r="S3473" s="6"/>
      <c r="T3473" s="6"/>
      <c r="U3473" s="6"/>
      <c r="V3473" s="3" t="str">
        <f t="shared" si="2"/>
        <v/>
      </c>
      <c r="W3473" s="5" t="str">
        <f t="shared" ref="W3473:X3473" si="3474">UPPER(TRIM(H3473))</f>
        <v/>
      </c>
      <c r="X3473" s="5" t="str">
        <f t="shared" si="3474"/>
        <v/>
      </c>
      <c r="Y3473" s="5" t="str">
        <f t="array" ref="Y3473">IF(V3473&lt;&gt;"",IFERROR(INDEX(federal_program_name_lookup,MATCH(V3473,aln_lookup,0)),""),"")</f>
        <v/>
      </c>
    </row>
    <row r="3474" ht="15.75" customHeight="1">
      <c r="A3474" s="5" t="str">
        <f t="shared" si="3224"/>
        <v/>
      </c>
      <c r="B3474" s="3"/>
      <c r="C3474" s="3"/>
      <c r="D3474" s="3"/>
      <c r="E3474" s="6"/>
      <c r="F3474" s="4"/>
      <c r="G3474" s="6"/>
      <c r="H3474" s="6"/>
      <c r="I3474" s="6"/>
      <c r="J3474" s="4">
        <f>SUMIFS(amount_expended,cfda_key,V3474)</f>
        <v>0</v>
      </c>
      <c r="K3474" s="4">
        <f>IF(G3474="OTHER CLUSTER NOT LISTED ABOVE",SUMIFS(amount_expended,uniform_other_cluster_name,X3474), IF(AND(OR(G3474="N/A",G3474=""),H3474=""),0,IF(G3474="STATE CLUSTER",SUMIFS(amount_expended,uniform_state_cluster_name,W3474),SUMIFS(amount_expended,cluster_name,G3474))))</f>
        <v>0</v>
      </c>
      <c r="L3474" s="6"/>
      <c r="M3474" s="3"/>
      <c r="N3474" s="6"/>
      <c r="O3474" s="3"/>
      <c r="P3474" s="3"/>
      <c r="Q3474" s="6"/>
      <c r="R3474" s="4"/>
      <c r="S3474" s="6"/>
      <c r="T3474" s="6"/>
      <c r="U3474" s="6"/>
      <c r="V3474" s="3" t="str">
        <f t="shared" si="2"/>
        <v/>
      </c>
      <c r="W3474" s="5" t="str">
        <f t="shared" ref="W3474:X3474" si="3475">UPPER(TRIM(H3474))</f>
        <v/>
      </c>
      <c r="X3474" s="5" t="str">
        <f t="shared" si="3475"/>
        <v/>
      </c>
      <c r="Y3474" s="5" t="str">
        <f t="array" ref="Y3474">IF(V3474&lt;&gt;"",IFERROR(INDEX(federal_program_name_lookup,MATCH(V3474,aln_lookup,0)),""),"")</f>
        <v/>
      </c>
    </row>
    <row r="3475" ht="15.75" customHeight="1">
      <c r="A3475" s="5" t="str">
        <f t="shared" si="3224"/>
        <v/>
      </c>
      <c r="B3475" s="3"/>
      <c r="C3475" s="3"/>
      <c r="D3475" s="3"/>
      <c r="E3475" s="6"/>
      <c r="F3475" s="4"/>
      <c r="G3475" s="6"/>
      <c r="H3475" s="6"/>
      <c r="I3475" s="6"/>
      <c r="J3475" s="4">
        <f>SUMIFS(amount_expended,cfda_key,V3475)</f>
        <v>0</v>
      </c>
      <c r="K3475" s="4">
        <f>IF(G3475="OTHER CLUSTER NOT LISTED ABOVE",SUMIFS(amount_expended,uniform_other_cluster_name,X3475), IF(AND(OR(G3475="N/A",G3475=""),H3475=""),0,IF(G3475="STATE CLUSTER",SUMIFS(amount_expended,uniform_state_cluster_name,W3475),SUMIFS(amount_expended,cluster_name,G3475))))</f>
        <v>0</v>
      </c>
      <c r="L3475" s="6"/>
      <c r="M3475" s="3"/>
      <c r="N3475" s="6"/>
      <c r="O3475" s="3"/>
      <c r="P3475" s="3"/>
      <c r="Q3475" s="6"/>
      <c r="R3475" s="4"/>
      <c r="S3475" s="6"/>
      <c r="T3475" s="6"/>
      <c r="U3475" s="6"/>
      <c r="V3475" s="3" t="str">
        <f t="shared" si="2"/>
        <v/>
      </c>
      <c r="W3475" s="5" t="str">
        <f t="shared" ref="W3475:X3475" si="3476">UPPER(TRIM(H3475))</f>
        <v/>
      </c>
      <c r="X3475" s="5" t="str">
        <f t="shared" si="3476"/>
        <v/>
      </c>
      <c r="Y3475" s="5" t="str">
        <f t="array" ref="Y3475">IF(V3475&lt;&gt;"",IFERROR(INDEX(federal_program_name_lookup,MATCH(V3475,aln_lookup,0)),""),"")</f>
        <v/>
      </c>
    </row>
    <row r="3476" ht="15.75" customHeight="1">
      <c r="A3476" s="5" t="str">
        <f t="shared" si="3224"/>
        <v/>
      </c>
      <c r="B3476" s="3"/>
      <c r="C3476" s="3"/>
      <c r="D3476" s="3"/>
      <c r="E3476" s="6"/>
      <c r="F3476" s="4"/>
      <c r="G3476" s="6"/>
      <c r="H3476" s="6"/>
      <c r="I3476" s="6"/>
      <c r="J3476" s="4">
        <f>SUMIFS(amount_expended,cfda_key,V3476)</f>
        <v>0</v>
      </c>
      <c r="K3476" s="4">
        <f>IF(G3476="OTHER CLUSTER NOT LISTED ABOVE",SUMIFS(amount_expended,uniform_other_cluster_name,X3476), IF(AND(OR(G3476="N/A",G3476=""),H3476=""),0,IF(G3476="STATE CLUSTER",SUMIFS(amount_expended,uniform_state_cluster_name,W3476),SUMIFS(amount_expended,cluster_name,G3476))))</f>
        <v>0</v>
      </c>
      <c r="L3476" s="6"/>
      <c r="M3476" s="3"/>
      <c r="N3476" s="6"/>
      <c r="O3476" s="3"/>
      <c r="P3476" s="3"/>
      <c r="Q3476" s="6"/>
      <c r="R3476" s="4"/>
      <c r="S3476" s="6"/>
      <c r="T3476" s="6"/>
      <c r="U3476" s="6"/>
      <c r="V3476" s="3" t="str">
        <f t="shared" si="2"/>
        <v/>
      </c>
      <c r="W3476" s="5" t="str">
        <f t="shared" ref="W3476:X3476" si="3477">UPPER(TRIM(H3476))</f>
        <v/>
      </c>
      <c r="X3476" s="5" t="str">
        <f t="shared" si="3477"/>
        <v/>
      </c>
      <c r="Y3476" s="5" t="str">
        <f t="array" ref="Y3476">IF(V3476&lt;&gt;"",IFERROR(INDEX(federal_program_name_lookup,MATCH(V3476,aln_lookup,0)),""),"")</f>
        <v/>
      </c>
    </row>
    <row r="3477" ht="15.75" customHeight="1">
      <c r="A3477" s="5" t="str">
        <f t="shared" si="3224"/>
        <v/>
      </c>
      <c r="B3477" s="3"/>
      <c r="C3477" s="3"/>
      <c r="D3477" s="3"/>
      <c r="E3477" s="6"/>
      <c r="F3477" s="4"/>
      <c r="G3477" s="6"/>
      <c r="H3477" s="6"/>
      <c r="I3477" s="6"/>
      <c r="J3477" s="4">
        <f>SUMIFS(amount_expended,cfda_key,V3477)</f>
        <v>0</v>
      </c>
      <c r="K3477" s="4">
        <f>IF(G3477="OTHER CLUSTER NOT LISTED ABOVE",SUMIFS(amount_expended,uniform_other_cluster_name,X3477), IF(AND(OR(G3477="N/A",G3477=""),H3477=""),0,IF(G3477="STATE CLUSTER",SUMIFS(amount_expended,uniform_state_cluster_name,W3477),SUMIFS(amount_expended,cluster_name,G3477))))</f>
        <v>0</v>
      </c>
      <c r="L3477" s="6"/>
      <c r="M3477" s="3"/>
      <c r="N3477" s="6"/>
      <c r="O3477" s="3"/>
      <c r="P3477" s="3"/>
      <c r="Q3477" s="6"/>
      <c r="R3477" s="4"/>
      <c r="S3477" s="6"/>
      <c r="T3477" s="6"/>
      <c r="U3477" s="6"/>
      <c r="V3477" s="3" t="str">
        <f t="shared" si="2"/>
        <v/>
      </c>
      <c r="W3477" s="5" t="str">
        <f t="shared" ref="W3477:X3477" si="3478">UPPER(TRIM(H3477))</f>
        <v/>
      </c>
      <c r="X3477" s="5" t="str">
        <f t="shared" si="3478"/>
        <v/>
      </c>
      <c r="Y3477" s="5" t="str">
        <f t="array" ref="Y3477">IF(V3477&lt;&gt;"",IFERROR(INDEX(federal_program_name_lookup,MATCH(V3477,aln_lookup,0)),""),"")</f>
        <v/>
      </c>
    </row>
    <row r="3478" ht="15.75" customHeight="1">
      <c r="A3478" s="5" t="str">
        <f t="shared" si="3224"/>
        <v/>
      </c>
      <c r="B3478" s="3"/>
      <c r="C3478" s="3"/>
      <c r="D3478" s="3"/>
      <c r="E3478" s="6"/>
      <c r="F3478" s="4"/>
      <c r="G3478" s="6"/>
      <c r="H3478" s="6"/>
      <c r="I3478" s="6"/>
      <c r="J3478" s="4">
        <f>SUMIFS(amount_expended,cfda_key,V3478)</f>
        <v>0</v>
      </c>
      <c r="K3478" s="4">
        <f>IF(G3478="OTHER CLUSTER NOT LISTED ABOVE",SUMIFS(amount_expended,uniform_other_cluster_name,X3478), IF(AND(OR(G3478="N/A",G3478=""),H3478=""),0,IF(G3478="STATE CLUSTER",SUMIFS(amount_expended,uniform_state_cluster_name,W3478),SUMIFS(amount_expended,cluster_name,G3478))))</f>
        <v>0</v>
      </c>
      <c r="L3478" s="6"/>
      <c r="M3478" s="3"/>
      <c r="N3478" s="6"/>
      <c r="O3478" s="3"/>
      <c r="P3478" s="3"/>
      <c r="Q3478" s="6"/>
      <c r="R3478" s="4"/>
      <c r="S3478" s="6"/>
      <c r="T3478" s="6"/>
      <c r="U3478" s="6"/>
      <c r="V3478" s="3" t="str">
        <f t="shared" si="2"/>
        <v/>
      </c>
      <c r="W3478" s="5" t="str">
        <f t="shared" ref="W3478:X3478" si="3479">UPPER(TRIM(H3478))</f>
        <v/>
      </c>
      <c r="X3478" s="5" t="str">
        <f t="shared" si="3479"/>
        <v/>
      </c>
      <c r="Y3478" s="5" t="str">
        <f t="array" ref="Y3478">IF(V3478&lt;&gt;"",IFERROR(INDEX(federal_program_name_lookup,MATCH(V3478,aln_lookup,0)),""),"")</f>
        <v/>
      </c>
    </row>
    <row r="3479" ht="15.75" customHeight="1">
      <c r="A3479" s="5" t="str">
        <f t="shared" si="3224"/>
        <v/>
      </c>
      <c r="B3479" s="3"/>
      <c r="C3479" s="3"/>
      <c r="D3479" s="3"/>
      <c r="E3479" s="6"/>
      <c r="F3479" s="4"/>
      <c r="G3479" s="6"/>
      <c r="H3479" s="6"/>
      <c r="I3479" s="6"/>
      <c r="J3479" s="4">
        <f>SUMIFS(amount_expended,cfda_key,V3479)</f>
        <v>0</v>
      </c>
      <c r="K3479" s="4">
        <f>IF(G3479="OTHER CLUSTER NOT LISTED ABOVE",SUMIFS(amount_expended,uniform_other_cluster_name,X3479), IF(AND(OR(G3479="N/A",G3479=""),H3479=""),0,IF(G3479="STATE CLUSTER",SUMIFS(amount_expended,uniform_state_cluster_name,W3479),SUMIFS(amount_expended,cluster_name,G3479))))</f>
        <v>0</v>
      </c>
      <c r="L3479" s="6"/>
      <c r="M3479" s="3"/>
      <c r="N3479" s="6"/>
      <c r="O3479" s="3"/>
      <c r="P3479" s="3"/>
      <c r="Q3479" s="6"/>
      <c r="R3479" s="4"/>
      <c r="S3479" s="6"/>
      <c r="T3479" s="6"/>
      <c r="U3479" s="6"/>
      <c r="V3479" s="3" t="str">
        <f t="shared" si="2"/>
        <v/>
      </c>
      <c r="W3479" s="5" t="str">
        <f t="shared" ref="W3479:X3479" si="3480">UPPER(TRIM(H3479))</f>
        <v/>
      </c>
      <c r="X3479" s="5" t="str">
        <f t="shared" si="3480"/>
        <v/>
      </c>
      <c r="Y3479" s="5" t="str">
        <f t="array" ref="Y3479">IF(V3479&lt;&gt;"",IFERROR(INDEX(federal_program_name_lookup,MATCH(V3479,aln_lookup,0)),""),"")</f>
        <v/>
      </c>
    </row>
    <row r="3480" ht="15.75" customHeight="1">
      <c r="A3480" s="5" t="str">
        <f t="shared" si="3224"/>
        <v/>
      </c>
      <c r="B3480" s="3"/>
      <c r="C3480" s="3"/>
      <c r="D3480" s="3"/>
      <c r="E3480" s="6"/>
      <c r="F3480" s="4"/>
      <c r="G3480" s="6"/>
      <c r="H3480" s="6"/>
      <c r="I3480" s="6"/>
      <c r="J3480" s="4">
        <f>SUMIFS(amount_expended,cfda_key,V3480)</f>
        <v>0</v>
      </c>
      <c r="K3480" s="4">
        <f>IF(G3480="OTHER CLUSTER NOT LISTED ABOVE",SUMIFS(amount_expended,uniform_other_cluster_name,X3480), IF(AND(OR(G3480="N/A",G3480=""),H3480=""),0,IF(G3480="STATE CLUSTER",SUMIFS(amount_expended,uniform_state_cluster_name,W3480),SUMIFS(amount_expended,cluster_name,G3480))))</f>
        <v>0</v>
      </c>
      <c r="L3480" s="6"/>
      <c r="M3480" s="3"/>
      <c r="N3480" s="6"/>
      <c r="O3480" s="3"/>
      <c r="P3480" s="3"/>
      <c r="Q3480" s="6"/>
      <c r="R3480" s="4"/>
      <c r="S3480" s="6"/>
      <c r="T3480" s="6"/>
      <c r="U3480" s="6"/>
      <c r="V3480" s="3" t="str">
        <f t="shared" si="2"/>
        <v/>
      </c>
      <c r="W3480" s="5" t="str">
        <f t="shared" ref="W3480:X3480" si="3481">UPPER(TRIM(H3480))</f>
        <v/>
      </c>
      <c r="X3480" s="5" t="str">
        <f t="shared" si="3481"/>
        <v/>
      </c>
      <c r="Y3480" s="5" t="str">
        <f t="array" ref="Y3480">IF(V3480&lt;&gt;"",IFERROR(INDEX(federal_program_name_lookup,MATCH(V3480,aln_lookup,0)),""),"")</f>
        <v/>
      </c>
    </row>
    <row r="3481" ht="15.75" customHeight="1">
      <c r="A3481" s="5" t="str">
        <f t="shared" si="3224"/>
        <v/>
      </c>
      <c r="B3481" s="3"/>
      <c r="C3481" s="3"/>
      <c r="D3481" s="3"/>
      <c r="E3481" s="6"/>
      <c r="F3481" s="4"/>
      <c r="G3481" s="6"/>
      <c r="H3481" s="6"/>
      <c r="I3481" s="6"/>
      <c r="J3481" s="4">
        <f>SUMIFS(amount_expended,cfda_key,V3481)</f>
        <v>0</v>
      </c>
      <c r="K3481" s="4">
        <f>IF(G3481="OTHER CLUSTER NOT LISTED ABOVE",SUMIFS(amount_expended,uniform_other_cluster_name,X3481), IF(AND(OR(G3481="N/A",G3481=""),H3481=""),0,IF(G3481="STATE CLUSTER",SUMIFS(amount_expended,uniform_state_cluster_name,W3481),SUMIFS(amount_expended,cluster_name,G3481))))</f>
        <v>0</v>
      </c>
      <c r="L3481" s="6"/>
      <c r="M3481" s="3"/>
      <c r="N3481" s="6"/>
      <c r="O3481" s="3"/>
      <c r="P3481" s="3"/>
      <c r="Q3481" s="6"/>
      <c r="R3481" s="4"/>
      <c r="S3481" s="6"/>
      <c r="T3481" s="6"/>
      <c r="U3481" s="6"/>
      <c r="V3481" s="3" t="str">
        <f t="shared" si="2"/>
        <v/>
      </c>
      <c r="W3481" s="5" t="str">
        <f t="shared" ref="W3481:X3481" si="3482">UPPER(TRIM(H3481))</f>
        <v/>
      </c>
      <c r="X3481" s="5" t="str">
        <f t="shared" si="3482"/>
        <v/>
      </c>
      <c r="Y3481" s="5" t="str">
        <f t="array" ref="Y3481">IF(V3481&lt;&gt;"",IFERROR(INDEX(federal_program_name_lookup,MATCH(V3481,aln_lookup,0)),""),"")</f>
        <v/>
      </c>
    </row>
    <row r="3482" ht="15.75" customHeight="1">
      <c r="A3482" s="5" t="str">
        <f t="shared" si="3224"/>
        <v/>
      </c>
      <c r="B3482" s="3"/>
      <c r="C3482" s="3"/>
      <c r="D3482" s="3"/>
      <c r="E3482" s="6"/>
      <c r="F3482" s="4"/>
      <c r="G3482" s="6"/>
      <c r="H3482" s="6"/>
      <c r="I3482" s="6"/>
      <c r="J3482" s="4">
        <f>SUMIFS(amount_expended,cfda_key,V3482)</f>
        <v>0</v>
      </c>
      <c r="K3482" s="4">
        <f>IF(G3482="OTHER CLUSTER NOT LISTED ABOVE",SUMIFS(amount_expended,uniform_other_cluster_name,X3482), IF(AND(OR(G3482="N/A",G3482=""),H3482=""),0,IF(G3482="STATE CLUSTER",SUMIFS(amount_expended,uniform_state_cluster_name,W3482),SUMIFS(amount_expended,cluster_name,G3482))))</f>
        <v>0</v>
      </c>
      <c r="L3482" s="6"/>
      <c r="M3482" s="3"/>
      <c r="N3482" s="6"/>
      <c r="O3482" s="3"/>
      <c r="P3482" s="3"/>
      <c r="Q3482" s="6"/>
      <c r="R3482" s="4"/>
      <c r="S3482" s="6"/>
      <c r="T3482" s="6"/>
      <c r="U3482" s="6"/>
      <c r="V3482" s="3" t="str">
        <f t="shared" si="2"/>
        <v/>
      </c>
      <c r="W3482" s="5" t="str">
        <f t="shared" ref="W3482:X3482" si="3483">UPPER(TRIM(H3482))</f>
        <v/>
      </c>
      <c r="X3482" s="5" t="str">
        <f t="shared" si="3483"/>
        <v/>
      </c>
      <c r="Y3482" s="5" t="str">
        <f t="array" ref="Y3482">IF(V3482&lt;&gt;"",IFERROR(INDEX(federal_program_name_lookup,MATCH(V3482,aln_lookup,0)),""),"")</f>
        <v/>
      </c>
    </row>
    <row r="3483" ht="15.75" customHeight="1">
      <c r="A3483" s="5" t="str">
        <f t="shared" si="3224"/>
        <v/>
      </c>
      <c r="B3483" s="3"/>
      <c r="C3483" s="3"/>
      <c r="D3483" s="3"/>
      <c r="E3483" s="6"/>
      <c r="F3483" s="4"/>
      <c r="G3483" s="6"/>
      <c r="H3483" s="6"/>
      <c r="I3483" s="6"/>
      <c r="J3483" s="4">
        <f>SUMIFS(amount_expended,cfda_key,V3483)</f>
        <v>0</v>
      </c>
      <c r="K3483" s="4">
        <f>IF(G3483="OTHER CLUSTER NOT LISTED ABOVE",SUMIFS(amount_expended,uniform_other_cluster_name,X3483), IF(AND(OR(G3483="N/A",G3483=""),H3483=""),0,IF(G3483="STATE CLUSTER",SUMIFS(amount_expended,uniform_state_cluster_name,W3483),SUMIFS(amount_expended,cluster_name,G3483))))</f>
        <v>0</v>
      </c>
      <c r="L3483" s="6"/>
      <c r="M3483" s="3"/>
      <c r="N3483" s="6"/>
      <c r="O3483" s="3"/>
      <c r="P3483" s="3"/>
      <c r="Q3483" s="6"/>
      <c r="R3483" s="4"/>
      <c r="S3483" s="6"/>
      <c r="T3483" s="6"/>
      <c r="U3483" s="6"/>
      <c r="V3483" s="3" t="str">
        <f t="shared" si="2"/>
        <v/>
      </c>
      <c r="W3483" s="5" t="str">
        <f t="shared" ref="W3483:X3483" si="3484">UPPER(TRIM(H3483))</f>
        <v/>
      </c>
      <c r="X3483" s="5" t="str">
        <f t="shared" si="3484"/>
        <v/>
      </c>
      <c r="Y3483" s="5" t="str">
        <f t="array" ref="Y3483">IF(V3483&lt;&gt;"",IFERROR(INDEX(federal_program_name_lookup,MATCH(V3483,aln_lookup,0)),""),"")</f>
        <v/>
      </c>
    </row>
    <row r="3484" ht="15.75" customHeight="1">
      <c r="A3484" s="5" t="str">
        <f t="shared" si="3224"/>
        <v/>
      </c>
      <c r="B3484" s="3"/>
      <c r="C3484" s="3"/>
      <c r="D3484" s="3"/>
      <c r="E3484" s="6"/>
      <c r="F3484" s="4"/>
      <c r="G3484" s="6"/>
      <c r="H3484" s="6"/>
      <c r="I3484" s="6"/>
      <c r="J3484" s="4">
        <f>SUMIFS(amount_expended,cfda_key,V3484)</f>
        <v>0</v>
      </c>
      <c r="K3484" s="4">
        <f>IF(G3484="OTHER CLUSTER NOT LISTED ABOVE",SUMIFS(amount_expended,uniform_other_cluster_name,X3484), IF(AND(OR(G3484="N/A",G3484=""),H3484=""),0,IF(G3484="STATE CLUSTER",SUMIFS(amount_expended,uniform_state_cluster_name,W3484),SUMIFS(amount_expended,cluster_name,G3484))))</f>
        <v>0</v>
      </c>
      <c r="L3484" s="6"/>
      <c r="M3484" s="3"/>
      <c r="N3484" s="6"/>
      <c r="O3484" s="3"/>
      <c r="P3484" s="3"/>
      <c r="Q3484" s="6"/>
      <c r="R3484" s="4"/>
      <c r="S3484" s="6"/>
      <c r="T3484" s="6"/>
      <c r="U3484" s="6"/>
      <c r="V3484" s="3" t="str">
        <f t="shared" si="2"/>
        <v/>
      </c>
      <c r="W3484" s="5" t="str">
        <f t="shared" ref="W3484:X3484" si="3485">UPPER(TRIM(H3484))</f>
        <v/>
      </c>
      <c r="X3484" s="5" t="str">
        <f t="shared" si="3485"/>
        <v/>
      </c>
      <c r="Y3484" s="5" t="str">
        <f t="array" ref="Y3484">IF(V3484&lt;&gt;"",IFERROR(INDEX(federal_program_name_lookup,MATCH(V3484,aln_lookup,0)),""),"")</f>
        <v/>
      </c>
    </row>
    <row r="3485" ht="15.75" customHeight="1">
      <c r="A3485" s="5" t="str">
        <f t="shared" si="3224"/>
        <v/>
      </c>
      <c r="B3485" s="3"/>
      <c r="C3485" s="3"/>
      <c r="D3485" s="3"/>
      <c r="E3485" s="6"/>
      <c r="F3485" s="4"/>
      <c r="G3485" s="6"/>
      <c r="H3485" s="6"/>
      <c r="I3485" s="6"/>
      <c r="J3485" s="4">
        <f>SUMIFS(amount_expended,cfda_key,V3485)</f>
        <v>0</v>
      </c>
      <c r="K3485" s="4">
        <f>IF(G3485="OTHER CLUSTER NOT LISTED ABOVE",SUMIFS(amount_expended,uniform_other_cluster_name,X3485), IF(AND(OR(G3485="N/A",G3485=""),H3485=""),0,IF(G3485="STATE CLUSTER",SUMIFS(amount_expended,uniform_state_cluster_name,W3485),SUMIFS(amount_expended,cluster_name,G3485))))</f>
        <v>0</v>
      </c>
      <c r="L3485" s="6"/>
      <c r="M3485" s="3"/>
      <c r="N3485" s="6"/>
      <c r="O3485" s="3"/>
      <c r="P3485" s="3"/>
      <c r="Q3485" s="6"/>
      <c r="R3485" s="4"/>
      <c r="S3485" s="6"/>
      <c r="T3485" s="6"/>
      <c r="U3485" s="6"/>
      <c r="V3485" s="3" t="str">
        <f t="shared" si="2"/>
        <v/>
      </c>
      <c r="W3485" s="5" t="str">
        <f t="shared" ref="W3485:X3485" si="3486">UPPER(TRIM(H3485))</f>
        <v/>
      </c>
      <c r="X3485" s="5" t="str">
        <f t="shared" si="3486"/>
        <v/>
      </c>
      <c r="Y3485" s="5" t="str">
        <f t="array" ref="Y3485">IF(V3485&lt;&gt;"",IFERROR(INDEX(federal_program_name_lookup,MATCH(V3485,aln_lookup,0)),""),"")</f>
        <v/>
      </c>
    </row>
    <row r="3486" ht="15.75" customHeight="1">
      <c r="A3486" s="5" t="str">
        <f t="shared" si="3224"/>
        <v/>
      </c>
      <c r="B3486" s="3"/>
      <c r="C3486" s="3"/>
      <c r="D3486" s="3"/>
      <c r="E3486" s="6"/>
      <c r="F3486" s="4"/>
      <c r="G3486" s="6"/>
      <c r="H3486" s="6"/>
      <c r="I3486" s="6"/>
      <c r="J3486" s="4">
        <f>SUMIFS(amount_expended,cfda_key,V3486)</f>
        <v>0</v>
      </c>
      <c r="K3486" s="4">
        <f>IF(G3486="OTHER CLUSTER NOT LISTED ABOVE",SUMIFS(amount_expended,uniform_other_cluster_name,X3486), IF(AND(OR(G3486="N/A",G3486=""),H3486=""),0,IF(G3486="STATE CLUSTER",SUMIFS(amount_expended,uniform_state_cluster_name,W3486),SUMIFS(amount_expended,cluster_name,G3486))))</f>
        <v>0</v>
      </c>
      <c r="L3486" s="6"/>
      <c r="M3486" s="3"/>
      <c r="N3486" s="6"/>
      <c r="O3486" s="3"/>
      <c r="P3486" s="3"/>
      <c r="Q3486" s="6"/>
      <c r="R3486" s="4"/>
      <c r="S3486" s="6"/>
      <c r="T3486" s="6"/>
      <c r="U3486" s="6"/>
      <c r="V3486" s="3" t="str">
        <f t="shared" si="2"/>
        <v/>
      </c>
      <c r="W3486" s="5" t="str">
        <f t="shared" ref="W3486:X3486" si="3487">UPPER(TRIM(H3486))</f>
        <v/>
      </c>
      <c r="X3486" s="5" t="str">
        <f t="shared" si="3487"/>
        <v/>
      </c>
      <c r="Y3486" s="5" t="str">
        <f t="array" ref="Y3486">IF(V3486&lt;&gt;"",IFERROR(INDEX(federal_program_name_lookup,MATCH(V3486,aln_lookup,0)),""),"")</f>
        <v/>
      </c>
    </row>
    <row r="3487" ht="15.75" customHeight="1">
      <c r="A3487" s="5" t="str">
        <f t="shared" si="3224"/>
        <v/>
      </c>
      <c r="B3487" s="3"/>
      <c r="C3487" s="3"/>
      <c r="D3487" s="3"/>
      <c r="E3487" s="6"/>
      <c r="F3487" s="4"/>
      <c r="G3487" s="6"/>
      <c r="H3487" s="6"/>
      <c r="I3487" s="6"/>
      <c r="J3487" s="4">
        <f>SUMIFS(amount_expended,cfda_key,V3487)</f>
        <v>0</v>
      </c>
      <c r="K3487" s="4">
        <f>IF(G3487="OTHER CLUSTER NOT LISTED ABOVE",SUMIFS(amount_expended,uniform_other_cluster_name,X3487), IF(AND(OR(G3487="N/A",G3487=""),H3487=""),0,IF(G3487="STATE CLUSTER",SUMIFS(amount_expended,uniform_state_cluster_name,W3487),SUMIFS(amount_expended,cluster_name,G3487))))</f>
        <v>0</v>
      </c>
      <c r="L3487" s="6"/>
      <c r="M3487" s="3"/>
      <c r="N3487" s="6"/>
      <c r="O3487" s="3"/>
      <c r="P3487" s="3"/>
      <c r="Q3487" s="6"/>
      <c r="R3487" s="4"/>
      <c r="S3487" s="6"/>
      <c r="T3487" s="6"/>
      <c r="U3487" s="6"/>
      <c r="V3487" s="3" t="str">
        <f t="shared" si="2"/>
        <v/>
      </c>
      <c r="W3487" s="5" t="str">
        <f t="shared" ref="W3487:X3487" si="3488">UPPER(TRIM(H3487))</f>
        <v/>
      </c>
      <c r="X3487" s="5" t="str">
        <f t="shared" si="3488"/>
        <v/>
      </c>
      <c r="Y3487" s="5" t="str">
        <f t="array" ref="Y3487">IF(V3487&lt;&gt;"",IFERROR(INDEX(federal_program_name_lookup,MATCH(V3487,aln_lookup,0)),""),"")</f>
        <v/>
      </c>
    </row>
    <row r="3488" ht="15.75" customHeight="1">
      <c r="A3488" s="5" t="str">
        <f t="shared" si="3224"/>
        <v/>
      </c>
      <c r="B3488" s="3"/>
      <c r="C3488" s="3"/>
      <c r="D3488" s="3"/>
      <c r="E3488" s="6"/>
      <c r="F3488" s="4"/>
      <c r="G3488" s="6"/>
      <c r="H3488" s="6"/>
      <c r="I3488" s="6"/>
      <c r="J3488" s="4">
        <f>SUMIFS(amount_expended,cfda_key,V3488)</f>
        <v>0</v>
      </c>
      <c r="K3488" s="4">
        <f>IF(G3488="OTHER CLUSTER NOT LISTED ABOVE",SUMIFS(amount_expended,uniform_other_cluster_name,X3488), IF(AND(OR(G3488="N/A",G3488=""),H3488=""),0,IF(G3488="STATE CLUSTER",SUMIFS(amount_expended,uniform_state_cluster_name,W3488),SUMIFS(amount_expended,cluster_name,G3488))))</f>
        <v>0</v>
      </c>
      <c r="L3488" s="6"/>
      <c r="M3488" s="3"/>
      <c r="N3488" s="6"/>
      <c r="O3488" s="3"/>
      <c r="P3488" s="3"/>
      <c r="Q3488" s="6"/>
      <c r="R3488" s="4"/>
      <c r="S3488" s="6"/>
      <c r="T3488" s="6"/>
      <c r="U3488" s="6"/>
      <c r="V3488" s="3" t="str">
        <f t="shared" si="2"/>
        <v/>
      </c>
      <c r="W3488" s="5" t="str">
        <f t="shared" ref="W3488:X3488" si="3489">UPPER(TRIM(H3488))</f>
        <v/>
      </c>
      <c r="X3488" s="5" t="str">
        <f t="shared" si="3489"/>
        <v/>
      </c>
      <c r="Y3488" s="5" t="str">
        <f t="array" ref="Y3488">IF(V3488&lt;&gt;"",IFERROR(INDEX(federal_program_name_lookup,MATCH(V3488,aln_lookup,0)),""),"")</f>
        <v/>
      </c>
    </row>
    <row r="3489" ht="15.75" customHeight="1">
      <c r="A3489" s="5" t="str">
        <f t="shared" si="3224"/>
        <v/>
      </c>
      <c r="B3489" s="3"/>
      <c r="C3489" s="3"/>
      <c r="D3489" s="3"/>
      <c r="E3489" s="6"/>
      <c r="F3489" s="4"/>
      <c r="G3489" s="6"/>
      <c r="H3489" s="6"/>
      <c r="I3489" s="6"/>
      <c r="J3489" s="4">
        <f>SUMIFS(amount_expended,cfda_key,V3489)</f>
        <v>0</v>
      </c>
      <c r="K3489" s="4">
        <f>IF(G3489="OTHER CLUSTER NOT LISTED ABOVE",SUMIFS(amount_expended,uniform_other_cluster_name,X3489), IF(AND(OR(G3489="N/A",G3489=""),H3489=""),0,IF(G3489="STATE CLUSTER",SUMIFS(amount_expended,uniform_state_cluster_name,W3489),SUMIFS(amount_expended,cluster_name,G3489))))</f>
        <v>0</v>
      </c>
      <c r="L3489" s="6"/>
      <c r="M3489" s="3"/>
      <c r="N3489" s="6"/>
      <c r="O3489" s="3"/>
      <c r="P3489" s="3"/>
      <c r="Q3489" s="6"/>
      <c r="R3489" s="4"/>
      <c r="S3489" s="6"/>
      <c r="T3489" s="6"/>
      <c r="U3489" s="6"/>
      <c r="V3489" s="3" t="str">
        <f t="shared" si="2"/>
        <v/>
      </c>
      <c r="W3489" s="5" t="str">
        <f t="shared" ref="W3489:X3489" si="3490">UPPER(TRIM(H3489))</f>
        <v/>
      </c>
      <c r="X3489" s="5" t="str">
        <f t="shared" si="3490"/>
        <v/>
      </c>
      <c r="Y3489" s="5" t="str">
        <f t="array" ref="Y3489">IF(V3489&lt;&gt;"",IFERROR(INDEX(federal_program_name_lookup,MATCH(V3489,aln_lookup,0)),""),"")</f>
        <v/>
      </c>
    </row>
    <row r="3490" ht="15.75" customHeight="1">
      <c r="A3490" s="5" t="str">
        <f t="shared" si="3224"/>
        <v/>
      </c>
      <c r="B3490" s="3"/>
      <c r="C3490" s="3"/>
      <c r="D3490" s="3"/>
      <c r="E3490" s="6"/>
      <c r="F3490" s="4"/>
      <c r="G3490" s="6"/>
      <c r="H3490" s="6"/>
      <c r="I3490" s="6"/>
      <c r="J3490" s="4">
        <f>SUMIFS(amount_expended,cfda_key,V3490)</f>
        <v>0</v>
      </c>
      <c r="K3490" s="4">
        <f>IF(G3490="OTHER CLUSTER NOT LISTED ABOVE",SUMIFS(amount_expended,uniform_other_cluster_name,X3490), IF(AND(OR(G3490="N/A",G3490=""),H3490=""),0,IF(G3490="STATE CLUSTER",SUMIFS(amount_expended,uniform_state_cluster_name,W3490),SUMIFS(amount_expended,cluster_name,G3490))))</f>
        <v>0</v>
      </c>
      <c r="L3490" s="6"/>
      <c r="M3490" s="3"/>
      <c r="N3490" s="6"/>
      <c r="O3490" s="3"/>
      <c r="P3490" s="3"/>
      <c r="Q3490" s="6"/>
      <c r="R3490" s="4"/>
      <c r="S3490" s="6"/>
      <c r="T3490" s="6"/>
      <c r="U3490" s="6"/>
      <c r="V3490" s="3" t="str">
        <f t="shared" si="2"/>
        <v/>
      </c>
      <c r="W3490" s="5" t="str">
        <f t="shared" ref="W3490:X3490" si="3491">UPPER(TRIM(H3490))</f>
        <v/>
      </c>
      <c r="X3490" s="5" t="str">
        <f t="shared" si="3491"/>
        <v/>
      </c>
      <c r="Y3490" s="5" t="str">
        <f t="array" ref="Y3490">IF(V3490&lt;&gt;"",IFERROR(INDEX(federal_program_name_lookup,MATCH(V3490,aln_lookup,0)),""),"")</f>
        <v/>
      </c>
    </row>
    <row r="3491" ht="15.75" customHeight="1">
      <c r="A3491" s="5" t="str">
        <f t="shared" si="3224"/>
        <v/>
      </c>
      <c r="B3491" s="3"/>
      <c r="C3491" s="3"/>
      <c r="D3491" s="3"/>
      <c r="E3491" s="6"/>
      <c r="F3491" s="4"/>
      <c r="G3491" s="6"/>
      <c r="H3491" s="6"/>
      <c r="I3491" s="6"/>
      <c r="J3491" s="4">
        <f>SUMIFS(amount_expended,cfda_key,V3491)</f>
        <v>0</v>
      </c>
      <c r="K3491" s="4">
        <f>IF(G3491="OTHER CLUSTER NOT LISTED ABOVE",SUMIFS(amount_expended,uniform_other_cluster_name,X3491), IF(AND(OR(G3491="N/A",G3491=""),H3491=""),0,IF(G3491="STATE CLUSTER",SUMIFS(amount_expended,uniform_state_cluster_name,W3491),SUMIFS(amount_expended,cluster_name,G3491))))</f>
        <v>0</v>
      </c>
      <c r="L3491" s="6"/>
      <c r="M3491" s="3"/>
      <c r="N3491" s="6"/>
      <c r="O3491" s="3"/>
      <c r="P3491" s="3"/>
      <c r="Q3491" s="6"/>
      <c r="R3491" s="4"/>
      <c r="S3491" s="6"/>
      <c r="T3491" s="6"/>
      <c r="U3491" s="6"/>
      <c r="V3491" s="3" t="str">
        <f t="shared" si="2"/>
        <v/>
      </c>
      <c r="W3491" s="5" t="str">
        <f t="shared" ref="W3491:X3491" si="3492">UPPER(TRIM(H3491))</f>
        <v/>
      </c>
      <c r="X3491" s="5" t="str">
        <f t="shared" si="3492"/>
        <v/>
      </c>
      <c r="Y3491" s="5" t="str">
        <f t="array" ref="Y3491">IF(V3491&lt;&gt;"",IFERROR(INDEX(federal_program_name_lookup,MATCH(V3491,aln_lookup,0)),""),"")</f>
        <v/>
      </c>
    </row>
    <row r="3492" ht="15.75" customHeight="1">
      <c r="A3492" s="5" t="str">
        <f t="shared" si="3224"/>
        <v/>
      </c>
      <c r="B3492" s="3"/>
      <c r="C3492" s="3"/>
      <c r="D3492" s="3"/>
      <c r="E3492" s="6"/>
      <c r="F3492" s="4"/>
      <c r="G3492" s="6"/>
      <c r="H3492" s="6"/>
      <c r="I3492" s="6"/>
      <c r="J3492" s="4">
        <f>SUMIFS(amount_expended,cfda_key,V3492)</f>
        <v>0</v>
      </c>
      <c r="K3492" s="4">
        <f>IF(G3492="OTHER CLUSTER NOT LISTED ABOVE",SUMIFS(amount_expended,uniform_other_cluster_name,X3492), IF(AND(OR(G3492="N/A",G3492=""),H3492=""),0,IF(G3492="STATE CLUSTER",SUMIFS(amount_expended,uniform_state_cluster_name,W3492),SUMIFS(amount_expended,cluster_name,G3492))))</f>
        <v>0</v>
      </c>
      <c r="L3492" s="6"/>
      <c r="M3492" s="3"/>
      <c r="N3492" s="6"/>
      <c r="O3492" s="3"/>
      <c r="P3492" s="3"/>
      <c r="Q3492" s="6"/>
      <c r="R3492" s="4"/>
      <c r="S3492" s="6"/>
      <c r="T3492" s="6"/>
      <c r="U3492" s="6"/>
      <c r="V3492" s="3" t="str">
        <f t="shared" si="2"/>
        <v/>
      </c>
      <c r="W3492" s="5" t="str">
        <f t="shared" ref="W3492:X3492" si="3493">UPPER(TRIM(H3492))</f>
        <v/>
      </c>
      <c r="X3492" s="5" t="str">
        <f t="shared" si="3493"/>
        <v/>
      </c>
      <c r="Y3492" s="5" t="str">
        <f t="array" ref="Y3492">IF(V3492&lt;&gt;"",IFERROR(INDEX(federal_program_name_lookup,MATCH(V3492,aln_lookup,0)),""),"")</f>
        <v/>
      </c>
    </row>
    <row r="3493" ht="15.75" customHeight="1">
      <c r="A3493" s="5" t="str">
        <f t="shared" si="3224"/>
        <v/>
      </c>
      <c r="B3493" s="3"/>
      <c r="C3493" s="3"/>
      <c r="D3493" s="3"/>
      <c r="E3493" s="6"/>
      <c r="F3493" s="4"/>
      <c r="G3493" s="6"/>
      <c r="H3493" s="6"/>
      <c r="I3493" s="6"/>
      <c r="J3493" s="4">
        <f>SUMIFS(amount_expended,cfda_key,V3493)</f>
        <v>0</v>
      </c>
      <c r="K3493" s="4">
        <f>IF(G3493="OTHER CLUSTER NOT LISTED ABOVE",SUMIFS(amount_expended,uniform_other_cluster_name,X3493), IF(AND(OR(G3493="N/A",G3493=""),H3493=""),0,IF(G3493="STATE CLUSTER",SUMIFS(amount_expended,uniform_state_cluster_name,W3493),SUMIFS(amount_expended,cluster_name,G3493))))</f>
        <v>0</v>
      </c>
      <c r="L3493" s="6"/>
      <c r="M3493" s="3"/>
      <c r="N3493" s="6"/>
      <c r="O3493" s="3"/>
      <c r="P3493" s="3"/>
      <c r="Q3493" s="6"/>
      <c r="R3493" s="4"/>
      <c r="S3493" s="6"/>
      <c r="T3493" s="6"/>
      <c r="U3493" s="6"/>
      <c r="V3493" s="3" t="str">
        <f t="shared" si="2"/>
        <v/>
      </c>
      <c r="W3493" s="5" t="str">
        <f t="shared" ref="W3493:X3493" si="3494">UPPER(TRIM(H3493))</f>
        <v/>
      </c>
      <c r="X3493" s="5" t="str">
        <f t="shared" si="3494"/>
        <v/>
      </c>
      <c r="Y3493" s="5" t="str">
        <f t="array" ref="Y3493">IF(V3493&lt;&gt;"",IFERROR(INDEX(federal_program_name_lookup,MATCH(V3493,aln_lookup,0)),""),"")</f>
        <v/>
      </c>
    </row>
    <row r="3494" ht="15.75" customHeight="1">
      <c r="A3494" s="5" t="str">
        <f t="shared" si="3224"/>
        <v/>
      </c>
      <c r="B3494" s="3"/>
      <c r="C3494" s="3"/>
      <c r="D3494" s="3"/>
      <c r="E3494" s="6"/>
      <c r="F3494" s="4"/>
      <c r="G3494" s="6"/>
      <c r="H3494" s="6"/>
      <c r="I3494" s="6"/>
      <c r="J3494" s="4">
        <f>SUMIFS(amount_expended,cfda_key,V3494)</f>
        <v>0</v>
      </c>
      <c r="K3494" s="4">
        <f>IF(G3494="OTHER CLUSTER NOT LISTED ABOVE",SUMIFS(amount_expended,uniform_other_cluster_name,X3494), IF(AND(OR(G3494="N/A",G3494=""),H3494=""),0,IF(G3494="STATE CLUSTER",SUMIFS(amount_expended,uniform_state_cluster_name,W3494),SUMIFS(amount_expended,cluster_name,G3494))))</f>
        <v>0</v>
      </c>
      <c r="L3494" s="6"/>
      <c r="M3494" s="3"/>
      <c r="N3494" s="6"/>
      <c r="O3494" s="3"/>
      <c r="P3494" s="3"/>
      <c r="Q3494" s="6"/>
      <c r="R3494" s="4"/>
      <c r="S3494" s="6"/>
      <c r="T3494" s="6"/>
      <c r="U3494" s="6"/>
      <c r="V3494" s="3" t="str">
        <f t="shared" si="2"/>
        <v/>
      </c>
      <c r="W3494" s="5" t="str">
        <f t="shared" ref="W3494:X3494" si="3495">UPPER(TRIM(H3494))</f>
        <v/>
      </c>
      <c r="X3494" s="5" t="str">
        <f t="shared" si="3495"/>
        <v/>
      </c>
      <c r="Y3494" s="5" t="str">
        <f t="array" ref="Y3494">IF(V3494&lt;&gt;"",IFERROR(INDEX(federal_program_name_lookup,MATCH(V3494,aln_lookup,0)),""),"")</f>
        <v/>
      </c>
    </row>
    <row r="3495" ht="15.75" customHeight="1">
      <c r="A3495" s="5" t="str">
        <f t="shared" si="3224"/>
        <v/>
      </c>
      <c r="B3495" s="3"/>
      <c r="C3495" s="3"/>
      <c r="D3495" s="3"/>
      <c r="E3495" s="6"/>
      <c r="F3495" s="4"/>
      <c r="G3495" s="6"/>
      <c r="H3495" s="6"/>
      <c r="I3495" s="6"/>
      <c r="J3495" s="4">
        <f>SUMIFS(amount_expended,cfda_key,V3495)</f>
        <v>0</v>
      </c>
      <c r="K3495" s="4">
        <f>IF(G3495="OTHER CLUSTER NOT LISTED ABOVE",SUMIFS(amount_expended,uniform_other_cluster_name,X3495), IF(AND(OR(G3495="N/A",G3495=""),H3495=""),0,IF(G3495="STATE CLUSTER",SUMIFS(amount_expended,uniform_state_cluster_name,W3495),SUMIFS(amount_expended,cluster_name,G3495))))</f>
        <v>0</v>
      </c>
      <c r="L3495" s="6"/>
      <c r="M3495" s="3"/>
      <c r="N3495" s="6"/>
      <c r="O3495" s="3"/>
      <c r="P3495" s="3"/>
      <c r="Q3495" s="6"/>
      <c r="R3495" s="4"/>
      <c r="S3495" s="6"/>
      <c r="T3495" s="6"/>
      <c r="U3495" s="6"/>
      <c r="V3495" s="3" t="str">
        <f t="shared" si="2"/>
        <v/>
      </c>
      <c r="W3495" s="5" t="str">
        <f t="shared" ref="W3495:X3495" si="3496">UPPER(TRIM(H3495))</f>
        <v/>
      </c>
      <c r="X3495" s="5" t="str">
        <f t="shared" si="3496"/>
        <v/>
      </c>
      <c r="Y3495" s="5" t="str">
        <f t="array" ref="Y3495">IF(V3495&lt;&gt;"",IFERROR(INDEX(federal_program_name_lookup,MATCH(V3495,aln_lookup,0)),""),"")</f>
        <v/>
      </c>
    </row>
    <row r="3496" ht="15.75" customHeight="1">
      <c r="A3496" s="5" t="str">
        <f t="shared" si="3224"/>
        <v/>
      </c>
      <c r="B3496" s="3"/>
      <c r="C3496" s="3"/>
      <c r="D3496" s="3"/>
      <c r="E3496" s="6"/>
      <c r="F3496" s="4"/>
      <c r="G3496" s="6"/>
      <c r="H3496" s="6"/>
      <c r="I3496" s="6"/>
      <c r="J3496" s="4">
        <f>SUMIFS(amount_expended,cfda_key,V3496)</f>
        <v>0</v>
      </c>
      <c r="K3496" s="4">
        <f>IF(G3496="OTHER CLUSTER NOT LISTED ABOVE",SUMIFS(amount_expended,uniform_other_cluster_name,X3496), IF(AND(OR(G3496="N/A",G3496=""),H3496=""),0,IF(G3496="STATE CLUSTER",SUMIFS(amount_expended,uniform_state_cluster_name,W3496),SUMIFS(amount_expended,cluster_name,G3496))))</f>
        <v>0</v>
      </c>
      <c r="L3496" s="6"/>
      <c r="M3496" s="3"/>
      <c r="N3496" s="6"/>
      <c r="O3496" s="3"/>
      <c r="P3496" s="3"/>
      <c r="Q3496" s="6"/>
      <c r="R3496" s="4"/>
      <c r="S3496" s="6"/>
      <c r="T3496" s="6"/>
      <c r="U3496" s="6"/>
      <c r="V3496" s="3" t="str">
        <f t="shared" si="2"/>
        <v/>
      </c>
      <c r="W3496" s="5" t="str">
        <f t="shared" ref="W3496:X3496" si="3497">UPPER(TRIM(H3496))</f>
        <v/>
      </c>
      <c r="X3496" s="5" t="str">
        <f t="shared" si="3497"/>
        <v/>
      </c>
      <c r="Y3496" s="5" t="str">
        <f t="array" ref="Y3496">IF(V3496&lt;&gt;"",IFERROR(INDEX(federal_program_name_lookup,MATCH(V3496,aln_lookup,0)),""),"")</f>
        <v/>
      </c>
    </row>
    <row r="3497" ht="15.75" customHeight="1">
      <c r="A3497" s="5" t="str">
        <f t="shared" si="3224"/>
        <v/>
      </c>
      <c r="B3497" s="3"/>
      <c r="C3497" s="3"/>
      <c r="D3497" s="3"/>
      <c r="E3497" s="6"/>
      <c r="F3497" s="4"/>
      <c r="G3497" s="6"/>
      <c r="H3497" s="6"/>
      <c r="I3497" s="6"/>
      <c r="J3497" s="4">
        <f>SUMIFS(amount_expended,cfda_key,V3497)</f>
        <v>0</v>
      </c>
      <c r="K3497" s="4">
        <f>IF(G3497="OTHER CLUSTER NOT LISTED ABOVE",SUMIFS(amount_expended,uniform_other_cluster_name,X3497), IF(AND(OR(G3497="N/A",G3497=""),H3497=""),0,IF(G3497="STATE CLUSTER",SUMIFS(amount_expended,uniform_state_cluster_name,W3497),SUMIFS(amount_expended,cluster_name,G3497))))</f>
        <v>0</v>
      </c>
      <c r="L3497" s="6"/>
      <c r="M3497" s="3"/>
      <c r="N3497" s="6"/>
      <c r="O3497" s="3"/>
      <c r="P3497" s="3"/>
      <c r="Q3497" s="6"/>
      <c r="R3497" s="4"/>
      <c r="S3497" s="6"/>
      <c r="T3497" s="6"/>
      <c r="U3497" s="6"/>
      <c r="V3497" s="3" t="str">
        <f t="shared" si="2"/>
        <v/>
      </c>
      <c r="W3497" s="5" t="str">
        <f t="shared" ref="W3497:X3497" si="3498">UPPER(TRIM(H3497))</f>
        <v/>
      </c>
      <c r="X3497" s="5" t="str">
        <f t="shared" si="3498"/>
        <v/>
      </c>
      <c r="Y3497" s="5" t="str">
        <f t="array" ref="Y3497">IF(V3497&lt;&gt;"",IFERROR(INDEX(federal_program_name_lookup,MATCH(V3497,aln_lookup,0)),""),"")</f>
        <v/>
      </c>
    </row>
    <row r="3498" ht="15.75" customHeight="1">
      <c r="A3498" s="5" t="str">
        <f t="shared" si="3224"/>
        <v/>
      </c>
      <c r="B3498" s="3"/>
      <c r="C3498" s="3"/>
      <c r="D3498" s="3"/>
      <c r="E3498" s="6"/>
      <c r="F3498" s="4"/>
      <c r="G3498" s="6"/>
      <c r="H3498" s="6"/>
      <c r="I3498" s="6"/>
      <c r="J3498" s="4">
        <f>SUMIFS(amount_expended,cfda_key,V3498)</f>
        <v>0</v>
      </c>
      <c r="K3498" s="4">
        <f>IF(G3498="OTHER CLUSTER NOT LISTED ABOVE",SUMIFS(amount_expended,uniform_other_cluster_name,X3498), IF(AND(OR(G3498="N/A",G3498=""),H3498=""),0,IF(G3498="STATE CLUSTER",SUMIFS(amount_expended,uniform_state_cluster_name,W3498),SUMIFS(amount_expended,cluster_name,G3498))))</f>
        <v>0</v>
      </c>
      <c r="L3498" s="6"/>
      <c r="M3498" s="3"/>
      <c r="N3498" s="6"/>
      <c r="O3498" s="3"/>
      <c r="P3498" s="3"/>
      <c r="Q3498" s="6"/>
      <c r="R3498" s="4"/>
      <c r="S3498" s="6"/>
      <c r="T3498" s="6"/>
      <c r="U3498" s="6"/>
      <c r="V3498" s="3" t="str">
        <f t="shared" si="2"/>
        <v/>
      </c>
      <c r="W3498" s="5" t="str">
        <f t="shared" ref="W3498:X3498" si="3499">UPPER(TRIM(H3498))</f>
        <v/>
      </c>
      <c r="X3498" s="5" t="str">
        <f t="shared" si="3499"/>
        <v/>
      </c>
      <c r="Y3498" s="5" t="str">
        <f t="array" ref="Y3498">IF(V3498&lt;&gt;"",IFERROR(INDEX(federal_program_name_lookup,MATCH(V3498,aln_lookup,0)),""),"")</f>
        <v/>
      </c>
    </row>
    <row r="3499" ht="15.75" customHeight="1">
      <c r="A3499" s="5" t="str">
        <f t="shared" si="3224"/>
        <v/>
      </c>
      <c r="B3499" s="3"/>
      <c r="C3499" s="3"/>
      <c r="D3499" s="3"/>
      <c r="E3499" s="6"/>
      <c r="F3499" s="4"/>
      <c r="G3499" s="6"/>
      <c r="H3499" s="6"/>
      <c r="I3499" s="6"/>
      <c r="J3499" s="4">
        <f>SUMIFS(amount_expended,cfda_key,V3499)</f>
        <v>0</v>
      </c>
      <c r="K3499" s="4">
        <f>IF(G3499="OTHER CLUSTER NOT LISTED ABOVE",SUMIFS(amount_expended,uniform_other_cluster_name,X3499), IF(AND(OR(G3499="N/A",G3499=""),H3499=""),0,IF(G3499="STATE CLUSTER",SUMIFS(amount_expended,uniform_state_cluster_name,W3499),SUMIFS(amount_expended,cluster_name,G3499))))</f>
        <v>0</v>
      </c>
      <c r="L3499" s="6"/>
      <c r="M3499" s="3"/>
      <c r="N3499" s="6"/>
      <c r="O3499" s="3"/>
      <c r="P3499" s="3"/>
      <c r="Q3499" s="6"/>
      <c r="R3499" s="4"/>
      <c r="S3499" s="6"/>
      <c r="T3499" s="6"/>
      <c r="U3499" s="6"/>
      <c r="V3499" s="3" t="str">
        <f t="shared" si="2"/>
        <v/>
      </c>
      <c r="W3499" s="5" t="str">
        <f t="shared" ref="W3499:X3499" si="3500">UPPER(TRIM(H3499))</f>
        <v/>
      </c>
      <c r="X3499" s="5" t="str">
        <f t="shared" si="3500"/>
        <v/>
      </c>
      <c r="Y3499" s="5" t="str">
        <f t="array" ref="Y3499">IF(V3499&lt;&gt;"",IFERROR(INDEX(federal_program_name_lookup,MATCH(V3499,aln_lookup,0)),""),"")</f>
        <v/>
      </c>
    </row>
    <row r="3500" ht="15.75" customHeight="1">
      <c r="A3500" s="5" t="str">
        <f t="shared" si="3224"/>
        <v/>
      </c>
      <c r="B3500" s="3"/>
      <c r="C3500" s="3"/>
      <c r="D3500" s="3"/>
      <c r="E3500" s="6"/>
      <c r="F3500" s="4"/>
      <c r="G3500" s="6"/>
      <c r="H3500" s="6"/>
      <c r="I3500" s="6"/>
      <c r="J3500" s="4">
        <f>SUMIFS(amount_expended,cfda_key,V3500)</f>
        <v>0</v>
      </c>
      <c r="K3500" s="4">
        <f>IF(G3500="OTHER CLUSTER NOT LISTED ABOVE",SUMIFS(amount_expended,uniform_other_cluster_name,X3500), IF(AND(OR(G3500="N/A",G3500=""),H3500=""),0,IF(G3500="STATE CLUSTER",SUMIFS(amount_expended,uniform_state_cluster_name,W3500),SUMIFS(amount_expended,cluster_name,G3500))))</f>
        <v>0</v>
      </c>
      <c r="L3500" s="6"/>
      <c r="M3500" s="3"/>
      <c r="N3500" s="6"/>
      <c r="O3500" s="3"/>
      <c r="P3500" s="3"/>
      <c r="Q3500" s="6"/>
      <c r="R3500" s="4"/>
      <c r="S3500" s="6"/>
      <c r="T3500" s="6"/>
      <c r="U3500" s="6"/>
      <c r="V3500" s="3" t="str">
        <f t="shared" si="2"/>
        <v/>
      </c>
      <c r="W3500" s="5" t="str">
        <f t="shared" ref="W3500:X3500" si="3501">UPPER(TRIM(H3500))</f>
        <v/>
      </c>
      <c r="X3500" s="5" t="str">
        <f t="shared" si="3501"/>
        <v/>
      </c>
      <c r="Y3500" s="5" t="str">
        <f t="array" ref="Y3500">IF(V3500&lt;&gt;"",IFERROR(INDEX(federal_program_name_lookup,MATCH(V3500,aln_lookup,0)),""),"")</f>
        <v/>
      </c>
    </row>
    <row r="3501" ht="15.75" customHeight="1">
      <c r="A3501" s="5" t="str">
        <f t="shared" si="3224"/>
        <v/>
      </c>
      <c r="B3501" s="3"/>
      <c r="C3501" s="3"/>
      <c r="D3501" s="3"/>
      <c r="E3501" s="6"/>
      <c r="F3501" s="4"/>
      <c r="G3501" s="6"/>
      <c r="H3501" s="6"/>
      <c r="I3501" s="6"/>
      <c r="J3501" s="4">
        <f>SUMIFS(amount_expended,cfda_key,V3501)</f>
        <v>0</v>
      </c>
      <c r="K3501" s="4">
        <f>IF(G3501="OTHER CLUSTER NOT LISTED ABOVE",SUMIFS(amount_expended,uniform_other_cluster_name,X3501), IF(AND(OR(G3501="N/A",G3501=""),H3501=""),0,IF(G3501="STATE CLUSTER",SUMIFS(amount_expended,uniform_state_cluster_name,W3501),SUMIFS(amount_expended,cluster_name,G3501))))</f>
        <v>0</v>
      </c>
      <c r="L3501" s="6"/>
      <c r="M3501" s="3"/>
      <c r="N3501" s="6"/>
      <c r="O3501" s="3"/>
      <c r="P3501" s="3"/>
      <c r="Q3501" s="6"/>
      <c r="R3501" s="4"/>
      <c r="S3501" s="6"/>
      <c r="T3501" s="6"/>
      <c r="U3501" s="6"/>
      <c r="V3501" s="3" t="str">
        <f t="shared" si="2"/>
        <v/>
      </c>
      <c r="W3501" s="5" t="str">
        <f t="shared" ref="W3501:X3501" si="3502">UPPER(TRIM(H3501))</f>
        <v/>
      </c>
      <c r="X3501" s="5" t="str">
        <f t="shared" si="3502"/>
        <v/>
      </c>
      <c r="Y3501" s="5" t="str">
        <f t="array" ref="Y3501">IF(V3501&lt;&gt;"",IFERROR(INDEX(federal_program_name_lookup,MATCH(V3501,aln_lookup,0)),""),"")</f>
        <v/>
      </c>
    </row>
    <row r="3502" ht="15.75" customHeight="1">
      <c r="A3502" s="5" t="str">
        <f t="shared" si="3224"/>
        <v/>
      </c>
      <c r="B3502" s="3"/>
      <c r="C3502" s="3"/>
      <c r="D3502" s="3"/>
      <c r="E3502" s="6"/>
      <c r="F3502" s="4"/>
      <c r="G3502" s="6"/>
      <c r="H3502" s="6"/>
      <c r="I3502" s="6"/>
      <c r="J3502" s="4">
        <f>SUMIFS(amount_expended,cfda_key,V3502)</f>
        <v>0</v>
      </c>
      <c r="K3502" s="4">
        <f>IF(G3502="OTHER CLUSTER NOT LISTED ABOVE",SUMIFS(amount_expended,uniform_other_cluster_name,X3502), IF(AND(OR(G3502="N/A",G3502=""),H3502=""),0,IF(G3502="STATE CLUSTER",SUMIFS(amount_expended,uniform_state_cluster_name,W3502),SUMIFS(amount_expended,cluster_name,G3502))))</f>
        <v>0</v>
      </c>
      <c r="L3502" s="6"/>
      <c r="M3502" s="3"/>
      <c r="N3502" s="6"/>
      <c r="O3502" s="3"/>
      <c r="P3502" s="3"/>
      <c r="Q3502" s="6"/>
      <c r="R3502" s="4"/>
      <c r="S3502" s="6"/>
      <c r="T3502" s="6"/>
      <c r="U3502" s="6"/>
      <c r="V3502" s="3" t="str">
        <f t="shared" si="2"/>
        <v/>
      </c>
      <c r="W3502" s="5" t="str">
        <f t="shared" ref="W3502:X3502" si="3503">UPPER(TRIM(H3502))</f>
        <v/>
      </c>
      <c r="X3502" s="5" t="str">
        <f t="shared" si="3503"/>
        <v/>
      </c>
      <c r="Y3502" s="5" t="str">
        <f t="array" ref="Y3502">IF(V3502&lt;&gt;"",IFERROR(INDEX(federal_program_name_lookup,MATCH(V3502,aln_lookup,0)),""),"")</f>
        <v/>
      </c>
    </row>
    <row r="3503" ht="15.75" customHeight="1">
      <c r="A3503" s="5" t="str">
        <f t="shared" si="3224"/>
        <v/>
      </c>
      <c r="B3503" s="3"/>
      <c r="C3503" s="3"/>
      <c r="D3503" s="3"/>
      <c r="E3503" s="6"/>
      <c r="F3503" s="4"/>
      <c r="G3503" s="6"/>
      <c r="H3503" s="6"/>
      <c r="I3503" s="6"/>
      <c r="J3503" s="4">
        <f>SUMIFS(amount_expended,cfda_key,V3503)</f>
        <v>0</v>
      </c>
      <c r="K3503" s="4">
        <f>IF(G3503="OTHER CLUSTER NOT LISTED ABOVE",SUMIFS(amount_expended,uniform_other_cluster_name,X3503), IF(AND(OR(G3503="N/A",G3503=""),H3503=""),0,IF(G3503="STATE CLUSTER",SUMIFS(amount_expended,uniform_state_cluster_name,W3503),SUMIFS(amount_expended,cluster_name,G3503))))</f>
        <v>0</v>
      </c>
      <c r="L3503" s="6"/>
      <c r="M3503" s="3"/>
      <c r="N3503" s="6"/>
      <c r="O3503" s="3"/>
      <c r="P3503" s="3"/>
      <c r="Q3503" s="6"/>
      <c r="R3503" s="4"/>
      <c r="S3503" s="6"/>
      <c r="T3503" s="6"/>
      <c r="U3503" s="6"/>
      <c r="V3503" s="3" t="str">
        <f t="shared" si="2"/>
        <v/>
      </c>
      <c r="W3503" s="5" t="str">
        <f t="shared" ref="W3503:X3503" si="3504">UPPER(TRIM(H3503))</f>
        <v/>
      </c>
      <c r="X3503" s="5" t="str">
        <f t="shared" si="3504"/>
        <v/>
      </c>
      <c r="Y3503" s="5" t="str">
        <f t="array" ref="Y3503">IF(V3503&lt;&gt;"",IFERROR(INDEX(federal_program_name_lookup,MATCH(V3503,aln_lookup,0)),""),"")</f>
        <v/>
      </c>
    </row>
    <row r="3504" ht="15.75" customHeight="1">
      <c r="A3504" s="5" t="str">
        <f t="shared" si="3224"/>
        <v/>
      </c>
      <c r="B3504" s="3"/>
      <c r="C3504" s="3"/>
      <c r="D3504" s="3"/>
      <c r="E3504" s="6"/>
      <c r="F3504" s="4"/>
      <c r="G3504" s="6"/>
      <c r="H3504" s="6"/>
      <c r="I3504" s="6"/>
      <c r="J3504" s="4">
        <f>SUMIFS(amount_expended,cfda_key,V3504)</f>
        <v>0</v>
      </c>
      <c r="K3504" s="4">
        <f>IF(G3504="OTHER CLUSTER NOT LISTED ABOVE",SUMIFS(amount_expended,uniform_other_cluster_name,X3504), IF(AND(OR(G3504="N/A",G3504=""),H3504=""),0,IF(G3504="STATE CLUSTER",SUMIFS(amount_expended,uniform_state_cluster_name,W3504),SUMIFS(amount_expended,cluster_name,G3504))))</f>
        <v>0</v>
      </c>
      <c r="L3504" s="6"/>
      <c r="M3504" s="3"/>
      <c r="N3504" s="6"/>
      <c r="O3504" s="3"/>
      <c r="P3504" s="3"/>
      <c r="Q3504" s="6"/>
      <c r="R3504" s="4"/>
      <c r="S3504" s="6"/>
      <c r="T3504" s="6"/>
      <c r="U3504" s="6"/>
      <c r="V3504" s="3" t="str">
        <f t="shared" si="2"/>
        <v/>
      </c>
      <c r="W3504" s="5" t="str">
        <f t="shared" ref="W3504:X3504" si="3505">UPPER(TRIM(H3504))</f>
        <v/>
      </c>
      <c r="X3504" s="5" t="str">
        <f t="shared" si="3505"/>
        <v/>
      </c>
      <c r="Y3504" s="5" t="str">
        <f t="array" ref="Y3504">IF(V3504&lt;&gt;"",IFERROR(INDEX(federal_program_name_lookup,MATCH(V3504,aln_lookup,0)),""),"")</f>
        <v/>
      </c>
    </row>
    <row r="3505" ht="15.75" customHeight="1">
      <c r="A3505" s="5" t="str">
        <f t="shared" si="3224"/>
        <v/>
      </c>
      <c r="B3505" s="3"/>
      <c r="C3505" s="3"/>
      <c r="D3505" s="3"/>
      <c r="E3505" s="6"/>
      <c r="F3505" s="4"/>
      <c r="G3505" s="6"/>
      <c r="H3505" s="6"/>
      <c r="I3505" s="6"/>
      <c r="J3505" s="4">
        <f>SUMIFS(amount_expended,cfda_key,V3505)</f>
        <v>0</v>
      </c>
      <c r="K3505" s="4">
        <f>IF(G3505="OTHER CLUSTER NOT LISTED ABOVE",SUMIFS(amount_expended,uniform_other_cluster_name,X3505), IF(AND(OR(G3505="N/A",G3505=""),H3505=""),0,IF(G3505="STATE CLUSTER",SUMIFS(amount_expended,uniform_state_cluster_name,W3505),SUMIFS(amount_expended,cluster_name,G3505))))</f>
        <v>0</v>
      </c>
      <c r="L3505" s="6"/>
      <c r="M3505" s="3"/>
      <c r="N3505" s="6"/>
      <c r="O3505" s="3"/>
      <c r="P3505" s="3"/>
      <c r="Q3505" s="6"/>
      <c r="R3505" s="4"/>
      <c r="S3505" s="6"/>
      <c r="T3505" s="6"/>
      <c r="U3505" s="6"/>
      <c r="V3505" s="3" t="str">
        <f t="shared" si="2"/>
        <v/>
      </c>
      <c r="W3505" s="5" t="str">
        <f t="shared" ref="W3505:X3505" si="3506">UPPER(TRIM(H3505))</f>
        <v/>
      </c>
      <c r="X3505" s="5" t="str">
        <f t="shared" si="3506"/>
        <v/>
      </c>
      <c r="Y3505" s="5" t="str">
        <f t="array" ref="Y3505">IF(V3505&lt;&gt;"",IFERROR(INDEX(federal_program_name_lookup,MATCH(V3505,aln_lookup,0)),""),"")</f>
        <v/>
      </c>
    </row>
    <row r="3506" ht="15.75" customHeight="1">
      <c r="A3506" s="5" t="str">
        <f t="shared" si="3224"/>
        <v/>
      </c>
      <c r="B3506" s="3"/>
      <c r="C3506" s="3"/>
      <c r="D3506" s="3"/>
      <c r="E3506" s="6"/>
      <c r="F3506" s="4"/>
      <c r="G3506" s="6"/>
      <c r="H3506" s="6"/>
      <c r="I3506" s="6"/>
      <c r="J3506" s="4">
        <f>SUMIFS(amount_expended,cfda_key,V3506)</f>
        <v>0</v>
      </c>
      <c r="K3506" s="4">
        <f>IF(G3506="OTHER CLUSTER NOT LISTED ABOVE",SUMIFS(amount_expended,uniform_other_cluster_name,X3506), IF(AND(OR(G3506="N/A",G3506=""),H3506=""),0,IF(G3506="STATE CLUSTER",SUMIFS(amount_expended,uniform_state_cluster_name,W3506),SUMIFS(amount_expended,cluster_name,G3506))))</f>
        <v>0</v>
      </c>
      <c r="L3506" s="6"/>
      <c r="M3506" s="3"/>
      <c r="N3506" s="6"/>
      <c r="O3506" s="3"/>
      <c r="P3506" s="3"/>
      <c r="Q3506" s="6"/>
      <c r="R3506" s="4"/>
      <c r="S3506" s="6"/>
      <c r="T3506" s="6"/>
      <c r="U3506" s="6"/>
      <c r="V3506" s="3" t="str">
        <f t="shared" si="2"/>
        <v/>
      </c>
      <c r="W3506" s="5" t="str">
        <f t="shared" ref="W3506:X3506" si="3507">UPPER(TRIM(H3506))</f>
        <v/>
      </c>
      <c r="X3506" s="5" t="str">
        <f t="shared" si="3507"/>
        <v/>
      </c>
      <c r="Y3506" s="5" t="str">
        <f t="array" ref="Y3506">IF(V3506&lt;&gt;"",IFERROR(INDEX(federal_program_name_lookup,MATCH(V3506,aln_lookup,0)),""),"")</f>
        <v/>
      </c>
    </row>
    <row r="3507" ht="15.75" customHeight="1">
      <c r="A3507" s="5" t="str">
        <f t="shared" si="3224"/>
        <v/>
      </c>
      <c r="B3507" s="3"/>
      <c r="C3507" s="3"/>
      <c r="D3507" s="3"/>
      <c r="E3507" s="6"/>
      <c r="F3507" s="4"/>
      <c r="G3507" s="6"/>
      <c r="H3507" s="6"/>
      <c r="I3507" s="6"/>
      <c r="J3507" s="4">
        <f>SUMIFS(amount_expended,cfda_key,V3507)</f>
        <v>0</v>
      </c>
      <c r="K3507" s="4">
        <f>IF(G3507="OTHER CLUSTER NOT LISTED ABOVE",SUMIFS(amount_expended,uniform_other_cluster_name,X3507), IF(AND(OR(G3507="N/A",G3507=""),H3507=""),0,IF(G3507="STATE CLUSTER",SUMIFS(amount_expended,uniform_state_cluster_name,W3507),SUMIFS(amount_expended,cluster_name,G3507))))</f>
        <v>0</v>
      </c>
      <c r="L3507" s="6"/>
      <c r="M3507" s="3"/>
      <c r="N3507" s="6"/>
      <c r="O3507" s="3"/>
      <c r="P3507" s="3"/>
      <c r="Q3507" s="6"/>
      <c r="R3507" s="4"/>
      <c r="S3507" s="6"/>
      <c r="T3507" s="6"/>
      <c r="U3507" s="6"/>
      <c r="V3507" s="3" t="str">
        <f t="shared" si="2"/>
        <v/>
      </c>
      <c r="W3507" s="5" t="str">
        <f t="shared" ref="W3507:X3507" si="3508">UPPER(TRIM(H3507))</f>
        <v/>
      </c>
      <c r="X3507" s="5" t="str">
        <f t="shared" si="3508"/>
        <v/>
      </c>
      <c r="Y3507" s="5" t="str">
        <f t="array" ref="Y3507">IF(V3507&lt;&gt;"",IFERROR(INDEX(federal_program_name_lookup,MATCH(V3507,aln_lookup,0)),""),"")</f>
        <v/>
      </c>
    </row>
    <row r="3508" ht="15.75" customHeight="1">
      <c r="A3508" s="5" t="str">
        <f t="shared" si="3224"/>
        <v/>
      </c>
      <c r="B3508" s="3"/>
      <c r="C3508" s="3"/>
      <c r="D3508" s="3"/>
      <c r="E3508" s="6"/>
      <c r="F3508" s="4"/>
      <c r="G3508" s="6"/>
      <c r="H3508" s="6"/>
      <c r="I3508" s="6"/>
      <c r="J3508" s="4">
        <f>SUMIFS(amount_expended,cfda_key,V3508)</f>
        <v>0</v>
      </c>
      <c r="K3508" s="4">
        <f>IF(G3508="OTHER CLUSTER NOT LISTED ABOVE",SUMIFS(amount_expended,uniform_other_cluster_name,X3508), IF(AND(OR(G3508="N/A",G3508=""),H3508=""),0,IF(G3508="STATE CLUSTER",SUMIFS(amount_expended,uniform_state_cluster_name,W3508),SUMIFS(amount_expended,cluster_name,G3508))))</f>
        <v>0</v>
      </c>
      <c r="L3508" s="6"/>
      <c r="M3508" s="3"/>
      <c r="N3508" s="6"/>
      <c r="O3508" s="3"/>
      <c r="P3508" s="3"/>
      <c r="Q3508" s="6"/>
      <c r="R3508" s="4"/>
      <c r="S3508" s="6"/>
      <c r="T3508" s="6"/>
      <c r="U3508" s="6"/>
      <c r="V3508" s="3" t="str">
        <f t="shared" si="2"/>
        <v/>
      </c>
      <c r="W3508" s="5" t="str">
        <f t="shared" ref="W3508:X3508" si="3509">UPPER(TRIM(H3508))</f>
        <v/>
      </c>
      <c r="X3508" s="5" t="str">
        <f t="shared" si="3509"/>
        <v/>
      </c>
      <c r="Y3508" s="5" t="str">
        <f t="array" ref="Y3508">IF(V3508&lt;&gt;"",IFERROR(INDEX(federal_program_name_lookup,MATCH(V3508,aln_lookup,0)),""),"")</f>
        <v/>
      </c>
    </row>
    <row r="3509" ht="15.75" customHeight="1">
      <c r="A3509" s="5" t="str">
        <f t="shared" si="3224"/>
        <v/>
      </c>
      <c r="B3509" s="3"/>
      <c r="C3509" s="3"/>
      <c r="D3509" s="3"/>
      <c r="E3509" s="6"/>
      <c r="F3509" s="4"/>
      <c r="G3509" s="6"/>
      <c r="H3509" s="6"/>
      <c r="I3509" s="6"/>
      <c r="J3509" s="4">
        <f>SUMIFS(amount_expended,cfda_key,V3509)</f>
        <v>0</v>
      </c>
      <c r="K3509" s="4">
        <f>IF(G3509="OTHER CLUSTER NOT LISTED ABOVE",SUMIFS(amount_expended,uniform_other_cluster_name,X3509), IF(AND(OR(G3509="N/A",G3509=""),H3509=""),0,IF(G3509="STATE CLUSTER",SUMIFS(amount_expended,uniform_state_cluster_name,W3509),SUMIFS(amount_expended,cluster_name,G3509))))</f>
        <v>0</v>
      </c>
      <c r="L3509" s="6"/>
      <c r="M3509" s="3"/>
      <c r="N3509" s="6"/>
      <c r="O3509" s="3"/>
      <c r="P3509" s="3"/>
      <c r="Q3509" s="6"/>
      <c r="R3509" s="4"/>
      <c r="S3509" s="6"/>
      <c r="T3509" s="6"/>
      <c r="U3509" s="6"/>
      <c r="V3509" s="3" t="str">
        <f t="shared" si="2"/>
        <v/>
      </c>
      <c r="W3509" s="5" t="str">
        <f t="shared" ref="W3509:X3509" si="3510">UPPER(TRIM(H3509))</f>
        <v/>
      </c>
      <c r="X3509" s="5" t="str">
        <f t="shared" si="3510"/>
        <v/>
      </c>
      <c r="Y3509" s="5" t="str">
        <f t="array" ref="Y3509">IF(V3509&lt;&gt;"",IFERROR(INDEX(federal_program_name_lookup,MATCH(V3509,aln_lookup,0)),""),"")</f>
        <v/>
      </c>
    </row>
    <row r="3510" ht="15.75" customHeight="1">
      <c r="A3510" s="5" t="str">
        <f t="shared" si="3224"/>
        <v/>
      </c>
      <c r="B3510" s="3"/>
      <c r="C3510" s="3"/>
      <c r="D3510" s="3"/>
      <c r="E3510" s="6"/>
      <c r="F3510" s="4"/>
      <c r="G3510" s="6"/>
      <c r="H3510" s="6"/>
      <c r="I3510" s="6"/>
      <c r="J3510" s="4">
        <f>SUMIFS(amount_expended,cfda_key,V3510)</f>
        <v>0</v>
      </c>
      <c r="K3510" s="4">
        <f>IF(G3510="OTHER CLUSTER NOT LISTED ABOVE",SUMIFS(amount_expended,uniform_other_cluster_name,X3510), IF(AND(OR(G3510="N/A",G3510=""),H3510=""),0,IF(G3510="STATE CLUSTER",SUMIFS(amount_expended,uniform_state_cluster_name,W3510),SUMIFS(amount_expended,cluster_name,G3510))))</f>
        <v>0</v>
      </c>
      <c r="L3510" s="6"/>
      <c r="M3510" s="3"/>
      <c r="N3510" s="6"/>
      <c r="O3510" s="3"/>
      <c r="P3510" s="3"/>
      <c r="Q3510" s="6"/>
      <c r="R3510" s="4"/>
      <c r="S3510" s="6"/>
      <c r="T3510" s="6"/>
      <c r="U3510" s="6"/>
      <c r="V3510" s="3" t="str">
        <f t="shared" si="2"/>
        <v/>
      </c>
      <c r="W3510" s="5" t="str">
        <f t="shared" ref="W3510:X3510" si="3511">UPPER(TRIM(H3510))</f>
        <v/>
      </c>
      <c r="X3510" s="5" t="str">
        <f t="shared" si="3511"/>
        <v/>
      </c>
      <c r="Y3510" s="5" t="str">
        <f t="array" ref="Y3510">IF(V3510&lt;&gt;"",IFERROR(INDEX(federal_program_name_lookup,MATCH(V3510,aln_lookup,0)),""),"")</f>
        <v/>
      </c>
    </row>
    <row r="3511" ht="15.75" customHeight="1">
      <c r="A3511" s="5" t="str">
        <f t="shared" si="3224"/>
        <v/>
      </c>
      <c r="B3511" s="3"/>
      <c r="C3511" s="3"/>
      <c r="D3511" s="3"/>
      <c r="E3511" s="6"/>
      <c r="F3511" s="4"/>
      <c r="G3511" s="6"/>
      <c r="H3511" s="6"/>
      <c r="I3511" s="6"/>
      <c r="J3511" s="4">
        <f>SUMIFS(amount_expended,cfda_key,V3511)</f>
        <v>0</v>
      </c>
      <c r="K3511" s="4">
        <f>IF(G3511="OTHER CLUSTER NOT LISTED ABOVE",SUMIFS(amount_expended,uniform_other_cluster_name,X3511), IF(AND(OR(G3511="N/A",G3511=""),H3511=""),0,IF(G3511="STATE CLUSTER",SUMIFS(amount_expended,uniform_state_cluster_name,W3511),SUMIFS(amount_expended,cluster_name,G3511))))</f>
        <v>0</v>
      </c>
      <c r="L3511" s="6"/>
      <c r="M3511" s="3"/>
      <c r="N3511" s="6"/>
      <c r="O3511" s="3"/>
      <c r="P3511" s="3"/>
      <c r="Q3511" s="6"/>
      <c r="R3511" s="4"/>
      <c r="S3511" s="6"/>
      <c r="T3511" s="6"/>
      <c r="U3511" s="6"/>
      <c r="V3511" s="3" t="str">
        <f t="shared" si="2"/>
        <v/>
      </c>
      <c r="W3511" s="5" t="str">
        <f t="shared" ref="W3511:X3511" si="3512">UPPER(TRIM(H3511))</f>
        <v/>
      </c>
      <c r="X3511" s="5" t="str">
        <f t="shared" si="3512"/>
        <v/>
      </c>
      <c r="Y3511" s="5" t="str">
        <f t="array" ref="Y3511">IF(V3511&lt;&gt;"",IFERROR(INDEX(federal_program_name_lookup,MATCH(V3511,aln_lookup,0)),""),"")</f>
        <v/>
      </c>
    </row>
    <row r="3512" ht="15.75" customHeight="1">
      <c r="A3512" s="5" t="str">
        <f t="shared" si="3224"/>
        <v/>
      </c>
      <c r="B3512" s="3"/>
      <c r="C3512" s="3"/>
      <c r="D3512" s="3"/>
      <c r="E3512" s="6"/>
      <c r="F3512" s="4"/>
      <c r="G3512" s="6"/>
      <c r="H3512" s="6"/>
      <c r="I3512" s="6"/>
      <c r="J3512" s="4">
        <f>SUMIFS(amount_expended,cfda_key,V3512)</f>
        <v>0</v>
      </c>
      <c r="K3512" s="4">
        <f>IF(G3512="OTHER CLUSTER NOT LISTED ABOVE",SUMIFS(amount_expended,uniform_other_cluster_name,X3512), IF(AND(OR(G3512="N/A",G3512=""),H3512=""),0,IF(G3512="STATE CLUSTER",SUMIFS(amount_expended,uniform_state_cluster_name,W3512),SUMIFS(amount_expended,cluster_name,G3512))))</f>
        <v>0</v>
      </c>
      <c r="L3512" s="6"/>
      <c r="M3512" s="3"/>
      <c r="N3512" s="6"/>
      <c r="O3512" s="3"/>
      <c r="P3512" s="3"/>
      <c r="Q3512" s="6"/>
      <c r="R3512" s="4"/>
      <c r="S3512" s="6"/>
      <c r="T3512" s="6"/>
      <c r="U3512" s="6"/>
      <c r="V3512" s="3" t="str">
        <f t="shared" si="2"/>
        <v/>
      </c>
      <c r="W3512" s="5" t="str">
        <f t="shared" ref="W3512:X3512" si="3513">UPPER(TRIM(H3512))</f>
        <v/>
      </c>
      <c r="X3512" s="5" t="str">
        <f t="shared" si="3513"/>
        <v/>
      </c>
      <c r="Y3512" s="5" t="str">
        <f t="array" ref="Y3512">IF(V3512&lt;&gt;"",IFERROR(INDEX(federal_program_name_lookup,MATCH(V3512,aln_lookup,0)),""),"")</f>
        <v/>
      </c>
    </row>
    <row r="3513" ht="15.75" customHeight="1">
      <c r="A3513" s="5" t="str">
        <f t="shared" si="3224"/>
        <v/>
      </c>
      <c r="B3513" s="3"/>
      <c r="C3513" s="3"/>
      <c r="D3513" s="3"/>
      <c r="E3513" s="6"/>
      <c r="F3513" s="4"/>
      <c r="G3513" s="6"/>
      <c r="H3513" s="6"/>
      <c r="I3513" s="6"/>
      <c r="J3513" s="4">
        <f>SUMIFS(amount_expended,cfda_key,V3513)</f>
        <v>0</v>
      </c>
      <c r="K3513" s="4">
        <f>IF(G3513="OTHER CLUSTER NOT LISTED ABOVE",SUMIFS(amount_expended,uniform_other_cluster_name,X3513), IF(AND(OR(G3513="N/A",G3513=""),H3513=""),0,IF(G3513="STATE CLUSTER",SUMIFS(amount_expended,uniform_state_cluster_name,W3513),SUMIFS(amount_expended,cluster_name,G3513))))</f>
        <v>0</v>
      </c>
      <c r="L3513" s="6"/>
      <c r="M3513" s="3"/>
      <c r="N3513" s="6"/>
      <c r="O3513" s="3"/>
      <c r="P3513" s="3"/>
      <c r="Q3513" s="6"/>
      <c r="R3513" s="4"/>
      <c r="S3513" s="6"/>
      <c r="T3513" s="6"/>
      <c r="U3513" s="6"/>
      <c r="V3513" s="3" t="str">
        <f t="shared" si="2"/>
        <v/>
      </c>
      <c r="W3513" s="5" t="str">
        <f t="shared" ref="W3513:X3513" si="3514">UPPER(TRIM(H3513))</f>
        <v/>
      </c>
      <c r="X3513" s="5" t="str">
        <f t="shared" si="3514"/>
        <v/>
      </c>
      <c r="Y3513" s="5" t="str">
        <f t="array" ref="Y3513">IF(V3513&lt;&gt;"",IFERROR(INDEX(federal_program_name_lookup,MATCH(V3513,aln_lookup,0)),""),"")</f>
        <v/>
      </c>
    </row>
    <row r="3514" ht="15.75" customHeight="1">
      <c r="A3514" s="5" t="str">
        <f t="shared" si="3224"/>
        <v/>
      </c>
      <c r="B3514" s="3"/>
      <c r="C3514" s="3"/>
      <c r="D3514" s="3"/>
      <c r="E3514" s="6"/>
      <c r="F3514" s="4"/>
      <c r="G3514" s="6"/>
      <c r="H3514" s="6"/>
      <c r="I3514" s="6"/>
      <c r="J3514" s="4">
        <f>SUMIFS(amount_expended,cfda_key,V3514)</f>
        <v>0</v>
      </c>
      <c r="K3514" s="4">
        <f>IF(G3514="OTHER CLUSTER NOT LISTED ABOVE",SUMIFS(amount_expended,uniform_other_cluster_name,X3514), IF(AND(OR(G3514="N/A",G3514=""),H3514=""),0,IF(G3514="STATE CLUSTER",SUMIFS(amount_expended,uniform_state_cluster_name,W3514),SUMIFS(amount_expended,cluster_name,G3514))))</f>
        <v>0</v>
      </c>
      <c r="L3514" s="6"/>
      <c r="M3514" s="3"/>
      <c r="N3514" s="6"/>
      <c r="O3514" s="3"/>
      <c r="P3514" s="3"/>
      <c r="Q3514" s="6"/>
      <c r="R3514" s="4"/>
      <c r="S3514" s="6"/>
      <c r="T3514" s="6"/>
      <c r="U3514" s="6"/>
      <c r="V3514" s="3" t="str">
        <f t="shared" si="2"/>
        <v/>
      </c>
      <c r="W3514" s="5" t="str">
        <f t="shared" ref="W3514:X3514" si="3515">UPPER(TRIM(H3514))</f>
        <v/>
      </c>
      <c r="X3514" s="5" t="str">
        <f t="shared" si="3515"/>
        <v/>
      </c>
      <c r="Y3514" s="5" t="str">
        <f t="array" ref="Y3514">IF(V3514&lt;&gt;"",IFERROR(INDEX(federal_program_name_lookup,MATCH(V3514,aln_lookup,0)),""),"")</f>
        <v/>
      </c>
    </row>
    <row r="3515" ht="15.75" customHeight="1">
      <c r="A3515" s="5" t="str">
        <f t="shared" si="3224"/>
        <v/>
      </c>
      <c r="B3515" s="3"/>
      <c r="C3515" s="3"/>
      <c r="D3515" s="3"/>
      <c r="E3515" s="6"/>
      <c r="F3515" s="4"/>
      <c r="G3515" s="6"/>
      <c r="H3515" s="6"/>
      <c r="I3515" s="6"/>
      <c r="J3515" s="4">
        <f>SUMIFS(amount_expended,cfda_key,V3515)</f>
        <v>0</v>
      </c>
      <c r="K3515" s="4">
        <f>IF(G3515="OTHER CLUSTER NOT LISTED ABOVE",SUMIFS(amount_expended,uniform_other_cluster_name,X3515), IF(AND(OR(G3515="N/A",G3515=""),H3515=""),0,IF(G3515="STATE CLUSTER",SUMIFS(amount_expended,uniform_state_cluster_name,W3515),SUMIFS(amount_expended,cluster_name,G3515))))</f>
        <v>0</v>
      </c>
      <c r="L3515" s="6"/>
      <c r="M3515" s="3"/>
      <c r="N3515" s="6"/>
      <c r="O3515" s="3"/>
      <c r="P3515" s="3"/>
      <c r="Q3515" s="6"/>
      <c r="R3515" s="4"/>
      <c r="S3515" s="6"/>
      <c r="T3515" s="6"/>
      <c r="U3515" s="6"/>
      <c r="V3515" s="3" t="str">
        <f t="shared" si="2"/>
        <v/>
      </c>
      <c r="W3515" s="5" t="str">
        <f t="shared" ref="W3515:X3515" si="3516">UPPER(TRIM(H3515))</f>
        <v/>
      </c>
      <c r="X3515" s="5" t="str">
        <f t="shared" si="3516"/>
        <v/>
      </c>
      <c r="Y3515" s="5" t="str">
        <f t="array" ref="Y3515">IF(V3515&lt;&gt;"",IFERROR(INDEX(federal_program_name_lookup,MATCH(V3515,aln_lookup,0)),""),"")</f>
        <v/>
      </c>
    </row>
    <row r="3516" ht="15.75" customHeight="1">
      <c r="A3516" s="5" t="str">
        <f t="shared" si="3224"/>
        <v/>
      </c>
      <c r="B3516" s="3"/>
      <c r="C3516" s="3"/>
      <c r="D3516" s="3"/>
      <c r="E3516" s="6"/>
      <c r="F3516" s="4"/>
      <c r="G3516" s="6"/>
      <c r="H3516" s="6"/>
      <c r="I3516" s="6"/>
      <c r="J3516" s="4">
        <f>SUMIFS(amount_expended,cfda_key,V3516)</f>
        <v>0</v>
      </c>
      <c r="K3516" s="4">
        <f>IF(G3516="OTHER CLUSTER NOT LISTED ABOVE",SUMIFS(amount_expended,uniform_other_cluster_name,X3516), IF(AND(OR(G3516="N/A",G3516=""),H3516=""),0,IF(G3516="STATE CLUSTER",SUMIFS(amount_expended,uniform_state_cluster_name,W3516),SUMIFS(amount_expended,cluster_name,G3516))))</f>
        <v>0</v>
      </c>
      <c r="L3516" s="6"/>
      <c r="M3516" s="3"/>
      <c r="N3516" s="6"/>
      <c r="O3516" s="3"/>
      <c r="P3516" s="3"/>
      <c r="Q3516" s="6"/>
      <c r="R3516" s="4"/>
      <c r="S3516" s="6"/>
      <c r="T3516" s="6"/>
      <c r="U3516" s="6"/>
      <c r="V3516" s="3" t="str">
        <f t="shared" si="2"/>
        <v/>
      </c>
      <c r="W3516" s="5" t="str">
        <f t="shared" ref="W3516:X3516" si="3517">UPPER(TRIM(H3516))</f>
        <v/>
      </c>
      <c r="X3516" s="5" t="str">
        <f t="shared" si="3517"/>
        <v/>
      </c>
      <c r="Y3516" s="5" t="str">
        <f t="array" ref="Y3516">IF(V3516&lt;&gt;"",IFERROR(INDEX(federal_program_name_lookup,MATCH(V3516,aln_lookup,0)),""),"")</f>
        <v/>
      </c>
    </row>
    <row r="3517" ht="15.75" customHeight="1">
      <c r="A3517" s="5" t="str">
        <f t="shared" si="3224"/>
        <v/>
      </c>
      <c r="B3517" s="3"/>
      <c r="C3517" s="3"/>
      <c r="D3517" s="3"/>
      <c r="E3517" s="6"/>
      <c r="F3517" s="4"/>
      <c r="G3517" s="6"/>
      <c r="H3517" s="6"/>
      <c r="I3517" s="6"/>
      <c r="J3517" s="4">
        <f>SUMIFS(amount_expended,cfda_key,V3517)</f>
        <v>0</v>
      </c>
      <c r="K3517" s="4">
        <f>IF(G3517="OTHER CLUSTER NOT LISTED ABOVE",SUMIFS(amount_expended,uniform_other_cluster_name,X3517), IF(AND(OR(G3517="N/A",G3517=""),H3517=""),0,IF(G3517="STATE CLUSTER",SUMIFS(amount_expended,uniform_state_cluster_name,W3517),SUMIFS(amount_expended,cluster_name,G3517))))</f>
        <v>0</v>
      </c>
      <c r="L3517" s="6"/>
      <c r="M3517" s="3"/>
      <c r="N3517" s="6"/>
      <c r="O3517" s="3"/>
      <c r="P3517" s="3"/>
      <c r="Q3517" s="6"/>
      <c r="R3517" s="4"/>
      <c r="S3517" s="6"/>
      <c r="T3517" s="6"/>
      <c r="U3517" s="6"/>
      <c r="V3517" s="3" t="str">
        <f t="shared" si="2"/>
        <v/>
      </c>
      <c r="W3517" s="5" t="str">
        <f t="shared" ref="W3517:X3517" si="3518">UPPER(TRIM(H3517))</f>
        <v/>
      </c>
      <c r="X3517" s="5" t="str">
        <f t="shared" si="3518"/>
        <v/>
      </c>
      <c r="Y3517" s="5" t="str">
        <f t="array" ref="Y3517">IF(V3517&lt;&gt;"",IFERROR(INDEX(federal_program_name_lookup,MATCH(V3517,aln_lookup,0)),""),"")</f>
        <v/>
      </c>
    </row>
    <row r="3518" ht="15.75" customHeight="1">
      <c r="A3518" s="5" t="str">
        <f t="shared" si="3224"/>
        <v/>
      </c>
      <c r="B3518" s="3"/>
      <c r="C3518" s="3"/>
      <c r="D3518" s="3"/>
      <c r="E3518" s="6"/>
      <c r="F3518" s="4"/>
      <c r="G3518" s="6"/>
      <c r="H3518" s="6"/>
      <c r="I3518" s="6"/>
      <c r="J3518" s="4">
        <f>SUMIFS(amount_expended,cfda_key,V3518)</f>
        <v>0</v>
      </c>
      <c r="K3518" s="4">
        <f>IF(G3518="OTHER CLUSTER NOT LISTED ABOVE",SUMIFS(amount_expended,uniform_other_cluster_name,X3518), IF(AND(OR(G3518="N/A",G3518=""),H3518=""),0,IF(G3518="STATE CLUSTER",SUMIFS(amount_expended,uniform_state_cluster_name,W3518),SUMIFS(amount_expended,cluster_name,G3518))))</f>
        <v>0</v>
      </c>
      <c r="L3518" s="6"/>
      <c r="M3518" s="3"/>
      <c r="N3518" s="6"/>
      <c r="O3518" s="3"/>
      <c r="P3518" s="3"/>
      <c r="Q3518" s="6"/>
      <c r="R3518" s="4"/>
      <c r="S3518" s="6"/>
      <c r="T3518" s="6"/>
      <c r="U3518" s="6"/>
      <c r="V3518" s="3" t="str">
        <f t="shared" si="2"/>
        <v/>
      </c>
      <c r="W3518" s="5" t="str">
        <f t="shared" ref="W3518:X3518" si="3519">UPPER(TRIM(H3518))</f>
        <v/>
      </c>
      <c r="X3518" s="5" t="str">
        <f t="shared" si="3519"/>
        <v/>
      </c>
      <c r="Y3518" s="5" t="str">
        <f t="array" ref="Y3518">IF(V3518&lt;&gt;"",IFERROR(INDEX(federal_program_name_lookup,MATCH(V3518,aln_lookup,0)),""),"")</f>
        <v/>
      </c>
    </row>
    <row r="3519" ht="15.75" customHeight="1">
      <c r="A3519" s="5" t="str">
        <f t="shared" si="3224"/>
        <v/>
      </c>
      <c r="B3519" s="3"/>
      <c r="C3519" s="3"/>
      <c r="D3519" s="3"/>
      <c r="E3519" s="6"/>
      <c r="F3519" s="4"/>
      <c r="G3519" s="6"/>
      <c r="H3519" s="6"/>
      <c r="I3519" s="6"/>
      <c r="J3519" s="4">
        <f>SUMIFS(amount_expended,cfda_key,V3519)</f>
        <v>0</v>
      </c>
      <c r="K3519" s="4">
        <f>IF(G3519="OTHER CLUSTER NOT LISTED ABOVE",SUMIFS(amount_expended,uniform_other_cluster_name,X3519), IF(AND(OR(G3519="N/A",G3519=""),H3519=""),0,IF(G3519="STATE CLUSTER",SUMIFS(amount_expended,uniform_state_cluster_name,W3519),SUMIFS(amount_expended,cluster_name,G3519))))</f>
        <v>0</v>
      </c>
      <c r="L3519" s="6"/>
      <c r="M3519" s="3"/>
      <c r="N3519" s="6"/>
      <c r="O3519" s="3"/>
      <c r="P3519" s="3"/>
      <c r="Q3519" s="6"/>
      <c r="R3519" s="4"/>
      <c r="S3519" s="6"/>
      <c r="T3519" s="6"/>
      <c r="U3519" s="6"/>
      <c r="V3519" s="3" t="str">
        <f t="shared" si="2"/>
        <v/>
      </c>
      <c r="W3519" s="5" t="str">
        <f t="shared" ref="W3519:X3519" si="3520">UPPER(TRIM(H3519))</f>
        <v/>
      </c>
      <c r="X3519" s="5" t="str">
        <f t="shared" si="3520"/>
        <v/>
      </c>
      <c r="Y3519" s="5" t="str">
        <f t="array" ref="Y3519">IF(V3519&lt;&gt;"",IFERROR(INDEX(federal_program_name_lookup,MATCH(V3519,aln_lookup,0)),""),"")</f>
        <v/>
      </c>
    </row>
    <row r="3520" ht="15.75" customHeight="1">
      <c r="A3520" s="5" t="str">
        <f t="shared" si="3224"/>
        <v/>
      </c>
      <c r="B3520" s="3"/>
      <c r="C3520" s="3"/>
      <c r="D3520" s="3"/>
      <c r="E3520" s="6"/>
      <c r="F3520" s="4"/>
      <c r="G3520" s="6"/>
      <c r="H3520" s="6"/>
      <c r="I3520" s="6"/>
      <c r="J3520" s="4">
        <f>SUMIFS(amount_expended,cfda_key,V3520)</f>
        <v>0</v>
      </c>
      <c r="K3520" s="4">
        <f>IF(G3520="OTHER CLUSTER NOT LISTED ABOVE",SUMIFS(amount_expended,uniform_other_cluster_name,X3520), IF(AND(OR(G3520="N/A",G3520=""),H3520=""),0,IF(G3520="STATE CLUSTER",SUMIFS(amount_expended,uniform_state_cluster_name,W3520),SUMIFS(amount_expended,cluster_name,G3520))))</f>
        <v>0</v>
      </c>
      <c r="L3520" s="6"/>
      <c r="M3520" s="3"/>
      <c r="N3520" s="6"/>
      <c r="O3520" s="3"/>
      <c r="P3520" s="3"/>
      <c r="Q3520" s="6"/>
      <c r="R3520" s="4"/>
      <c r="S3520" s="6"/>
      <c r="T3520" s="6"/>
      <c r="U3520" s="6"/>
      <c r="V3520" s="3" t="str">
        <f t="shared" si="2"/>
        <v/>
      </c>
      <c r="W3520" s="5" t="str">
        <f t="shared" ref="W3520:X3520" si="3521">UPPER(TRIM(H3520))</f>
        <v/>
      </c>
      <c r="X3520" s="5" t="str">
        <f t="shared" si="3521"/>
        <v/>
      </c>
      <c r="Y3520" s="5" t="str">
        <f t="array" ref="Y3520">IF(V3520&lt;&gt;"",IFERROR(INDEX(federal_program_name_lookup,MATCH(V3520,aln_lookup,0)),""),"")</f>
        <v/>
      </c>
    </row>
    <row r="3521" ht="15.75" customHeight="1">
      <c r="A3521" s="5" t="str">
        <f t="shared" si="3224"/>
        <v/>
      </c>
      <c r="B3521" s="3"/>
      <c r="C3521" s="3"/>
      <c r="D3521" s="3"/>
      <c r="E3521" s="6"/>
      <c r="F3521" s="4"/>
      <c r="G3521" s="6"/>
      <c r="H3521" s="6"/>
      <c r="I3521" s="6"/>
      <c r="J3521" s="4">
        <f>SUMIFS(amount_expended,cfda_key,V3521)</f>
        <v>0</v>
      </c>
      <c r="K3521" s="4">
        <f>IF(G3521="OTHER CLUSTER NOT LISTED ABOVE",SUMIFS(amount_expended,uniform_other_cluster_name,X3521), IF(AND(OR(G3521="N/A",G3521=""),H3521=""),0,IF(G3521="STATE CLUSTER",SUMIFS(amount_expended,uniform_state_cluster_name,W3521),SUMIFS(amount_expended,cluster_name,G3521))))</f>
        <v>0</v>
      </c>
      <c r="L3521" s="6"/>
      <c r="M3521" s="3"/>
      <c r="N3521" s="6"/>
      <c r="O3521" s="3"/>
      <c r="P3521" s="3"/>
      <c r="Q3521" s="6"/>
      <c r="R3521" s="4"/>
      <c r="S3521" s="6"/>
      <c r="T3521" s="6"/>
      <c r="U3521" s="6"/>
      <c r="V3521" s="3" t="str">
        <f t="shared" si="2"/>
        <v/>
      </c>
      <c r="W3521" s="5" t="str">
        <f t="shared" ref="W3521:X3521" si="3522">UPPER(TRIM(H3521))</f>
        <v/>
      </c>
      <c r="X3521" s="5" t="str">
        <f t="shared" si="3522"/>
        <v/>
      </c>
      <c r="Y3521" s="5" t="str">
        <f t="array" ref="Y3521">IF(V3521&lt;&gt;"",IFERROR(INDEX(federal_program_name_lookup,MATCH(V3521,aln_lookup,0)),""),"")</f>
        <v/>
      </c>
    </row>
    <row r="3522" ht="15.75" customHeight="1">
      <c r="A3522" s="5" t="str">
        <f t="shared" si="3224"/>
        <v/>
      </c>
      <c r="B3522" s="3"/>
      <c r="C3522" s="3"/>
      <c r="D3522" s="3"/>
      <c r="E3522" s="6"/>
      <c r="F3522" s="4"/>
      <c r="G3522" s="6"/>
      <c r="H3522" s="6"/>
      <c r="I3522" s="6"/>
      <c r="J3522" s="4">
        <f>SUMIFS(amount_expended,cfda_key,V3522)</f>
        <v>0</v>
      </c>
      <c r="K3522" s="4">
        <f>IF(G3522="OTHER CLUSTER NOT LISTED ABOVE",SUMIFS(amount_expended,uniform_other_cluster_name,X3522), IF(AND(OR(G3522="N/A",G3522=""),H3522=""),0,IF(G3522="STATE CLUSTER",SUMIFS(amount_expended,uniform_state_cluster_name,W3522),SUMIFS(amount_expended,cluster_name,G3522))))</f>
        <v>0</v>
      </c>
      <c r="L3522" s="6"/>
      <c r="M3522" s="3"/>
      <c r="N3522" s="6"/>
      <c r="O3522" s="3"/>
      <c r="P3522" s="3"/>
      <c r="Q3522" s="6"/>
      <c r="R3522" s="4"/>
      <c r="S3522" s="6"/>
      <c r="T3522" s="6"/>
      <c r="U3522" s="6"/>
      <c r="V3522" s="3" t="str">
        <f t="shared" si="2"/>
        <v/>
      </c>
      <c r="W3522" s="5" t="str">
        <f t="shared" ref="W3522:X3522" si="3523">UPPER(TRIM(H3522))</f>
        <v/>
      </c>
      <c r="X3522" s="5" t="str">
        <f t="shared" si="3523"/>
        <v/>
      </c>
      <c r="Y3522" s="5" t="str">
        <f t="array" ref="Y3522">IF(V3522&lt;&gt;"",IFERROR(INDEX(federal_program_name_lookup,MATCH(V3522,aln_lookup,0)),""),"")</f>
        <v/>
      </c>
    </row>
    <row r="3523" ht="15.75" customHeight="1">
      <c r="A3523" s="5" t="str">
        <f t="shared" si="3224"/>
        <v/>
      </c>
      <c r="B3523" s="3"/>
      <c r="C3523" s="3"/>
      <c r="D3523" s="3"/>
      <c r="E3523" s="6"/>
      <c r="F3523" s="4"/>
      <c r="G3523" s="6"/>
      <c r="H3523" s="6"/>
      <c r="I3523" s="6"/>
      <c r="J3523" s="4">
        <f>SUMIFS(amount_expended,cfda_key,V3523)</f>
        <v>0</v>
      </c>
      <c r="K3523" s="4">
        <f>IF(G3523="OTHER CLUSTER NOT LISTED ABOVE",SUMIFS(amount_expended,uniform_other_cluster_name,X3523), IF(AND(OR(G3523="N/A",G3523=""),H3523=""),0,IF(G3523="STATE CLUSTER",SUMIFS(amount_expended,uniform_state_cluster_name,W3523),SUMIFS(amount_expended,cluster_name,G3523))))</f>
        <v>0</v>
      </c>
      <c r="L3523" s="6"/>
      <c r="M3523" s="3"/>
      <c r="N3523" s="6"/>
      <c r="O3523" s="3"/>
      <c r="P3523" s="3"/>
      <c r="Q3523" s="6"/>
      <c r="R3523" s="4"/>
      <c r="S3523" s="6"/>
      <c r="T3523" s="6"/>
      <c r="U3523" s="6"/>
      <c r="V3523" s="3" t="str">
        <f t="shared" si="2"/>
        <v/>
      </c>
      <c r="W3523" s="5" t="str">
        <f t="shared" ref="W3523:X3523" si="3524">UPPER(TRIM(H3523))</f>
        <v/>
      </c>
      <c r="X3523" s="5" t="str">
        <f t="shared" si="3524"/>
        <v/>
      </c>
      <c r="Y3523" s="5" t="str">
        <f t="array" ref="Y3523">IF(V3523&lt;&gt;"",IFERROR(INDEX(federal_program_name_lookup,MATCH(V3523,aln_lookup,0)),""),"")</f>
        <v/>
      </c>
    </row>
    <row r="3524" ht="15.75" customHeight="1">
      <c r="A3524" s="5" t="str">
        <f t="shared" si="3224"/>
        <v/>
      </c>
      <c r="B3524" s="3"/>
      <c r="C3524" s="3"/>
      <c r="D3524" s="3"/>
      <c r="E3524" s="6"/>
      <c r="F3524" s="4"/>
      <c r="G3524" s="6"/>
      <c r="H3524" s="6"/>
      <c r="I3524" s="6"/>
      <c r="J3524" s="4">
        <f>SUMIFS(amount_expended,cfda_key,V3524)</f>
        <v>0</v>
      </c>
      <c r="K3524" s="4">
        <f>IF(G3524="OTHER CLUSTER NOT LISTED ABOVE",SUMIFS(amount_expended,uniform_other_cluster_name,X3524), IF(AND(OR(G3524="N/A",G3524=""),H3524=""),0,IF(G3524="STATE CLUSTER",SUMIFS(amount_expended,uniform_state_cluster_name,W3524),SUMIFS(amount_expended,cluster_name,G3524))))</f>
        <v>0</v>
      </c>
      <c r="L3524" s="6"/>
      <c r="M3524" s="3"/>
      <c r="N3524" s="6"/>
      <c r="O3524" s="3"/>
      <c r="P3524" s="3"/>
      <c r="Q3524" s="6"/>
      <c r="R3524" s="4"/>
      <c r="S3524" s="6"/>
      <c r="T3524" s="6"/>
      <c r="U3524" s="6"/>
      <c r="V3524" s="3" t="str">
        <f t="shared" si="2"/>
        <v/>
      </c>
      <c r="W3524" s="5" t="str">
        <f t="shared" ref="W3524:X3524" si="3525">UPPER(TRIM(H3524))</f>
        <v/>
      </c>
      <c r="X3524" s="5" t="str">
        <f t="shared" si="3525"/>
        <v/>
      </c>
      <c r="Y3524" s="5" t="str">
        <f t="array" ref="Y3524">IF(V3524&lt;&gt;"",IFERROR(INDEX(federal_program_name_lookup,MATCH(V3524,aln_lookup,0)),""),"")</f>
        <v/>
      </c>
    </row>
    <row r="3525" ht="15.75" customHeight="1">
      <c r="A3525" s="5" t="str">
        <f t="shared" si="3224"/>
        <v/>
      </c>
      <c r="B3525" s="3"/>
      <c r="C3525" s="3"/>
      <c r="D3525" s="3"/>
      <c r="E3525" s="6"/>
      <c r="F3525" s="4"/>
      <c r="G3525" s="6"/>
      <c r="H3525" s="6"/>
      <c r="I3525" s="6"/>
      <c r="J3525" s="4">
        <f>SUMIFS(amount_expended,cfda_key,V3525)</f>
        <v>0</v>
      </c>
      <c r="K3525" s="4">
        <f>IF(G3525="OTHER CLUSTER NOT LISTED ABOVE",SUMIFS(amount_expended,uniform_other_cluster_name,X3525), IF(AND(OR(G3525="N/A",G3525=""),H3525=""),0,IF(G3525="STATE CLUSTER",SUMIFS(amount_expended,uniform_state_cluster_name,W3525),SUMIFS(amount_expended,cluster_name,G3525))))</f>
        <v>0</v>
      </c>
      <c r="L3525" s="6"/>
      <c r="M3525" s="3"/>
      <c r="N3525" s="6"/>
      <c r="O3525" s="3"/>
      <c r="P3525" s="3"/>
      <c r="Q3525" s="6"/>
      <c r="R3525" s="4"/>
      <c r="S3525" s="6"/>
      <c r="T3525" s="6"/>
      <c r="U3525" s="6"/>
      <c r="V3525" s="3" t="str">
        <f t="shared" si="2"/>
        <v/>
      </c>
      <c r="W3525" s="5" t="str">
        <f t="shared" ref="W3525:X3525" si="3526">UPPER(TRIM(H3525))</f>
        <v/>
      </c>
      <c r="X3525" s="5" t="str">
        <f t="shared" si="3526"/>
        <v/>
      </c>
      <c r="Y3525" s="5" t="str">
        <f t="array" ref="Y3525">IF(V3525&lt;&gt;"",IFERROR(INDEX(federal_program_name_lookup,MATCH(V3525,aln_lookup,0)),""),"")</f>
        <v/>
      </c>
    </row>
    <row r="3526" ht="15.75" customHeight="1">
      <c r="A3526" s="5" t="str">
        <f t="shared" si="3224"/>
        <v/>
      </c>
      <c r="B3526" s="3"/>
      <c r="C3526" s="3"/>
      <c r="D3526" s="3"/>
      <c r="E3526" s="6"/>
      <c r="F3526" s="4"/>
      <c r="G3526" s="6"/>
      <c r="H3526" s="6"/>
      <c r="I3526" s="6"/>
      <c r="J3526" s="4">
        <f>SUMIFS(amount_expended,cfda_key,V3526)</f>
        <v>0</v>
      </c>
      <c r="K3526" s="4">
        <f>IF(G3526="OTHER CLUSTER NOT LISTED ABOVE",SUMIFS(amount_expended,uniform_other_cluster_name,X3526), IF(AND(OR(G3526="N/A",G3526=""),H3526=""),0,IF(G3526="STATE CLUSTER",SUMIFS(amount_expended,uniform_state_cluster_name,W3526),SUMIFS(amount_expended,cluster_name,G3526))))</f>
        <v>0</v>
      </c>
      <c r="L3526" s="6"/>
      <c r="M3526" s="3"/>
      <c r="N3526" s="6"/>
      <c r="O3526" s="3"/>
      <c r="P3526" s="3"/>
      <c r="Q3526" s="6"/>
      <c r="R3526" s="4"/>
      <c r="S3526" s="6"/>
      <c r="T3526" s="6"/>
      <c r="U3526" s="6"/>
      <c r="V3526" s="3" t="str">
        <f t="shared" si="2"/>
        <v/>
      </c>
      <c r="W3526" s="5" t="str">
        <f t="shared" ref="W3526:X3526" si="3527">UPPER(TRIM(H3526))</f>
        <v/>
      </c>
      <c r="X3526" s="5" t="str">
        <f t="shared" si="3527"/>
        <v/>
      </c>
      <c r="Y3526" s="5" t="str">
        <f t="array" ref="Y3526">IF(V3526&lt;&gt;"",IFERROR(INDEX(federal_program_name_lookup,MATCH(V3526,aln_lookup,0)),""),"")</f>
        <v/>
      </c>
    </row>
    <row r="3527" ht="15.75" customHeight="1">
      <c r="A3527" s="5" t="str">
        <f t="shared" si="3224"/>
        <v/>
      </c>
      <c r="B3527" s="3"/>
      <c r="C3527" s="3"/>
      <c r="D3527" s="3"/>
      <c r="E3527" s="6"/>
      <c r="F3527" s="4"/>
      <c r="G3527" s="6"/>
      <c r="H3527" s="6"/>
      <c r="I3527" s="6"/>
      <c r="J3527" s="4">
        <f>SUMIFS(amount_expended,cfda_key,V3527)</f>
        <v>0</v>
      </c>
      <c r="K3527" s="4">
        <f>IF(G3527="OTHER CLUSTER NOT LISTED ABOVE",SUMIFS(amount_expended,uniform_other_cluster_name,X3527), IF(AND(OR(G3527="N/A",G3527=""),H3527=""),0,IF(G3527="STATE CLUSTER",SUMIFS(amount_expended,uniform_state_cluster_name,W3527),SUMIFS(amount_expended,cluster_name,G3527))))</f>
        <v>0</v>
      </c>
      <c r="L3527" s="6"/>
      <c r="M3527" s="3"/>
      <c r="N3527" s="6"/>
      <c r="O3527" s="3"/>
      <c r="P3527" s="3"/>
      <c r="Q3527" s="6"/>
      <c r="R3527" s="4"/>
      <c r="S3527" s="6"/>
      <c r="T3527" s="6"/>
      <c r="U3527" s="6"/>
      <c r="V3527" s="3" t="str">
        <f t="shared" si="2"/>
        <v/>
      </c>
      <c r="W3527" s="5" t="str">
        <f t="shared" ref="W3527:X3527" si="3528">UPPER(TRIM(H3527))</f>
        <v/>
      </c>
      <c r="X3527" s="5" t="str">
        <f t="shared" si="3528"/>
        <v/>
      </c>
      <c r="Y3527" s="5" t="str">
        <f t="array" ref="Y3527">IF(V3527&lt;&gt;"",IFERROR(INDEX(federal_program_name_lookup,MATCH(V3527,aln_lookup,0)),""),"")</f>
        <v/>
      </c>
    </row>
    <row r="3528" ht="15.75" customHeight="1">
      <c r="A3528" s="5" t="str">
        <f t="shared" si="3224"/>
        <v/>
      </c>
      <c r="B3528" s="3"/>
      <c r="C3528" s="3"/>
      <c r="D3528" s="3"/>
      <c r="E3528" s="6"/>
      <c r="F3528" s="4"/>
      <c r="G3528" s="6"/>
      <c r="H3528" s="6"/>
      <c r="I3528" s="6"/>
      <c r="J3528" s="4">
        <f>SUMIFS(amount_expended,cfda_key,V3528)</f>
        <v>0</v>
      </c>
      <c r="K3528" s="4">
        <f>IF(G3528="OTHER CLUSTER NOT LISTED ABOVE",SUMIFS(amount_expended,uniform_other_cluster_name,X3528), IF(AND(OR(G3528="N/A",G3528=""),H3528=""),0,IF(G3528="STATE CLUSTER",SUMIFS(amount_expended,uniform_state_cluster_name,W3528),SUMIFS(amount_expended,cluster_name,G3528))))</f>
        <v>0</v>
      </c>
      <c r="L3528" s="6"/>
      <c r="M3528" s="3"/>
      <c r="N3528" s="6"/>
      <c r="O3528" s="3"/>
      <c r="P3528" s="3"/>
      <c r="Q3528" s="6"/>
      <c r="R3528" s="4"/>
      <c r="S3528" s="6"/>
      <c r="T3528" s="6"/>
      <c r="U3528" s="6"/>
      <c r="V3528" s="3" t="str">
        <f t="shared" si="2"/>
        <v/>
      </c>
      <c r="W3528" s="5" t="str">
        <f t="shared" ref="W3528:X3528" si="3529">UPPER(TRIM(H3528))</f>
        <v/>
      </c>
      <c r="X3528" s="5" t="str">
        <f t="shared" si="3529"/>
        <v/>
      </c>
      <c r="Y3528" s="5" t="str">
        <f t="array" ref="Y3528">IF(V3528&lt;&gt;"",IFERROR(INDEX(federal_program_name_lookup,MATCH(V3528,aln_lookup,0)),""),"")</f>
        <v/>
      </c>
    </row>
    <row r="3529" ht="15.75" customHeight="1">
      <c r="A3529" s="5" t="str">
        <f t="shared" si="3224"/>
        <v/>
      </c>
      <c r="B3529" s="3"/>
      <c r="C3529" s="3"/>
      <c r="D3529" s="3"/>
      <c r="E3529" s="6"/>
      <c r="F3529" s="4"/>
      <c r="G3529" s="6"/>
      <c r="H3529" s="6"/>
      <c r="I3529" s="6"/>
      <c r="J3529" s="4">
        <f>SUMIFS(amount_expended,cfda_key,V3529)</f>
        <v>0</v>
      </c>
      <c r="K3529" s="4">
        <f>IF(G3529="OTHER CLUSTER NOT LISTED ABOVE",SUMIFS(amount_expended,uniform_other_cluster_name,X3529), IF(AND(OR(G3529="N/A",G3529=""),H3529=""),0,IF(G3529="STATE CLUSTER",SUMIFS(amount_expended,uniform_state_cluster_name,W3529),SUMIFS(amount_expended,cluster_name,G3529))))</f>
        <v>0</v>
      </c>
      <c r="L3529" s="6"/>
      <c r="M3529" s="3"/>
      <c r="N3529" s="6"/>
      <c r="O3529" s="3"/>
      <c r="P3529" s="3"/>
      <c r="Q3529" s="6"/>
      <c r="R3529" s="4"/>
      <c r="S3529" s="6"/>
      <c r="T3529" s="6"/>
      <c r="U3529" s="6"/>
      <c r="V3529" s="3" t="str">
        <f t="shared" si="2"/>
        <v/>
      </c>
      <c r="W3529" s="5" t="str">
        <f t="shared" ref="W3529:X3529" si="3530">UPPER(TRIM(H3529))</f>
        <v/>
      </c>
      <c r="X3529" s="5" t="str">
        <f t="shared" si="3530"/>
        <v/>
      </c>
      <c r="Y3529" s="5" t="str">
        <f t="array" ref="Y3529">IF(V3529&lt;&gt;"",IFERROR(INDEX(federal_program_name_lookup,MATCH(V3529,aln_lookup,0)),""),"")</f>
        <v/>
      </c>
    </row>
    <row r="3530" ht="15.75" customHeight="1">
      <c r="A3530" s="5" t="str">
        <f t="shared" si="3224"/>
        <v/>
      </c>
      <c r="B3530" s="3"/>
      <c r="C3530" s="3"/>
      <c r="D3530" s="3"/>
      <c r="E3530" s="6"/>
      <c r="F3530" s="4"/>
      <c r="G3530" s="6"/>
      <c r="H3530" s="6"/>
      <c r="I3530" s="6"/>
      <c r="J3530" s="4">
        <f>SUMIFS(amount_expended,cfda_key,V3530)</f>
        <v>0</v>
      </c>
      <c r="K3530" s="4">
        <f>IF(G3530="OTHER CLUSTER NOT LISTED ABOVE",SUMIFS(amount_expended,uniform_other_cluster_name,X3530), IF(AND(OR(G3530="N/A",G3530=""),H3530=""),0,IF(G3530="STATE CLUSTER",SUMIFS(amount_expended,uniform_state_cluster_name,W3530),SUMIFS(amount_expended,cluster_name,G3530))))</f>
        <v>0</v>
      </c>
      <c r="L3530" s="6"/>
      <c r="M3530" s="3"/>
      <c r="N3530" s="6"/>
      <c r="O3530" s="3"/>
      <c r="P3530" s="3"/>
      <c r="Q3530" s="6"/>
      <c r="R3530" s="4"/>
      <c r="S3530" s="6"/>
      <c r="T3530" s="6"/>
      <c r="U3530" s="6"/>
      <c r="V3530" s="3" t="str">
        <f t="shared" si="2"/>
        <v/>
      </c>
      <c r="W3530" s="5" t="str">
        <f t="shared" ref="W3530:X3530" si="3531">UPPER(TRIM(H3530))</f>
        <v/>
      </c>
      <c r="X3530" s="5" t="str">
        <f t="shared" si="3531"/>
        <v/>
      </c>
      <c r="Y3530" s="5" t="str">
        <f t="array" ref="Y3530">IF(V3530&lt;&gt;"",IFERROR(INDEX(federal_program_name_lookup,MATCH(V3530,aln_lookup,0)),""),"")</f>
        <v/>
      </c>
    </row>
    <row r="3531" ht="15.75" customHeight="1">
      <c r="A3531" s="5" t="str">
        <f t="shared" si="3224"/>
        <v/>
      </c>
      <c r="B3531" s="3"/>
      <c r="C3531" s="3"/>
      <c r="D3531" s="3"/>
      <c r="E3531" s="6"/>
      <c r="F3531" s="4"/>
      <c r="G3531" s="6"/>
      <c r="H3531" s="6"/>
      <c r="I3531" s="6"/>
      <c r="J3531" s="4">
        <f>SUMIFS(amount_expended,cfda_key,V3531)</f>
        <v>0</v>
      </c>
      <c r="K3531" s="4">
        <f>IF(G3531="OTHER CLUSTER NOT LISTED ABOVE",SUMIFS(amount_expended,uniform_other_cluster_name,X3531), IF(AND(OR(G3531="N/A",G3531=""),H3531=""),0,IF(G3531="STATE CLUSTER",SUMIFS(amount_expended,uniform_state_cluster_name,W3531),SUMIFS(amount_expended,cluster_name,G3531))))</f>
        <v>0</v>
      </c>
      <c r="L3531" s="6"/>
      <c r="M3531" s="3"/>
      <c r="N3531" s="6"/>
      <c r="O3531" s="3"/>
      <c r="P3531" s="3"/>
      <c r="Q3531" s="6"/>
      <c r="R3531" s="4"/>
      <c r="S3531" s="6"/>
      <c r="T3531" s="6"/>
      <c r="U3531" s="6"/>
      <c r="V3531" s="3" t="str">
        <f t="shared" si="2"/>
        <v/>
      </c>
      <c r="W3531" s="5" t="str">
        <f t="shared" ref="W3531:X3531" si="3532">UPPER(TRIM(H3531))</f>
        <v/>
      </c>
      <c r="X3531" s="5" t="str">
        <f t="shared" si="3532"/>
        <v/>
      </c>
      <c r="Y3531" s="5" t="str">
        <f t="array" ref="Y3531">IF(V3531&lt;&gt;"",IFERROR(INDEX(federal_program_name_lookup,MATCH(V3531,aln_lookup,0)),""),"")</f>
        <v/>
      </c>
    </row>
    <row r="3532" ht="15.75" customHeight="1">
      <c r="A3532" s="5" t="str">
        <f t="shared" si="3224"/>
        <v/>
      </c>
      <c r="B3532" s="3"/>
      <c r="C3532" s="3"/>
      <c r="D3532" s="3"/>
      <c r="E3532" s="6"/>
      <c r="F3532" s="4"/>
      <c r="G3532" s="6"/>
      <c r="H3532" s="6"/>
      <c r="I3532" s="6"/>
      <c r="J3532" s="4">
        <f>SUMIFS(amount_expended,cfda_key,V3532)</f>
        <v>0</v>
      </c>
      <c r="K3532" s="4">
        <f>IF(G3532="OTHER CLUSTER NOT LISTED ABOVE",SUMIFS(amount_expended,uniform_other_cluster_name,X3532), IF(AND(OR(G3532="N/A",G3532=""),H3532=""),0,IF(G3532="STATE CLUSTER",SUMIFS(amount_expended,uniform_state_cluster_name,W3532),SUMIFS(amount_expended,cluster_name,G3532))))</f>
        <v>0</v>
      </c>
      <c r="L3532" s="6"/>
      <c r="M3532" s="3"/>
      <c r="N3532" s="6"/>
      <c r="O3532" s="3"/>
      <c r="P3532" s="3"/>
      <c r="Q3532" s="6"/>
      <c r="R3532" s="4"/>
      <c r="S3532" s="6"/>
      <c r="T3532" s="6"/>
      <c r="U3532" s="6"/>
      <c r="V3532" s="3" t="str">
        <f t="shared" si="2"/>
        <v/>
      </c>
      <c r="W3532" s="5" t="str">
        <f t="shared" ref="W3532:X3532" si="3533">UPPER(TRIM(H3532))</f>
        <v/>
      </c>
      <c r="X3532" s="5" t="str">
        <f t="shared" si="3533"/>
        <v/>
      </c>
      <c r="Y3532" s="5" t="str">
        <f t="array" ref="Y3532">IF(V3532&lt;&gt;"",IFERROR(INDEX(federal_program_name_lookup,MATCH(V3532,aln_lookup,0)),""),"")</f>
        <v/>
      </c>
    </row>
    <row r="3533" ht="15.75" customHeight="1">
      <c r="A3533" s="5" t="str">
        <f t="shared" si="3224"/>
        <v/>
      </c>
      <c r="B3533" s="3"/>
      <c r="C3533" s="3"/>
      <c r="D3533" s="3"/>
      <c r="E3533" s="6"/>
      <c r="F3533" s="4"/>
      <c r="G3533" s="6"/>
      <c r="H3533" s="6"/>
      <c r="I3533" s="6"/>
      <c r="J3533" s="4">
        <f>SUMIFS(amount_expended,cfda_key,V3533)</f>
        <v>0</v>
      </c>
      <c r="K3533" s="4">
        <f>IF(G3533="OTHER CLUSTER NOT LISTED ABOVE",SUMIFS(amount_expended,uniform_other_cluster_name,X3533), IF(AND(OR(G3533="N/A",G3533=""),H3533=""),0,IF(G3533="STATE CLUSTER",SUMIFS(amount_expended,uniform_state_cluster_name,W3533),SUMIFS(amount_expended,cluster_name,G3533))))</f>
        <v>0</v>
      </c>
      <c r="L3533" s="6"/>
      <c r="M3533" s="3"/>
      <c r="N3533" s="6"/>
      <c r="O3533" s="3"/>
      <c r="P3533" s="3"/>
      <c r="Q3533" s="6"/>
      <c r="R3533" s="4"/>
      <c r="S3533" s="6"/>
      <c r="T3533" s="6"/>
      <c r="U3533" s="6"/>
      <c r="V3533" s="3" t="str">
        <f t="shared" si="2"/>
        <v/>
      </c>
      <c r="W3533" s="5" t="str">
        <f t="shared" ref="W3533:X3533" si="3534">UPPER(TRIM(H3533))</f>
        <v/>
      </c>
      <c r="X3533" s="5" t="str">
        <f t="shared" si="3534"/>
        <v/>
      </c>
      <c r="Y3533" s="5" t="str">
        <f t="array" ref="Y3533">IF(V3533&lt;&gt;"",IFERROR(INDEX(federal_program_name_lookup,MATCH(V3533,aln_lookup,0)),""),"")</f>
        <v/>
      </c>
    </row>
    <row r="3534" ht="15.75" customHeight="1">
      <c r="A3534" s="5" t="str">
        <f t="shared" si="3224"/>
        <v/>
      </c>
      <c r="B3534" s="3"/>
      <c r="C3534" s="3"/>
      <c r="D3534" s="3"/>
      <c r="E3534" s="6"/>
      <c r="F3534" s="4"/>
      <c r="G3534" s="6"/>
      <c r="H3534" s="6"/>
      <c r="I3534" s="6"/>
      <c r="J3534" s="4">
        <f>SUMIFS(amount_expended,cfda_key,V3534)</f>
        <v>0</v>
      </c>
      <c r="K3534" s="4">
        <f>IF(G3534="OTHER CLUSTER NOT LISTED ABOVE",SUMIFS(amount_expended,uniform_other_cluster_name,X3534), IF(AND(OR(G3534="N/A",G3534=""),H3534=""),0,IF(G3534="STATE CLUSTER",SUMIFS(amount_expended,uniform_state_cluster_name,W3534),SUMIFS(amount_expended,cluster_name,G3534))))</f>
        <v>0</v>
      </c>
      <c r="L3534" s="6"/>
      <c r="M3534" s="3"/>
      <c r="N3534" s="6"/>
      <c r="O3534" s="3"/>
      <c r="P3534" s="3"/>
      <c r="Q3534" s="6"/>
      <c r="R3534" s="4"/>
      <c r="S3534" s="6"/>
      <c r="T3534" s="6"/>
      <c r="U3534" s="6"/>
      <c r="V3534" s="3" t="str">
        <f t="shared" si="2"/>
        <v/>
      </c>
      <c r="W3534" s="5" t="str">
        <f t="shared" ref="W3534:X3534" si="3535">UPPER(TRIM(H3534))</f>
        <v/>
      </c>
      <c r="X3534" s="5" t="str">
        <f t="shared" si="3535"/>
        <v/>
      </c>
      <c r="Y3534" s="5" t="str">
        <f t="array" ref="Y3534">IF(V3534&lt;&gt;"",IFERROR(INDEX(federal_program_name_lookup,MATCH(V3534,aln_lookup,0)),""),"")</f>
        <v/>
      </c>
    </row>
    <row r="3535" ht="15.75" customHeight="1">
      <c r="A3535" s="5" t="str">
        <f t="shared" si="3224"/>
        <v/>
      </c>
      <c r="B3535" s="3"/>
      <c r="C3535" s="3"/>
      <c r="D3535" s="3"/>
      <c r="E3535" s="6"/>
      <c r="F3535" s="4"/>
      <c r="G3535" s="6"/>
      <c r="H3535" s="6"/>
      <c r="I3535" s="6"/>
      <c r="J3535" s="4">
        <f>SUMIFS(amount_expended,cfda_key,V3535)</f>
        <v>0</v>
      </c>
      <c r="K3535" s="4">
        <f>IF(G3535="OTHER CLUSTER NOT LISTED ABOVE",SUMIFS(amount_expended,uniform_other_cluster_name,X3535), IF(AND(OR(G3535="N/A",G3535=""),H3535=""),0,IF(G3535="STATE CLUSTER",SUMIFS(amount_expended,uniform_state_cluster_name,W3535),SUMIFS(amount_expended,cluster_name,G3535))))</f>
        <v>0</v>
      </c>
      <c r="L3535" s="6"/>
      <c r="M3535" s="3"/>
      <c r="N3535" s="6"/>
      <c r="O3535" s="3"/>
      <c r="P3535" s="3"/>
      <c r="Q3535" s="6"/>
      <c r="R3535" s="4"/>
      <c r="S3535" s="6"/>
      <c r="T3535" s="6"/>
      <c r="U3535" s="6"/>
      <c r="V3535" s="3" t="str">
        <f t="shared" si="2"/>
        <v/>
      </c>
      <c r="W3535" s="5" t="str">
        <f t="shared" ref="W3535:X3535" si="3536">UPPER(TRIM(H3535))</f>
        <v/>
      </c>
      <c r="X3535" s="5" t="str">
        <f t="shared" si="3536"/>
        <v/>
      </c>
      <c r="Y3535" s="5" t="str">
        <f t="array" ref="Y3535">IF(V3535&lt;&gt;"",IFERROR(INDEX(federal_program_name_lookup,MATCH(V3535,aln_lookup,0)),""),"")</f>
        <v/>
      </c>
    </row>
    <row r="3536" ht="15.75" customHeight="1">
      <c r="A3536" s="5" t="str">
        <f t="shared" si="3224"/>
        <v/>
      </c>
      <c r="B3536" s="3"/>
      <c r="C3536" s="3"/>
      <c r="D3536" s="3"/>
      <c r="E3536" s="6"/>
      <c r="F3536" s="4"/>
      <c r="G3536" s="6"/>
      <c r="H3536" s="6"/>
      <c r="I3536" s="6"/>
      <c r="J3536" s="4">
        <f>SUMIFS(amount_expended,cfda_key,V3536)</f>
        <v>0</v>
      </c>
      <c r="K3536" s="4">
        <f>IF(G3536="OTHER CLUSTER NOT LISTED ABOVE",SUMIFS(amount_expended,uniform_other_cluster_name,X3536), IF(AND(OR(G3536="N/A",G3536=""),H3536=""),0,IF(G3536="STATE CLUSTER",SUMIFS(amount_expended,uniform_state_cluster_name,W3536),SUMIFS(amount_expended,cluster_name,G3536))))</f>
        <v>0</v>
      </c>
      <c r="L3536" s="6"/>
      <c r="M3536" s="3"/>
      <c r="N3536" s="6"/>
      <c r="O3536" s="3"/>
      <c r="P3536" s="3"/>
      <c r="Q3536" s="6"/>
      <c r="R3536" s="4"/>
      <c r="S3536" s="6"/>
      <c r="T3536" s="6"/>
      <c r="U3536" s="6"/>
      <c r="V3536" s="3" t="str">
        <f t="shared" si="2"/>
        <v/>
      </c>
      <c r="W3536" s="5" t="str">
        <f t="shared" ref="W3536:X3536" si="3537">UPPER(TRIM(H3536))</f>
        <v/>
      </c>
      <c r="X3536" s="5" t="str">
        <f t="shared" si="3537"/>
        <v/>
      </c>
      <c r="Y3536" s="5" t="str">
        <f t="array" ref="Y3536">IF(V3536&lt;&gt;"",IFERROR(INDEX(federal_program_name_lookup,MATCH(V3536,aln_lookup,0)),""),"")</f>
        <v/>
      </c>
    </row>
    <row r="3537" ht="15.75" customHeight="1">
      <c r="A3537" s="5" t="str">
        <f t="shared" si="3224"/>
        <v/>
      </c>
      <c r="B3537" s="3"/>
      <c r="C3537" s="3"/>
      <c r="D3537" s="3"/>
      <c r="E3537" s="6"/>
      <c r="F3537" s="4"/>
      <c r="G3537" s="6"/>
      <c r="H3537" s="6"/>
      <c r="I3537" s="6"/>
      <c r="J3537" s="4">
        <f>SUMIFS(amount_expended,cfda_key,V3537)</f>
        <v>0</v>
      </c>
      <c r="K3537" s="4">
        <f>IF(G3537="OTHER CLUSTER NOT LISTED ABOVE",SUMIFS(amount_expended,uniform_other_cluster_name,X3537), IF(AND(OR(G3537="N/A",G3537=""),H3537=""),0,IF(G3537="STATE CLUSTER",SUMIFS(amount_expended,uniform_state_cluster_name,W3537),SUMIFS(amount_expended,cluster_name,G3537))))</f>
        <v>0</v>
      </c>
      <c r="L3537" s="6"/>
      <c r="M3537" s="3"/>
      <c r="N3537" s="6"/>
      <c r="O3537" s="3"/>
      <c r="P3537" s="3"/>
      <c r="Q3537" s="6"/>
      <c r="R3537" s="4"/>
      <c r="S3537" s="6"/>
      <c r="T3537" s="6"/>
      <c r="U3537" s="6"/>
      <c r="V3537" s="3" t="str">
        <f t="shared" si="2"/>
        <v/>
      </c>
      <c r="W3537" s="5" t="str">
        <f t="shared" ref="W3537:X3537" si="3538">UPPER(TRIM(H3537))</f>
        <v/>
      </c>
      <c r="X3537" s="5" t="str">
        <f t="shared" si="3538"/>
        <v/>
      </c>
      <c r="Y3537" s="5" t="str">
        <f t="array" ref="Y3537">IF(V3537&lt;&gt;"",IFERROR(INDEX(federal_program_name_lookup,MATCH(V3537,aln_lookup,0)),""),"")</f>
        <v/>
      </c>
    </row>
    <row r="3538" ht="15.75" customHeight="1">
      <c r="A3538" s="5" t="str">
        <f t="shared" si="3224"/>
        <v/>
      </c>
      <c r="B3538" s="3"/>
      <c r="C3538" s="3"/>
      <c r="D3538" s="3"/>
      <c r="E3538" s="6"/>
      <c r="F3538" s="4"/>
      <c r="G3538" s="6"/>
      <c r="H3538" s="6"/>
      <c r="I3538" s="6"/>
      <c r="J3538" s="4">
        <f>SUMIFS(amount_expended,cfda_key,V3538)</f>
        <v>0</v>
      </c>
      <c r="K3538" s="4">
        <f>IF(G3538="OTHER CLUSTER NOT LISTED ABOVE",SUMIFS(amount_expended,uniform_other_cluster_name,X3538), IF(AND(OR(G3538="N/A",G3538=""),H3538=""),0,IF(G3538="STATE CLUSTER",SUMIFS(amount_expended,uniform_state_cluster_name,W3538),SUMIFS(amount_expended,cluster_name,G3538))))</f>
        <v>0</v>
      </c>
      <c r="L3538" s="6"/>
      <c r="M3538" s="3"/>
      <c r="N3538" s="6"/>
      <c r="O3538" s="3"/>
      <c r="P3538" s="3"/>
      <c r="Q3538" s="6"/>
      <c r="R3538" s="4"/>
      <c r="S3538" s="6"/>
      <c r="T3538" s="6"/>
      <c r="U3538" s="6"/>
      <c r="V3538" s="3" t="str">
        <f t="shared" si="2"/>
        <v/>
      </c>
      <c r="W3538" s="5" t="str">
        <f t="shared" ref="W3538:X3538" si="3539">UPPER(TRIM(H3538))</f>
        <v/>
      </c>
      <c r="X3538" s="5" t="str">
        <f t="shared" si="3539"/>
        <v/>
      </c>
      <c r="Y3538" s="5" t="str">
        <f t="array" ref="Y3538">IF(V3538&lt;&gt;"",IFERROR(INDEX(federal_program_name_lookup,MATCH(V3538,aln_lookup,0)),""),"")</f>
        <v/>
      </c>
    </row>
    <row r="3539" ht="15.75" customHeight="1">
      <c r="A3539" s="5" t="str">
        <f t="shared" si="3224"/>
        <v/>
      </c>
      <c r="B3539" s="3"/>
      <c r="C3539" s="3"/>
      <c r="D3539" s="3"/>
      <c r="E3539" s="6"/>
      <c r="F3539" s="4"/>
      <c r="G3539" s="6"/>
      <c r="H3539" s="6"/>
      <c r="I3539" s="6"/>
      <c r="J3539" s="4">
        <f>SUMIFS(amount_expended,cfda_key,V3539)</f>
        <v>0</v>
      </c>
      <c r="K3539" s="4">
        <f>IF(G3539="OTHER CLUSTER NOT LISTED ABOVE",SUMIFS(amount_expended,uniform_other_cluster_name,X3539), IF(AND(OR(G3539="N/A",G3539=""),H3539=""),0,IF(G3539="STATE CLUSTER",SUMIFS(amount_expended,uniform_state_cluster_name,W3539),SUMIFS(amount_expended,cluster_name,G3539))))</f>
        <v>0</v>
      </c>
      <c r="L3539" s="6"/>
      <c r="M3539" s="3"/>
      <c r="N3539" s="6"/>
      <c r="O3539" s="3"/>
      <c r="P3539" s="3"/>
      <c r="Q3539" s="6"/>
      <c r="R3539" s="4"/>
      <c r="S3539" s="6"/>
      <c r="T3539" s="6"/>
      <c r="U3539" s="6"/>
      <c r="V3539" s="3" t="str">
        <f t="shared" si="2"/>
        <v/>
      </c>
      <c r="W3539" s="5" t="str">
        <f t="shared" ref="W3539:X3539" si="3540">UPPER(TRIM(H3539))</f>
        <v/>
      </c>
      <c r="X3539" s="5" t="str">
        <f t="shared" si="3540"/>
        <v/>
      </c>
      <c r="Y3539" s="5" t="str">
        <f t="array" ref="Y3539">IF(V3539&lt;&gt;"",IFERROR(INDEX(federal_program_name_lookup,MATCH(V3539,aln_lookup,0)),""),"")</f>
        <v/>
      </c>
    </row>
    <row r="3540" ht="15.75" customHeight="1">
      <c r="A3540" s="5" t="str">
        <f t="shared" si="3224"/>
        <v/>
      </c>
      <c r="B3540" s="3"/>
      <c r="C3540" s="3"/>
      <c r="D3540" s="3"/>
      <c r="E3540" s="6"/>
      <c r="F3540" s="4"/>
      <c r="G3540" s="6"/>
      <c r="H3540" s="6"/>
      <c r="I3540" s="6"/>
      <c r="J3540" s="4">
        <f>SUMIFS(amount_expended,cfda_key,V3540)</f>
        <v>0</v>
      </c>
      <c r="K3540" s="4">
        <f>IF(G3540="OTHER CLUSTER NOT LISTED ABOVE",SUMIFS(amount_expended,uniform_other_cluster_name,X3540), IF(AND(OR(G3540="N/A",G3540=""),H3540=""),0,IF(G3540="STATE CLUSTER",SUMIFS(amount_expended,uniform_state_cluster_name,W3540),SUMIFS(amount_expended,cluster_name,G3540))))</f>
        <v>0</v>
      </c>
      <c r="L3540" s="6"/>
      <c r="M3540" s="3"/>
      <c r="N3540" s="6"/>
      <c r="O3540" s="3"/>
      <c r="P3540" s="3"/>
      <c r="Q3540" s="6"/>
      <c r="R3540" s="4"/>
      <c r="S3540" s="6"/>
      <c r="T3540" s="6"/>
      <c r="U3540" s="6"/>
      <c r="V3540" s="3" t="str">
        <f t="shared" si="2"/>
        <v/>
      </c>
      <c r="W3540" s="5" t="str">
        <f t="shared" ref="W3540:X3540" si="3541">UPPER(TRIM(H3540))</f>
        <v/>
      </c>
      <c r="X3540" s="5" t="str">
        <f t="shared" si="3541"/>
        <v/>
      </c>
      <c r="Y3540" s="5" t="str">
        <f t="array" ref="Y3540">IF(V3540&lt;&gt;"",IFERROR(INDEX(federal_program_name_lookup,MATCH(V3540,aln_lookup,0)),""),"")</f>
        <v/>
      </c>
    </row>
    <row r="3541" ht="15.75" customHeight="1">
      <c r="A3541" s="5" t="str">
        <f t="shared" si="3224"/>
        <v/>
      </c>
      <c r="B3541" s="3"/>
      <c r="C3541" s="3"/>
      <c r="D3541" s="3"/>
      <c r="E3541" s="6"/>
      <c r="F3541" s="4"/>
      <c r="G3541" s="6"/>
      <c r="H3541" s="6"/>
      <c r="I3541" s="6"/>
      <c r="J3541" s="4">
        <f>SUMIFS(amount_expended,cfda_key,V3541)</f>
        <v>0</v>
      </c>
      <c r="K3541" s="4">
        <f>IF(G3541="OTHER CLUSTER NOT LISTED ABOVE",SUMIFS(amount_expended,uniform_other_cluster_name,X3541), IF(AND(OR(G3541="N/A",G3541=""),H3541=""),0,IF(G3541="STATE CLUSTER",SUMIFS(amount_expended,uniform_state_cluster_name,W3541),SUMIFS(amount_expended,cluster_name,G3541))))</f>
        <v>0</v>
      </c>
      <c r="L3541" s="6"/>
      <c r="M3541" s="3"/>
      <c r="N3541" s="6"/>
      <c r="O3541" s="3"/>
      <c r="P3541" s="3"/>
      <c r="Q3541" s="6"/>
      <c r="R3541" s="4"/>
      <c r="S3541" s="6"/>
      <c r="T3541" s="6"/>
      <c r="U3541" s="6"/>
      <c r="V3541" s="3" t="str">
        <f t="shared" si="2"/>
        <v/>
      </c>
      <c r="W3541" s="5" t="str">
        <f t="shared" ref="W3541:X3541" si="3542">UPPER(TRIM(H3541))</f>
        <v/>
      </c>
      <c r="X3541" s="5" t="str">
        <f t="shared" si="3542"/>
        <v/>
      </c>
      <c r="Y3541" s="5" t="str">
        <f t="array" ref="Y3541">IF(V3541&lt;&gt;"",IFERROR(INDEX(federal_program_name_lookup,MATCH(V3541,aln_lookup,0)),""),"")</f>
        <v/>
      </c>
    </row>
    <row r="3542" ht="15.75" customHeight="1">
      <c r="A3542" s="5" t="str">
        <f t="shared" si="3224"/>
        <v/>
      </c>
      <c r="B3542" s="3"/>
      <c r="C3542" s="3"/>
      <c r="D3542" s="3"/>
      <c r="E3542" s="6"/>
      <c r="F3542" s="4"/>
      <c r="G3542" s="6"/>
      <c r="H3542" s="6"/>
      <c r="I3542" s="6"/>
      <c r="J3542" s="4">
        <f>SUMIFS(amount_expended,cfda_key,V3542)</f>
        <v>0</v>
      </c>
      <c r="K3542" s="4">
        <f>IF(G3542="OTHER CLUSTER NOT LISTED ABOVE",SUMIFS(amount_expended,uniform_other_cluster_name,X3542), IF(AND(OR(G3542="N/A",G3542=""),H3542=""),0,IF(G3542="STATE CLUSTER",SUMIFS(amount_expended,uniform_state_cluster_name,W3542),SUMIFS(amount_expended,cluster_name,G3542))))</f>
        <v>0</v>
      </c>
      <c r="L3542" s="6"/>
      <c r="M3542" s="3"/>
      <c r="N3542" s="6"/>
      <c r="O3542" s="3"/>
      <c r="P3542" s="3"/>
      <c r="Q3542" s="6"/>
      <c r="R3542" s="4"/>
      <c r="S3542" s="6"/>
      <c r="T3542" s="6"/>
      <c r="U3542" s="6"/>
      <c r="V3542" s="3" t="str">
        <f t="shared" si="2"/>
        <v/>
      </c>
      <c r="W3542" s="5" t="str">
        <f t="shared" ref="W3542:X3542" si="3543">UPPER(TRIM(H3542))</f>
        <v/>
      </c>
      <c r="X3542" s="5" t="str">
        <f t="shared" si="3543"/>
        <v/>
      </c>
      <c r="Y3542" s="5" t="str">
        <f t="array" ref="Y3542">IF(V3542&lt;&gt;"",IFERROR(INDEX(federal_program_name_lookup,MATCH(V3542,aln_lookup,0)),""),"")</f>
        <v/>
      </c>
    </row>
    <row r="3543" ht="15.75" customHeight="1">
      <c r="A3543" s="5" t="str">
        <f t="shared" si="3224"/>
        <v/>
      </c>
      <c r="B3543" s="3"/>
      <c r="C3543" s="3"/>
      <c r="D3543" s="3"/>
      <c r="E3543" s="6"/>
      <c r="F3543" s="4"/>
      <c r="G3543" s="6"/>
      <c r="H3543" s="6"/>
      <c r="I3543" s="6"/>
      <c r="J3543" s="4">
        <f>SUMIFS(amount_expended,cfda_key,V3543)</f>
        <v>0</v>
      </c>
      <c r="K3543" s="4">
        <f>IF(G3543="OTHER CLUSTER NOT LISTED ABOVE",SUMIFS(amount_expended,uniform_other_cluster_name,X3543), IF(AND(OR(G3543="N/A",G3543=""),H3543=""),0,IF(G3543="STATE CLUSTER",SUMIFS(amount_expended,uniform_state_cluster_name,W3543),SUMIFS(amount_expended,cluster_name,G3543))))</f>
        <v>0</v>
      </c>
      <c r="L3543" s="6"/>
      <c r="M3543" s="3"/>
      <c r="N3543" s="6"/>
      <c r="O3543" s="3"/>
      <c r="P3543" s="3"/>
      <c r="Q3543" s="6"/>
      <c r="R3543" s="4"/>
      <c r="S3543" s="6"/>
      <c r="T3543" s="6"/>
      <c r="U3543" s="6"/>
      <c r="V3543" s="3" t="str">
        <f t="shared" si="2"/>
        <v/>
      </c>
      <c r="W3543" s="5" t="str">
        <f t="shared" ref="W3543:X3543" si="3544">UPPER(TRIM(H3543))</f>
        <v/>
      </c>
      <c r="X3543" s="5" t="str">
        <f t="shared" si="3544"/>
        <v/>
      </c>
      <c r="Y3543" s="5" t="str">
        <f t="array" ref="Y3543">IF(V3543&lt;&gt;"",IFERROR(INDEX(federal_program_name_lookup,MATCH(V3543,aln_lookup,0)),""),"")</f>
        <v/>
      </c>
    </row>
    <row r="3544" ht="15.75" customHeight="1">
      <c r="A3544" s="5" t="str">
        <f t="shared" si="3224"/>
        <v/>
      </c>
      <c r="B3544" s="3"/>
      <c r="C3544" s="3"/>
      <c r="D3544" s="3"/>
      <c r="E3544" s="6"/>
      <c r="F3544" s="4"/>
      <c r="G3544" s="6"/>
      <c r="H3544" s="6"/>
      <c r="I3544" s="6"/>
      <c r="J3544" s="4">
        <f>SUMIFS(amount_expended,cfda_key,V3544)</f>
        <v>0</v>
      </c>
      <c r="K3544" s="4">
        <f>IF(G3544="OTHER CLUSTER NOT LISTED ABOVE",SUMIFS(amount_expended,uniform_other_cluster_name,X3544), IF(AND(OR(G3544="N/A",G3544=""),H3544=""),0,IF(G3544="STATE CLUSTER",SUMIFS(amount_expended,uniform_state_cluster_name,W3544),SUMIFS(amount_expended,cluster_name,G3544))))</f>
        <v>0</v>
      </c>
      <c r="L3544" s="6"/>
      <c r="M3544" s="3"/>
      <c r="N3544" s="6"/>
      <c r="O3544" s="3"/>
      <c r="P3544" s="3"/>
      <c r="Q3544" s="6"/>
      <c r="R3544" s="4"/>
      <c r="S3544" s="6"/>
      <c r="T3544" s="6"/>
      <c r="U3544" s="6"/>
      <c r="V3544" s="3" t="str">
        <f t="shared" si="2"/>
        <v/>
      </c>
      <c r="W3544" s="5" t="str">
        <f t="shared" ref="W3544:X3544" si="3545">UPPER(TRIM(H3544))</f>
        <v/>
      </c>
      <c r="X3544" s="5" t="str">
        <f t="shared" si="3545"/>
        <v/>
      </c>
      <c r="Y3544" s="5" t="str">
        <f t="array" ref="Y3544">IF(V3544&lt;&gt;"",IFERROR(INDEX(federal_program_name_lookup,MATCH(V3544,aln_lookup,0)),""),"")</f>
        <v/>
      </c>
    </row>
    <row r="3545" ht="15.75" customHeight="1">
      <c r="A3545" s="5" t="str">
        <f t="shared" si="3224"/>
        <v/>
      </c>
      <c r="B3545" s="3"/>
      <c r="C3545" s="3"/>
      <c r="D3545" s="3"/>
      <c r="E3545" s="6"/>
      <c r="F3545" s="4"/>
      <c r="G3545" s="6"/>
      <c r="H3545" s="6"/>
      <c r="I3545" s="6"/>
      <c r="J3545" s="4">
        <f>SUMIFS(amount_expended,cfda_key,V3545)</f>
        <v>0</v>
      </c>
      <c r="K3545" s="4">
        <f>IF(G3545="OTHER CLUSTER NOT LISTED ABOVE",SUMIFS(amount_expended,uniform_other_cluster_name,X3545), IF(AND(OR(G3545="N/A",G3545=""),H3545=""),0,IF(G3545="STATE CLUSTER",SUMIFS(amount_expended,uniform_state_cluster_name,W3545),SUMIFS(amount_expended,cluster_name,G3545))))</f>
        <v>0</v>
      </c>
      <c r="L3545" s="6"/>
      <c r="M3545" s="3"/>
      <c r="N3545" s="6"/>
      <c r="O3545" s="3"/>
      <c r="P3545" s="3"/>
      <c r="Q3545" s="6"/>
      <c r="R3545" s="4"/>
      <c r="S3545" s="6"/>
      <c r="T3545" s="6"/>
      <c r="U3545" s="6"/>
      <c r="V3545" s="3" t="str">
        <f t="shared" si="2"/>
        <v/>
      </c>
      <c r="W3545" s="5" t="str">
        <f t="shared" ref="W3545:X3545" si="3546">UPPER(TRIM(H3545))</f>
        <v/>
      </c>
      <c r="X3545" s="5" t="str">
        <f t="shared" si="3546"/>
        <v/>
      </c>
      <c r="Y3545" s="5" t="str">
        <f t="array" ref="Y3545">IF(V3545&lt;&gt;"",IFERROR(INDEX(federal_program_name_lookup,MATCH(V3545,aln_lookup,0)),""),"")</f>
        <v/>
      </c>
    </row>
    <row r="3546" ht="15.75" customHeight="1">
      <c r="A3546" s="5" t="str">
        <f t="shared" si="3224"/>
        <v/>
      </c>
      <c r="B3546" s="3"/>
      <c r="C3546" s="3"/>
      <c r="D3546" s="3"/>
      <c r="E3546" s="6"/>
      <c r="F3546" s="4"/>
      <c r="G3546" s="6"/>
      <c r="H3546" s="6"/>
      <c r="I3546" s="6"/>
      <c r="J3546" s="4">
        <f>SUMIFS(amount_expended,cfda_key,V3546)</f>
        <v>0</v>
      </c>
      <c r="K3546" s="4">
        <f>IF(G3546="OTHER CLUSTER NOT LISTED ABOVE",SUMIFS(amount_expended,uniform_other_cluster_name,X3546), IF(AND(OR(G3546="N/A",G3546=""),H3546=""),0,IF(G3546="STATE CLUSTER",SUMIFS(amount_expended,uniform_state_cluster_name,W3546),SUMIFS(amount_expended,cluster_name,G3546))))</f>
        <v>0</v>
      </c>
      <c r="L3546" s="6"/>
      <c r="M3546" s="3"/>
      <c r="N3546" s="6"/>
      <c r="O3546" s="3"/>
      <c r="P3546" s="3"/>
      <c r="Q3546" s="6"/>
      <c r="R3546" s="4"/>
      <c r="S3546" s="6"/>
      <c r="T3546" s="6"/>
      <c r="U3546" s="6"/>
      <c r="V3546" s="3" t="str">
        <f t="shared" si="2"/>
        <v/>
      </c>
      <c r="W3546" s="5" t="str">
        <f t="shared" ref="W3546:X3546" si="3547">UPPER(TRIM(H3546))</f>
        <v/>
      </c>
      <c r="X3546" s="5" t="str">
        <f t="shared" si="3547"/>
        <v/>
      </c>
      <c r="Y3546" s="5" t="str">
        <f t="array" ref="Y3546">IF(V3546&lt;&gt;"",IFERROR(INDEX(federal_program_name_lookup,MATCH(V3546,aln_lookup,0)),""),"")</f>
        <v/>
      </c>
    </row>
    <row r="3547" ht="15.75" customHeight="1">
      <c r="A3547" s="5" t="str">
        <f t="shared" si="3224"/>
        <v/>
      </c>
      <c r="B3547" s="3"/>
      <c r="C3547" s="3"/>
      <c r="D3547" s="3"/>
      <c r="E3547" s="6"/>
      <c r="F3547" s="4"/>
      <c r="G3547" s="6"/>
      <c r="H3547" s="6"/>
      <c r="I3547" s="6"/>
      <c r="J3547" s="4">
        <f>SUMIFS(amount_expended,cfda_key,V3547)</f>
        <v>0</v>
      </c>
      <c r="K3547" s="4">
        <f>IF(G3547="OTHER CLUSTER NOT LISTED ABOVE",SUMIFS(amount_expended,uniform_other_cluster_name,X3547), IF(AND(OR(G3547="N/A",G3547=""),H3547=""),0,IF(G3547="STATE CLUSTER",SUMIFS(amount_expended,uniform_state_cluster_name,W3547),SUMIFS(amount_expended,cluster_name,G3547))))</f>
        <v>0</v>
      </c>
      <c r="L3547" s="6"/>
      <c r="M3547" s="3"/>
      <c r="N3547" s="6"/>
      <c r="O3547" s="3"/>
      <c r="P3547" s="3"/>
      <c r="Q3547" s="6"/>
      <c r="R3547" s="4"/>
      <c r="S3547" s="6"/>
      <c r="T3547" s="6"/>
      <c r="U3547" s="6"/>
      <c r="V3547" s="3" t="str">
        <f t="shared" si="2"/>
        <v/>
      </c>
      <c r="W3547" s="5" t="str">
        <f t="shared" ref="W3547:X3547" si="3548">UPPER(TRIM(H3547))</f>
        <v/>
      </c>
      <c r="X3547" s="5" t="str">
        <f t="shared" si="3548"/>
        <v/>
      </c>
      <c r="Y3547" s="5" t="str">
        <f t="array" ref="Y3547">IF(V3547&lt;&gt;"",IFERROR(INDEX(federal_program_name_lookup,MATCH(V3547,aln_lookup,0)),""),"")</f>
        <v/>
      </c>
    </row>
    <row r="3548" ht="15.75" customHeight="1">
      <c r="A3548" s="5" t="str">
        <f t="shared" si="3224"/>
        <v/>
      </c>
      <c r="B3548" s="3"/>
      <c r="C3548" s="3"/>
      <c r="D3548" s="3"/>
      <c r="E3548" s="6"/>
      <c r="F3548" s="4"/>
      <c r="G3548" s="6"/>
      <c r="H3548" s="6"/>
      <c r="I3548" s="6"/>
      <c r="J3548" s="4">
        <f>SUMIFS(amount_expended,cfda_key,V3548)</f>
        <v>0</v>
      </c>
      <c r="K3548" s="4">
        <f>IF(G3548="OTHER CLUSTER NOT LISTED ABOVE",SUMIFS(amount_expended,uniform_other_cluster_name,X3548), IF(AND(OR(G3548="N/A",G3548=""),H3548=""),0,IF(G3548="STATE CLUSTER",SUMIFS(amount_expended,uniform_state_cluster_name,W3548),SUMIFS(amount_expended,cluster_name,G3548))))</f>
        <v>0</v>
      </c>
      <c r="L3548" s="6"/>
      <c r="M3548" s="3"/>
      <c r="N3548" s="6"/>
      <c r="O3548" s="3"/>
      <c r="P3548" s="3"/>
      <c r="Q3548" s="6"/>
      <c r="R3548" s="4"/>
      <c r="S3548" s="6"/>
      <c r="T3548" s="6"/>
      <c r="U3548" s="6"/>
      <c r="V3548" s="3" t="str">
        <f t="shared" si="2"/>
        <v/>
      </c>
      <c r="W3548" s="5" t="str">
        <f t="shared" ref="W3548:X3548" si="3549">UPPER(TRIM(H3548))</f>
        <v/>
      </c>
      <c r="X3548" s="5" t="str">
        <f t="shared" si="3549"/>
        <v/>
      </c>
      <c r="Y3548" s="5" t="str">
        <f t="array" ref="Y3548">IF(V3548&lt;&gt;"",IFERROR(INDEX(federal_program_name_lookup,MATCH(V3548,aln_lookup,0)),""),"")</f>
        <v/>
      </c>
    </row>
    <row r="3549" ht="15.75" customHeight="1">
      <c r="A3549" s="5" t="str">
        <f t="shared" si="3224"/>
        <v/>
      </c>
      <c r="B3549" s="3"/>
      <c r="C3549" s="3"/>
      <c r="D3549" s="3"/>
      <c r="E3549" s="6"/>
      <c r="F3549" s="4"/>
      <c r="G3549" s="6"/>
      <c r="H3549" s="6"/>
      <c r="I3549" s="6"/>
      <c r="J3549" s="4">
        <f>SUMIFS(amount_expended,cfda_key,V3549)</f>
        <v>0</v>
      </c>
      <c r="K3549" s="4">
        <f>IF(G3549="OTHER CLUSTER NOT LISTED ABOVE",SUMIFS(amount_expended,uniform_other_cluster_name,X3549), IF(AND(OR(G3549="N/A",G3549=""),H3549=""),0,IF(G3549="STATE CLUSTER",SUMIFS(amount_expended,uniform_state_cluster_name,W3549),SUMIFS(amount_expended,cluster_name,G3549))))</f>
        <v>0</v>
      </c>
      <c r="L3549" s="6"/>
      <c r="M3549" s="3"/>
      <c r="N3549" s="6"/>
      <c r="O3549" s="3"/>
      <c r="P3549" s="3"/>
      <c r="Q3549" s="6"/>
      <c r="R3549" s="4"/>
      <c r="S3549" s="6"/>
      <c r="T3549" s="6"/>
      <c r="U3549" s="6"/>
      <c r="V3549" s="3" t="str">
        <f t="shared" si="2"/>
        <v/>
      </c>
      <c r="W3549" s="5" t="str">
        <f t="shared" ref="W3549:X3549" si="3550">UPPER(TRIM(H3549))</f>
        <v/>
      </c>
      <c r="X3549" s="5" t="str">
        <f t="shared" si="3550"/>
        <v/>
      </c>
      <c r="Y3549" s="5" t="str">
        <f t="array" ref="Y3549">IF(V3549&lt;&gt;"",IFERROR(INDEX(federal_program_name_lookup,MATCH(V3549,aln_lookup,0)),""),"")</f>
        <v/>
      </c>
    </row>
    <row r="3550" ht="15.75" customHeight="1">
      <c r="A3550" s="5" t="str">
        <f t="shared" si="3224"/>
        <v/>
      </c>
      <c r="B3550" s="3"/>
      <c r="C3550" s="3"/>
      <c r="D3550" s="3"/>
      <c r="E3550" s="6"/>
      <c r="F3550" s="4"/>
      <c r="G3550" s="6"/>
      <c r="H3550" s="6"/>
      <c r="I3550" s="6"/>
      <c r="J3550" s="4">
        <f>SUMIFS(amount_expended,cfda_key,V3550)</f>
        <v>0</v>
      </c>
      <c r="K3550" s="4">
        <f>IF(G3550="OTHER CLUSTER NOT LISTED ABOVE",SUMIFS(amount_expended,uniform_other_cluster_name,X3550), IF(AND(OR(G3550="N/A",G3550=""),H3550=""),0,IF(G3550="STATE CLUSTER",SUMIFS(amount_expended,uniform_state_cluster_name,W3550),SUMIFS(amount_expended,cluster_name,G3550))))</f>
        <v>0</v>
      </c>
      <c r="L3550" s="6"/>
      <c r="M3550" s="3"/>
      <c r="N3550" s="6"/>
      <c r="O3550" s="3"/>
      <c r="P3550" s="3"/>
      <c r="Q3550" s="6"/>
      <c r="R3550" s="4"/>
      <c r="S3550" s="6"/>
      <c r="T3550" s="6"/>
      <c r="U3550" s="6"/>
      <c r="V3550" s="3" t="str">
        <f t="shared" si="2"/>
        <v/>
      </c>
      <c r="W3550" s="5" t="str">
        <f t="shared" ref="W3550:X3550" si="3551">UPPER(TRIM(H3550))</f>
        <v/>
      </c>
      <c r="X3550" s="5" t="str">
        <f t="shared" si="3551"/>
        <v/>
      </c>
      <c r="Y3550" s="5" t="str">
        <f t="array" ref="Y3550">IF(V3550&lt;&gt;"",IFERROR(INDEX(federal_program_name_lookup,MATCH(V3550,aln_lookup,0)),""),"")</f>
        <v/>
      </c>
    </row>
    <row r="3551" ht="15.75" customHeight="1">
      <c r="A3551" s="5" t="str">
        <f t="shared" si="3224"/>
        <v/>
      </c>
      <c r="B3551" s="3"/>
      <c r="C3551" s="3"/>
      <c r="D3551" s="3"/>
      <c r="E3551" s="6"/>
      <c r="F3551" s="4"/>
      <c r="G3551" s="6"/>
      <c r="H3551" s="6"/>
      <c r="I3551" s="6"/>
      <c r="J3551" s="4">
        <f>SUMIFS(amount_expended,cfda_key,V3551)</f>
        <v>0</v>
      </c>
      <c r="K3551" s="4">
        <f>IF(G3551="OTHER CLUSTER NOT LISTED ABOVE",SUMIFS(amount_expended,uniform_other_cluster_name,X3551), IF(AND(OR(G3551="N/A",G3551=""),H3551=""),0,IF(G3551="STATE CLUSTER",SUMIFS(amount_expended,uniform_state_cluster_name,W3551),SUMIFS(amount_expended,cluster_name,G3551))))</f>
        <v>0</v>
      </c>
      <c r="L3551" s="6"/>
      <c r="M3551" s="3"/>
      <c r="N3551" s="6"/>
      <c r="O3551" s="3"/>
      <c r="P3551" s="3"/>
      <c r="Q3551" s="6"/>
      <c r="R3551" s="4"/>
      <c r="S3551" s="6"/>
      <c r="T3551" s="6"/>
      <c r="U3551" s="6"/>
      <c r="V3551" s="3" t="str">
        <f t="shared" si="2"/>
        <v/>
      </c>
      <c r="W3551" s="5" t="str">
        <f t="shared" ref="W3551:X3551" si="3552">UPPER(TRIM(H3551))</f>
        <v/>
      </c>
      <c r="X3551" s="5" t="str">
        <f t="shared" si="3552"/>
        <v/>
      </c>
      <c r="Y3551" s="5" t="str">
        <f t="array" ref="Y3551">IF(V3551&lt;&gt;"",IFERROR(INDEX(federal_program_name_lookup,MATCH(V3551,aln_lookup,0)),""),"")</f>
        <v/>
      </c>
    </row>
    <row r="3552" ht="15.75" customHeight="1">
      <c r="A3552" s="5" t="str">
        <f t="shared" si="3224"/>
        <v/>
      </c>
      <c r="B3552" s="3"/>
      <c r="C3552" s="3"/>
      <c r="D3552" s="3"/>
      <c r="E3552" s="6"/>
      <c r="F3552" s="4"/>
      <c r="G3552" s="6"/>
      <c r="H3552" s="6"/>
      <c r="I3552" s="6"/>
      <c r="J3552" s="4">
        <f>SUMIFS(amount_expended,cfda_key,V3552)</f>
        <v>0</v>
      </c>
      <c r="K3552" s="4">
        <f>IF(G3552="OTHER CLUSTER NOT LISTED ABOVE",SUMIFS(amount_expended,uniform_other_cluster_name,X3552), IF(AND(OR(G3552="N/A",G3552=""),H3552=""),0,IF(G3552="STATE CLUSTER",SUMIFS(amount_expended,uniform_state_cluster_name,W3552),SUMIFS(amount_expended,cluster_name,G3552))))</f>
        <v>0</v>
      </c>
      <c r="L3552" s="6"/>
      <c r="M3552" s="3"/>
      <c r="N3552" s="6"/>
      <c r="O3552" s="3"/>
      <c r="P3552" s="3"/>
      <c r="Q3552" s="6"/>
      <c r="R3552" s="4"/>
      <c r="S3552" s="6"/>
      <c r="T3552" s="6"/>
      <c r="U3552" s="6"/>
      <c r="V3552" s="3" t="str">
        <f t="shared" si="2"/>
        <v/>
      </c>
      <c r="W3552" s="5" t="str">
        <f t="shared" ref="W3552:X3552" si="3553">UPPER(TRIM(H3552))</f>
        <v/>
      </c>
      <c r="X3552" s="5" t="str">
        <f t="shared" si="3553"/>
        <v/>
      </c>
      <c r="Y3552" s="5" t="str">
        <f t="array" ref="Y3552">IF(V3552&lt;&gt;"",IFERROR(INDEX(federal_program_name_lookup,MATCH(V3552,aln_lookup,0)),""),"")</f>
        <v/>
      </c>
    </row>
    <row r="3553" ht="15.75" customHeight="1">
      <c r="A3553" s="5" t="str">
        <f t="shared" si="3224"/>
        <v/>
      </c>
      <c r="B3553" s="3"/>
      <c r="C3553" s="3"/>
      <c r="D3553" s="3"/>
      <c r="E3553" s="6"/>
      <c r="F3553" s="4"/>
      <c r="G3553" s="6"/>
      <c r="H3553" s="6"/>
      <c r="I3553" s="6"/>
      <c r="J3553" s="4">
        <f>SUMIFS(amount_expended,cfda_key,V3553)</f>
        <v>0</v>
      </c>
      <c r="K3553" s="4">
        <f>IF(G3553="OTHER CLUSTER NOT LISTED ABOVE",SUMIFS(amount_expended,uniform_other_cluster_name,X3553), IF(AND(OR(G3553="N/A",G3553=""),H3553=""),0,IF(G3553="STATE CLUSTER",SUMIFS(amount_expended,uniform_state_cluster_name,W3553),SUMIFS(amount_expended,cluster_name,G3553))))</f>
        <v>0</v>
      </c>
      <c r="L3553" s="6"/>
      <c r="M3553" s="3"/>
      <c r="N3553" s="6"/>
      <c r="O3553" s="3"/>
      <c r="P3553" s="3"/>
      <c r="Q3553" s="6"/>
      <c r="R3553" s="4"/>
      <c r="S3553" s="6"/>
      <c r="T3553" s="6"/>
      <c r="U3553" s="6"/>
      <c r="V3553" s="3" t="str">
        <f t="shared" si="2"/>
        <v/>
      </c>
      <c r="W3553" s="5" t="str">
        <f t="shared" ref="W3553:X3553" si="3554">UPPER(TRIM(H3553))</f>
        <v/>
      </c>
      <c r="X3553" s="5" t="str">
        <f t="shared" si="3554"/>
        <v/>
      </c>
      <c r="Y3553" s="5" t="str">
        <f t="array" ref="Y3553">IF(V3553&lt;&gt;"",IFERROR(INDEX(federal_program_name_lookup,MATCH(V3553,aln_lookup,0)),""),"")</f>
        <v/>
      </c>
    </row>
    <row r="3554" ht="15.75" customHeight="1">
      <c r="A3554" s="5" t="str">
        <f t="shared" si="3224"/>
        <v/>
      </c>
      <c r="B3554" s="3"/>
      <c r="C3554" s="3"/>
      <c r="D3554" s="3"/>
      <c r="E3554" s="6"/>
      <c r="F3554" s="4"/>
      <c r="G3554" s="6"/>
      <c r="H3554" s="6"/>
      <c r="I3554" s="6"/>
      <c r="J3554" s="4">
        <f>SUMIFS(amount_expended,cfda_key,V3554)</f>
        <v>0</v>
      </c>
      <c r="K3554" s="4">
        <f>IF(G3554="OTHER CLUSTER NOT LISTED ABOVE",SUMIFS(amount_expended,uniform_other_cluster_name,X3554), IF(AND(OR(G3554="N/A",G3554=""),H3554=""),0,IF(G3554="STATE CLUSTER",SUMIFS(amount_expended,uniform_state_cluster_name,W3554),SUMIFS(amount_expended,cluster_name,G3554))))</f>
        <v>0</v>
      </c>
      <c r="L3554" s="6"/>
      <c r="M3554" s="3"/>
      <c r="N3554" s="6"/>
      <c r="O3554" s="3"/>
      <c r="P3554" s="3"/>
      <c r="Q3554" s="6"/>
      <c r="R3554" s="4"/>
      <c r="S3554" s="6"/>
      <c r="T3554" s="6"/>
      <c r="U3554" s="6"/>
      <c r="V3554" s="3" t="str">
        <f t="shared" si="2"/>
        <v/>
      </c>
      <c r="W3554" s="5" t="str">
        <f t="shared" ref="W3554:X3554" si="3555">UPPER(TRIM(H3554))</f>
        <v/>
      </c>
      <c r="X3554" s="5" t="str">
        <f t="shared" si="3555"/>
        <v/>
      </c>
      <c r="Y3554" s="5" t="str">
        <f t="array" ref="Y3554">IF(V3554&lt;&gt;"",IFERROR(INDEX(federal_program_name_lookup,MATCH(V3554,aln_lookup,0)),""),"")</f>
        <v/>
      </c>
    </row>
    <row r="3555" ht="15.75" customHeight="1">
      <c r="A3555" s="5" t="str">
        <f t="shared" si="3224"/>
        <v/>
      </c>
      <c r="B3555" s="3"/>
      <c r="C3555" s="3"/>
      <c r="D3555" s="3"/>
      <c r="E3555" s="6"/>
      <c r="F3555" s="4"/>
      <c r="G3555" s="6"/>
      <c r="H3555" s="6"/>
      <c r="I3555" s="6"/>
      <c r="J3555" s="4">
        <f>SUMIFS(amount_expended,cfda_key,V3555)</f>
        <v>0</v>
      </c>
      <c r="K3555" s="4">
        <f>IF(G3555="OTHER CLUSTER NOT LISTED ABOVE",SUMIFS(amount_expended,uniform_other_cluster_name,X3555), IF(AND(OR(G3555="N/A",G3555=""),H3555=""),0,IF(G3555="STATE CLUSTER",SUMIFS(amount_expended,uniform_state_cluster_name,W3555),SUMIFS(amount_expended,cluster_name,G3555))))</f>
        <v>0</v>
      </c>
      <c r="L3555" s="6"/>
      <c r="M3555" s="3"/>
      <c r="N3555" s="6"/>
      <c r="O3555" s="3"/>
      <c r="P3555" s="3"/>
      <c r="Q3555" s="6"/>
      <c r="R3555" s="4"/>
      <c r="S3555" s="6"/>
      <c r="T3555" s="6"/>
      <c r="U3555" s="6"/>
      <c r="V3555" s="3" t="str">
        <f t="shared" si="2"/>
        <v/>
      </c>
      <c r="W3555" s="5" t="str">
        <f t="shared" ref="W3555:X3555" si="3556">UPPER(TRIM(H3555))</f>
        <v/>
      </c>
      <c r="X3555" s="5" t="str">
        <f t="shared" si="3556"/>
        <v/>
      </c>
      <c r="Y3555" s="5" t="str">
        <f t="array" ref="Y3555">IF(V3555&lt;&gt;"",IFERROR(INDEX(federal_program_name_lookup,MATCH(V3555,aln_lookup,0)),""),"")</f>
        <v/>
      </c>
    </row>
    <row r="3556" ht="15.75" customHeight="1">
      <c r="A3556" s="5" t="str">
        <f t="shared" si="3224"/>
        <v/>
      </c>
      <c r="B3556" s="3"/>
      <c r="C3556" s="3"/>
      <c r="D3556" s="3"/>
      <c r="E3556" s="6"/>
      <c r="F3556" s="4"/>
      <c r="G3556" s="6"/>
      <c r="H3556" s="6"/>
      <c r="I3556" s="6"/>
      <c r="J3556" s="4">
        <f>SUMIFS(amount_expended,cfda_key,V3556)</f>
        <v>0</v>
      </c>
      <c r="K3556" s="4">
        <f>IF(G3556="OTHER CLUSTER NOT LISTED ABOVE",SUMIFS(amount_expended,uniform_other_cluster_name,X3556), IF(AND(OR(G3556="N/A",G3556=""),H3556=""),0,IF(G3556="STATE CLUSTER",SUMIFS(amount_expended,uniform_state_cluster_name,W3556),SUMIFS(amount_expended,cluster_name,G3556))))</f>
        <v>0</v>
      </c>
      <c r="L3556" s="6"/>
      <c r="M3556" s="3"/>
      <c r="N3556" s="6"/>
      <c r="O3556" s="3"/>
      <c r="P3556" s="3"/>
      <c r="Q3556" s="6"/>
      <c r="R3556" s="4"/>
      <c r="S3556" s="6"/>
      <c r="T3556" s="6"/>
      <c r="U3556" s="6"/>
      <c r="V3556" s="3" t="str">
        <f t="shared" si="2"/>
        <v/>
      </c>
      <c r="W3556" s="5" t="str">
        <f t="shared" ref="W3556:X3556" si="3557">UPPER(TRIM(H3556))</f>
        <v/>
      </c>
      <c r="X3556" s="5" t="str">
        <f t="shared" si="3557"/>
        <v/>
      </c>
      <c r="Y3556" s="5" t="str">
        <f t="array" ref="Y3556">IF(V3556&lt;&gt;"",IFERROR(INDEX(federal_program_name_lookup,MATCH(V3556,aln_lookup,0)),""),"")</f>
        <v/>
      </c>
    </row>
    <row r="3557" ht="15.75" customHeight="1">
      <c r="A3557" s="5" t="str">
        <f t="shared" si="3224"/>
        <v/>
      </c>
      <c r="B3557" s="3"/>
      <c r="C3557" s="3"/>
      <c r="D3557" s="3"/>
      <c r="E3557" s="6"/>
      <c r="F3557" s="4"/>
      <c r="G3557" s="6"/>
      <c r="H3557" s="6"/>
      <c r="I3557" s="6"/>
      <c r="J3557" s="4">
        <f>SUMIFS(amount_expended,cfda_key,V3557)</f>
        <v>0</v>
      </c>
      <c r="K3557" s="4">
        <f>IF(G3557="OTHER CLUSTER NOT LISTED ABOVE",SUMIFS(amount_expended,uniform_other_cluster_name,X3557), IF(AND(OR(G3557="N/A",G3557=""),H3557=""),0,IF(G3557="STATE CLUSTER",SUMIFS(amount_expended,uniform_state_cluster_name,W3557),SUMIFS(amount_expended,cluster_name,G3557))))</f>
        <v>0</v>
      </c>
      <c r="L3557" s="6"/>
      <c r="M3557" s="3"/>
      <c r="N3557" s="6"/>
      <c r="O3557" s="3"/>
      <c r="P3557" s="3"/>
      <c r="Q3557" s="6"/>
      <c r="R3557" s="4"/>
      <c r="S3557" s="6"/>
      <c r="T3557" s="6"/>
      <c r="U3557" s="6"/>
      <c r="V3557" s="3" t="str">
        <f t="shared" si="2"/>
        <v/>
      </c>
      <c r="W3557" s="5" t="str">
        <f t="shared" ref="W3557:X3557" si="3558">UPPER(TRIM(H3557))</f>
        <v/>
      </c>
      <c r="X3557" s="5" t="str">
        <f t="shared" si="3558"/>
        <v/>
      </c>
      <c r="Y3557" s="5" t="str">
        <f t="array" ref="Y3557">IF(V3557&lt;&gt;"",IFERROR(INDEX(federal_program_name_lookup,MATCH(V3557,aln_lookup,0)),""),"")</f>
        <v/>
      </c>
    </row>
    <row r="3558" ht="15.75" customHeight="1">
      <c r="A3558" s="5" t="str">
        <f t="shared" si="3224"/>
        <v/>
      </c>
      <c r="B3558" s="3"/>
      <c r="C3558" s="3"/>
      <c r="D3558" s="3"/>
      <c r="E3558" s="6"/>
      <c r="F3558" s="4"/>
      <c r="G3558" s="6"/>
      <c r="H3558" s="6"/>
      <c r="I3558" s="6"/>
      <c r="J3558" s="4">
        <f>SUMIFS(amount_expended,cfda_key,V3558)</f>
        <v>0</v>
      </c>
      <c r="K3558" s="4">
        <f>IF(G3558="OTHER CLUSTER NOT LISTED ABOVE",SUMIFS(amount_expended,uniform_other_cluster_name,X3558), IF(AND(OR(G3558="N/A",G3558=""),H3558=""),0,IF(G3558="STATE CLUSTER",SUMIFS(amount_expended,uniform_state_cluster_name,W3558),SUMIFS(amount_expended,cluster_name,G3558))))</f>
        <v>0</v>
      </c>
      <c r="L3558" s="6"/>
      <c r="M3558" s="3"/>
      <c r="N3558" s="6"/>
      <c r="O3558" s="3"/>
      <c r="P3558" s="3"/>
      <c r="Q3558" s="6"/>
      <c r="R3558" s="4"/>
      <c r="S3558" s="6"/>
      <c r="T3558" s="6"/>
      <c r="U3558" s="6"/>
      <c r="V3558" s="3" t="str">
        <f t="shared" si="2"/>
        <v/>
      </c>
      <c r="W3558" s="5" t="str">
        <f t="shared" ref="W3558:X3558" si="3559">UPPER(TRIM(H3558))</f>
        <v/>
      </c>
      <c r="X3558" s="5" t="str">
        <f t="shared" si="3559"/>
        <v/>
      </c>
      <c r="Y3558" s="5" t="str">
        <f t="array" ref="Y3558">IF(V3558&lt;&gt;"",IFERROR(INDEX(federal_program_name_lookup,MATCH(V3558,aln_lookup,0)),""),"")</f>
        <v/>
      </c>
    </row>
    <row r="3559" ht="15.75" customHeight="1">
      <c r="A3559" s="5" t="str">
        <f t="shared" si="3224"/>
        <v/>
      </c>
      <c r="B3559" s="3"/>
      <c r="C3559" s="3"/>
      <c r="D3559" s="3"/>
      <c r="E3559" s="6"/>
      <c r="F3559" s="4"/>
      <c r="G3559" s="6"/>
      <c r="H3559" s="6"/>
      <c r="I3559" s="6"/>
      <c r="J3559" s="4">
        <f>SUMIFS(amount_expended,cfda_key,V3559)</f>
        <v>0</v>
      </c>
      <c r="K3559" s="4">
        <f>IF(G3559="OTHER CLUSTER NOT LISTED ABOVE",SUMIFS(amount_expended,uniform_other_cluster_name,X3559), IF(AND(OR(G3559="N/A",G3559=""),H3559=""),0,IF(G3559="STATE CLUSTER",SUMIFS(amount_expended,uniform_state_cluster_name,W3559),SUMIFS(amount_expended,cluster_name,G3559))))</f>
        <v>0</v>
      </c>
      <c r="L3559" s="6"/>
      <c r="M3559" s="3"/>
      <c r="N3559" s="6"/>
      <c r="O3559" s="3"/>
      <c r="P3559" s="3"/>
      <c r="Q3559" s="6"/>
      <c r="R3559" s="4"/>
      <c r="S3559" s="6"/>
      <c r="T3559" s="6"/>
      <c r="U3559" s="6"/>
      <c r="V3559" s="3" t="str">
        <f t="shared" si="2"/>
        <v/>
      </c>
      <c r="W3559" s="5" t="str">
        <f t="shared" ref="W3559:X3559" si="3560">UPPER(TRIM(H3559))</f>
        <v/>
      </c>
      <c r="X3559" s="5" t="str">
        <f t="shared" si="3560"/>
        <v/>
      </c>
      <c r="Y3559" s="5" t="str">
        <f t="array" ref="Y3559">IF(V3559&lt;&gt;"",IFERROR(INDEX(federal_program_name_lookup,MATCH(V3559,aln_lookup,0)),""),"")</f>
        <v/>
      </c>
    </row>
    <row r="3560" ht="15.75" customHeight="1">
      <c r="A3560" s="5" t="str">
        <f t="shared" si="3224"/>
        <v/>
      </c>
      <c r="B3560" s="3"/>
      <c r="C3560" s="3"/>
      <c r="D3560" s="3"/>
      <c r="E3560" s="6"/>
      <c r="F3560" s="4"/>
      <c r="G3560" s="6"/>
      <c r="H3560" s="6"/>
      <c r="I3560" s="6"/>
      <c r="J3560" s="4">
        <f>SUMIFS(amount_expended,cfda_key,V3560)</f>
        <v>0</v>
      </c>
      <c r="K3560" s="4">
        <f>IF(G3560="OTHER CLUSTER NOT LISTED ABOVE",SUMIFS(amount_expended,uniform_other_cluster_name,X3560), IF(AND(OR(G3560="N/A",G3560=""),H3560=""),0,IF(G3560="STATE CLUSTER",SUMIFS(amount_expended,uniform_state_cluster_name,W3560),SUMIFS(amount_expended,cluster_name,G3560))))</f>
        <v>0</v>
      </c>
      <c r="L3560" s="6"/>
      <c r="M3560" s="3"/>
      <c r="N3560" s="6"/>
      <c r="O3560" s="3"/>
      <c r="P3560" s="3"/>
      <c r="Q3560" s="6"/>
      <c r="R3560" s="4"/>
      <c r="S3560" s="6"/>
      <c r="T3560" s="6"/>
      <c r="U3560" s="6"/>
      <c r="V3560" s="3" t="str">
        <f t="shared" si="2"/>
        <v/>
      </c>
      <c r="W3560" s="5" t="str">
        <f t="shared" ref="W3560:X3560" si="3561">UPPER(TRIM(H3560))</f>
        <v/>
      </c>
      <c r="X3560" s="5" t="str">
        <f t="shared" si="3561"/>
        <v/>
      </c>
      <c r="Y3560" s="5" t="str">
        <f t="array" ref="Y3560">IF(V3560&lt;&gt;"",IFERROR(INDEX(federal_program_name_lookup,MATCH(V3560,aln_lookup,0)),""),"")</f>
        <v/>
      </c>
    </row>
    <row r="3561" ht="15.75" customHeight="1">
      <c r="A3561" s="5" t="str">
        <f t="shared" si="3224"/>
        <v/>
      </c>
      <c r="B3561" s="3"/>
      <c r="C3561" s="3"/>
      <c r="D3561" s="3"/>
      <c r="E3561" s="6"/>
      <c r="F3561" s="4"/>
      <c r="G3561" s="6"/>
      <c r="H3561" s="6"/>
      <c r="I3561" s="6"/>
      <c r="J3561" s="4">
        <f>SUMIFS(amount_expended,cfda_key,V3561)</f>
        <v>0</v>
      </c>
      <c r="K3561" s="4">
        <f>IF(G3561="OTHER CLUSTER NOT LISTED ABOVE",SUMIFS(amount_expended,uniform_other_cluster_name,X3561), IF(AND(OR(G3561="N/A",G3561=""),H3561=""),0,IF(G3561="STATE CLUSTER",SUMIFS(amount_expended,uniform_state_cluster_name,W3561),SUMIFS(amount_expended,cluster_name,G3561))))</f>
        <v>0</v>
      </c>
      <c r="L3561" s="6"/>
      <c r="M3561" s="3"/>
      <c r="N3561" s="6"/>
      <c r="O3561" s="3"/>
      <c r="P3561" s="3"/>
      <c r="Q3561" s="6"/>
      <c r="R3561" s="4"/>
      <c r="S3561" s="6"/>
      <c r="T3561" s="6"/>
      <c r="U3561" s="6"/>
      <c r="V3561" s="3" t="str">
        <f t="shared" si="2"/>
        <v/>
      </c>
      <c r="W3561" s="5" t="str">
        <f t="shared" ref="W3561:X3561" si="3562">UPPER(TRIM(H3561))</f>
        <v/>
      </c>
      <c r="X3561" s="5" t="str">
        <f t="shared" si="3562"/>
        <v/>
      </c>
      <c r="Y3561" s="5" t="str">
        <f t="array" ref="Y3561">IF(V3561&lt;&gt;"",IFERROR(INDEX(federal_program_name_lookup,MATCH(V3561,aln_lookup,0)),""),"")</f>
        <v/>
      </c>
    </row>
    <row r="3562" ht="15.75" customHeight="1">
      <c r="A3562" s="5" t="str">
        <f t="shared" si="3224"/>
        <v/>
      </c>
      <c r="B3562" s="3"/>
      <c r="C3562" s="3"/>
      <c r="D3562" s="3"/>
      <c r="E3562" s="6"/>
      <c r="F3562" s="4"/>
      <c r="G3562" s="6"/>
      <c r="H3562" s="6"/>
      <c r="I3562" s="6"/>
      <c r="J3562" s="4">
        <f>SUMIFS(amount_expended,cfda_key,V3562)</f>
        <v>0</v>
      </c>
      <c r="K3562" s="4">
        <f>IF(G3562="OTHER CLUSTER NOT LISTED ABOVE",SUMIFS(amount_expended,uniform_other_cluster_name,X3562), IF(AND(OR(G3562="N/A",G3562=""),H3562=""),0,IF(G3562="STATE CLUSTER",SUMIFS(amount_expended,uniform_state_cluster_name,W3562),SUMIFS(amount_expended,cluster_name,G3562))))</f>
        <v>0</v>
      </c>
      <c r="L3562" s="6"/>
      <c r="M3562" s="3"/>
      <c r="N3562" s="6"/>
      <c r="O3562" s="3"/>
      <c r="P3562" s="3"/>
      <c r="Q3562" s="6"/>
      <c r="R3562" s="4"/>
      <c r="S3562" s="6"/>
      <c r="T3562" s="6"/>
      <c r="U3562" s="6"/>
      <c r="V3562" s="3" t="str">
        <f t="shared" si="2"/>
        <v/>
      </c>
      <c r="W3562" s="5" t="str">
        <f t="shared" ref="W3562:X3562" si="3563">UPPER(TRIM(H3562))</f>
        <v/>
      </c>
      <c r="X3562" s="5" t="str">
        <f t="shared" si="3563"/>
        <v/>
      </c>
      <c r="Y3562" s="5" t="str">
        <f t="array" ref="Y3562">IF(V3562&lt;&gt;"",IFERROR(INDEX(federal_program_name_lookup,MATCH(V3562,aln_lookup,0)),""),"")</f>
        <v/>
      </c>
    </row>
    <row r="3563" ht="15.75" customHeight="1">
      <c r="A3563" s="5" t="str">
        <f t="shared" si="3224"/>
        <v/>
      </c>
      <c r="B3563" s="3"/>
      <c r="C3563" s="3"/>
      <c r="D3563" s="3"/>
      <c r="E3563" s="6"/>
      <c r="F3563" s="4"/>
      <c r="G3563" s="6"/>
      <c r="H3563" s="6"/>
      <c r="I3563" s="6"/>
      <c r="J3563" s="4">
        <f>SUMIFS(amount_expended,cfda_key,V3563)</f>
        <v>0</v>
      </c>
      <c r="K3563" s="4">
        <f>IF(G3563="OTHER CLUSTER NOT LISTED ABOVE",SUMIFS(amount_expended,uniform_other_cluster_name,X3563), IF(AND(OR(G3563="N/A",G3563=""),H3563=""),0,IF(G3563="STATE CLUSTER",SUMIFS(amount_expended,uniform_state_cluster_name,W3563),SUMIFS(amount_expended,cluster_name,G3563))))</f>
        <v>0</v>
      </c>
      <c r="L3563" s="6"/>
      <c r="M3563" s="3"/>
      <c r="N3563" s="6"/>
      <c r="O3563" s="3"/>
      <c r="P3563" s="3"/>
      <c r="Q3563" s="6"/>
      <c r="R3563" s="4"/>
      <c r="S3563" s="6"/>
      <c r="T3563" s="6"/>
      <c r="U3563" s="6"/>
      <c r="V3563" s="3" t="str">
        <f t="shared" si="2"/>
        <v/>
      </c>
      <c r="W3563" s="5" t="str">
        <f t="shared" ref="W3563:X3563" si="3564">UPPER(TRIM(H3563))</f>
        <v/>
      </c>
      <c r="X3563" s="5" t="str">
        <f t="shared" si="3564"/>
        <v/>
      </c>
      <c r="Y3563" s="5" t="str">
        <f t="array" ref="Y3563">IF(V3563&lt;&gt;"",IFERROR(INDEX(federal_program_name_lookup,MATCH(V3563,aln_lookup,0)),""),"")</f>
        <v/>
      </c>
    </row>
    <row r="3564" ht="15.75" customHeight="1">
      <c r="A3564" s="5" t="str">
        <f t="shared" si="3224"/>
        <v/>
      </c>
      <c r="B3564" s="3"/>
      <c r="C3564" s="3"/>
      <c r="D3564" s="3"/>
      <c r="E3564" s="6"/>
      <c r="F3564" s="4"/>
      <c r="G3564" s="6"/>
      <c r="H3564" s="6"/>
      <c r="I3564" s="6"/>
      <c r="J3564" s="4">
        <f>SUMIFS(amount_expended,cfda_key,V3564)</f>
        <v>0</v>
      </c>
      <c r="K3564" s="4">
        <f>IF(G3564="OTHER CLUSTER NOT LISTED ABOVE",SUMIFS(amount_expended,uniform_other_cluster_name,X3564), IF(AND(OR(G3564="N/A",G3564=""),H3564=""),0,IF(G3564="STATE CLUSTER",SUMIFS(amount_expended,uniform_state_cluster_name,W3564),SUMIFS(amount_expended,cluster_name,G3564))))</f>
        <v>0</v>
      </c>
      <c r="L3564" s="6"/>
      <c r="M3564" s="3"/>
      <c r="N3564" s="6"/>
      <c r="O3564" s="3"/>
      <c r="P3564" s="3"/>
      <c r="Q3564" s="6"/>
      <c r="R3564" s="4"/>
      <c r="S3564" s="6"/>
      <c r="T3564" s="6"/>
      <c r="U3564" s="6"/>
      <c r="V3564" s="3" t="str">
        <f t="shared" si="2"/>
        <v/>
      </c>
      <c r="W3564" s="5" t="str">
        <f t="shared" ref="W3564:X3564" si="3565">UPPER(TRIM(H3564))</f>
        <v/>
      </c>
      <c r="X3564" s="5" t="str">
        <f t="shared" si="3565"/>
        <v/>
      </c>
      <c r="Y3564" s="5" t="str">
        <f t="array" ref="Y3564">IF(V3564&lt;&gt;"",IFERROR(INDEX(federal_program_name_lookup,MATCH(V3564,aln_lookup,0)),""),"")</f>
        <v/>
      </c>
    </row>
    <row r="3565" ht="15.75" customHeight="1">
      <c r="A3565" s="5" t="str">
        <f t="shared" si="3224"/>
        <v/>
      </c>
      <c r="B3565" s="3"/>
      <c r="C3565" s="3"/>
      <c r="D3565" s="3"/>
      <c r="E3565" s="6"/>
      <c r="F3565" s="4"/>
      <c r="G3565" s="6"/>
      <c r="H3565" s="6"/>
      <c r="I3565" s="6"/>
      <c r="J3565" s="4">
        <f>SUMIFS(amount_expended,cfda_key,V3565)</f>
        <v>0</v>
      </c>
      <c r="K3565" s="4">
        <f>IF(G3565="OTHER CLUSTER NOT LISTED ABOVE",SUMIFS(amount_expended,uniform_other_cluster_name,X3565), IF(AND(OR(G3565="N/A",G3565=""),H3565=""),0,IF(G3565="STATE CLUSTER",SUMIFS(amount_expended,uniform_state_cluster_name,W3565),SUMIFS(amount_expended,cluster_name,G3565))))</f>
        <v>0</v>
      </c>
      <c r="L3565" s="6"/>
      <c r="M3565" s="3"/>
      <c r="N3565" s="6"/>
      <c r="O3565" s="3"/>
      <c r="P3565" s="3"/>
      <c r="Q3565" s="6"/>
      <c r="R3565" s="4"/>
      <c r="S3565" s="6"/>
      <c r="T3565" s="6"/>
      <c r="U3565" s="6"/>
      <c r="V3565" s="3" t="str">
        <f t="shared" si="2"/>
        <v/>
      </c>
      <c r="W3565" s="5" t="str">
        <f t="shared" ref="W3565:X3565" si="3566">UPPER(TRIM(H3565))</f>
        <v/>
      </c>
      <c r="X3565" s="5" t="str">
        <f t="shared" si="3566"/>
        <v/>
      </c>
      <c r="Y3565" s="5" t="str">
        <f t="array" ref="Y3565">IF(V3565&lt;&gt;"",IFERROR(INDEX(federal_program_name_lookup,MATCH(V3565,aln_lookup,0)),""),"")</f>
        <v/>
      </c>
    </row>
    <row r="3566" ht="15.75" customHeight="1">
      <c r="A3566" s="5" t="str">
        <f t="shared" si="3224"/>
        <v/>
      </c>
      <c r="B3566" s="3"/>
      <c r="C3566" s="3"/>
      <c r="D3566" s="3"/>
      <c r="E3566" s="6"/>
      <c r="F3566" s="4"/>
      <c r="G3566" s="6"/>
      <c r="H3566" s="6"/>
      <c r="I3566" s="6"/>
      <c r="J3566" s="4">
        <f>SUMIFS(amount_expended,cfda_key,V3566)</f>
        <v>0</v>
      </c>
      <c r="K3566" s="4">
        <f>IF(G3566="OTHER CLUSTER NOT LISTED ABOVE",SUMIFS(amount_expended,uniform_other_cluster_name,X3566), IF(AND(OR(G3566="N/A",G3566=""),H3566=""),0,IF(G3566="STATE CLUSTER",SUMIFS(amount_expended,uniform_state_cluster_name,W3566),SUMIFS(amount_expended,cluster_name,G3566))))</f>
        <v>0</v>
      </c>
      <c r="L3566" s="6"/>
      <c r="M3566" s="3"/>
      <c r="N3566" s="6"/>
      <c r="O3566" s="3"/>
      <c r="P3566" s="3"/>
      <c r="Q3566" s="6"/>
      <c r="R3566" s="4"/>
      <c r="S3566" s="6"/>
      <c r="T3566" s="6"/>
      <c r="U3566" s="6"/>
      <c r="V3566" s="3" t="str">
        <f t="shared" si="2"/>
        <v/>
      </c>
      <c r="W3566" s="5" t="str">
        <f t="shared" ref="W3566:X3566" si="3567">UPPER(TRIM(H3566))</f>
        <v/>
      </c>
      <c r="X3566" s="5" t="str">
        <f t="shared" si="3567"/>
        <v/>
      </c>
      <c r="Y3566" s="5" t="str">
        <f t="array" ref="Y3566">IF(V3566&lt;&gt;"",IFERROR(INDEX(federal_program_name_lookup,MATCH(V3566,aln_lookup,0)),""),"")</f>
        <v/>
      </c>
    </row>
    <row r="3567" ht="15.75" customHeight="1">
      <c r="A3567" s="5" t="str">
        <f t="shared" si="3224"/>
        <v/>
      </c>
      <c r="B3567" s="3"/>
      <c r="C3567" s="3"/>
      <c r="D3567" s="3"/>
      <c r="E3567" s="6"/>
      <c r="F3567" s="4"/>
      <c r="G3567" s="6"/>
      <c r="H3567" s="6"/>
      <c r="I3567" s="6"/>
      <c r="J3567" s="4">
        <f>SUMIFS(amount_expended,cfda_key,V3567)</f>
        <v>0</v>
      </c>
      <c r="K3567" s="4">
        <f>IF(G3567="OTHER CLUSTER NOT LISTED ABOVE",SUMIFS(amount_expended,uniform_other_cluster_name,X3567), IF(AND(OR(G3567="N/A",G3567=""),H3567=""),0,IF(G3567="STATE CLUSTER",SUMIFS(amount_expended,uniform_state_cluster_name,W3567),SUMIFS(amount_expended,cluster_name,G3567))))</f>
        <v>0</v>
      </c>
      <c r="L3567" s="6"/>
      <c r="M3567" s="3"/>
      <c r="N3567" s="6"/>
      <c r="O3567" s="3"/>
      <c r="P3567" s="3"/>
      <c r="Q3567" s="6"/>
      <c r="R3567" s="4"/>
      <c r="S3567" s="6"/>
      <c r="T3567" s="6"/>
      <c r="U3567" s="6"/>
      <c r="V3567" s="3" t="str">
        <f t="shared" si="2"/>
        <v/>
      </c>
      <c r="W3567" s="5" t="str">
        <f t="shared" ref="W3567:X3567" si="3568">UPPER(TRIM(H3567))</f>
        <v/>
      </c>
      <c r="X3567" s="5" t="str">
        <f t="shared" si="3568"/>
        <v/>
      </c>
      <c r="Y3567" s="5" t="str">
        <f t="array" ref="Y3567">IF(V3567&lt;&gt;"",IFERROR(INDEX(federal_program_name_lookup,MATCH(V3567,aln_lookup,0)),""),"")</f>
        <v/>
      </c>
    </row>
    <row r="3568" ht="15.75" customHeight="1">
      <c r="A3568" s="5" t="str">
        <f t="shared" si="3224"/>
        <v/>
      </c>
      <c r="B3568" s="3"/>
      <c r="C3568" s="3"/>
      <c r="D3568" s="3"/>
      <c r="E3568" s="6"/>
      <c r="F3568" s="4"/>
      <c r="G3568" s="6"/>
      <c r="H3568" s="6"/>
      <c r="I3568" s="6"/>
      <c r="J3568" s="4">
        <f>SUMIFS(amount_expended,cfda_key,V3568)</f>
        <v>0</v>
      </c>
      <c r="K3568" s="4">
        <f>IF(G3568="OTHER CLUSTER NOT LISTED ABOVE",SUMIFS(amount_expended,uniform_other_cluster_name,X3568), IF(AND(OR(G3568="N/A",G3568=""),H3568=""),0,IF(G3568="STATE CLUSTER",SUMIFS(amount_expended,uniform_state_cluster_name,W3568),SUMIFS(amount_expended,cluster_name,G3568))))</f>
        <v>0</v>
      </c>
      <c r="L3568" s="6"/>
      <c r="M3568" s="3"/>
      <c r="N3568" s="6"/>
      <c r="O3568" s="3"/>
      <c r="P3568" s="3"/>
      <c r="Q3568" s="6"/>
      <c r="R3568" s="4"/>
      <c r="S3568" s="6"/>
      <c r="T3568" s="6"/>
      <c r="U3568" s="6"/>
      <c r="V3568" s="3" t="str">
        <f t="shared" si="2"/>
        <v/>
      </c>
      <c r="W3568" s="5" t="str">
        <f t="shared" ref="W3568:X3568" si="3569">UPPER(TRIM(H3568))</f>
        <v/>
      </c>
      <c r="X3568" s="5" t="str">
        <f t="shared" si="3569"/>
        <v/>
      </c>
      <c r="Y3568" s="5" t="str">
        <f t="array" ref="Y3568">IF(V3568&lt;&gt;"",IFERROR(INDEX(federal_program_name_lookup,MATCH(V3568,aln_lookup,0)),""),"")</f>
        <v/>
      </c>
    </row>
    <row r="3569" ht="15.75" customHeight="1">
      <c r="A3569" s="5" t="str">
        <f t="shared" si="3224"/>
        <v/>
      </c>
      <c r="B3569" s="3"/>
      <c r="C3569" s="3"/>
      <c r="D3569" s="3"/>
      <c r="E3569" s="6"/>
      <c r="F3569" s="4"/>
      <c r="G3569" s="6"/>
      <c r="H3569" s="6"/>
      <c r="I3569" s="6"/>
      <c r="J3569" s="4">
        <f>SUMIFS(amount_expended,cfda_key,V3569)</f>
        <v>0</v>
      </c>
      <c r="K3569" s="4">
        <f>IF(G3569="OTHER CLUSTER NOT LISTED ABOVE",SUMIFS(amount_expended,uniform_other_cluster_name,X3569), IF(AND(OR(G3569="N/A",G3569=""),H3569=""),0,IF(G3569="STATE CLUSTER",SUMIFS(amount_expended,uniform_state_cluster_name,W3569),SUMIFS(amount_expended,cluster_name,G3569))))</f>
        <v>0</v>
      </c>
      <c r="L3569" s="6"/>
      <c r="M3569" s="3"/>
      <c r="N3569" s="6"/>
      <c r="O3569" s="3"/>
      <c r="P3569" s="3"/>
      <c r="Q3569" s="6"/>
      <c r="R3569" s="4"/>
      <c r="S3569" s="6"/>
      <c r="T3569" s="6"/>
      <c r="U3569" s="6"/>
      <c r="V3569" s="3" t="str">
        <f t="shared" si="2"/>
        <v/>
      </c>
      <c r="W3569" s="5" t="str">
        <f t="shared" ref="W3569:X3569" si="3570">UPPER(TRIM(H3569))</f>
        <v/>
      </c>
      <c r="X3569" s="5" t="str">
        <f t="shared" si="3570"/>
        <v/>
      </c>
      <c r="Y3569" s="5" t="str">
        <f t="array" ref="Y3569">IF(V3569&lt;&gt;"",IFERROR(INDEX(federal_program_name_lookup,MATCH(V3569,aln_lookup,0)),""),"")</f>
        <v/>
      </c>
    </row>
    <row r="3570" ht="15.75" customHeight="1">
      <c r="A3570" s="5" t="str">
        <f t="shared" si="3224"/>
        <v/>
      </c>
      <c r="B3570" s="3"/>
      <c r="C3570" s="3"/>
      <c r="D3570" s="3"/>
      <c r="E3570" s="6"/>
      <c r="F3570" s="4"/>
      <c r="G3570" s="6"/>
      <c r="H3570" s="6"/>
      <c r="I3570" s="6"/>
      <c r="J3570" s="4">
        <f>SUMIFS(amount_expended,cfda_key,V3570)</f>
        <v>0</v>
      </c>
      <c r="K3570" s="4">
        <f>IF(G3570="OTHER CLUSTER NOT LISTED ABOVE",SUMIFS(amount_expended,uniform_other_cluster_name,X3570), IF(AND(OR(G3570="N/A",G3570=""),H3570=""),0,IF(G3570="STATE CLUSTER",SUMIFS(amount_expended,uniform_state_cluster_name,W3570),SUMIFS(amount_expended,cluster_name,G3570))))</f>
        <v>0</v>
      </c>
      <c r="L3570" s="6"/>
      <c r="M3570" s="3"/>
      <c r="N3570" s="6"/>
      <c r="O3570" s="3"/>
      <c r="P3570" s="3"/>
      <c r="Q3570" s="6"/>
      <c r="R3570" s="4"/>
      <c r="S3570" s="6"/>
      <c r="T3570" s="6"/>
      <c r="U3570" s="6"/>
      <c r="V3570" s="3" t="str">
        <f t="shared" si="2"/>
        <v/>
      </c>
      <c r="W3570" s="5" t="str">
        <f t="shared" ref="W3570:X3570" si="3571">UPPER(TRIM(H3570))</f>
        <v/>
      </c>
      <c r="X3570" s="5" t="str">
        <f t="shared" si="3571"/>
        <v/>
      </c>
      <c r="Y3570" s="5" t="str">
        <f t="array" ref="Y3570">IF(V3570&lt;&gt;"",IFERROR(INDEX(federal_program_name_lookup,MATCH(V3570,aln_lookup,0)),""),"")</f>
        <v/>
      </c>
    </row>
    <row r="3571" ht="15.75" customHeight="1">
      <c r="A3571" s="5" t="str">
        <f t="shared" si="3224"/>
        <v/>
      </c>
      <c r="B3571" s="3"/>
      <c r="C3571" s="3"/>
      <c r="D3571" s="3"/>
      <c r="E3571" s="6"/>
      <c r="F3571" s="4"/>
      <c r="G3571" s="6"/>
      <c r="H3571" s="6"/>
      <c r="I3571" s="6"/>
      <c r="J3571" s="4">
        <f>SUMIFS(amount_expended,cfda_key,V3571)</f>
        <v>0</v>
      </c>
      <c r="K3571" s="4">
        <f>IF(G3571="OTHER CLUSTER NOT LISTED ABOVE",SUMIFS(amount_expended,uniform_other_cluster_name,X3571), IF(AND(OR(G3571="N/A",G3571=""),H3571=""),0,IF(G3571="STATE CLUSTER",SUMIFS(amount_expended,uniform_state_cluster_name,W3571),SUMIFS(amount_expended,cluster_name,G3571))))</f>
        <v>0</v>
      </c>
      <c r="L3571" s="6"/>
      <c r="M3571" s="3"/>
      <c r="N3571" s="6"/>
      <c r="O3571" s="3"/>
      <c r="P3571" s="3"/>
      <c r="Q3571" s="6"/>
      <c r="R3571" s="4"/>
      <c r="S3571" s="6"/>
      <c r="T3571" s="6"/>
      <c r="U3571" s="6"/>
      <c r="V3571" s="3" t="str">
        <f t="shared" si="2"/>
        <v/>
      </c>
      <c r="W3571" s="5" t="str">
        <f t="shared" ref="W3571:X3571" si="3572">UPPER(TRIM(H3571))</f>
        <v/>
      </c>
      <c r="X3571" s="5" t="str">
        <f t="shared" si="3572"/>
        <v/>
      </c>
      <c r="Y3571" s="5" t="str">
        <f t="array" ref="Y3571">IF(V3571&lt;&gt;"",IFERROR(INDEX(federal_program_name_lookup,MATCH(V3571,aln_lookup,0)),""),"")</f>
        <v/>
      </c>
    </row>
    <row r="3572" ht="15.75" customHeight="1">
      <c r="A3572" s="5" t="str">
        <f t="shared" si="3224"/>
        <v/>
      </c>
      <c r="B3572" s="3"/>
      <c r="C3572" s="3"/>
      <c r="D3572" s="3"/>
      <c r="E3572" s="6"/>
      <c r="F3572" s="4"/>
      <c r="G3572" s="6"/>
      <c r="H3572" s="6"/>
      <c r="I3572" s="6"/>
      <c r="J3572" s="4">
        <f>SUMIFS(amount_expended,cfda_key,V3572)</f>
        <v>0</v>
      </c>
      <c r="K3572" s="4">
        <f>IF(G3572="OTHER CLUSTER NOT LISTED ABOVE",SUMIFS(amount_expended,uniform_other_cluster_name,X3572), IF(AND(OR(G3572="N/A",G3572=""),H3572=""),0,IF(G3572="STATE CLUSTER",SUMIFS(amount_expended,uniform_state_cluster_name,W3572),SUMIFS(amount_expended,cluster_name,G3572))))</f>
        <v>0</v>
      </c>
      <c r="L3572" s="6"/>
      <c r="M3572" s="3"/>
      <c r="N3572" s="6"/>
      <c r="O3572" s="3"/>
      <c r="P3572" s="3"/>
      <c r="Q3572" s="6"/>
      <c r="R3572" s="4"/>
      <c r="S3572" s="6"/>
      <c r="T3572" s="6"/>
      <c r="U3572" s="6"/>
      <c r="V3572" s="3" t="str">
        <f t="shared" si="2"/>
        <v/>
      </c>
      <c r="W3572" s="5" t="str">
        <f t="shared" ref="W3572:X3572" si="3573">UPPER(TRIM(H3572))</f>
        <v/>
      </c>
      <c r="X3572" s="5" t="str">
        <f t="shared" si="3573"/>
        <v/>
      </c>
      <c r="Y3572" s="5" t="str">
        <f t="array" ref="Y3572">IF(V3572&lt;&gt;"",IFERROR(INDEX(federal_program_name_lookup,MATCH(V3572,aln_lookup,0)),""),"")</f>
        <v/>
      </c>
    </row>
    <row r="3573" ht="15.75" customHeight="1">
      <c r="A3573" s="5" t="str">
        <f t="shared" si="3224"/>
        <v/>
      </c>
      <c r="B3573" s="3"/>
      <c r="C3573" s="3"/>
      <c r="D3573" s="3"/>
      <c r="E3573" s="6"/>
      <c r="F3573" s="4"/>
      <c r="G3573" s="6"/>
      <c r="H3573" s="6"/>
      <c r="I3573" s="6"/>
      <c r="J3573" s="4">
        <f>SUMIFS(amount_expended,cfda_key,V3573)</f>
        <v>0</v>
      </c>
      <c r="K3573" s="4">
        <f>IF(G3573="OTHER CLUSTER NOT LISTED ABOVE",SUMIFS(amount_expended,uniform_other_cluster_name,X3573), IF(AND(OR(G3573="N/A",G3573=""),H3573=""),0,IF(G3573="STATE CLUSTER",SUMIFS(amount_expended,uniform_state_cluster_name,W3573),SUMIFS(amount_expended,cluster_name,G3573))))</f>
        <v>0</v>
      </c>
      <c r="L3573" s="6"/>
      <c r="M3573" s="3"/>
      <c r="N3573" s="6"/>
      <c r="O3573" s="3"/>
      <c r="P3573" s="3"/>
      <c r="Q3573" s="6"/>
      <c r="R3573" s="4"/>
      <c r="S3573" s="6"/>
      <c r="T3573" s="6"/>
      <c r="U3573" s="6"/>
      <c r="V3573" s="3" t="str">
        <f t="shared" si="2"/>
        <v/>
      </c>
      <c r="W3573" s="5" t="str">
        <f t="shared" ref="W3573:X3573" si="3574">UPPER(TRIM(H3573))</f>
        <v/>
      </c>
      <c r="X3573" s="5" t="str">
        <f t="shared" si="3574"/>
        <v/>
      </c>
      <c r="Y3573" s="5" t="str">
        <f t="array" ref="Y3573">IF(V3573&lt;&gt;"",IFERROR(INDEX(federal_program_name_lookup,MATCH(V3573,aln_lookup,0)),""),"")</f>
        <v/>
      </c>
    </row>
    <row r="3574" ht="15.75" customHeight="1">
      <c r="A3574" s="5" t="str">
        <f t="shared" si="3224"/>
        <v/>
      </c>
      <c r="B3574" s="3"/>
      <c r="C3574" s="3"/>
      <c r="D3574" s="3"/>
      <c r="E3574" s="6"/>
      <c r="F3574" s="4"/>
      <c r="G3574" s="6"/>
      <c r="H3574" s="6"/>
      <c r="I3574" s="6"/>
      <c r="J3574" s="4">
        <f>SUMIFS(amount_expended,cfda_key,V3574)</f>
        <v>0</v>
      </c>
      <c r="K3574" s="4">
        <f>IF(G3574="OTHER CLUSTER NOT LISTED ABOVE",SUMIFS(amount_expended,uniform_other_cluster_name,X3574), IF(AND(OR(G3574="N/A",G3574=""),H3574=""),0,IF(G3574="STATE CLUSTER",SUMIFS(amount_expended,uniform_state_cluster_name,W3574),SUMIFS(amount_expended,cluster_name,G3574))))</f>
        <v>0</v>
      </c>
      <c r="L3574" s="6"/>
      <c r="M3574" s="3"/>
      <c r="N3574" s="6"/>
      <c r="O3574" s="3"/>
      <c r="P3574" s="3"/>
      <c r="Q3574" s="6"/>
      <c r="R3574" s="4"/>
      <c r="S3574" s="6"/>
      <c r="T3574" s="6"/>
      <c r="U3574" s="6"/>
      <c r="V3574" s="3" t="str">
        <f t="shared" si="2"/>
        <v/>
      </c>
      <c r="W3574" s="5" t="str">
        <f t="shared" ref="W3574:X3574" si="3575">UPPER(TRIM(H3574))</f>
        <v/>
      </c>
      <c r="X3574" s="5" t="str">
        <f t="shared" si="3575"/>
        <v/>
      </c>
      <c r="Y3574" s="5" t="str">
        <f t="array" ref="Y3574">IF(V3574&lt;&gt;"",IFERROR(INDEX(federal_program_name_lookup,MATCH(V3574,aln_lookup,0)),""),"")</f>
        <v/>
      </c>
    </row>
    <row r="3575" ht="15.75" customHeight="1">
      <c r="A3575" s="5" t="str">
        <f t="shared" si="3224"/>
        <v/>
      </c>
      <c r="B3575" s="3"/>
      <c r="C3575" s="3"/>
      <c r="D3575" s="3"/>
      <c r="E3575" s="6"/>
      <c r="F3575" s="4"/>
      <c r="G3575" s="6"/>
      <c r="H3575" s="6"/>
      <c r="I3575" s="6"/>
      <c r="J3575" s="4">
        <f>SUMIFS(amount_expended,cfda_key,V3575)</f>
        <v>0</v>
      </c>
      <c r="K3575" s="4">
        <f>IF(G3575="OTHER CLUSTER NOT LISTED ABOVE",SUMIFS(amount_expended,uniform_other_cluster_name,X3575), IF(AND(OR(G3575="N/A",G3575=""),H3575=""),0,IF(G3575="STATE CLUSTER",SUMIFS(amount_expended,uniform_state_cluster_name,W3575),SUMIFS(amount_expended,cluster_name,G3575))))</f>
        <v>0</v>
      </c>
      <c r="L3575" s="6"/>
      <c r="M3575" s="3"/>
      <c r="N3575" s="6"/>
      <c r="O3575" s="3"/>
      <c r="P3575" s="3"/>
      <c r="Q3575" s="6"/>
      <c r="R3575" s="4"/>
      <c r="S3575" s="6"/>
      <c r="T3575" s="6"/>
      <c r="U3575" s="6"/>
      <c r="V3575" s="3" t="str">
        <f t="shared" si="2"/>
        <v/>
      </c>
      <c r="W3575" s="5" t="str">
        <f t="shared" ref="W3575:X3575" si="3576">UPPER(TRIM(H3575))</f>
        <v/>
      </c>
      <c r="X3575" s="5" t="str">
        <f t="shared" si="3576"/>
        <v/>
      </c>
      <c r="Y3575" s="5" t="str">
        <f t="array" ref="Y3575">IF(V3575&lt;&gt;"",IFERROR(INDEX(federal_program_name_lookup,MATCH(V3575,aln_lookup,0)),""),"")</f>
        <v/>
      </c>
    </row>
    <row r="3576" ht="15.75" customHeight="1">
      <c r="A3576" s="5" t="str">
        <f t="shared" si="3224"/>
        <v/>
      </c>
      <c r="B3576" s="3"/>
      <c r="C3576" s="3"/>
      <c r="D3576" s="3"/>
      <c r="E3576" s="6"/>
      <c r="F3576" s="4"/>
      <c r="G3576" s="6"/>
      <c r="H3576" s="6"/>
      <c r="I3576" s="6"/>
      <c r="J3576" s="4">
        <f>SUMIFS(amount_expended,cfda_key,V3576)</f>
        <v>0</v>
      </c>
      <c r="K3576" s="4">
        <f>IF(G3576="OTHER CLUSTER NOT LISTED ABOVE",SUMIFS(amount_expended,uniform_other_cluster_name,X3576), IF(AND(OR(G3576="N/A",G3576=""),H3576=""),0,IF(G3576="STATE CLUSTER",SUMIFS(amount_expended,uniform_state_cluster_name,W3576),SUMIFS(amount_expended,cluster_name,G3576))))</f>
        <v>0</v>
      </c>
      <c r="L3576" s="6"/>
      <c r="M3576" s="3"/>
      <c r="N3576" s="6"/>
      <c r="O3576" s="3"/>
      <c r="P3576" s="3"/>
      <c r="Q3576" s="6"/>
      <c r="R3576" s="4"/>
      <c r="S3576" s="6"/>
      <c r="T3576" s="6"/>
      <c r="U3576" s="6"/>
      <c r="V3576" s="3" t="str">
        <f t="shared" si="2"/>
        <v/>
      </c>
      <c r="W3576" s="5" t="str">
        <f t="shared" ref="W3576:X3576" si="3577">UPPER(TRIM(H3576))</f>
        <v/>
      </c>
      <c r="X3576" s="5" t="str">
        <f t="shared" si="3577"/>
        <v/>
      </c>
      <c r="Y3576" s="5" t="str">
        <f t="array" ref="Y3576">IF(V3576&lt;&gt;"",IFERROR(INDEX(federal_program_name_lookup,MATCH(V3576,aln_lookup,0)),""),"")</f>
        <v/>
      </c>
    </row>
    <row r="3577" ht="15.75" customHeight="1">
      <c r="A3577" s="5" t="str">
        <f t="shared" si="3224"/>
        <v/>
      </c>
      <c r="B3577" s="3"/>
      <c r="C3577" s="3"/>
      <c r="D3577" s="3"/>
      <c r="E3577" s="6"/>
      <c r="F3577" s="4"/>
      <c r="G3577" s="6"/>
      <c r="H3577" s="6"/>
      <c r="I3577" s="6"/>
      <c r="J3577" s="4">
        <f>SUMIFS(amount_expended,cfda_key,V3577)</f>
        <v>0</v>
      </c>
      <c r="K3577" s="4">
        <f>IF(G3577="OTHER CLUSTER NOT LISTED ABOVE",SUMIFS(amount_expended,uniform_other_cluster_name,X3577), IF(AND(OR(G3577="N/A",G3577=""),H3577=""),0,IF(G3577="STATE CLUSTER",SUMIFS(amount_expended,uniform_state_cluster_name,W3577),SUMIFS(amount_expended,cluster_name,G3577))))</f>
        <v>0</v>
      </c>
      <c r="L3577" s="6"/>
      <c r="M3577" s="3"/>
      <c r="N3577" s="6"/>
      <c r="O3577" s="3"/>
      <c r="P3577" s="3"/>
      <c r="Q3577" s="6"/>
      <c r="R3577" s="4"/>
      <c r="S3577" s="6"/>
      <c r="T3577" s="6"/>
      <c r="U3577" s="6"/>
      <c r="V3577" s="3" t="str">
        <f t="shared" si="2"/>
        <v/>
      </c>
      <c r="W3577" s="5" t="str">
        <f t="shared" ref="W3577:X3577" si="3578">UPPER(TRIM(H3577))</f>
        <v/>
      </c>
      <c r="X3577" s="5" t="str">
        <f t="shared" si="3578"/>
        <v/>
      </c>
      <c r="Y3577" s="5" t="str">
        <f t="array" ref="Y3577">IF(V3577&lt;&gt;"",IFERROR(INDEX(federal_program_name_lookup,MATCH(V3577,aln_lookup,0)),""),"")</f>
        <v/>
      </c>
    </row>
    <row r="3578" ht="15.75" customHeight="1">
      <c r="A3578" s="5" t="str">
        <f t="shared" si="3224"/>
        <v/>
      </c>
      <c r="B3578" s="3"/>
      <c r="C3578" s="3"/>
      <c r="D3578" s="3"/>
      <c r="E3578" s="6"/>
      <c r="F3578" s="4"/>
      <c r="G3578" s="6"/>
      <c r="H3578" s="6"/>
      <c r="I3578" s="6"/>
      <c r="J3578" s="4">
        <f>SUMIFS(amount_expended,cfda_key,V3578)</f>
        <v>0</v>
      </c>
      <c r="K3578" s="4">
        <f>IF(G3578="OTHER CLUSTER NOT LISTED ABOVE",SUMIFS(amount_expended,uniform_other_cluster_name,X3578), IF(AND(OR(G3578="N/A",G3578=""),H3578=""),0,IF(G3578="STATE CLUSTER",SUMIFS(amount_expended,uniform_state_cluster_name,W3578),SUMIFS(amount_expended,cluster_name,G3578))))</f>
        <v>0</v>
      </c>
      <c r="L3578" s="6"/>
      <c r="M3578" s="3"/>
      <c r="N3578" s="6"/>
      <c r="O3578" s="3"/>
      <c r="P3578" s="3"/>
      <c r="Q3578" s="6"/>
      <c r="R3578" s="4"/>
      <c r="S3578" s="6"/>
      <c r="T3578" s="6"/>
      <c r="U3578" s="6"/>
      <c r="V3578" s="3" t="str">
        <f t="shared" si="2"/>
        <v/>
      </c>
      <c r="W3578" s="5" t="str">
        <f t="shared" ref="W3578:X3578" si="3579">UPPER(TRIM(H3578))</f>
        <v/>
      </c>
      <c r="X3578" s="5" t="str">
        <f t="shared" si="3579"/>
        <v/>
      </c>
      <c r="Y3578" s="5" t="str">
        <f t="array" ref="Y3578">IF(V3578&lt;&gt;"",IFERROR(INDEX(federal_program_name_lookup,MATCH(V3578,aln_lookup,0)),""),"")</f>
        <v/>
      </c>
    </row>
    <row r="3579" ht="15.75" customHeight="1">
      <c r="A3579" s="5" t="str">
        <f t="shared" si="3224"/>
        <v/>
      </c>
      <c r="B3579" s="3"/>
      <c r="C3579" s="3"/>
      <c r="D3579" s="3"/>
      <c r="E3579" s="6"/>
      <c r="F3579" s="4"/>
      <c r="G3579" s="6"/>
      <c r="H3579" s="6"/>
      <c r="I3579" s="6"/>
      <c r="J3579" s="4">
        <f>SUMIFS(amount_expended,cfda_key,V3579)</f>
        <v>0</v>
      </c>
      <c r="K3579" s="4">
        <f>IF(G3579="OTHER CLUSTER NOT LISTED ABOVE",SUMIFS(amount_expended,uniform_other_cluster_name,X3579), IF(AND(OR(G3579="N/A",G3579=""),H3579=""),0,IF(G3579="STATE CLUSTER",SUMIFS(amount_expended,uniform_state_cluster_name,W3579),SUMIFS(amount_expended,cluster_name,G3579))))</f>
        <v>0</v>
      </c>
      <c r="L3579" s="6"/>
      <c r="M3579" s="3"/>
      <c r="N3579" s="6"/>
      <c r="O3579" s="3"/>
      <c r="P3579" s="3"/>
      <c r="Q3579" s="6"/>
      <c r="R3579" s="4"/>
      <c r="S3579" s="6"/>
      <c r="T3579" s="6"/>
      <c r="U3579" s="6"/>
      <c r="V3579" s="3" t="str">
        <f t="shared" si="2"/>
        <v/>
      </c>
      <c r="W3579" s="5" t="str">
        <f t="shared" ref="W3579:X3579" si="3580">UPPER(TRIM(H3579))</f>
        <v/>
      </c>
      <c r="X3579" s="5" t="str">
        <f t="shared" si="3580"/>
        <v/>
      </c>
      <c r="Y3579" s="5" t="str">
        <f t="array" ref="Y3579">IF(V3579&lt;&gt;"",IFERROR(INDEX(federal_program_name_lookup,MATCH(V3579,aln_lookup,0)),""),"")</f>
        <v/>
      </c>
    </row>
    <row r="3580" ht="15.75" customHeight="1">
      <c r="A3580" s="5" t="str">
        <f t="shared" si="3224"/>
        <v/>
      </c>
      <c r="B3580" s="3"/>
      <c r="C3580" s="3"/>
      <c r="D3580" s="3"/>
      <c r="E3580" s="6"/>
      <c r="F3580" s="4"/>
      <c r="G3580" s="6"/>
      <c r="H3580" s="6"/>
      <c r="I3580" s="6"/>
      <c r="J3580" s="4">
        <f>SUMIFS(amount_expended,cfda_key,V3580)</f>
        <v>0</v>
      </c>
      <c r="K3580" s="4">
        <f>IF(G3580="OTHER CLUSTER NOT LISTED ABOVE",SUMIFS(amount_expended,uniform_other_cluster_name,X3580), IF(AND(OR(G3580="N/A",G3580=""),H3580=""),0,IF(G3580="STATE CLUSTER",SUMIFS(amount_expended,uniform_state_cluster_name,W3580),SUMIFS(amount_expended,cluster_name,G3580))))</f>
        <v>0</v>
      </c>
      <c r="L3580" s="6"/>
      <c r="M3580" s="3"/>
      <c r="N3580" s="6"/>
      <c r="O3580" s="3"/>
      <c r="P3580" s="3"/>
      <c r="Q3580" s="6"/>
      <c r="R3580" s="4"/>
      <c r="S3580" s="6"/>
      <c r="T3580" s="6"/>
      <c r="U3580" s="6"/>
      <c r="V3580" s="3" t="str">
        <f t="shared" si="2"/>
        <v/>
      </c>
      <c r="W3580" s="5" t="str">
        <f t="shared" ref="W3580:X3580" si="3581">UPPER(TRIM(H3580))</f>
        <v/>
      </c>
      <c r="X3580" s="5" t="str">
        <f t="shared" si="3581"/>
        <v/>
      </c>
      <c r="Y3580" s="5" t="str">
        <f t="array" ref="Y3580">IF(V3580&lt;&gt;"",IFERROR(INDEX(federal_program_name_lookup,MATCH(V3580,aln_lookup,0)),""),"")</f>
        <v/>
      </c>
    </row>
    <row r="3581" ht="15.75" customHeight="1">
      <c r="A3581" s="5" t="str">
        <f t="shared" si="3224"/>
        <v/>
      </c>
      <c r="B3581" s="3"/>
      <c r="C3581" s="3"/>
      <c r="D3581" s="3"/>
      <c r="E3581" s="6"/>
      <c r="F3581" s="4"/>
      <c r="G3581" s="6"/>
      <c r="H3581" s="6"/>
      <c r="I3581" s="6"/>
      <c r="J3581" s="4">
        <f>SUMIFS(amount_expended,cfda_key,V3581)</f>
        <v>0</v>
      </c>
      <c r="K3581" s="4">
        <f>IF(G3581="OTHER CLUSTER NOT LISTED ABOVE",SUMIFS(amount_expended,uniform_other_cluster_name,X3581), IF(AND(OR(G3581="N/A",G3581=""),H3581=""),0,IF(G3581="STATE CLUSTER",SUMIFS(amount_expended,uniform_state_cluster_name,W3581),SUMIFS(amount_expended,cluster_name,G3581))))</f>
        <v>0</v>
      </c>
      <c r="L3581" s="6"/>
      <c r="M3581" s="3"/>
      <c r="N3581" s="6"/>
      <c r="O3581" s="3"/>
      <c r="P3581" s="3"/>
      <c r="Q3581" s="6"/>
      <c r="R3581" s="4"/>
      <c r="S3581" s="6"/>
      <c r="T3581" s="6"/>
      <c r="U3581" s="6"/>
      <c r="V3581" s="3" t="str">
        <f t="shared" si="2"/>
        <v/>
      </c>
      <c r="W3581" s="5" t="str">
        <f t="shared" ref="W3581:X3581" si="3582">UPPER(TRIM(H3581))</f>
        <v/>
      </c>
      <c r="X3581" s="5" t="str">
        <f t="shared" si="3582"/>
        <v/>
      </c>
      <c r="Y3581" s="5" t="str">
        <f t="array" ref="Y3581">IF(V3581&lt;&gt;"",IFERROR(INDEX(federal_program_name_lookup,MATCH(V3581,aln_lookup,0)),""),"")</f>
        <v/>
      </c>
    </row>
    <row r="3582" ht="15.75" customHeight="1">
      <c r="A3582" s="5" t="str">
        <f t="shared" si="3224"/>
        <v/>
      </c>
      <c r="B3582" s="3"/>
      <c r="C3582" s="3"/>
      <c r="D3582" s="3"/>
      <c r="E3582" s="6"/>
      <c r="F3582" s="4"/>
      <c r="G3582" s="6"/>
      <c r="H3582" s="6"/>
      <c r="I3582" s="6"/>
      <c r="J3582" s="4">
        <f>SUMIFS(amount_expended,cfda_key,V3582)</f>
        <v>0</v>
      </c>
      <c r="K3582" s="4">
        <f>IF(G3582="OTHER CLUSTER NOT LISTED ABOVE",SUMIFS(amount_expended,uniform_other_cluster_name,X3582), IF(AND(OR(G3582="N/A",G3582=""),H3582=""),0,IF(G3582="STATE CLUSTER",SUMIFS(amount_expended,uniform_state_cluster_name,W3582),SUMIFS(amount_expended,cluster_name,G3582))))</f>
        <v>0</v>
      </c>
      <c r="L3582" s="6"/>
      <c r="M3582" s="3"/>
      <c r="N3582" s="6"/>
      <c r="O3582" s="3"/>
      <c r="P3582" s="3"/>
      <c r="Q3582" s="6"/>
      <c r="R3582" s="4"/>
      <c r="S3582" s="6"/>
      <c r="T3582" s="6"/>
      <c r="U3582" s="6"/>
      <c r="V3582" s="3" t="str">
        <f t="shared" si="2"/>
        <v/>
      </c>
      <c r="W3582" s="5" t="str">
        <f t="shared" ref="W3582:X3582" si="3583">UPPER(TRIM(H3582))</f>
        <v/>
      </c>
      <c r="X3582" s="5" t="str">
        <f t="shared" si="3583"/>
        <v/>
      </c>
      <c r="Y3582" s="5" t="str">
        <f t="array" ref="Y3582">IF(V3582&lt;&gt;"",IFERROR(INDEX(federal_program_name_lookup,MATCH(V3582,aln_lookup,0)),""),"")</f>
        <v/>
      </c>
    </row>
    <row r="3583" ht="15.75" customHeight="1">
      <c r="A3583" s="5" t="str">
        <f t="shared" si="3224"/>
        <v/>
      </c>
      <c r="B3583" s="3"/>
      <c r="C3583" s="3"/>
      <c r="D3583" s="3"/>
      <c r="E3583" s="6"/>
      <c r="F3583" s="4"/>
      <c r="G3583" s="6"/>
      <c r="H3583" s="6"/>
      <c r="I3583" s="6"/>
      <c r="J3583" s="4">
        <f>SUMIFS(amount_expended,cfda_key,V3583)</f>
        <v>0</v>
      </c>
      <c r="K3583" s="4">
        <f>IF(G3583="OTHER CLUSTER NOT LISTED ABOVE",SUMIFS(amount_expended,uniform_other_cluster_name,X3583), IF(AND(OR(G3583="N/A",G3583=""),H3583=""),0,IF(G3583="STATE CLUSTER",SUMIFS(amount_expended,uniform_state_cluster_name,W3583),SUMIFS(amount_expended,cluster_name,G3583))))</f>
        <v>0</v>
      </c>
      <c r="L3583" s="6"/>
      <c r="M3583" s="3"/>
      <c r="N3583" s="6"/>
      <c r="O3583" s="3"/>
      <c r="P3583" s="3"/>
      <c r="Q3583" s="6"/>
      <c r="R3583" s="4"/>
      <c r="S3583" s="6"/>
      <c r="T3583" s="6"/>
      <c r="U3583" s="6"/>
      <c r="V3583" s="3" t="str">
        <f t="shared" si="2"/>
        <v/>
      </c>
      <c r="W3583" s="5" t="str">
        <f t="shared" ref="W3583:X3583" si="3584">UPPER(TRIM(H3583))</f>
        <v/>
      </c>
      <c r="X3583" s="5" t="str">
        <f t="shared" si="3584"/>
        <v/>
      </c>
      <c r="Y3583" s="5" t="str">
        <f t="array" ref="Y3583">IF(V3583&lt;&gt;"",IFERROR(INDEX(federal_program_name_lookup,MATCH(V3583,aln_lookup,0)),""),"")</f>
        <v/>
      </c>
    </row>
    <row r="3584" ht="15.75" customHeight="1">
      <c r="A3584" s="5" t="str">
        <f t="shared" si="3224"/>
        <v/>
      </c>
      <c r="B3584" s="3"/>
      <c r="C3584" s="3"/>
      <c r="D3584" s="3"/>
      <c r="E3584" s="6"/>
      <c r="F3584" s="4"/>
      <c r="G3584" s="6"/>
      <c r="H3584" s="6"/>
      <c r="I3584" s="6"/>
      <c r="J3584" s="4">
        <f>SUMIFS(amount_expended,cfda_key,V3584)</f>
        <v>0</v>
      </c>
      <c r="K3584" s="4">
        <f>IF(G3584="OTHER CLUSTER NOT LISTED ABOVE",SUMIFS(amount_expended,uniform_other_cluster_name,X3584), IF(AND(OR(G3584="N/A",G3584=""),H3584=""),0,IF(G3584="STATE CLUSTER",SUMIFS(amount_expended,uniform_state_cluster_name,W3584),SUMIFS(amount_expended,cluster_name,G3584))))</f>
        <v>0</v>
      </c>
      <c r="L3584" s="6"/>
      <c r="M3584" s="3"/>
      <c r="N3584" s="6"/>
      <c r="O3584" s="3"/>
      <c r="P3584" s="3"/>
      <c r="Q3584" s="6"/>
      <c r="R3584" s="4"/>
      <c r="S3584" s="6"/>
      <c r="T3584" s="6"/>
      <c r="U3584" s="6"/>
      <c r="V3584" s="3" t="str">
        <f t="shared" si="2"/>
        <v/>
      </c>
      <c r="W3584" s="5" t="str">
        <f t="shared" ref="W3584:X3584" si="3585">UPPER(TRIM(H3584))</f>
        <v/>
      </c>
      <c r="X3584" s="5" t="str">
        <f t="shared" si="3585"/>
        <v/>
      </c>
      <c r="Y3584" s="5" t="str">
        <f t="array" ref="Y3584">IF(V3584&lt;&gt;"",IFERROR(INDEX(federal_program_name_lookup,MATCH(V3584,aln_lookup,0)),""),"")</f>
        <v/>
      </c>
    </row>
    <row r="3585" ht="15.75" customHeight="1">
      <c r="A3585" s="5" t="str">
        <f t="shared" si="3224"/>
        <v/>
      </c>
      <c r="B3585" s="3"/>
      <c r="C3585" s="3"/>
      <c r="D3585" s="3"/>
      <c r="E3585" s="6"/>
      <c r="F3585" s="4"/>
      <c r="G3585" s="6"/>
      <c r="H3585" s="6"/>
      <c r="I3585" s="6"/>
      <c r="J3585" s="4">
        <f>SUMIFS(amount_expended,cfda_key,V3585)</f>
        <v>0</v>
      </c>
      <c r="K3585" s="4">
        <f>IF(G3585="OTHER CLUSTER NOT LISTED ABOVE",SUMIFS(amount_expended,uniform_other_cluster_name,X3585), IF(AND(OR(G3585="N/A",G3585=""),H3585=""),0,IF(G3585="STATE CLUSTER",SUMIFS(amount_expended,uniform_state_cluster_name,W3585),SUMIFS(amount_expended,cluster_name,G3585))))</f>
        <v>0</v>
      </c>
      <c r="L3585" s="6"/>
      <c r="M3585" s="3"/>
      <c r="N3585" s="6"/>
      <c r="O3585" s="3"/>
      <c r="P3585" s="3"/>
      <c r="Q3585" s="6"/>
      <c r="R3585" s="4"/>
      <c r="S3585" s="6"/>
      <c r="T3585" s="6"/>
      <c r="U3585" s="6"/>
      <c r="V3585" s="3" t="str">
        <f t="shared" si="2"/>
        <v/>
      </c>
      <c r="W3585" s="5" t="str">
        <f t="shared" ref="W3585:X3585" si="3586">UPPER(TRIM(H3585))</f>
        <v/>
      </c>
      <c r="X3585" s="5" t="str">
        <f t="shared" si="3586"/>
        <v/>
      </c>
      <c r="Y3585" s="5" t="str">
        <f t="array" ref="Y3585">IF(V3585&lt;&gt;"",IFERROR(INDEX(federal_program_name_lookup,MATCH(V3585,aln_lookup,0)),""),"")</f>
        <v/>
      </c>
    </row>
    <row r="3586" ht="15.75" customHeight="1">
      <c r="A3586" s="5" t="str">
        <f t="shared" si="3224"/>
        <v/>
      </c>
      <c r="B3586" s="3"/>
      <c r="C3586" s="3"/>
      <c r="D3586" s="3"/>
      <c r="E3586" s="6"/>
      <c r="F3586" s="4"/>
      <c r="G3586" s="6"/>
      <c r="H3586" s="6"/>
      <c r="I3586" s="6"/>
      <c r="J3586" s="4">
        <f>SUMIFS(amount_expended,cfda_key,V3586)</f>
        <v>0</v>
      </c>
      <c r="K3586" s="4">
        <f>IF(G3586="OTHER CLUSTER NOT LISTED ABOVE",SUMIFS(amount_expended,uniform_other_cluster_name,X3586), IF(AND(OR(G3586="N/A",G3586=""),H3586=""),0,IF(G3586="STATE CLUSTER",SUMIFS(amount_expended,uniform_state_cluster_name,W3586),SUMIFS(amount_expended,cluster_name,G3586))))</f>
        <v>0</v>
      </c>
      <c r="L3586" s="6"/>
      <c r="M3586" s="3"/>
      <c r="N3586" s="6"/>
      <c r="O3586" s="3"/>
      <c r="P3586" s="3"/>
      <c r="Q3586" s="6"/>
      <c r="R3586" s="4"/>
      <c r="S3586" s="6"/>
      <c r="T3586" s="6"/>
      <c r="U3586" s="6"/>
      <c r="V3586" s="3" t="str">
        <f t="shared" si="2"/>
        <v/>
      </c>
      <c r="W3586" s="5" t="str">
        <f t="shared" ref="W3586:X3586" si="3587">UPPER(TRIM(H3586))</f>
        <v/>
      </c>
      <c r="X3586" s="5" t="str">
        <f t="shared" si="3587"/>
        <v/>
      </c>
      <c r="Y3586" s="5" t="str">
        <f t="array" ref="Y3586">IF(V3586&lt;&gt;"",IFERROR(INDEX(federal_program_name_lookup,MATCH(V3586,aln_lookup,0)),""),"")</f>
        <v/>
      </c>
    </row>
    <row r="3587" ht="15.75" customHeight="1">
      <c r="A3587" s="5" t="str">
        <f t="shared" si="3224"/>
        <v/>
      </c>
      <c r="B3587" s="3"/>
      <c r="C3587" s="3"/>
      <c r="D3587" s="3"/>
      <c r="E3587" s="6"/>
      <c r="F3587" s="4"/>
      <c r="G3587" s="6"/>
      <c r="H3587" s="6"/>
      <c r="I3587" s="6"/>
      <c r="J3587" s="4">
        <f>SUMIFS(amount_expended,cfda_key,V3587)</f>
        <v>0</v>
      </c>
      <c r="K3587" s="4">
        <f>IF(G3587="OTHER CLUSTER NOT LISTED ABOVE",SUMIFS(amount_expended,uniform_other_cluster_name,X3587), IF(AND(OR(G3587="N/A",G3587=""),H3587=""),0,IF(G3587="STATE CLUSTER",SUMIFS(amount_expended,uniform_state_cluster_name,W3587),SUMIFS(amount_expended,cluster_name,G3587))))</f>
        <v>0</v>
      </c>
      <c r="L3587" s="6"/>
      <c r="M3587" s="3"/>
      <c r="N3587" s="6"/>
      <c r="O3587" s="3"/>
      <c r="P3587" s="3"/>
      <c r="Q3587" s="6"/>
      <c r="R3587" s="4"/>
      <c r="S3587" s="6"/>
      <c r="T3587" s="6"/>
      <c r="U3587" s="6"/>
      <c r="V3587" s="3" t="str">
        <f t="shared" si="2"/>
        <v/>
      </c>
      <c r="W3587" s="5" t="str">
        <f t="shared" ref="W3587:X3587" si="3588">UPPER(TRIM(H3587))</f>
        <v/>
      </c>
      <c r="X3587" s="5" t="str">
        <f t="shared" si="3588"/>
        <v/>
      </c>
      <c r="Y3587" s="5" t="str">
        <f t="array" ref="Y3587">IF(V3587&lt;&gt;"",IFERROR(INDEX(federal_program_name_lookup,MATCH(V3587,aln_lookup,0)),""),"")</f>
        <v/>
      </c>
    </row>
    <row r="3588" ht="15.75" customHeight="1">
      <c r="A3588" s="5" t="str">
        <f t="shared" si="3224"/>
        <v/>
      </c>
      <c r="B3588" s="3"/>
      <c r="C3588" s="3"/>
      <c r="D3588" s="3"/>
      <c r="E3588" s="6"/>
      <c r="F3588" s="4"/>
      <c r="G3588" s="6"/>
      <c r="H3588" s="6"/>
      <c r="I3588" s="6"/>
      <c r="J3588" s="4">
        <f>SUMIFS(amount_expended,cfda_key,V3588)</f>
        <v>0</v>
      </c>
      <c r="K3588" s="4">
        <f>IF(G3588="OTHER CLUSTER NOT LISTED ABOVE",SUMIFS(amount_expended,uniform_other_cluster_name,X3588), IF(AND(OR(G3588="N/A",G3588=""),H3588=""),0,IF(G3588="STATE CLUSTER",SUMIFS(amount_expended,uniform_state_cluster_name,W3588),SUMIFS(amount_expended,cluster_name,G3588))))</f>
        <v>0</v>
      </c>
      <c r="L3588" s="6"/>
      <c r="M3588" s="3"/>
      <c r="N3588" s="6"/>
      <c r="O3588" s="3"/>
      <c r="P3588" s="3"/>
      <c r="Q3588" s="6"/>
      <c r="R3588" s="4"/>
      <c r="S3588" s="6"/>
      <c r="T3588" s="6"/>
      <c r="U3588" s="6"/>
      <c r="V3588" s="3" t="str">
        <f t="shared" si="2"/>
        <v/>
      </c>
      <c r="W3588" s="5" t="str">
        <f t="shared" ref="W3588:X3588" si="3589">UPPER(TRIM(H3588))</f>
        <v/>
      </c>
      <c r="X3588" s="5" t="str">
        <f t="shared" si="3589"/>
        <v/>
      </c>
      <c r="Y3588" s="5" t="str">
        <f t="array" ref="Y3588">IF(V3588&lt;&gt;"",IFERROR(INDEX(federal_program_name_lookup,MATCH(V3588,aln_lookup,0)),""),"")</f>
        <v/>
      </c>
    </row>
    <row r="3589" ht="15.75" customHeight="1">
      <c r="A3589" s="5" t="str">
        <f t="shared" si="3224"/>
        <v/>
      </c>
      <c r="B3589" s="3"/>
      <c r="C3589" s="3"/>
      <c r="D3589" s="3"/>
      <c r="E3589" s="6"/>
      <c r="F3589" s="4"/>
      <c r="G3589" s="6"/>
      <c r="H3589" s="6"/>
      <c r="I3589" s="6"/>
      <c r="J3589" s="4">
        <f>SUMIFS(amount_expended,cfda_key,V3589)</f>
        <v>0</v>
      </c>
      <c r="K3589" s="4">
        <f>IF(G3589="OTHER CLUSTER NOT LISTED ABOVE",SUMIFS(amount_expended,uniform_other_cluster_name,X3589), IF(AND(OR(G3589="N/A",G3589=""),H3589=""),0,IF(G3589="STATE CLUSTER",SUMIFS(amount_expended,uniform_state_cluster_name,W3589),SUMIFS(amount_expended,cluster_name,G3589))))</f>
        <v>0</v>
      </c>
      <c r="L3589" s="6"/>
      <c r="M3589" s="3"/>
      <c r="N3589" s="6"/>
      <c r="O3589" s="3"/>
      <c r="P3589" s="3"/>
      <c r="Q3589" s="6"/>
      <c r="R3589" s="4"/>
      <c r="S3589" s="6"/>
      <c r="T3589" s="6"/>
      <c r="U3589" s="6"/>
      <c r="V3589" s="3" t="str">
        <f t="shared" si="2"/>
        <v/>
      </c>
      <c r="W3589" s="5" t="str">
        <f t="shared" ref="W3589:X3589" si="3590">UPPER(TRIM(H3589))</f>
        <v/>
      </c>
      <c r="X3589" s="5" t="str">
        <f t="shared" si="3590"/>
        <v/>
      </c>
      <c r="Y3589" s="5" t="str">
        <f t="array" ref="Y3589">IF(V3589&lt;&gt;"",IFERROR(INDEX(federal_program_name_lookup,MATCH(V3589,aln_lookup,0)),""),"")</f>
        <v/>
      </c>
    </row>
    <row r="3590" ht="15.75" customHeight="1">
      <c r="A3590" s="5" t="str">
        <f t="shared" si="3224"/>
        <v/>
      </c>
      <c r="B3590" s="3"/>
      <c r="C3590" s="3"/>
      <c r="D3590" s="3"/>
      <c r="E3590" s="6"/>
      <c r="F3590" s="4"/>
      <c r="G3590" s="6"/>
      <c r="H3590" s="6"/>
      <c r="I3590" s="6"/>
      <c r="J3590" s="4">
        <f>SUMIFS(amount_expended,cfda_key,V3590)</f>
        <v>0</v>
      </c>
      <c r="K3590" s="4">
        <f>IF(G3590="OTHER CLUSTER NOT LISTED ABOVE",SUMIFS(amount_expended,uniform_other_cluster_name,X3590), IF(AND(OR(G3590="N/A",G3590=""),H3590=""),0,IF(G3590="STATE CLUSTER",SUMIFS(amount_expended,uniform_state_cluster_name,W3590),SUMIFS(amount_expended,cluster_name,G3590))))</f>
        <v>0</v>
      </c>
      <c r="L3590" s="6"/>
      <c r="M3590" s="3"/>
      <c r="N3590" s="6"/>
      <c r="O3590" s="3"/>
      <c r="P3590" s="3"/>
      <c r="Q3590" s="6"/>
      <c r="R3590" s="4"/>
      <c r="S3590" s="6"/>
      <c r="T3590" s="6"/>
      <c r="U3590" s="6"/>
      <c r="V3590" s="3" t="str">
        <f t="shared" si="2"/>
        <v/>
      </c>
      <c r="W3590" s="5" t="str">
        <f t="shared" ref="W3590:X3590" si="3591">UPPER(TRIM(H3590))</f>
        <v/>
      </c>
      <c r="X3590" s="5" t="str">
        <f t="shared" si="3591"/>
        <v/>
      </c>
      <c r="Y3590" s="5" t="str">
        <f t="array" ref="Y3590">IF(V3590&lt;&gt;"",IFERROR(INDEX(federal_program_name_lookup,MATCH(V3590,aln_lookup,0)),""),"")</f>
        <v/>
      </c>
    </row>
    <row r="3591" ht="15.75" customHeight="1">
      <c r="A3591" s="5" t="str">
        <f t="shared" si="3224"/>
        <v/>
      </c>
      <c r="B3591" s="3"/>
      <c r="C3591" s="3"/>
      <c r="D3591" s="3"/>
      <c r="E3591" s="6"/>
      <c r="F3591" s="4"/>
      <c r="G3591" s="6"/>
      <c r="H3591" s="6"/>
      <c r="I3591" s="6"/>
      <c r="J3591" s="4">
        <f>SUMIFS(amount_expended,cfda_key,V3591)</f>
        <v>0</v>
      </c>
      <c r="K3591" s="4">
        <f>IF(G3591="OTHER CLUSTER NOT LISTED ABOVE",SUMIFS(amount_expended,uniform_other_cluster_name,X3591), IF(AND(OR(G3591="N/A",G3591=""),H3591=""),0,IF(G3591="STATE CLUSTER",SUMIFS(amount_expended,uniform_state_cluster_name,W3591),SUMIFS(amount_expended,cluster_name,G3591))))</f>
        <v>0</v>
      </c>
      <c r="L3591" s="6"/>
      <c r="M3591" s="3"/>
      <c r="N3591" s="6"/>
      <c r="O3591" s="3"/>
      <c r="P3591" s="3"/>
      <c r="Q3591" s="6"/>
      <c r="R3591" s="4"/>
      <c r="S3591" s="6"/>
      <c r="T3591" s="6"/>
      <c r="U3591" s="6"/>
      <c r="V3591" s="3" t="str">
        <f t="shared" si="2"/>
        <v/>
      </c>
      <c r="W3591" s="5" t="str">
        <f t="shared" ref="W3591:X3591" si="3592">UPPER(TRIM(H3591))</f>
        <v/>
      </c>
      <c r="X3591" s="5" t="str">
        <f t="shared" si="3592"/>
        <v/>
      </c>
      <c r="Y3591" s="5" t="str">
        <f t="array" ref="Y3591">IF(V3591&lt;&gt;"",IFERROR(INDEX(federal_program_name_lookup,MATCH(V3591,aln_lookup,0)),""),"")</f>
        <v/>
      </c>
    </row>
    <row r="3592" ht="15.75" customHeight="1">
      <c r="A3592" s="5" t="str">
        <f t="shared" si="3224"/>
        <v/>
      </c>
      <c r="B3592" s="3"/>
      <c r="C3592" s="3"/>
      <c r="D3592" s="3"/>
      <c r="E3592" s="6"/>
      <c r="F3592" s="4"/>
      <c r="G3592" s="6"/>
      <c r="H3592" s="6"/>
      <c r="I3592" s="6"/>
      <c r="J3592" s="4">
        <f>SUMIFS(amount_expended,cfda_key,V3592)</f>
        <v>0</v>
      </c>
      <c r="K3592" s="4">
        <f>IF(G3592="OTHER CLUSTER NOT LISTED ABOVE",SUMIFS(amount_expended,uniform_other_cluster_name,X3592), IF(AND(OR(G3592="N/A",G3592=""),H3592=""),0,IF(G3592="STATE CLUSTER",SUMIFS(amount_expended,uniform_state_cluster_name,W3592),SUMIFS(amount_expended,cluster_name,G3592))))</f>
        <v>0</v>
      </c>
      <c r="L3592" s="6"/>
      <c r="M3592" s="3"/>
      <c r="N3592" s="6"/>
      <c r="O3592" s="3"/>
      <c r="P3592" s="3"/>
      <c r="Q3592" s="6"/>
      <c r="R3592" s="4"/>
      <c r="S3592" s="6"/>
      <c r="T3592" s="6"/>
      <c r="U3592" s="6"/>
      <c r="V3592" s="3" t="str">
        <f t="shared" si="2"/>
        <v/>
      </c>
      <c r="W3592" s="5" t="str">
        <f t="shared" ref="W3592:X3592" si="3593">UPPER(TRIM(H3592))</f>
        <v/>
      </c>
      <c r="X3592" s="5" t="str">
        <f t="shared" si="3593"/>
        <v/>
      </c>
      <c r="Y3592" s="5" t="str">
        <f t="array" ref="Y3592">IF(V3592&lt;&gt;"",IFERROR(INDEX(federal_program_name_lookup,MATCH(V3592,aln_lookup,0)),""),"")</f>
        <v/>
      </c>
    </row>
    <row r="3593" ht="15.75" customHeight="1">
      <c r="A3593" s="5" t="str">
        <f t="shared" si="3224"/>
        <v/>
      </c>
      <c r="B3593" s="3"/>
      <c r="C3593" s="3"/>
      <c r="D3593" s="3"/>
      <c r="E3593" s="6"/>
      <c r="F3593" s="4"/>
      <c r="G3593" s="6"/>
      <c r="H3593" s="6"/>
      <c r="I3593" s="6"/>
      <c r="J3593" s="4">
        <f>SUMIFS(amount_expended,cfda_key,V3593)</f>
        <v>0</v>
      </c>
      <c r="K3593" s="4">
        <f>IF(G3593="OTHER CLUSTER NOT LISTED ABOVE",SUMIFS(amount_expended,uniform_other_cluster_name,X3593), IF(AND(OR(G3593="N/A",G3593=""),H3593=""),0,IF(G3593="STATE CLUSTER",SUMIFS(amount_expended,uniform_state_cluster_name,W3593),SUMIFS(amount_expended,cluster_name,G3593))))</f>
        <v>0</v>
      </c>
      <c r="L3593" s="6"/>
      <c r="M3593" s="3"/>
      <c r="N3593" s="6"/>
      <c r="O3593" s="3"/>
      <c r="P3593" s="3"/>
      <c r="Q3593" s="6"/>
      <c r="R3593" s="4"/>
      <c r="S3593" s="6"/>
      <c r="T3593" s="6"/>
      <c r="U3593" s="6"/>
      <c r="V3593" s="3" t="str">
        <f t="shared" si="2"/>
        <v/>
      </c>
      <c r="W3593" s="5" t="str">
        <f t="shared" ref="W3593:X3593" si="3594">UPPER(TRIM(H3593))</f>
        <v/>
      </c>
      <c r="X3593" s="5" t="str">
        <f t="shared" si="3594"/>
        <v/>
      </c>
      <c r="Y3593" s="5" t="str">
        <f t="array" ref="Y3593">IF(V3593&lt;&gt;"",IFERROR(INDEX(federal_program_name_lookup,MATCH(V3593,aln_lookup,0)),""),"")</f>
        <v/>
      </c>
    </row>
    <row r="3594" ht="15.75" customHeight="1">
      <c r="A3594" s="5" t="str">
        <f t="shared" si="3224"/>
        <v/>
      </c>
      <c r="B3594" s="3"/>
      <c r="C3594" s="3"/>
      <c r="D3594" s="3"/>
      <c r="E3594" s="6"/>
      <c r="F3594" s="4"/>
      <c r="G3594" s="6"/>
      <c r="H3594" s="6"/>
      <c r="I3594" s="6"/>
      <c r="J3594" s="4">
        <f>SUMIFS(amount_expended,cfda_key,V3594)</f>
        <v>0</v>
      </c>
      <c r="K3594" s="4">
        <f>IF(G3594="OTHER CLUSTER NOT LISTED ABOVE",SUMIFS(amount_expended,uniform_other_cluster_name,X3594), IF(AND(OR(G3594="N/A",G3594=""),H3594=""),0,IF(G3594="STATE CLUSTER",SUMIFS(amount_expended,uniform_state_cluster_name,W3594),SUMIFS(amount_expended,cluster_name,G3594))))</f>
        <v>0</v>
      </c>
      <c r="L3594" s="6"/>
      <c r="M3594" s="3"/>
      <c r="N3594" s="6"/>
      <c r="O3594" s="3"/>
      <c r="P3594" s="3"/>
      <c r="Q3594" s="6"/>
      <c r="R3594" s="4"/>
      <c r="S3594" s="6"/>
      <c r="T3594" s="6"/>
      <c r="U3594" s="6"/>
      <c r="V3594" s="3" t="str">
        <f t="shared" si="2"/>
        <v/>
      </c>
      <c r="W3594" s="5" t="str">
        <f t="shared" ref="W3594:X3594" si="3595">UPPER(TRIM(H3594))</f>
        <v/>
      </c>
      <c r="X3594" s="5" t="str">
        <f t="shared" si="3595"/>
        <v/>
      </c>
      <c r="Y3594" s="5" t="str">
        <f t="array" ref="Y3594">IF(V3594&lt;&gt;"",IFERROR(INDEX(federal_program_name_lookup,MATCH(V3594,aln_lookup,0)),""),"")</f>
        <v/>
      </c>
    </row>
    <row r="3595" ht="15.75" customHeight="1">
      <c r="A3595" s="5" t="str">
        <f t="shared" si="3224"/>
        <v/>
      </c>
      <c r="B3595" s="3"/>
      <c r="C3595" s="3"/>
      <c r="D3595" s="3"/>
      <c r="E3595" s="6"/>
      <c r="F3595" s="4"/>
      <c r="G3595" s="6"/>
      <c r="H3595" s="6"/>
      <c r="I3595" s="6"/>
      <c r="J3595" s="4">
        <f>SUMIFS(amount_expended,cfda_key,V3595)</f>
        <v>0</v>
      </c>
      <c r="K3595" s="4">
        <f>IF(G3595="OTHER CLUSTER NOT LISTED ABOVE",SUMIFS(amount_expended,uniform_other_cluster_name,X3595), IF(AND(OR(G3595="N/A",G3595=""),H3595=""),0,IF(G3595="STATE CLUSTER",SUMIFS(amount_expended,uniform_state_cluster_name,W3595),SUMIFS(amount_expended,cluster_name,G3595))))</f>
        <v>0</v>
      </c>
      <c r="L3595" s="6"/>
      <c r="M3595" s="3"/>
      <c r="N3595" s="6"/>
      <c r="O3595" s="3"/>
      <c r="P3595" s="3"/>
      <c r="Q3595" s="6"/>
      <c r="R3595" s="4"/>
      <c r="S3595" s="6"/>
      <c r="T3595" s="6"/>
      <c r="U3595" s="6"/>
      <c r="V3595" s="3" t="str">
        <f t="shared" si="2"/>
        <v/>
      </c>
      <c r="W3595" s="5" t="str">
        <f t="shared" ref="W3595:X3595" si="3596">UPPER(TRIM(H3595))</f>
        <v/>
      </c>
      <c r="X3595" s="5" t="str">
        <f t="shared" si="3596"/>
        <v/>
      </c>
      <c r="Y3595" s="5" t="str">
        <f t="array" ref="Y3595">IF(V3595&lt;&gt;"",IFERROR(INDEX(federal_program_name_lookup,MATCH(V3595,aln_lookup,0)),""),"")</f>
        <v/>
      </c>
    </row>
    <row r="3596" ht="15.75" customHeight="1">
      <c r="A3596" s="5" t="str">
        <f t="shared" si="3224"/>
        <v/>
      </c>
      <c r="B3596" s="3"/>
      <c r="C3596" s="3"/>
      <c r="D3596" s="3"/>
      <c r="E3596" s="6"/>
      <c r="F3596" s="4"/>
      <c r="G3596" s="6"/>
      <c r="H3596" s="6"/>
      <c r="I3596" s="6"/>
      <c r="J3596" s="4">
        <f>SUMIFS(amount_expended,cfda_key,V3596)</f>
        <v>0</v>
      </c>
      <c r="K3596" s="4">
        <f>IF(G3596="OTHER CLUSTER NOT LISTED ABOVE",SUMIFS(amount_expended,uniform_other_cluster_name,X3596), IF(AND(OR(G3596="N/A",G3596=""),H3596=""),0,IF(G3596="STATE CLUSTER",SUMIFS(amount_expended,uniform_state_cluster_name,W3596),SUMIFS(amount_expended,cluster_name,G3596))))</f>
        <v>0</v>
      </c>
      <c r="L3596" s="6"/>
      <c r="M3596" s="3"/>
      <c r="N3596" s="6"/>
      <c r="O3596" s="3"/>
      <c r="P3596" s="3"/>
      <c r="Q3596" s="6"/>
      <c r="R3596" s="4"/>
      <c r="S3596" s="6"/>
      <c r="T3596" s="6"/>
      <c r="U3596" s="6"/>
      <c r="V3596" s="3" t="str">
        <f t="shared" si="2"/>
        <v/>
      </c>
      <c r="W3596" s="5" t="str">
        <f t="shared" ref="W3596:X3596" si="3597">UPPER(TRIM(H3596))</f>
        <v/>
      </c>
      <c r="X3596" s="5" t="str">
        <f t="shared" si="3597"/>
        <v/>
      </c>
      <c r="Y3596" s="5" t="str">
        <f t="array" ref="Y3596">IF(V3596&lt;&gt;"",IFERROR(INDEX(federal_program_name_lookup,MATCH(V3596,aln_lookup,0)),""),"")</f>
        <v/>
      </c>
    </row>
    <row r="3597" ht="15.75" customHeight="1">
      <c r="A3597" s="5" t="str">
        <f t="shared" si="3224"/>
        <v/>
      </c>
      <c r="B3597" s="3"/>
      <c r="C3597" s="3"/>
      <c r="D3597" s="3"/>
      <c r="E3597" s="6"/>
      <c r="F3597" s="4"/>
      <c r="G3597" s="6"/>
      <c r="H3597" s="6"/>
      <c r="I3597" s="6"/>
      <c r="J3597" s="4">
        <f>SUMIFS(amount_expended,cfda_key,V3597)</f>
        <v>0</v>
      </c>
      <c r="K3597" s="4">
        <f>IF(G3597="OTHER CLUSTER NOT LISTED ABOVE",SUMIFS(amount_expended,uniform_other_cluster_name,X3597), IF(AND(OR(G3597="N/A",G3597=""),H3597=""),0,IF(G3597="STATE CLUSTER",SUMIFS(amount_expended,uniform_state_cluster_name,W3597),SUMIFS(amount_expended,cluster_name,G3597))))</f>
        <v>0</v>
      </c>
      <c r="L3597" s="6"/>
      <c r="M3597" s="3"/>
      <c r="N3597" s="6"/>
      <c r="O3597" s="3"/>
      <c r="P3597" s="3"/>
      <c r="Q3597" s="6"/>
      <c r="R3597" s="4"/>
      <c r="S3597" s="6"/>
      <c r="T3597" s="6"/>
      <c r="U3597" s="6"/>
      <c r="V3597" s="3" t="str">
        <f t="shared" si="2"/>
        <v/>
      </c>
      <c r="W3597" s="5" t="str">
        <f t="shared" ref="W3597:X3597" si="3598">UPPER(TRIM(H3597))</f>
        <v/>
      </c>
      <c r="X3597" s="5" t="str">
        <f t="shared" si="3598"/>
        <v/>
      </c>
      <c r="Y3597" s="5" t="str">
        <f t="array" ref="Y3597">IF(V3597&lt;&gt;"",IFERROR(INDEX(federal_program_name_lookup,MATCH(V3597,aln_lookup,0)),""),"")</f>
        <v/>
      </c>
    </row>
    <row r="3598" ht="15.75" customHeight="1">
      <c r="A3598" s="5" t="str">
        <f t="shared" si="3224"/>
        <v/>
      </c>
      <c r="B3598" s="3"/>
      <c r="C3598" s="3"/>
      <c r="D3598" s="3"/>
      <c r="E3598" s="6"/>
      <c r="F3598" s="4"/>
      <c r="G3598" s="6"/>
      <c r="H3598" s="6"/>
      <c r="I3598" s="6"/>
      <c r="J3598" s="4">
        <f>SUMIFS(amount_expended,cfda_key,V3598)</f>
        <v>0</v>
      </c>
      <c r="K3598" s="4">
        <f>IF(G3598="OTHER CLUSTER NOT LISTED ABOVE",SUMIFS(amount_expended,uniform_other_cluster_name,X3598), IF(AND(OR(G3598="N/A",G3598=""),H3598=""),0,IF(G3598="STATE CLUSTER",SUMIFS(amount_expended,uniform_state_cluster_name,W3598),SUMIFS(amount_expended,cluster_name,G3598))))</f>
        <v>0</v>
      </c>
      <c r="L3598" s="6"/>
      <c r="M3598" s="3"/>
      <c r="N3598" s="6"/>
      <c r="O3598" s="3"/>
      <c r="P3598" s="3"/>
      <c r="Q3598" s="6"/>
      <c r="R3598" s="4"/>
      <c r="S3598" s="6"/>
      <c r="T3598" s="6"/>
      <c r="U3598" s="6"/>
      <c r="V3598" s="3" t="str">
        <f t="shared" si="2"/>
        <v/>
      </c>
      <c r="W3598" s="5" t="str">
        <f t="shared" ref="W3598:X3598" si="3599">UPPER(TRIM(H3598))</f>
        <v/>
      </c>
      <c r="X3598" s="5" t="str">
        <f t="shared" si="3599"/>
        <v/>
      </c>
      <c r="Y3598" s="5" t="str">
        <f t="array" ref="Y3598">IF(V3598&lt;&gt;"",IFERROR(INDEX(federal_program_name_lookup,MATCH(V3598,aln_lookup,0)),""),"")</f>
        <v/>
      </c>
    </row>
    <row r="3599" ht="15.75" customHeight="1">
      <c r="A3599" s="5" t="str">
        <f t="shared" si="3224"/>
        <v/>
      </c>
      <c r="B3599" s="3"/>
      <c r="C3599" s="3"/>
      <c r="D3599" s="3"/>
      <c r="E3599" s="6"/>
      <c r="F3599" s="4"/>
      <c r="G3599" s="6"/>
      <c r="H3599" s="6"/>
      <c r="I3599" s="6"/>
      <c r="J3599" s="4">
        <f>SUMIFS(amount_expended,cfda_key,V3599)</f>
        <v>0</v>
      </c>
      <c r="K3599" s="4">
        <f>IF(G3599="OTHER CLUSTER NOT LISTED ABOVE",SUMIFS(amount_expended,uniform_other_cluster_name,X3599), IF(AND(OR(G3599="N/A",G3599=""),H3599=""),0,IF(G3599="STATE CLUSTER",SUMIFS(amount_expended,uniform_state_cluster_name,W3599),SUMIFS(amount_expended,cluster_name,G3599))))</f>
        <v>0</v>
      </c>
      <c r="L3599" s="6"/>
      <c r="M3599" s="3"/>
      <c r="N3599" s="6"/>
      <c r="O3599" s="3"/>
      <c r="P3599" s="3"/>
      <c r="Q3599" s="6"/>
      <c r="R3599" s="4"/>
      <c r="S3599" s="6"/>
      <c r="T3599" s="6"/>
      <c r="U3599" s="6"/>
      <c r="V3599" s="3" t="str">
        <f t="shared" si="2"/>
        <v/>
      </c>
      <c r="W3599" s="5" t="str">
        <f t="shared" ref="W3599:X3599" si="3600">UPPER(TRIM(H3599))</f>
        <v/>
      </c>
      <c r="X3599" s="5" t="str">
        <f t="shared" si="3600"/>
        <v/>
      </c>
      <c r="Y3599" s="5" t="str">
        <f t="array" ref="Y3599">IF(V3599&lt;&gt;"",IFERROR(INDEX(federal_program_name_lookup,MATCH(V3599,aln_lookup,0)),""),"")</f>
        <v/>
      </c>
    </row>
    <row r="3600" ht="15.75" customHeight="1">
      <c r="A3600" s="5" t="str">
        <f t="shared" si="3224"/>
        <v/>
      </c>
      <c r="B3600" s="3"/>
      <c r="C3600" s="3"/>
      <c r="D3600" s="3"/>
      <c r="E3600" s="6"/>
      <c r="F3600" s="4"/>
      <c r="G3600" s="6"/>
      <c r="H3600" s="6"/>
      <c r="I3600" s="6"/>
      <c r="J3600" s="4">
        <f>SUMIFS(amount_expended,cfda_key,V3600)</f>
        <v>0</v>
      </c>
      <c r="K3600" s="4">
        <f>IF(G3600="OTHER CLUSTER NOT LISTED ABOVE",SUMIFS(amount_expended,uniform_other_cluster_name,X3600), IF(AND(OR(G3600="N/A",G3600=""),H3600=""),0,IF(G3600="STATE CLUSTER",SUMIFS(amount_expended,uniform_state_cluster_name,W3600),SUMIFS(amount_expended,cluster_name,G3600))))</f>
        <v>0</v>
      </c>
      <c r="L3600" s="6"/>
      <c r="M3600" s="3"/>
      <c r="N3600" s="6"/>
      <c r="O3600" s="3"/>
      <c r="P3600" s="3"/>
      <c r="Q3600" s="6"/>
      <c r="R3600" s="4"/>
      <c r="S3600" s="6"/>
      <c r="T3600" s="6"/>
      <c r="U3600" s="6"/>
      <c r="V3600" s="3" t="str">
        <f t="shared" si="2"/>
        <v/>
      </c>
      <c r="W3600" s="5" t="str">
        <f t="shared" ref="W3600:X3600" si="3601">UPPER(TRIM(H3600))</f>
        <v/>
      </c>
      <c r="X3600" s="5" t="str">
        <f t="shared" si="3601"/>
        <v/>
      </c>
      <c r="Y3600" s="5" t="str">
        <f t="array" ref="Y3600">IF(V3600&lt;&gt;"",IFERROR(INDEX(federal_program_name_lookup,MATCH(V3600,aln_lookup,0)),""),"")</f>
        <v/>
      </c>
    </row>
    <row r="3601" ht="15.75" customHeight="1">
      <c r="A3601" s="5" t="str">
        <f t="shared" si="3224"/>
        <v/>
      </c>
      <c r="B3601" s="3"/>
      <c r="C3601" s="3"/>
      <c r="D3601" s="3"/>
      <c r="E3601" s="6"/>
      <c r="F3601" s="4"/>
      <c r="G3601" s="6"/>
      <c r="H3601" s="6"/>
      <c r="I3601" s="6"/>
      <c r="J3601" s="4">
        <f>SUMIFS(amount_expended,cfda_key,V3601)</f>
        <v>0</v>
      </c>
      <c r="K3601" s="4">
        <f>IF(G3601="OTHER CLUSTER NOT LISTED ABOVE",SUMIFS(amount_expended,uniform_other_cluster_name,X3601), IF(AND(OR(G3601="N/A",G3601=""),H3601=""),0,IF(G3601="STATE CLUSTER",SUMIFS(amount_expended,uniform_state_cluster_name,W3601),SUMIFS(amount_expended,cluster_name,G3601))))</f>
        <v>0</v>
      </c>
      <c r="L3601" s="6"/>
      <c r="M3601" s="3"/>
      <c r="N3601" s="6"/>
      <c r="O3601" s="3"/>
      <c r="P3601" s="3"/>
      <c r="Q3601" s="6"/>
      <c r="R3601" s="4"/>
      <c r="S3601" s="6"/>
      <c r="T3601" s="6"/>
      <c r="U3601" s="6"/>
      <c r="V3601" s="3" t="str">
        <f t="shared" si="2"/>
        <v/>
      </c>
      <c r="W3601" s="5" t="str">
        <f t="shared" ref="W3601:X3601" si="3602">UPPER(TRIM(H3601))</f>
        <v/>
      </c>
      <c r="X3601" s="5" t="str">
        <f t="shared" si="3602"/>
        <v/>
      </c>
      <c r="Y3601" s="5" t="str">
        <f t="array" ref="Y3601">IF(V3601&lt;&gt;"",IFERROR(INDEX(federal_program_name_lookup,MATCH(V3601,aln_lookup,0)),""),"")</f>
        <v/>
      </c>
    </row>
    <row r="3602" ht="15.75" customHeight="1">
      <c r="A3602" s="5" t="str">
        <f t="shared" si="3224"/>
        <v/>
      </c>
      <c r="B3602" s="3"/>
      <c r="C3602" s="3"/>
      <c r="D3602" s="3"/>
      <c r="E3602" s="6"/>
      <c r="F3602" s="4"/>
      <c r="G3602" s="6"/>
      <c r="H3602" s="6"/>
      <c r="I3602" s="6"/>
      <c r="J3602" s="4">
        <f>SUMIFS(amount_expended,cfda_key,V3602)</f>
        <v>0</v>
      </c>
      <c r="K3602" s="4">
        <f>IF(G3602="OTHER CLUSTER NOT LISTED ABOVE",SUMIFS(amount_expended,uniform_other_cluster_name,X3602), IF(AND(OR(G3602="N/A",G3602=""),H3602=""),0,IF(G3602="STATE CLUSTER",SUMIFS(amount_expended,uniform_state_cluster_name,W3602),SUMIFS(amount_expended,cluster_name,G3602))))</f>
        <v>0</v>
      </c>
      <c r="L3602" s="6"/>
      <c r="M3602" s="3"/>
      <c r="N3602" s="6"/>
      <c r="O3602" s="3"/>
      <c r="P3602" s="3"/>
      <c r="Q3602" s="6"/>
      <c r="R3602" s="4"/>
      <c r="S3602" s="6"/>
      <c r="T3602" s="6"/>
      <c r="U3602" s="6"/>
      <c r="V3602" s="3" t="str">
        <f t="shared" si="2"/>
        <v/>
      </c>
      <c r="W3602" s="5" t="str">
        <f t="shared" ref="W3602:X3602" si="3603">UPPER(TRIM(H3602))</f>
        <v/>
      </c>
      <c r="X3602" s="5" t="str">
        <f t="shared" si="3603"/>
        <v/>
      </c>
      <c r="Y3602" s="5" t="str">
        <f t="array" ref="Y3602">IF(V3602&lt;&gt;"",IFERROR(INDEX(federal_program_name_lookup,MATCH(V3602,aln_lookup,0)),""),"")</f>
        <v/>
      </c>
    </row>
    <row r="3603" ht="15.75" customHeight="1">
      <c r="A3603" s="5" t="str">
        <f t="shared" si="3224"/>
        <v/>
      </c>
      <c r="B3603" s="3"/>
      <c r="C3603" s="3"/>
      <c r="D3603" s="3"/>
      <c r="E3603" s="6"/>
      <c r="F3603" s="4"/>
      <c r="G3603" s="6"/>
      <c r="H3603" s="6"/>
      <c r="I3603" s="6"/>
      <c r="J3603" s="4">
        <f>SUMIFS(amount_expended,cfda_key,V3603)</f>
        <v>0</v>
      </c>
      <c r="K3603" s="4">
        <f>IF(G3603="OTHER CLUSTER NOT LISTED ABOVE",SUMIFS(amount_expended,uniform_other_cluster_name,X3603), IF(AND(OR(G3603="N/A",G3603=""),H3603=""),0,IF(G3603="STATE CLUSTER",SUMIFS(amount_expended,uniform_state_cluster_name,W3603),SUMIFS(amount_expended,cluster_name,G3603))))</f>
        <v>0</v>
      </c>
      <c r="L3603" s="6"/>
      <c r="M3603" s="3"/>
      <c r="N3603" s="6"/>
      <c r="O3603" s="3"/>
      <c r="P3603" s="3"/>
      <c r="Q3603" s="6"/>
      <c r="R3603" s="4"/>
      <c r="S3603" s="6"/>
      <c r="T3603" s="6"/>
      <c r="U3603" s="6"/>
      <c r="V3603" s="3" t="str">
        <f t="shared" si="2"/>
        <v/>
      </c>
      <c r="W3603" s="5" t="str">
        <f t="shared" ref="W3603:X3603" si="3604">UPPER(TRIM(H3603))</f>
        <v/>
      </c>
      <c r="X3603" s="5" t="str">
        <f t="shared" si="3604"/>
        <v/>
      </c>
      <c r="Y3603" s="5" t="str">
        <f t="array" ref="Y3603">IF(V3603&lt;&gt;"",IFERROR(INDEX(federal_program_name_lookup,MATCH(V3603,aln_lookup,0)),""),"")</f>
        <v/>
      </c>
    </row>
    <row r="3604" ht="15.75" customHeight="1">
      <c r="A3604" s="5" t="str">
        <f t="shared" si="3224"/>
        <v/>
      </c>
      <c r="B3604" s="3"/>
      <c r="C3604" s="3"/>
      <c r="D3604" s="3"/>
      <c r="E3604" s="6"/>
      <c r="F3604" s="4"/>
      <c r="G3604" s="6"/>
      <c r="H3604" s="6"/>
      <c r="I3604" s="6"/>
      <c r="J3604" s="4">
        <f>SUMIFS(amount_expended,cfda_key,V3604)</f>
        <v>0</v>
      </c>
      <c r="K3604" s="4">
        <f>IF(G3604="OTHER CLUSTER NOT LISTED ABOVE",SUMIFS(amount_expended,uniform_other_cluster_name,X3604), IF(AND(OR(G3604="N/A",G3604=""),H3604=""),0,IF(G3604="STATE CLUSTER",SUMIFS(amount_expended,uniform_state_cluster_name,W3604),SUMIFS(amount_expended,cluster_name,G3604))))</f>
        <v>0</v>
      </c>
      <c r="L3604" s="6"/>
      <c r="M3604" s="3"/>
      <c r="N3604" s="6"/>
      <c r="O3604" s="3"/>
      <c r="P3604" s="3"/>
      <c r="Q3604" s="6"/>
      <c r="R3604" s="4"/>
      <c r="S3604" s="6"/>
      <c r="T3604" s="6"/>
      <c r="U3604" s="6"/>
      <c r="V3604" s="3" t="str">
        <f t="shared" si="2"/>
        <v/>
      </c>
      <c r="W3604" s="5" t="str">
        <f t="shared" ref="W3604:X3604" si="3605">UPPER(TRIM(H3604))</f>
        <v/>
      </c>
      <c r="X3604" s="5" t="str">
        <f t="shared" si="3605"/>
        <v/>
      </c>
      <c r="Y3604" s="5" t="str">
        <f t="array" ref="Y3604">IF(V3604&lt;&gt;"",IFERROR(INDEX(federal_program_name_lookup,MATCH(V3604,aln_lookup,0)),""),"")</f>
        <v/>
      </c>
    </row>
    <row r="3605" ht="15.75" customHeight="1">
      <c r="A3605" s="5" t="str">
        <f t="shared" si="3224"/>
        <v/>
      </c>
      <c r="B3605" s="3"/>
      <c r="C3605" s="3"/>
      <c r="D3605" s="3"/>
      <c r="E3605" s="6"/>
      <c r="F3605" s="4"/>
      <c r="G3605" s="6"/>
      <c r="H3605" s="6"/>
      <c r="I3605" s="6"/>
      <c r="J3605" s="4">
        <f>SUMIFS(amount_expended,cfda_key,V3605)</f>
        <v>0</v>
      </c>
      <c r="K3605" s="4">
        <f>IF(G3605="OTHER CLUSTER NOT LISTED ABOVE",SUMIFS(amount_expended,uniform_other_cluster_name,X3605), IF(AND(OR(G3605="N/A",G3605=""),H3605=""),0,IF(G3605="STATE CLUSTER",SUMIFS(amount_expended,uniform_state_cluster_name,W3605),SUMIFS(amount_expended,cluster_name,G3605))))</f>
        <v>0</v>
      </c>
      <c r="L3605" s="6"/>
      <c r="M3605" s="3"/>
      <c r="N3605" s="6"/>
      <c r="O3605" s="3"/>
      <c r="P3605" s="3"/>
      <c r="Q3605" s="6"/>
      <c r="R3605" s="4"/>
      <c r="S3605" s="6"/>
      <c r="T3605" s="6"/>
      <c r="U3605" s="6"/>
      <c r="V3605" s="3" t="str">
        <f t="shared" si="2"/>
        <v/>
      </c>
      <c r="W3605" s="5" t="str">
        <f t="shared" ref="W3605:X3605" si="3606">UPPER(TRIM(H3605))</f>
        <v/>
      </c>
      <c r="X3605" s="5" t="str">
        <f t="shared" si="3606"/>
        <v/>
      </c>
      <c r="Y3605" s="5" t="str">
        <f t="array" ref="Y3605">IF(V3605&lt;&gt;"",IFERROR(INDEX(federal_program_name_lookup,MATCH(V3605,aln_lookup,0)),""),"")</f>
        <v/>
      </c>
    </row>
    <row r="3606" ht="15.75" customHeight="1">
      <c r="A3606" s="5" t="str">
        <f t="shared" si="3224"/>
        <v/>
      </c>
      <c r="B3606" s="3"/>
      <c r="C3606" s="3"/>
      <c r="D3606" s="3"/>
      <c r="E3606" s="6"/>
      <c r="F3606" s="4"/>
      <c r="G3606" s="6"/>
      <c r="H3606" s="6"/>
      <c r="I3606" s="6"/>
      <c r="J3606" s="4">
        <f>SUMIFS(amount_expended,cfda_key,V3606)</f>
        <v>0</v>
      </c>
      <c r="K3606" s="4">
        <f>IF(G3606="OTHER CLUSTER NOT LISTED ABOVE",SUMIFS(amount_expended,uniform_other_cluster_name,X3606), IF(AND(OR(G3606="N/A",G3606=""),H3606=""),0,IF(G3606="STATE CLUSTER",SUMIFS(amount_expended,uniform_state_cluster_name,W3606),SUMIFS(amount_expended,cluster_name,G3606))))</f>
        <v>0</v>
      </c>
      <c r="L3606" s="6"/>
      <c r="M3606" s="3"/>
      <c r="N3606" s="6"/>
      <c r="O3606" s="3"/>
      <c r="P3606" s="3"/>
      <c r="Q3606" s="6"/>
      <c r="R3606" s="4"/>
      <c r="S3606" s="6"/>
      <c r="T3606" s="6"/>
      <c r="U3606" s="6"/>
      <c r="V3606" s="3" t="str">
        <f t="shared" si="2"/>
        <v/>
      </c>
      <c r="W3606" s="5" t="str">
        <f t="shared" ref="W3606:X3606" si="3607">UPPER(TRIM(H3606))</f>
        <v/>
      </c>
      <c r="X3606" s="5" t="str">
        <f t="shared" si="3607"/>
        <v/>
      </c>
      <c r="Y3606" s="5" t="str">
        <f t="array" ref="Y3606">IF(V3606&lt;&gt;"",IFERROR(INDEX(federal_program_name_lookup,MATCH(V3606,aln_lookup,0)),""),"")</f>
        <v/>
      </c>
    </row>
    <row r="3607" ht="15.75" customHeight="1">
      <c r="A3607" s="5" t="str">
        <f t="shared" si="3224"/>
        <v/>
      </c>
      <c r="B3607" s="3"/>
      <c r="C3607" s="3"/>
      <c r="D3607" s="3"/>
      <c r="E3607" s="6"/>
      <c r="F3607" s="4"/>
      <c r="G3607" s="6"/>
      <c r="H3607" s="6"/>
      <c r="I3607" s="6"/>
      <c r="J3607" s="4">
        <f>SUMIFS(amount_expended,cfda_key,V3607)</f>
        <v>0</v>
      </c>
      <c r="K3607" s="4">
        <f>IF(G3607="OTHER CLUSTER NOT LISTED ABOVE",SUMIFS(amount_expended,uniform_other_cluster_name,X3607), IF(AND(OR(G3607="N/A",G3607=""),H3607=""),0,IF(G3607="STATE CLUSTER",SUMIFS(amount_expended,uniform_state_cluster_name,W3607),SUMIFS(amount_expended,cluster_name,G3607))))</f>
        <v>0</v>
      </c>
      <c r="L3607" s="6"/>
      <c r="M3607" s="3"/>
      <c r="N3607" s="6"/>
      <c r="O3607" s="3"/>
      <c r="P3607" s="3"/>
      <c r="Q3607" s="6"/>
      <c r="R3607" s="4"/>
      <c r="S3607" s="6"/>
      <c r="T3607" s="6"/>
      <c r="U3607" s="6"/>
      <c r="V3607" s="3" t="str">
        <f t="shared" si="2"/>
        <v/>
      </c>
      <c r="W3607" s="5" t="str">
        <f t="shared" ref="W3607:X3607" si="3608">UPPER(TRIM(H3607))</f>
        <v/>
      </c>
      <c r="X3607" s="5" t="str">
        <f t="shared" si="3608"/>
        <v/>
      </c>
      <c r="Y3607" s="5" t="str">
        <f t="array" ref="Y3607">IF(V3607&lt;&gt;"",IFERROR(INDEX(federal_program_name_lookup,MATCH(V3607,aln_lookup,0)),""),"")</f>
        <v/>
      </c>
    </row>
    <row r="3608" ht="15.75" customHeight="1">
      <c r="A3608" s="5" t="str">
        <f t="shared" si="3224"/>
        <v/>
      </c>
      <c r="B3608" s="3"/>
      <c r="C3608" s="3"/>
      <c r="D3608" s="3"/>
      <c r="E3608" s="6"/>
      <c r="F3608" s="4"/>
      <c r="G3608" s="6"/>
      <c r="H3608" s="6"/>
      <c r="I3608" s="6"/>
      <c r="J3608" s="4">
        <f>SUMIFS(amount_expended,cfda_key,V3608)</f>
        <v>0</v>
      </c>
      <c r="K3608" s="4">
        <f>IF(G3608="OTHER CLUSTER NOT LISTED ABOVE",SUMIFS(amount_expended,uniform_other_cluster_name,X3608), IF(AND(OR(G3608="N/A",G3608=""),H3608=""),0,IF(G3608="STATE CLUSTER",SUMIFS(amount_expended,uniform_state_cluster_name,W3608),SUMIFS(amount_expended,cluster_name,G3608))))</f>
        <v>0</v>
      </c>
      <c r="L3608" s="6"/>
      <c r="M3608" s="3"/>
      <c r="N3608" s="6"/>
      <c r="O3608" s="3"/>
      <c r="P3608" s="3"/>
      <c r="Q3608" s="6"/>
      <c r="R3608" s="4"/>
      <c r="S3608" s="6"/>
      <c r="T3608" s="6"/>
      <c r="U3608" s="6"/>
      <c r="V3608" s="3" t="str">
        <f t="shared" si="2"/>
        <v/>
      </c>
      <c r="W3608" s="5" t="str">
        <f t="shared" ref="W3608:X3608" si="3609">UPPER(TRIM(H3608))</f>
        <v/>
      </c>
      <c r="X3608" s="5" t="str">
        <f t="shared" si="3609"/>
        <v/>
      </c>
      <c r="Y3608" s="5" t="str">
        <f t="array" ref="Y3608">IF(V3608&lt;&gt;"",IFERROR(INDEX(federal_program_name_lookup,MATCH(V3608,aln_lookup,0)),""),"")</f>
        <v/>
      </c>
    </row>
    <row r="3609" ht="15.75" customHeight="1">
      <c r="A3609" s="5" t="str">
        <f t="shared" si="3224"/>
        <v/>
      </c>
      <c r="B3609" s="3"/>
      <c r="C3609" s="3"/>
      <c r="D3609" s="3"/>
      <c r="E3609" s="6"/>
      <c r="F3609" s="4"/>
      <c r="G3609" s="6"/>
      <c r="H3609" s="6"/>
      <c r="I3609" s="6"/>
      <c r="J3609" s="4">
        <f>SUMIFS(amount_expended,cfda_key,V3609)</f>
        <v>0</v>
      </c>
      <c r="K3609" s="4">
        <f>IF(G3609="OTHER CLUSTER NOT LISTED ABOVE",SUMIFS(amount_expended,uniform_other_cluster_name,X3609), IF(AND(OR(G3609="N/A",G3609=""),H3609=""),0,IF(G3609="STATE CLUSTER",SUMIFS(amount_expended,uniform_state_cluster_name,W3609),SUMIFS(amount_expended,cluster_name,G3609))))</f>
        <v>0</v>
      </c>
      <c r="L3609" s="6"/>
      <c r="M3609" s="3"/>
      <c r="N3609" s="6"/>
      <c r="O3609" s="3"/>
      <c r="P3609" s="3"/>
      <c r="Q3609" s="6"/>
      <c r="R3609" s="4"/>
      <c r="S3609" s="6"/>
      <c r="T3609" s="6"/>
      <c r="U3609" s="6"/>
      <c r="V3609" s="3" t="str">
        <f t="shared" si="2"/>
        <v/>
      </c>
      <c r="W3609" s="5" t="str">
        <f t="shared" ref="W3609:X3609" si="3610">UPPER(TRIM(H3609))</f>
        <v/>
      </c>
      <c r="X3609" s="5" t="str">
        <f t="shared" si="3610"/>
        <v/>
      </c>
      <c r="Y3609" s="5" t="str">
        <f t="array" ref="Y3609">IF(V3609&lt;&gt;"",IFERROR(INDEX(federal_program_name_lookup,MATCH(V3609,aln_lookup,0)),""),"")</f>
        <v/>
      </c>
    </row>
    <row r="3610" ht="15.75" customHeight="1">
      <c r="A3610" s="5" t="str">
        <f t="shared" si="3224"/>
        <v/>
      </c>
      <c r="B3610" s="3"/>
      <c r="C3610" s="3"/>
      <c r="D3610" s="3"/>
      <c r="E3610" s="6"/>
      <c r="F3610" s="4"/>
      <c r="G3610" s="6"/>
      <c r="H3610" s="6"/>
      <c r="I3610" s="6"/>
      <c r="J3610" s="4">
        <f>SUMIFS(amount_expended,cfda_key,V3610)</f>
        <v>0</v>
      </c>
      <c r="K3610" s="4">
        <f>IF(G3610="OTHER CLUSTER NOT LISTED ABOVE",SUMIFS(amount_expended,uniform_other_cluster_name,X3610), IF(AND(OR(G3610="N/A",G3610=""),H3610=""),0,IF(G3610="STATE CLUSTER",SUMIFS(amount_expended,uniform_state_cluster_name,W3610),SUMIFS(amount_expended,cluster_name,G3610))))</f>
        <v>0</v>
      </c>
      <c r="L3610" s="6"/>
      <c r="M3610" s="3"/>
      <c r="N3610" s="6"/>
      <c r="O3610" s="3"/>
      <c r="P3610" s="3"/>
      <c r="Q3610" s="6"/>
      <c r="R3610" s="4"/>
      <c r="S3610" s="6"/>
      <c r="T3610" s="6"/>
      <c r="U3610" s="6"/>
      <c r="V3610" s="3" t="str">
        <f t="shared" si="2"/>
        <v/>
      </c>
      <c r="W3610" s="5" t="str">
        <f t="shared" ref="W3610:X3610" si="3611">UPPER(TRIM(H3610))</f>
        <v/>
      </c>
      <c r="X3610" s="5" t="str">
        <f t="shared" si="3611"/>
        <v/>
      </c>
      <c r="Y3610" s="5" t="str">
        <f t="array" ref="Y3610">IF(V3610&lt;&gt;"",IFERROR(INDEX(federal_program_name_lookup,MATCH(V3610,aln_lookup,0)),""),"")</f>
        <v/>
      </c>
    </row>
    <row r="3611" ht="15.75" customHeight="1">
      <c r="A3611" s="5" t="str">
        <f t="shared" si="3224"/>
        <v/>
      </c>
      <c r="B3611" s="3"/>
      <c r="C3611" s="3"/>
      <c r="D3611" s="3"/>
      <c r="E3611" s="6"/>
      <c r="F3611" s="4"/>
      <c r="G3611" s="6"/>
      <c r="H3611" s="6"/>
      <c r="I3611" s="6"/>
      <c r="J3611" s="4">
        <f>SUMIFS(amount_expended,cfda_key,V3611)</f>
        <v>0</v>
      </c>
      <c r="K3611" s="4">
        <f>IF(G3611="OTHER CLUSTER NOT LISTED ABOVE",SUMIFS(amount_expended,uniform_other_cluster_name,X3611), IF(AND(OR(G3611="N/A",G3611=""),H3611=""),0,IF(G3611="STATE CLUSTER",SUMIFS(amount_expended,uniform_state_cluster_name,W3611),SUMIFS(amount_expended,cluster_name,G3611))))</f>
        <v>0</v>
      </c>
      <c r="L3611" s="6"/>
      <c r="M3611" s="3"/>
      <c r="N3611" s="6"/>
      <c r="O3611" s="3"/>
      <c r="P3611" s="3"/>
      <c r="Q3611" s="6"/>
      <c r="R3611" s="4"/>
      <c r="S3611" s="6"/>
      <c r="T3611" s="6"/>
      <c r="U3611" s="6"/>
      <c r="V3611" s="3" t="str">
        <f t="shared" si="2"/>
        <v/>
      </c>
      <c r="W3611" s="5" t="str">
        <f t="shared" ref="W3611:X3611" si="3612">UPPER(TRIM(H3611))</f>
        <v/>
      </c>
      <c r="X3611" s="5" t="str">
        <f t="shared" si="3612"/>
        <v/>
      </c>
      <c r="Y3611" s="5" t="str">
        <f t="array" ref="Y3611">IF(V3611&lt;&gt;"",IFERROR(INDEX(federal_program_name_lookup,MATCH(V3611,aln_lookup,0)),""),"")</f>
        <v/>
      </c>
    </row>
    <row r="3612" ht="15.75" customHeight="1">
      <c r="A3612" s="5" t="str">
        <f t="shared" si="3224"/>
        <v/>
      </c>
      <c r="B3612" s="3"/>
      <c r="C3612" s="3"/>
      <c r="D3612" s="3"/>
      <c r="E3612" s="6"/>
      <c r="F3612" s="4"/>
      <c r="G3612" s="6"/>
      <c r="H3612" s="6"/>
      <c r="I3612" s="6"/>
      <c r="J3612" s="4">
        <f>SUMIFS(amount_expended,cfda_key,V3612)</f>
        <v>0</v>
      </c>
      <c r="K3612" s="4">
        <f>IF(G3612="OTHER CLUSTER NOT LISTED ABOVE",SUMIFS(amount_expended,uniform_other_cluster_name,X3612), IF(AND(OR(G3612="N/A",G3612=""),H3612=""),0,IF(G3612="STATE CLUSTER",SUMIFS(amount_expended,uniform_state_cluster_name,W3612),SUMIFS(amount_expended,cluster_name,G3612))))</f>
        <v>0</v>
      </c>
      <c r="L3612" s="6"/>
      <c r="M3612" s="3"/>
      <c r="N3612" s="6"/>
      <c r="O3612" s="3"/>
      <c r="P3612" s="3"/>
      <c r="Q3612" s="6"/>
      <c r="R3612" s="4"/>
      <c r="S3612" s="6"/>
      <c r="T3612" s="6"/>
      <c r="U3612" s="6"/>
      <c r="V3612" s="3" t="str">
        <f t="shared" si="2"/>
        <v/>
      </c>
      <c r="W3612" s="5" t="str">
        <f t="shared" ref="W3612:X3612" si="3613">UPPER(TRIM(H3612))</f>
        <v/>
      </c>
      <c r="X3612" s="5" t="str">
        <f t="shared" si="3613"/>
        <v/>
      </c>
      <c r="Y3612" s="5" t="str">
        <f t="array" ref="Y3612">IF(V3612&lt;&gt;"",IFERROR(INDEX(federal_program_name_lookup,MATCH(V3612,aln_lookup,0)),""),"")</f>
        <v/>
      </c>
    </row>
    <row r="3613" ht="15.75" customHeight="1">
      <c r="A3613" s="5" t="str">
        <f t="shared" si="3224"/>
        <v/>
      </c>
      <c r="B3613" s="3"/>
      <c r="C3613" s="3"/>
      <c r="D3613" s="3"/>
      <c r="E3613" s="6"/>
      <c r="F3613" s="4"/>
      <c r="G3613" s="6"/>
      <c r="H3613" s="6"/>
      <c r="I3613" s="6"/>
      <c r="J3613" s="4">
        <f>SUMIFS(amount_expended,cfda_key,V3613)</f>
        <v>0</v>
      </c>
      <c r="K3613" s="4">
        <f>IF(G3613="OTHER CLUSTER NOT LISTED ABOVE",SUMIFS(amount_expended,uniform_other_cluster_name,X3613), IF(AND(OR(G3613="N/A",G3613=""),H3613=""),0,IF(G3613="STATE CLUSTER",SUMIFS(amount_expended,uniform_state_cluster_name,W3613),SUMIFS(amount_expended,cluster_name,G3613))))</f>
        <v>0</v>
      </c>
      <c r="L3613" s="6"/>
      <c r="M3613" s="3"/>
      <c r="N3613" s="6"/>
      <c r="O3613" s="3"/>
      <c r="P3613" s="3"/>
      <c r="Q3613" s="6"/>
      <c r="R3613" s="4"/>
      <c r="S3613" s="6"/>
      <c r="T3613" s="6"/>
      <c r="U3613" s="6"/>
      <c r="V3613" s="3" t="str">
        <f t="shared" si="2"/>
        <v/>
      </c>
      <c r="W3613" s="5" t="str">
        <f t="shared" ref="W3613:X3613" si="3614">UPPER(TRIM(H3613))</f>
        <v/>
      </c>
      <c r="X3613" s="5" t="str">
        <f t="shared" si="3614"/>
        <v/>
      </c>
      <c r="Y3613" s="5" t="str">
        <f t="array" ref="Y3613">IF(V3613&lt;&gt;"",IFERROR(INDEX(federal_program_name_lookup,MATCH(V3613,aln_lookup,0)),""),"")</f>
        <v/>
      </c>
    </row>
    <row r="3614" ht="15.75" customHeight="1">
      <c r="A3614" s="5" t="str">
        <f t="shared" si="3224"/>
        <v/>
      </c>
      <c r="B3614" s="3"/>
      <c r="C3614" s="3"/>
      <c r="D3614" s="3"/>
      <c r="E3614" s="6"/>
      <c r="F3614" s="4"/>
      <c r="G3614" s="6"/>
      <c r="H3614" s="6"/>
      <c r="I3614" s="6"/>
      <c r="J3614" s="4">
        <f>SUMIFS(amount_expended,cfda_key,V3614)</f>
        <v>0</v>
      </c>
      <c r="K3614" s="4">
        <f>IF(G3614="OTHER CLUSTER NOT LISTED ABOVE",SUMIFS(amount_expended,uniform_other_cluster_name,X3614), IF(AND(OR(G3614="N/A",G3614=""),H3614=""),0,IF(G3614="STATE CLUSTER",SUMIFS(amount_expended,uniform_state_cluster_name,W3614),SUMIFS(amount_expended,cluster_name,G3614))))</f>
        <v>0</v>
      </c>
      <c r="L3614" s="6"/>
      <c r="M3614" s="3"/>
      <c r="N3614" s="6"/>
      <c r="O3614" s="3"/>
      <c r="P3614" s="3"/>
      <c r="Q3614" s="6"/>
      <c r="R3614" s="4"/>
      <c r="S3614" s="6"/>
      <c r="T3614" s="6"/>
      <c r="U3614" s="6"/>
      <c r="V3614" s="3" t="str">
        <f t="shared" si="2"/>
        <v/>
      </c>
      <c r="W3614" s="5" t="str">
        <f t="shared" ref="W3614:X3614" si="3615">UPPER(TRIM(H3614))</f>
        <v/>
      </c>
      <c r="X3614" s="5" t="str">
        <f t="shared" si="3615"/>
        <v/>
      </c>
      <c r="Y3614" s="5" t="str">
        <f t="array" ref="Y3614">IF(V3614&lt;&gt;"",IFERROR(INDEX(federal_program_name_lookup,MATCH(V3614,aln_lookup,0)),""),"")</f>
        <v/>
      </c>
    </row>
    <row r="3615" ht="15.75" customHeight="1">
      <c r="A3615" s="5" t="str">
        <f t="shared" si="3224"/>
        <v/>
      </c>
      <c r="B3615" s="3"/>
      <c r="C3615" s="3"/>
      <c r="D3615" s="3"/>
      <c r="E3615" s="6"/>
      <c r="F3615" s="4"/>
      <c r="G3615" s="6"/>
      <c r="H3615" s="6"/>
      <c r="I3615" s="6"/>
      <c r="J3615" s="4">
        <f>SUMIFS(amount_expended,cfda_key,V3615)</f>
        <v>0</v>
      </c>
      <c r="K3615" s="4">
        <f>IF(G3615="OTHER CLUSTER NOT LISTED ABOVE",SUMIFS(amount_expended,uniform_other_cluster_name,X3615), IF(AND(OR(G3615="N/A",G3615=""),H3615=""),0,IF(G3615="STATE CLUSTER",SUMIFS(amount_expended,uniform_state_cluster_name,W3615),SUMIFS(amount_expended,cluster_name,G3615))))</f>
        <v>0</v>
      </c>
      <c r="L3615" s="6"/>
      <c r="M3615" s="3"/>
      <c r="N3615" s="6"/>
      <c r="O3615" s="3"/>
      <c r="P3615" s="3"/>
      <c r="Q3615" s="6"/>
      <c r="R3615" s="4"/>
      <c r="S3615" s="6"/>
      <c r="T3615" s="6"/>
      <c r="U3615" s="6"/>
      <c r="V3615" s="3" t="str">
        <f t="shared" si="2"/>
        <v/>
      </c>
      <c r="W3615" s="5" t="str">
        <f t="shared" ref="W3615:X3615" si="3616">UPPER(TRIM(H3615))</f>
        <v/>
      </c>
      <c r="X3615" s="5" t="str">
        <f t="shared" si="3616"/>
        <v/>
      </c>
      <c r="Y3615" s="5" t="str">
        <f t="array" ref="Y3615">IF(V3615&lt;&gt;"",IFERROR(INDEX(federal_program_name_lookup,MATCH(V3615,aln_lookup,0)),""),"")</f>
        <v/>
      </c>
    </row>
    <row r="3616" ht="15.75" customHeight="1">
      <c r="A3616" s="5" t="str">
        <f t="shared" si="3224"/>
        <v/>
      </c>
      <c r="B3616" s="3"/>
      <c r="C3616" s="3"/>
      <c r="D3616" s="3"/>
      <c r="E3616" s="6"/>
      <c r="F3616" s="4"/>
      <c r="G3616" s="6"/>
      <c r="H3616" s="6"/>
      <c r="I3616" s="6"/>
      <c r="J3616" s="4">
        <f>SUMIFS(amount_expended,cfda_key,V3616)</f>
        <v>0</v>
      </c>
      <c r="K3616" s="4">
        <f>IF(G3616="OTHER CLUSTER NOT LISTED ABOVE",SUMIFS(amount_expended,uniform_other_cluster_name,X3616), IF(AND(OR(G3616="N/A",G3616=""),H3616=""),0,IF(G3616="STATE CLUSTER",SUMIFS(amount_expended,uniform_state_cluster_name,W3616),SUMIFS(amount_expended,cluster_name,G3616))))</f>
        <v>0</v>
      </c>
      <c r="L3616" s="6"/>
      <c r="M3616" s="3"/>
      <c r="N3616" s="6"/>
      <c r="O3616" s="3"/>
      <c r="P3616" s="3"/>
      <c r="Q3616" s="6"/>
      <c r="R3616" s="4"/>
      <c r="S3616" s="6"/>
      <c r="T3616" s="6"/>
      <c r="U3616" s="6"/>
      <c r="V3616" s="3" t="str">
        <f t="shared" si="2"/>
        <v/>
      </c>
      <c r="W3616" s="5" t="str">
        <f t="shared" ref="W3616:X3616" si="3617">UPPER(TRIM(H3616))</f>
        <v/>
      </c>
      <c r="X3616" s="5" t="str">
        <f t="shared" si="3617"/>
        <v/>
      </c>
      <c r="Y3616" s="5" t="str">
        <f t="array" ref="Y3616">IF(V3616&lt;&gt;"",IFERROR(INDEX(federal_program_name_lookup,MATCH(V3616,aln_lookup,0)),""),"")</f>
        <v/>
      </c>
    </row>
    <row r="3617" ht="15.75" customHeight="1">
      <c r="A3617" s="5" t="str">
        <f t="shared" si="3224"/>
        <v/>
      </c>
      <c r="B3617" s="3"/>
      <c r="C3617" s="3"/>
      <c r="D3617" s="3"/>
      <c r="E3617" s="6"/>
      <c r="F3617" s="4"/>
      <c r="G3617" s="6"/>
      <c r="H3617" s="6"/>
      <c r="I3617" s="6"/>
      <c r="J3617" s="4">
        <f>SUMIFS(amount_expended,cfda_key,V3617)</f>
        <v>0</v>
      </c>
      <c r="K3617" s="4">
        <f>IF(G3617="OTHER CLUSTER NOT LISTED ABOVE",SUMIFS(amount_expended,uniform_other_cluster_name,X3617), IF(AND(OR(G3617="N/A",G3617=""),H3617=""),0,IF(G3617="STATE CLUSTER",SUMIFS(amount_expended,uniform_state_cluster_name,W3617),SUMIFS(amount_expended,cluster_name,G3617))))</f>
        <v>0</v>
      </c>
      <c r="L3617" s="6"/>
      <c r="M3617" s="3"/>
      <c r="N3617" s="6"/>
      <c r="O3617" s="3"/>
      <c r="P3617" s="3"/>
      <c r="Q3617" s="6"/>
      <c r="R3617" s="4"/>
      <c r="S3617" s="6"/>
      <c r="T3617" s="6"/>
      <c r="U3617" s="6"/>
      <c r="V3617" s="3" t="str">
        <f t="shared" si="2"/>
        <v/>
      </c>
      <c r="W3617" s="5" t="str">
        <f t="shared" ref="W3617:X3617" si="3618">UPPER(TRIM(H3617))</f>
        <v/>
      </c>
      <c r="X3617" s="5" t="str">
        <f t="shared" si="3618"/>
        <v/>
      </c>
      <c r="Y3617" s="5" t="str">
        <f t="array" ref="Y3617">IF(V3617&lt;&gt;"",IFERROR(INDEX(federal_program_name_lookup,MATCH(V3617,aln_lookup,0)),""),"")</f>
        <v/>
      </c>
    </row>
    <row r="3618" ht="15.75" customHeight="1">
      <c r="A3618" s="5" t="str">
        <f t="shared" si="3224"/>
        <v/>
      </c>
      <c r="B3618" s="3"/>
      <c r="C3618" s="3"/>
      <c r="D3618" s="3"/>
      <c r="E3618" s="6"/>
      <c r="F3618" s="4"/>
      <c r="G3618" s="6"/>
      <c r="H3618" s="6"/>
      <c r="I3618" s="6"/>
      <c r="J3618" s="4">
        <f>SUMIFS(amount_expended,cfda_key,V3618)</f>
        <v>0</v>
      </c>
      <c r="K3618" s="4">
        <f>IF(G3618="OTHER CLUSTER NOT LISTED ABOVE",SUMIFS(amount_expended,uniform_other_cluster_name,X3618), IF(AND(OR(G3618="N/A",G3618=""),H3618=""),0,IF(G3618="STATE CLUSTER",SUMIFS(amount_expended,uniform_state_cluster_name,W3618),SUMIFS(amount_expended,cluster_name,G3618))))</f>
        <v>0</v>
      </c>
      <c r="L3618" s="6"/>
      <c r="M3618" s="3"/>
      <c r="N3618" s="6"/>
      <c r="O3618" s="3"/>
      <c r="P3618" s="3"/>
      <c r="Q3618" s="6"/>
      <c r="R3618" s="4"/>
      <c r="S3618" s="6"/>
      <c r="T3618" s="6"/>
      <c r="U3618" s="6"/>
      <c r="V3618" s="3" t="str">
        <f t="shared" si="2"/>
        <v/>
      </c>
      <c r="W3618" s="5" t="str">
        <f t="shared" ref="W3618:X3618" si="3619">UPPER(TRIM(H3618))</f>
        <v/>
      </c>
      <c r="X3618" s="5" t="str">
        <f t="shared" si="3619"/>
        <v/>
      </c>
      <c r="Y3618" s="5" t="str">
        <f t="array" ref="Y3618">IF(V3618&lt;&gt;"",IFERROR(INDEX(federal_program_name_lookup,MATCH(V3618,aln_lookup,0)),""),"")</f>
        <v/>
      </c>
    </row>
    <row r="3619" ht="15.75" customHeight="1">
      <c r="A3619" s="5" t="str">
        <f t="shared" si="3224"/>
        <v/>
      </c>
      <c r="B3619" s="3"/>
      <c r="C3619" s="3"/>
      <c r="D3619" s="3"/>
      <c r="E3619" s="6"/>
      <c r="F3619" s="4"/>
      <c r="G3619" s="6"/>
      <c r="H3619" s="6"/>
      <c r="I3619" s="6"/>
      <c r="J3619" s="4">
        <f>SUMIFS(amount_expended,cfda_key,V3619)</f>
        <v>0</v>
      </c>
      <c r="K3619" s="4">
        <f>IF(G3619="OTHER CLUSTER NOT LISTED ABOVE",SUMIFS(amount_expended,uniform_other_cluster_name,X3619), IF(AND(OR(G3619="N/A",G3619=""),H3619=""),0,IF(G3619="STATE CLUSTER",SUMIFS(amount_expended,uniform_state_cluster_name,W3619),SUMIFS(amount_expended,cluster_name,G3619))))</f>
        <v>0</v>
      </c>
      <c r="L3619" s="6"/>
      <c r="M3619" s="3"/>
      <c r="N3619" s="6"/>
      <c r="O3619" s="3"/>
      <c r="P3619" s="3"/>
      <c r="Q3619" s="6"/>
      <c r="R3619" s="4"/>
      <c r="S3619" s="6"/>
      <c r="T3619" s="6"/>
      <c r="U3619" s="6"/>
      <c r="V3619" s="3" t="str">
        <f t="shared" si="2"/>
        <v/>
      </c>
      <c r="W3619" s="5" t="str">
        <f t="shared" ref="W3619:X3619" si="3620">UPPER(TRIM(H3619))</f>
        <v/>
      </c>
      <c r="X3619" s="5" t="str">
        <f t="shared" si="3620"/>
        <v/>
      </c>
      <c r="Y3619" s="5" t="str">
        <f t="array" ref="Y3619">IF(V3619&lt;&gt;"",IFERROR(INDEX(federal_program_name_lookup,MATCH(V3619,aln_lookup,0)),""),"")</f>
        <v/>
      </c>
    </row>
    <row r="3620" ht="15.75" customHeight="1">
      <c r="A3620" s="5" t="str">
        <f t="shared" si="3224"/>
        <v/>
      </c>
      <c r="B3620" s="3"/>
      <c r="C3620" s="3"/>
      <c r="D3620" s="3"/>
      <c r="E3620" s="6"/>
      <c r="F3620" s="4"/>
      <c r="G3620" s="6"/>
      <c r="H3620" s="6"/>
      <c r="I3620" s="6"/>
      <c r="J3620" s="4">
        <f>SUMIFS(amount_expended,cfda_key,V3620)</f>
        <v>0</v>
      </c>
      <c r="K3620" s="4">
        <f>IF(G3620="OTHER CLUSTER NOT LISTED ABOVE",SUMIFS(amount_expended,uniform_other_cluster_name,X3620), IF(AND(OR(G3620="N/A",G3620=""),H3620=""),0,IF(G3620="STATE CLUSTER",SUMIFS(amount_expended,uniform_state_cluster_name,W3620),SUMIFS(amount_expended,cluster_name,G3620))))</f>
        <v>0</v>
      </c>
      <c r="L3620" s="6"/>
      <c r="M3620" s="3"/>
      <c r="N3620" s="6"/>
      <c r="O3620" s="3"/>
      <c r="P3620" s="3"/>
      <c r="Q3620" s="6"/>
      <c r="R3620" s="4"/>
      <c r="S3620" s="6"/>
      <c r="T3620" s="6"/>
      <c r="U3620" s="6"/>
      <c r="V3620" s="3" t="str">
        <f t="shared" si="2"/>
        <v/>
      </c>
      <c r="W3620" s="5" t="str">
        <f t="shared" ref="W3620:X3620" si="3621">UPPER(TRIM(H3620))</f>
        <v/>
      </c>
      <c r="X3620" s="5" t="str">
        <f t="shared" si="3621"/>
        <v/>
      </c>
      <c r="Y3620" s="5" t="str">
        <f t="array" ref="Y3620">IF(V3620&lt;&gt;"",IFERROR(INDEX(federal_program_name_lookup,MATCH(V3620,aln_lookup,0)),""),"")</f>
        <v/>
      </c>
    </row>
    <row r="3621" ht="15.75" customHeight="1">
      <c r="A3621" s="5" t="str">
        <f t="shared" si="3224"/>
        <v/>
      </c>
      <c r="B3621" s="3"/>
      <c r="C3621" s="3"/>
      <c r="D3621" s="3"/>
      <c r="E3621" s="6"/>
      <c r="F3621" s="4"/>
      <c r="G3621" s="6"/>
      <c r="H3621" s="6"/>
      <c r="I3621" s="6"/>
      <c r="J3621" s="4">
        <f>SUMIFS(amount_expended,cfda_key,V3621)</f>
        <v>0</v>
      </c>
      <c r="K3621" s="4">
        <f>IF(G3621="OTHER CLUSTER NOT LISTED ABOVE",SUMIFS(amount_expended,uniform_other_cluster_name,X3621), IF(AND(OR(G3621="N/A",G3621=""),H3621=""),0,IF(G3621="STATE CLUSTER",SUMIFS(amount_expended,uniform_state_cluster_name,W3621),SUMIFS(amount_expended,cluster_name,G3621))))</f>
        <v>0</v>
      </c>
      <c r="L3621" s="6"/>
      <c r="M3621" s="3"/>
      <c r="N3621" s="6"/>
      <c r="O3621" s="3"/>
      <c r="P3621" s="3"/>
      <c r="Q3621" s="6"/>
      <c r="R3621" s="4"/>
      <c r="S3621" s="6"/>
      <c r="T3621" s="6"/>
      <c r="U3621" s="6"/>
      <c r="V3621" s="3" t="str">
        <f t="shared" si="2"/>
        <v/>
      </c>
      <c r="W3621" s="5" t="str">
        <f t="shared" ref="W3621:X3621" si="3622">UPPER(TRIM(H3621))</f>
        <v/>
      </c>
      <c r="X3621" s="5" t="str">
        <f t="shared" si="3622"/>
        <v/>
      </c>
      <c r="Y3621" s="5" t="str">
        <f t="array" ref="Y3621">IF(V3621&lt;&gt;"",IFERROR(INDEX(federal_program_name_lookup,MATCH(V3621,aln_lookup,0)),""),"")</f>
        <v/>
      </c>
    </row>
    <row r="3622" ht="15.75" customHeight="1">
      <c r="A3622" s="5" t="str">
        <f t="shared" si="3224"/>
        <v/>
      </c>
      <c r="B3622" s="3"/>
      <c r="C3622" s="3"/>
      <c r="D3622" s="3"/>
      <c r="E3622" s="6"/>
      <c r="F3622" s="4"/>
      <c r="G3622" s="6"/>
      <c r="H3622" s="6"/>
      <c r="I3622" s="6"/>
      <c r="J3622" s="4">
        <f>SUMIFS(amount_expended,cfda_key,V3622)</f>
        <v>0</v>
      </c>
      <c r="K3622" s="4">
        <f>IF(G3622="OTHER CLUSTER NOT LISTED ABOVE",SUMIFS(amount_expended,uniform_other_cluster_name,X3622), IF(AND(OR(G3622="N/A",G3622=""),H3622=""),0,IF(G3622="STATE CLUSTER",SUMIFS(amount_expended,uniform_state_cluster_name,W3622),SUMIFS(amount_expended,cluster_name,G3622))))</f>
        <v>0</v>
      </c>
      <c r="L3622" s="6"/>
      <c r="M3622" s="3"/>
      <c r="N3622" s="6"/>
      <c r="O3622" s="3"/>
      <c r="P3622" s="3"/>
      <c r="Q3622" s="6"/>
      <c r="R3622" s="4"/>
      <c r="S3622" s="6"/>
      <c r="T3622" s="6"/>
      <c r="U3622" s="6"/>
      <c r="V3622" s="3" t="str">
        <f t="shared" si="2"/>
        <v/>
      </c>
      <c r="W3622" s="5" t="str">
        <f t="shared" ref="W3622:X3622" si="3623">UPPER(TRIM(H3622))</f>
        <v/>
      </c>
      <c r="X3622" s="5" t="str">
        <f t="shared" si="3623"/>
        <v/>
      </c>
      <c r="Y3622" s="5" t="str">
        <f t="array" ref="Y3622">IF(V3622&lt;&gt;"",IFERROR(INDEX(federal_program_name_lookup,MATCH(V3622,aln_lookup,0)),""),"")</f>
        <v/>
      </c>
    </row>
    <row r="3623" ht="15.75" customHeight="1">
      <c r="A3623" s="5" t="str">
        <f t="shared" si="3224"/>
        <v/>
      </c>
      <c r="B3623" s="3"/>
      <c r="C3623" s="3"/>
      <c r="D3623" s="3"/>
      <c r="E3623" s="6"/>
      <c r="F3623" s="4"/>
      <c r="G3623" s="6"/>
      <c r="H3623" s="6"/>
      <c r="I3623" s="6"/>
      <c r="J3623" s="4">
        <f>SUMIFS(amount_expended,cfda_key,V3623)</f>
        <v>0</v>
      </c>
      <c r="K3623" s="4">
        <f>IF(G3623="OTHER CLUSTER NOT LISTED ABOVE",SUMIFS(amount_expended,uniform_other_cluster_name,X3623), IF(AND(OR(G3623="N/A",G3623=""),H3623=""),0,IF(G3623="STATE CLUSTER",SUMIFS(amount_expended,uniform_state_cluster_name,W3623),SUMIFS(amount_expended,cluster_name,G3623))))</f>
        <v>0</v>
      </c>
      <c r="L3623" s="6"/>
      <c r="M3623" s="3"/>
      <c r="N3623" s="6"/>
      <c r="O3623" s="3"/>
      <c r="P3623" s="3"/>
      <c r="Q3623" s="6"/>
      <c r="R3623" s="4"/>
      <c r="S3623" s="6"/>
      <c r="T3623" s="6"/>
      <c r="U3623" s="6"/>
      <c r="V3623" s="3" t="str">
        <f t="shared" si="2"/>
        <v/>
      </c>
      <c r="W3623" s="5" t="str">
        <f t="shared" ref="W3623:X3623" si="3624">UPPER(TRIM(H3623))</f>
        <v/>
      </c>
      <c r="X3623" s="5" t="str">
        <f t="shared" si="3624"/>
        <v/>
      </c>
      <c r="Y3623" s="5" t="str">
        <f t="array" ref="Y3623">IF(V3623&lt;&gt;"",IFERROR(INDEX(federal_program_name_lookup,MATCH(V3623,aln_lookup,0)),""),"")</f>
        <v/>
      </c>
    </row>
    <row r="3624" ht="15.75" customHeight="1">
      <c r="A3624" s="5" t="str">
        <f t="shared" si="3224"/>
        <v/>
      </c>
      <c r="B3624" s="3"/>
      <c r="C3624" s="3"/>
      <c r="D3624" s="3"/>
      <c r="E3624" s="6"/>
      <c r="F3624" s="4"/>
      <c r="G3624" s="6"/>
      <c r="H3624" s="6"/>
      <c r="I3624" s="6"/>
      <c r="J3624" s="4">
        <f>SUMIFS(amount_expended,cfda_key,V3624)</f>
        <v>0</v>
      </c>
      <c r="K3624" s="4">
        <f>IF(G3624="OTHER CLUSTER NOT LISTED ABOVE",SUMIFS(amount_expended,uniform_other_cluster_name,X3624), IF(AND(OR(G3624="N/A",G3624=""),H3624=""),0,IF(G3624="STATE CLUSTER",SUMIFS(amount_expended,uniform_state_cluster_name,W3624),SUMIFS(amount_expended,cluster_name,G3624))))</f>
        <v>0</v>
      </c>
      <c r="L3624" s="6"/>
      <c r="M3624" s="3"/>
      <c r="N3624" s="6"/>
      <c r="O3624" s="3"/>
      <c r="P3624" s="3"/>
      <c r="Q3624" s="6"/>
      <c r="R3624" s="4"/>
      <c r="S3624" s="6"/>
      <c r="T3624" s="6"/>
      <c r="U3624" s="6"/>
      <c r="V3624" s="3" t="str">
        <f t="shared" si="2"/>
        <v/>
      </c>
      <c r="W3624" s="5" t="str">
        <f t="shared" ref="W3624:X3624" si="3625">UPPER(TRIM(H3624))</f>
        <v/>
      </c>
      <c r="X3624" s="5" t="str">
        <f t="shared" si="3625"/>
        <v/>
      </c>
      <c r="Y3624" s="5" t="str">
        <f t="array" ref="Y3624">IF(V3624&lt;&gt;"",IFERROR(INDEX(federal_program_name_lookup,MATCH(V3624,aln_lookup,0)),""),"")</f>
        <v/>
      </c>
    </row>
    <row r="3625" ht="15.75" customHeight="1">
      <c r="A3625" s="5" t="str">
        <f t="shared" si="3224"/>
        <v/>
      </c>
      <c r="B3625" s="3"/>
      <c r="C3625" s="3"/>
      <c r="D3625" s="3"/>
      <c r="E3625" s="6"/>
      <c r="F3625" s="4"/>
      <c r="G3625" s="6"/>
      <c r="H3625" s="6"/>
      <c r="I3625" s="6"/>
      <c r="J3625" s="4">
        <f>SUMIFS(amount_expended,cfda_key,V3625)</f>
        <v>0</v>
      </c>
      <c r="K3625" s="4">
        <f>IF(G3625="OTHER CLUSTER NOT LISTED ABOVE",SUMIFS(amount_expended,uniform_other_cluster_name,X3625), IF(AND(OR(G3625="N/A",G3625=""),H3625=""),0,IF(G3625="STATE CLUSTER",SUMIFS(amount_expended,uniform_state_cluster_name,W3625),SUMIFS(amount_expended,cluster_name,G3625))))</f>
        <v>0</v>
      </c>
      <c r="L3625" s="6"/>
      <c r="M3625" s="3"/>
      <c r="N3625" s="6"/>
      <c r="O3625" s="3"/>
      <c r="P3625" s="3"/>
      <c r="Q3625" s="6"/>
      <c r="R3625" s="4"/>
      <c r="S3625" s="6"/>
      <c r="T3625" s="6"/>
      <c r="U3625" s="6"/>
      <c r="V3625" s="3" t="str">
        <f t="shared" si="2"/>
        <v/>
      </c>
      <c r="W3625" s="5" t="str">
        <f t="shared" ref="W3625:X3625" si="3626">UPPER(TRIM(H3625))</f>
        <v/>
      </c>
      <c r="X3625" s="5" t="str">
        <f t="shared" si="3626"/>
        <v/>
      </c>
      <c r="Y3625" s="5" t="str">
        <f t="array" ref="Y3625">IF(V3625&lt;&gt;"",IFERROR(INDEX(federal_program_name_lookup,MATCH(V3625,aln_lookup,0)),""),"")</f>
        <v/>
      </c>
    </row>
    <row r="3626" ht="15.75" customHeight="1">
      <c r="A3626" s="5" t="str">
        <f t="shared" si="3224"/>
        <v/>
      </c>
      <c r="B3626" s="3"/>
      <c r="C3626" s="3"/>
      <c r="D3626" s="3"/>
      <c r="E3626" s="6"/>
      <c r="F3626" s="4"/>
      <c r="G3626" s="6"/>
      <c r="H3626" s="6"/>
      <c r="I3626" s="6"/>
      <c r="J3626" s="4">
        <f>SUMIFS(amount_expended,cfda_key,V3626)</f>
        <v>0</v>
      </c>
      <c r="K3626" s="4">
        <f>IF(G3626="OTHER CLUSTER NOT LISTED ABOVE",SUMIFS(amount_expended,uniform_other_cluster_name,X3626), IF(AND(OR(G3626="N/A",G3626=""),H3626=""),0,IF(G3626="STATE CLUSTER",SUMIFS(amount_expended,uniform_state_cluster_name,W3626),SUMIFS(amount_expended,cluster_name,G3626))))</f>
        <v>0</v>
      </c>
      <c r="L3626" s="6"/>
      <c r="M3626" s="3"/>
      <c r="N3626" s="6"/>
      <c r="O3626" s="3"/>
      <c r="P3626" s="3"/>
      <c r="Q3626" s="6"/>
      <c r="R3626" s="4"/>
      <c r="S3626" s="6"/>
      <c r="T3626" s="6"/>
      <c r="U3626" s="6"/>
      <c r="V3626" s="3" t="str">
        <f t="shared" si="2"/>
        <v/>
      </c>
      <c r="W3626" s="5" t="str">
        <f t="shared" ref="W3626:X3626" si="3627">UPPER(TRIM(H3626))</f>
        <v/>
      </c>
      <c r="X3626" s="5" t="str">
        <f t="shared" si="3627"/>
        <v/>
      </c>
      <c r="Y3626" s="5" t="str">
        <f t="array" ref="Y3626">IF(V3626&lt;&gt;"",IFERROR(INDEX(federal_program_name_lookup,MATCH(V3626,aln_lookup,0)),""),"")</f>
        <v/>
      </c>
    </row>
    <row r="3627" ht="15.75" customHeight="1">
      <c r="A3627" s="5" t="str">
        <f t="shared" si="3224"/>
        <v/>
      </c>
      <c r="B3627" s="3"/>
      <c r="C3627" s="3"/>
      <c r="D3627" s="3"/>
      <c r="E3627" s="6"/>
      <c r="F3627" s="4"/>
      <c r="G3627" s="6"/>
      <c r="H3627" s="6"/>
      <c r="I3627" s="6"/>
      <c r="J3627" s="4">
        <f>SUMIFS(amount_expended,cfda_key,V3627)</f>
        <v>0</v>
      </c>
      <c r="K3627" s="4">
        <f>IF(G3627="OTHER CLUSTER NOT LISTED ABOVE",SUMIFS(amount_expended,uniform_other_cluster_name,X3627), IF(AND(OR(G3627="N/A",G3627=""),H3627=""),0,IF(G3627="STATE CLUSTER",SUMIFS(amount_expended,uniform_state_cluster_name,W3627),SUMIFS(amount_expended,cluster_name,G3627))))</f>
        <v>0</v>
      </c>
      <c r="L3627" s="6"/>
      <c r="M3627" s="3"/>
      <c r="N3627" s="6"/>
      <c r="O3627" s="3"/>
      <c r="P3627" s="3"/>
      <c r="Q3627" s="6"/>
      <c r="R3627" s="4"/>
      <c r="S3627" s="6"/>
      <c r="T3627" s="6"/>
      <c r="U3627" s="6"/>
      <c r="V3627" s="3" t="str">
        <f t="shared" si="2"/>
        <v/>
      </c>
      <c r="W3627" s="5" t="str">
        <f t="shared" ref="W3627:X3627" si="3628">UPPER(TRIM(H3627))</f>
        <v/>
      </c>
      <c r="X3627" s="5" t="str">
        <f t="shared" si="3628"/>
        <v/>
      </c>
      <c r="Y3627" s="5" t="str">
        <f t="array" ref="Y3627">IF(V3627&lt;&gt;"",IFERROR(INDEX(federal_program_name_lookup,MATCH(V3627,aln_lookup,0)),""),"")</f>
        <v/>
      </c>
    </row>
    <row r="3628" ht="15.75" customHeight="1">
      <c r="A3628" s="5" t="str">
        <f t="shared" si="3224"/>
        <v/>
      </c>
      <c r="B3628" s="3"/>
      <c r="C3628" s="3"/>
      <c r="D3628" s="3"/>
      <c r="E3628" s="6"/>
      <c r="F3628" s="4"/>
      <c r="G3628" s="6"/>
      <c r="H3628" s="6"/>
      <c r="I3628" s="6"/>
      <c r="J3628" s="4">
        <f>SUMIFS(amount_expended,cfda_key,V3628)</f>
        <v>0</v>
      </c>
      <c r="K3628" s="4">
        <f>IF(G3628="OTHER CLUSTER NOT LISTED ABOVE",SUMIFS(amount_expended,uniform_other_cluster_name,X3628), IF(AND(OR(G3628="N/A",G3628=""),H3628=""),0,IF(G3628="STATE CLUSTER",SUMIFS(amount_expended,uniform_state_cluster_name,W3628),SUMIFS(amount_expended,cluster_name,G3628))))</f>
        <v>0</v>
      </c>
      <c r="L3628" s="6"/>
      <c r="M3628" s="3"/>
      <c r="N3628" s="6"/>
      <c r="O3628" s="3"/>
      <c r="P3628" s="3"/>
      <c r="Q3628" s="6"/>
      <c r="R3628" s="4"/>
      <c r="S3628" s="6"/>
      <c r="T3628" s="6"/>
      <c r="U3628" s="6"/>
      <c r="V3628" s="3" t="str">
        <f t="shared" si="2"/>
        <v/>
      </c>
      <c r="W3628" s="5" t="str">
        <f t="shared" ref="W3628:X3628" si="3629">UPPER(TRIM(H3628))</f>
        <v/>
      </c>
      <c r="X3628" s="5" t="str">
        <f t="shared" si="3629"/>
        <v/>
      </c>
      <c r="Y3628" s="5" t="str">
        <f t="array" ref="Y3628">IF(V3628&lt;&gt;"",IFERROR(INDEX(federal_program_name_lookup,MATCH(V3628,aln_lookup,0)),""),"")</f>
        <v/>
      </c>
    </row>
    <row r="3629" ht="15.75" customHeight="1">
      <c r="A3629" s="5" t="str">
        <f t="shared" si="3224"/>
        <v/>
      </c>
      <c r="B3629" s="3"/>
      <c r="C3629" s="3"/>
      <c r="D3629" s="3"/>
      <c r="E3629" s="6"/>
      <c r="F3629" s="4"/>
      <c r="G3629" s="6"/>
      <c r="H3629" s="6"/>
      <c r="I3629" s="6"/>
      <c r="J3629" s="4">
        <f>SUMIFS(amount_expended,cfda_key,V3629)</f>
        <v>0</v>
      </c>
      <c r="K3629" s="4">
        <f>IF(G3629="OTHER CLUSTER NOT LISTED ABOVE",SUMIFS(amount_expended,uniform_other_cluster_name,X3629), IF(AND(OR(G3629="N/A",G3629=""),H3629=""),0,IF(G3629="STATE CLUSTER",SUMIFS(amount_expended,uniform_state_cluster_name,W3629),SUMIFS(amount_expended,cluster_name,G3629))))</f>
        <v>0</v>
      </c>
      <c r="L3629" s="6"/>
      <c r="M3629" s="3"/>
      <c r="N3629" s="6"/>
      <c r="O3629" s="3"/>
      <c r="P3629" s="3"/>
      <c r="Q3629" s="6"/>
      <c r="R3629" s="4"/>
      <c r="S3629" s="6"/>
      <c r="T3629" s="6"/>
      <c r="U3629" s="6"/>
      <c r="V3629" s="3" t="str">
        <f t="shared" si="2"/>
        <v/>
      </c>
      <c r="W3629" s="5" t="str">
        <f t="shared" ref="W3629:X3629" si="3630">UPPER(TRIM(H3629))</f>
        <v/>
      </c>
      <c r="X3629" s="5" t="str">
        <f t="shared" si="3630"/>
        <v/>
      </c>
      <c r="Y3629" s="5" t="str">
        <f t="array" ref="Y3629">IF(V3629&lt;&gt;"",IFERROR(INDEX(federal_program_name_lookup,MATCH(V3629,aln_lookup,0)),""),"")</f>
        <v/>
      </c>
    </row>
    <row r="3630" ht="15.75" customHeight="1">
      <c r="A3630" s="5" t="str">
        <f t="shared" si="3224"/>
        <v/>
      </c>
      <c r="B3630" s="3"/>
      <c r="C3630" s="3"/>
      <c r="D3630" s="3"/>
      <c r="E3630" s="6"/>
      <c r="F3630" s="4"/>
      <c r="G3630" s="6"/>
      <c r="H3630" s="6"/>
      <c r="I3630" s="6"/>
      <c r="J3630" s="4">
        <f>SUMIFS(amount_expended,cfda_key,V3630)</f>
        <v>0</v>
      </c>
      <c r="K3630" s="4">
        <f>IF(G3630="OTHER CLUSTER NOT LISTED ABOVE",SUMIFS(amount_expended,uniform_other_cluster_name,X3630), IF(AND(OR(G3630="N/A",G3630=""),H3630=""),0,IF(G3630="STATE CLUSTER",SUMIFS(amount_expended,uniform_state_cluster_name,W3630),SUMIFS(amount_expended,cluster_name,G3630))))</f>
        <v>0</v>
      </c>
      <c r="L3630" s="6"/>
      <c r="M3630" s="3"/>
      <c r="N3630" s="6"/>
      <c r="O3630" s="3"/>
      <c r="P3630" s="3"/>
      <c r="Q3630" s="6"/>
      <c r="R3630" s="4"/>
      <c r="S3630" s="6"/>
      <c r="T3630" s="6"/>
      <c r="U3630" s="6"/>
      <c r="V3630" s="3" t="str">
        <f t="shared" si="2"/>
        <v/>
      </c>
      <c r="W3630" s="5" t="str">
        <f t="shared" ref="W3630:X3630" si="3631">UPPER(TRIM(H3630))</f>
        <v/>
      </c>
      <c r="X3630" s="5" t="str">
        <f t="shared" si="3631"/>
        <v/>
      </c>
      <c r="Y3630" s="5" t="str">
        <f t="array" ref="Y3630">IF(V3630&lt;&gt;"",IFERROR(INDEX(federal_program_name_lookup,MATCH(V3630,aln_lookup,0)),""),"")</f>
        <v/>
      </c>
    </row>
    <row r="3631" ht="15.75" customHeight="1">
      <c r="A3631" s="5" t="str">
        <f t="shared" si="3224"/>
        <v/>
      </c>
      <c r="B3631" s="3"/>
      <c r="C3631" s="3"/>
      <c r="D3631" s="3"/>
      <c r="E3631" s="6"/>
      <c r="F3631" s="4"/>
      <c r="G3631" s="6"/>
      <c r="H3631" s="6"/>
      <c r="I3631" s="6"/>
      <c r="J3631" s="4">
        <f>SUMIFS(amount_expended,cfda_key,V3631)</f>
        <v>0</v>
      </c>
      <c r="K3631" s="4">
        <f>IF(G3631="OTHER CLUSTER NOT LISTED ABOVE",SUMIFS(amount_expended,uniform_other_cluster_name,X3631), IF(AND(OR(G3631="N/A",G3631=""),H3631=""),0,IF(G3631="STATE CLUSTER",SUMIFS(amount_expended,uniform_state_cluster_name,W3631),SUMIFS(amount_expended,cluster_name,G3631))))</f>
        <v>0</v>
      </c>
      <c r="L3631" s="6"/>
      <c r="M3631" s="3"/>
      <c r="N3631" s="6"/>
      <c r="O3631" s="3"/>
      <c r="P3631" s="3"/>
      <c r="Q3631" s="6"/>
      <c r="R3631" s="4"/>
      <c r="S3631" s="6"/>
      <c r="T3631" s="6"/>
      <c r="U3631" s="6"/>
      <c r="V3631" s="3" t="str">
        <f t="shared" si="2"/>
        <v/>
      </c>
      <c r="W3631" s="5" t="str">
        <f t="shared" ref="W3631:X3631" si="3632">UPPER(TRIM(H3631))</f>
        <v/>
      </c>
      <c r="X3631" s="5" t="str">
        <f t="shared" si="3632"/>
        <v/>
      </c>
      <c r="Y3631" s="5" t="str">
        <f t="array" ref="Y3631">IF(V3631&lt;&gt;"",IFERROR(INDEX(federal_program_name_lookup,MATCH(V3631,aln_lookup,0)),""),"")</f>
        <v/>
      </c>
    </row>
    <row r="3632" ht="15.75" customHeight="1">
      <c r="A3632" s="5" t="str">
        <f t="shared" si="3224"/>
        <v/>
      </c>
      <c r="B3632" s="3"/>
      <c r="C3632" s="3"/>
      <c r="D3632" s="3"/>
      <c r="E3632" s="6"/>
      <c r="F3632" s="4"/>
      <c r="G3632" s="6"/>
      <c r="H3632" s="6"/>
      <c r="I3632" s="6"/>
      <c r="J3632" s="4">
        <f>SUMIFS(amount_expended,cfda_key,V3632)</f>
        <v>0</v>
      </c>
      <c r="K3632" s="4">
        <f>IF(G3632="OTHER CLUSTER NOT LISTED ABOVE",SUMIFS(amount_expended,uniform_other_cluster_name,X3632), IF(AND(OR(G3632="N/A",G3632=""),H3632=""),0,IF(G3632="STATE CLUSTER",SUMIFS(amount_expended,uniform_state_cluster_name,W3632),SUMIFS(amount_expended,cluster_name,G3632))))</f>
        <v>0</v>
      </c>
      <c r="L3632" s="6"/>
      <c r="M3632" s="3"/>
      <c r="N3632" s="6"/>
      <c r="O3632" s="3"/>
      <c r="P3632" s="3"/>
      <c r="Q3632" s="6"/>
      <c r="R3632" s="4"/>
      <c r="S3632" s="6"/>
      <c r="T3632" s="6"/>
      <c r="U3632" s="6"/>
      <c r="V3632" s="3" t="str">
        <f t="shared" si="2"/>
        <v/>
      </c>
      <c r="W3632" s="5" t="str">
        <f t="shared" ref="W3632:X3632" si="3633">UPPER(TRIM(H3632))</f>
        <v/>
      </c>
      <c r="X3632" s="5" t="str">
        <f t="shared" si="3633"/>
        <v/>
      </c>
      <c r="Y3632" s="5" t="str">
        <f t="array" ref="Y3632">IF(V3632&lt;&gt;"",IFERROR(INDEX(federal_program_name_lookup,MATCH(V3632,aln_lookup,0)),""),"")</f>
        <v/>
      </c>
    </row>
    <row r="3633" ht="15.75" customHeight="1">
      <c r="A3633" s="5" t="str">
        <f t="shared" si="3224"/>
        <v/>
      </c>
      <c r="B3633" s="3"/>
      <c r="C3633" s="3"/>
      <c r="D3633" s="3"/>
      <c r="E3633" s="6"/>
      <c r="F3633" s="4"/>
      <c r="G3633" s="6"/>
      <c r="H3633" s="6"/>
      <c r="I3633" s="6"/>
      <c r="J3633" s="4">
        <f>SUMIFS(amount_expended,cfda_key,V3633)</f>
        <v>0</v>
      </c>
      <c r="K3633" s="4">
        <f>IF(G3633="OTHER CLUSTER NOT LISTED ABOVE",SUMIFS(amount_expended,uniform_other_cluster_name,X3633), IF(AND(OR(G3633="N/A",G3633=""),H3633=""),0,IF(G3633="STATE CLUSTER",SUMIFS(amount_expended,uniform_state_cluster_name,W3633),SUMIFS(amount_expended,cluster_name,G3633))))</f>
        <v>0</v>
      </c>
      <c r="L3633" s="6"/>
      <c r="M3633" s="3"/>
      <c r="N3633" s="6"/>
      <c r="O3633" s="3"/>
      <c r="P3633" s="3"/>
      <c r="Q3633" s="6"/>
      <c r="R3633" s="4"/>
      <c r="S3633" s="6"/>
      <c r="T3633" s="6"/>
      <c r="U3633" s="6"/>
      <c r="V3633" s="3" t="str">
        <f t="shared" si="2"/>
        <v/>
      </c>
      <c r="W3633" s="5" t="str">
        <f t="shared" ref="W3633:X3633" si="3634">UPPER(TRIM(H3633))</f>
        <v/>
      </c>
      <c r="X3633" s="5" t="str">
        <f t="shared" si="3634"/>
        <v/>
      </c>
      <c r="Y3633" s="5" t="str">
        <f t="array" ref="Y3633">IF(V3633&lt;&gt;"",IFERROR(INDEX(federal_program_name_lookup,MATCH(V3633,aln_lookup,0)),""),"")</f>
        <v/>
      </c>
    </row>
    <row r="3634" ht="15.75" customHeight="1">
      <c r="A3634" s="5" t="str">
        <f t="shared" si="3224"/>
        <v/>
      </c>
      <c r="B3634" s="3"/>
      <c r="C3634" s="3"/>
      <c r="D3634" s="3"/>
      <c r="E3634" s="6"/>
      <c r="F3634" s="4"/>
      <c r="G3634" s="6"/>
      <c r="H3634" s="6"/>
      <c r="I3634" s="6"/>
      <c r="J3634" s="4">
        <f>SUMIFS(amount_expended,cfda_key,V3634)</f>
        <v>0</v>
      </c>
      <c r="K3634" s="4">
        <f>IF(G3634="OTHER CLUSTER NOT LISTED ABOVE",SUMIFS(amount_expended,uniform_other_cluster_name,X3634), IF(AND(OR(G3634="N/A",G3634=""),H3634=""),0,IF(G3634="STATE CLUSTER",SUMIFS(amount_expended,uniform_state_cluster_name,W3634),SUMIFS(amount_expended,cluster_name,G3634))))</f>
        <v>0</v>
      </c>
      <c r="L3634" s="6"/>
      <c r="M3634" s="3"/>
      <c r="N3634" s="6"/>
      <c r="O3634" s="3"/>
      <c r="P3634" s="3"/>
      <c r="Q3634" s="6"/>
      <c r="R3634" s="4"/>
      <c r="S3634" s="6"/>
      <c r="T3634" s="6"/>
      <c r="U3634" s="6"/>
      <c r="V3634" s="3" t="str">
        <f t="shared" si="2"/>
        <v/>
      </c>
      <c r="W3634" s="5" t="str">
        <f t="shared" ref="W3634:X3634" si="3635">UPPER(TRIM(H3634))</f>
        <v/>
      </c>
      <c r="X3634" s="5" t="str">
        <f t="shared" si="3635"/>
        <v/>
      </c>
      <c r="Y3634" s="5" t="str">
        <f t="array" ref="Y3634">IF(V3634&lt;&gt;"",IFERROR(INDEX(federal_program_name_lookup,MATCH(V3634,aln_lookup,0)),""),"")</f>
        <v/>
      </c>
    </row>
    <row r="3635" ht="15.75" customHeight="1">
      <c r="A3635" s="5" t="str">
        <f t="shared" si="3224"/>
        <v/>
      </c>
      <c r="B3635" s="3"/>
      <c r="C3635" s="3"/>
      <c r="D3635" s="3"/>
      <c r="E3635" s="6"/>
      <c r="F3635" s="4"/>
      <c r="G3635" s="6"/>
      <c r="H3635" s="6"/>
      <c r="I3635" s="6"/>
      <c r="J3635" s="4">
        <f>SUMIFS(amount_expended,cfda_key,V3635)</f>
        <v>0</v>
      </c>
      <c r="K3635" s="4">
        <f>IF(G3635="OTHER CLUSTER NOT LISTED ABOVE",SUMIFS(amount_expended,uniform_other_cluster_name,X3635), IF(AND(OR(G3635="N/A",G3635=""),H3635=""),0,IF(G3635="STATE CLUSTER",SUMIFS(amount_expended,uniform_state_cluster_name,W3635),SUMIFS(amount_expended,cluster_name,G3635))))</f>
        <v>0</v>
      </c>
      <c r="L3635" s="6"/>
      <c r="M3635" s="3"/>
      <c r="N3635" s="6"/>
      <c r="O3635" s="3"/>
      <c r="P3635" s="3"/>
      <c r="Q3635" s="6"/>
      <c r="R3635" s="4"/>
      <c r="S3635" s="6"/>
      <c r="T3635" s="6"/>
      <c r="U3635" s="6"/>
      <c r="V3635" s="3" t="str">
        <f t="shared" si="2"/>
        <v/>
      </c>
      <c r="W3635" s="5" t="str">
        <f t="shared" ref="W3635:X3635" si="3636">UPPER(TRIM(H3635))</f>
        <v/>
      </c>
      <c r="X3635" s="5" t="str">
        <f t="shared" si="3636"/>
        <v/>
      </c>
      <c r="Y3635" s="5" t="str">
        <f t="array" ref="Y3635">IF(V3635&lt;&gt;"",IFERROR(INDEX(federal_program_name_lookup,MATCH(V3635,aln_lookup,0)),""),"")</f>
        <v/>
      </c>
    </row>
    <row r="3636" ht="15.75" customHeight="1">
      <c r="A3636" s="5" t="str">
        <f t="shared" si="3224"/>
        <v/>
      </c>
      <c r="B3636" s="3"/>
      <c r="C3636" s="3"/>
      <c r="D3636" s="3"/>
      <c r="E3636" s="6"/>
      <c r="F3636" s="4"/>
      <c r="G3636" s="6"/>
      <c r="H3636" s="6"/>
      <c r="I3636" s="6"/>
      <c r="J3636" s="4">
        <f>SUMIFS(amount_expended,cfda_key,V3636)</f>
        <v>0</v>
      </c>
      <c r="K3636" s="4">
        <f>IF(G3636="OTHER CLUSTER NOT LISTED ABOVE",SUMIFS(amount_expended,uniform_other_cluster_name,X3636), IF(AND(OR(G3636="N/A",G3636=""),H3636=""),0,IF(G3636="STATE CLUSTER",SUMIFS(amount_expended,uniform_state_cluster_name,W3636),SUMIFS(amount_expended,cluster_name,G3636))))</f>
        <v>0</v>
      </c>
      <c r="L3636" s="6"/>
      <c r="M3636" s="3"/>
      <c r="N3636" s="6"/>
      <c r="O3636" s="3"/>
      <c r="P3636" s="3"/>
      <c r="Q3636" s="6"/>
      <c r="R3636" s="4"/>
      <c r="S3636" s="6"/>
      <c r="T3636" s="6"/>
      <c r="U3636" s="6"/>
      <c r="V3636" s="3" t="str">
        <f t="shared" si="2"/>
        <v/>
      </c>
      <c r="W3636" s="5" t="str">
        <f t="shared" ref="W3636:X3636" si="3637">UPPER(TRIM(H3636))</f>
        <v/>
      </c>
      <c r="X3636" s="5" t="str">
        <f t="shared" si="3637"/>
        <v/>
      </c>
      <c r="Y3636" s="5" t="str">
        <f t="array" ref="Y3636">IF(V3636&lt;&gt;"",IFERROR(INDEX(federal_program_name_lookup,MATCH(V3636,aln_lookup,0)),""),"")</f>
        <v/>
      </c>
    </row>
    <row r="3637" ht="15.75" customHeight="1">
      <c r="A3637" s="5" t="str">
        <f t="shared" si="3224"/>
        <v/>
      </c>
      <c r="B3637" s="3"/>
      <c r="C3637" s="3"/>
      <c r="D3637" s="3"/>
      <c r="E3637" s="6"/>
      <c r="F3637" s="4"/>
      <c r="G3637" s="6"/>
      <c r="H3637" s="6"/>
      <c r="I3637" s="6"/>
      <c r="J3637" s="4">
        <f>SUMIFS(amount_expended,cfda_key,V3637)</f>
        <v>0</v>
      </c>
      <c r="K3637" s="4">
        <f>IF(G3637="OTHER CLUSTER NOT LISTED ABOVE",SUMIFS(amount_expended,uniform_other_cluster_name,X3637), IF(AND(OR(G3637="N/A",G3637=""),H3637=""),0,IF(G3637="STATE CLUSTER",SUMIFS(amount_expended,uniform_state_cluster_name,W3637),SUMIFS(amount_expended,cluster_name,G3637))))</f>
        <v>0</v>
      </c>
      <c r="L3637" s="6"/>
      <c r="M3637" s="3"/>
      <c r="N3637" s="6"/>
      <c r="O3637" s="3"/>
      <c r="P3637" s="3"/>
      <c r="Q3637" s="6"/>
      <c r="R3637" s="4"/>
      <c r="S3637" s="6"/>
      <c r="T3637" s="6"/>
      <c r="U3637" s="6"/>
      <c r="V3637" s="3" t="str">
        <f t="shared" si="2"/>
        <v/>
      </c>
      <c r="W3637" s="5" t="str">
        <f t="shared" ref="W3637:X3637" si="3638">UPPER(TRIM(H3637))</f>
        <v/>
      </c>
      <c r="X3637" s="5" t="str">
        <f t="shared" si="3638"/>
        <v/>
      </c>
      <c r="Y3637" s="5" t="str">
        <f t="array" ref="Y3637">IF(V3637&lt;&gt;"",IFERROR(INDEX(federal_program_name_lookup,MATCH(V3637,aln_lookup,0)),""),"")</f>
        <v/>
      </c>
    </row>
    <row r="3638" ht="15.75" customHeight="1">
      <c r="A3638" s="5" t="str">
        <f t="shared" si="3224"/>
        <v/>
      </c>
      <c r="B3638" s="3"/>
      <c r="C3638" s="3"/>
      <c r="D3638" s="3"/>
      <c r="E3638" s="6"/>
      <c r="F3638" s="4"/>
      <c r="G3638" s="6"/>
      <c r="H3638" s="6"/>
      <c r="I3638" s="6"/>
      <c r="J3638" s="4">
        <f>SUMIFS(amount_expended,cfda_key,V3638)</f>
        <v>0</v>
      </c>
      <c r="K3638" s="4">
        <f>IF(G3638="OTHER CLUSTER NOT LISTED ABOVE",SUMIFS(amount_expended,uniform_other_cluster_name,X3638), IF(AND(OR(G3638="N/A",G3638=""),H3638=""),0,IF(G3638="STATE CLUSTER",SUMIFS(amount_expended,uniform_state_cluster_name,W3638),SUMIFS(amount_expended,cluster_name,G3638))))</f>
        <v>0</v>
      </c>
      <c r="L3638" s="6"/>
      <c r="M3638" s="3"/>
      <c r="N3638" s="6"/>
      <c r="O3638" s="3"/>
      <c r="P3638" s="3"/>
      <c r="Q3638" s="6"/>
      <c r="R3638" s="4"/>
      <c r="S3638" s="6"/>
      <c r="T3638" s="6"/>
      <c r="U3638" s="6"/>
      <c r="V3638" s="3" t="str">
        <f t="shared" si="2"/>
        <v/>
      </c>
      <c r="W3638" s="5" t="str">
        <f t="shared" ref="W3638:X3638" si="3639">UPPER(TRIM(H3638))</f>
        <v/>
      </c>
      <c r="X3638" s="5" t="str">
        <f t="shared" si="3639"/>
        <v/>
      </c>
      <c r="Y3638" s="5" t="str">
        <f t="array" ref="Y3638">IF(V3638&lt;&gt;"",IFERROR(INDEX(federal_program_name_lookup,MATCH(V3638,aln_lookup,0)),""),"")</f>
        <v/>
      </c>
    </row>
    <row r="3639" ht="15.75" customHeight="1">
      <c r="A3639" s="5" t="str">
        <f t="shared" si="3224"/>
        <v/>
      </c>
      <c r="B3639" s="3"/>
      <c r="C3639" s="3"/>
      <c r="D3639" s="3"/>
      <c r="E3639" s="6"/>
      <c r="F3639" s="4"/>
      <c r="G3639" s="6"/>
      <c r="H3639" s="6"/>
      <c r="I3639" s="6"/>
      <c r="J3639" s="4">
        <f>SUMIFS(amount_expended,cfda_key,V3639)</f>
        <v>0</v>
      </c>
      <c r="K3639" s="4">
        <f>IF(G3639="OTHER CLUSTER NOT LISTED ABOVE",SUMIFS(amount_expended,uniform_other_cluster_name,X3639), IF(AND(OR(G3639="N/A",G3639=""),H3639=""),0,IF(G3639="STATE CLUSTER",SUMIFS(amount_expended,uniform_state_cluster_name,W3639),SUMIFS(amount_expended,cluster_name,G3639))))</f>
        <v>0</v>
      </c>
      <c r="L3639" s="6"/>
      <c r="M3639" s="3"/>
      <c r="N3639" s="6"/>
      <c r="O3639" s="3"/>
      <c r="P3639" s="3"/>
      <c r="Q3639" s="6"/>
      <c r="R3639" s="4"/>
      <c r="S3639" s="6"/>
      <c r="T3639" s="6"/>
      <c r="U3639" s="6"/>
      <c r="V3639" s="3" t="str">
        <f t="shared" si="2"/>
        <v/>
      </c>
      <c r="W3639" s="5" t="str">
        <f t="shared" ref="W3639:X3639" si="3640">UPPER(TRIM(H3639))</f>
        <v/>
      </c>
      <c r="X3639" s="5" t="str">
        <f t="shared" si="3640"/>
        <v/>
      </c>
      <c r="Y3639" s="5" t="str">
        <f t="array" ref="Y3639">IF(V3639&lt;&gt;"",IFERROR(INDEX(federal_program_name_lookup,MATCH(V3639,aln_lookup,0)),""),"")</f>
        <v/>
      </c>
    </row>
    <row r="3640" ht="15.75" customHeight="1">
      <c r="A3640" s="5" t="str">
        <f t="shared" si="3224"/>
        <v/>
      </c>
      <c r="B3640" s="3"/>
      <c r="C3640" s="3"/>
      <c r="D3640" s="3"/>
      <c r="E3640" s="6"/>
      <c r="F3640" s="4"/>
      <c r="G3640" s="6"/>
      <c r="H3640" s="6"/>
      <c r="I3640" s="6"/>
      <c r="J3640" s="4">
        <f>SUMIFS(amount_expended,cfda_key,V3640)</f>
        <v>0</v>
      </c>
      <c r="K3640" s="4">
        <f>IF(G3640="OTHER CLUSTER NOT LISTED ABOVE",SUMIFS(amount_expended,uniform_other_cluster_name,X3640), IF(AND(OR(G3640="N/A",G3640=""),H3640=""),0,IF(G3640="STATE CLUSTER",SUMIFS(amount_expended,uniform_state_cluster_name,W3640),SUMIFS(amount_expended,cluster_name,G3640))))</f>
        <v>0</v>
      </c>
      <c r="L3640" s="6"/>
      <c r="M3640" s="3"/>
      <c r="N3640" s="6"/>
      <c r="O3640" s="3"/>
      <c r="P3640" s="3"/>
      <c r="Q3640" s="6"/>
      <c r="R3640" s="4"/>
      <c r="S3640" s="6"/>
      <c r="T3640" s="6"/>
      <c r="U3640" s="6"/>
      <c r="V3640" s="3" t="str">
        <f t="shared" si="2"/>
        <v/>
      </c>
      <c r="W3640" s="5" t="str">
        <f t="shared" ref="W3640:X3640" si="3641">UPPER(TRIM(H3640))</f>
        <v/>
      </c>
      <c r="X3640" s="5" t="str">
        <f t="shared" si="3641"/>
        <v/>
      </c>
      <c r="Y3640" s="5" t="str">
        <f t="array" ref="Y3640">IF(V3640&lt;&gt;"",IFERROR(INDEX(federal_program_name_lookup,MATCH(V3640,aln_lookup,0)),""),"")</f>
        <v/>
      </c>
    </row>
    <row r="3641" ht="15.75" customHeight="1">
      <c r="A3641" s="5" t="str">
        <f t="shared" si="3224"/>
        <v/>
      </c>
      <c r="B3641" s="3"/>
      <c r="C3641" s="3"/>
      <c r="D3641" s="3"/>
      <c r="E3641" s="6"/>
      <c r="F3641" s="4"/>
      <c r="G3641" s="6"/>
      <c r="H3641" s="6"/>
      <c r="I3641" s="6"/>
      <c r="J3641" s="4">
        <f>SUMIFS(amount_expended,cfda_key,V3641)</f>
        <v>0</v>
      </c>
      <c r="K3641" s="4">
        <f>IF(G3641="OTHER CLUSTER NOT LISTED ABOVE",SUMIFS(amount_expended,uniform_other_cluster_name,X3641), IF(AND(OR(G3641="N/A",G3641=""),H3641=""),0,IF(G3641="STATE CLUSTER",SUMIFS(amount_expended,uniform_state_cluster_name,W3641),SUMIFS(amount_expended,cluster_name,G3641))))</f>
        <v>0</v>
      </c>
      <c r="L3641" s="6"/>
      <c r="M3641" s="3"/>
      <c r="N3641" s="6"/>
      <c r="O3641" s="3"/>
      <c r="P3641" s="3"/>
      <c r="Q3641" s="6"/>
      <c r="R3641" s="4"/>
      <c r="S3641" s="6"/>
      <c r="T3641" s="6"/>
      <c r="U3641" s="6"/>
      <c r="V3641" s="3" t="str">
        <f t="shared" si="2"/>
        <v/>
      </c>
      <c r="W3641" s="5" t="str">
        <f t="shared" ref="W3641:X3641" si="3642">UPPER(TRIM(H3641))</f>
        <v/>
      </c>
      <c r="X3641" s="5" t="str">
        <f t="shared" si="3642"/>
        <v/>
      </c>
      <c r="Y3641" s="5" t="str">
        <f t="array" ref="Y3641">IF(V3641&lt;&gt;"",IFERROR(INDEX(federal_program_name_lookup,MATCH(V3641,aln_lookup,0)),""),"")</f>
        <v/>
      </c>
    </row>
    <row r="3642" ht="15.75" customHeight="1">
      <c r="A3642" s="5" t="str">
        <f t="shared" si="3224"/>
        <v/>
      </c>
      <c r="B3642" s="3"/>
      <c r="C3642" s="3"/>
      <c r="D3642" s="3"/>
      <c r="E3642" s="6"/>
      <c r="F3642" s="4"/>
      <c r="G3642" s="6"/>
      <c r="H3642" s="6"/>
      <c r="I3642" s="6"/>
      <c r="J3642" s="4">
        <f>SUMIFS(amount_expended,cfda_key,V3642)</f>
        <v>0</v>
      </c>
      <c r="K3642" s="4">
        <f>IF(G3642="OTHER CLUSTER NOT LISTED ABOVE",SUMIFS(amount_expended,uniform_other_cluster_name,X3642), IF(AND(OR(G3642="N/A",G3642=""),H3642=""),0,IF(G3642="STATE CLUSTER",SUMIFS(amount_expended,uniform_state_cluster_name,W3642),SUMIFS(amount_expended,cluster_name,G3642))))</f>
        <v>0</v>
      </c>
      <c r="L3642" s="6"/>
      <c r="M3642" s="3"/>
      <c r="N3642" s="6"/>
      <c r="O3642" s="3"/>
      <c r="P3642" s="3"/>
      <c r="Q3642" s="6"/>
      <c r="R3642" s="4"/>
      <c r="S3642" s="6"/>
      <c r="T3642" s="6"/>
      <c r="U3642" s="6"/>
      <c r="V3642" s="3" t="str">
        <f t="shared" si="2"/>
        <v/>
      </c>
      <c r="W3642" s="5" t="str">
        <f t="shared" ref="W3642:X3642" si="3643">UPPER(TRIM(H3642))</f>
        <v/>
      </c>
      <c r="X3642" s="5" t="str">
        <f t="shared" si="3643"/>
        <v/>
      </c>
      <c r="Y3642" s="5" t="str">
        <f t="array" ref="Y3642">IF(V3642&lt;&gt;"",IFERROR(INDEX(federal_program_name_lookup,MATCH(V3642,aln_lookup,0)),""),"")</f>
        <v/>
      </c>
    </row>
    <row r="3643" ht="15.75" customHeight="1">
      <c r="A3643" s="5" t="str">
        <f t="shared" si="3224"/>
        <v/>
      </c>
      <c r="B3643" s="3"/>
      <c r="C3643" s="3"/>
      <c r="D3643" s="3"/>
      <c r="E3643" s="6"/>
      <c r="F3643" s="4"/>
      <c r="G3643" s="6"/>
      <c r="H3643" s="6"/>
      <c r="I3643" s="6"/>
      <c r="J3643" s="4">
        <f>SUMIFS(amount_expended,cfda_key,V3643)</f>
        <v>0</v>
      </c>
      <c r="K3643" s="4">
        <f>IF(G3643="OTHER CLUSTER NOT LISTED ABOVE",SUMIFS(amount_expended,uniform_other_cluster_name,X3643), IF(AND(OR(G3643="N/A",G3643=""),H3643=""),0,IF(G3643="STATE CLUSTER",SUMIFS(amount_expended,uniform_state_cluster_name,W3643),SUMIFS(amount_expended,cluster_name,G3643))))</f>
        <v>0</v>
      </c>
      <c r="L3643" s="6"/>
      <c r="M3643" s="3"/>
      <c r="N3643" s="6"/>
      <c r="O3643" s="3"/>
      <c r="P3643" s="3"/>
      <c r="Q3643" s="6"/>
      <c r="R3643" s="4"/>
      <c r="S3643" s="6"/>
      <c r="T3643" s="6"/>
      <c r="U3643" s="6"/>
      <c r="V3643" s="3" t="str">
        <f t="shared" si="2"/>
        <v/>
      </c>
      <c r="W3643" s="5" t="str">
        <f t="shared" ref="W3643:X3643" si="3644">UPPER(TRIM(H3643))</f>
        <v/>
      </c>
      <c r="X3643" s="5" t="str">
        <f t="shared" si="3644"/>
        <v/>
      </c>
      <c r="Y3643" s="5" t="str">
        <f t="array" ref="Y3643">IF(V3643&lt;&gt;"",IFERROR(INDEX(federal_program_name_lookup,MATCH(V3643,aln_lookup,0)),""),"")</f>
        <v/>
      </c>
    </row>
    <row r="3644" ht="15.75" customHeight="1">
      <c r="A3644" s="5" t="str">
        <f t="shared" si="3224"/>
        <v/>
      </c>
      <c r="B3644" s="3"/>
      <c r="C3644" s="3"/>
      <c r="D3644" s="3"/>
      <c r="E3644" s="6"/>
      <c r="F3644" s="4"/>
      <c r="G3644" s="6"/>
      <c r="H3644" s="6"/>
      <c r="I3644" s="6"/>
      <c r="J3644" s="4">
        <f>SUMIFS(amount_expended,cfda_key,V3644)</f>
        <v>0</v>
      </c>
      <c r="K3644" s="4">
        <f>IF(G3644="OTHER CLUSTER NOT LISTED ABOVE",SUMIFS(amount_expended,uniform_other_cluster_name,X3644), IF(AND(OR(G3644="N/A",G3644=""),H3644=""),0,IF(G3644="STATE CLUSTER",SUMIFS(amount_expended,uniform_state_cluster_name,W3644),SUMIFS(amount_expended,cluster_name,G3644))))</f>
        <v>0</v>
      </c>
      <c r="L3644" s="6"/>
      <c r="M3644" s="3"/>
      <c r="N3644" s="6"/>
      <c r="O3644" s="3"/>
      <c r="P3644" s="3"/>
      <c r="Q3644" s="6"/>
      <c r="R3644" s="4"/>
      <c r="S3644" s="6"/>
      <c r="T3644" s="6"/>
      <c r="U3644" s="6"/>
      <c r="V3644" s="3" t="str">
        <f t="shared" si="2"/>
        <v/>
      </c>
      <c r="W3644" s="5" t="str">
        <f t="shared" ref="W3644:X3644" si="3645">UPPER(TRIM(H3644))</f>
        <v/>
      </c>
      <c r="X3644" s="5" t="str">
        <f t="shared" si="3645"/>
        <v/>
      </c>
      <c r="Y3644" s="5" t="str">
        <f t="array" ref="Y3644">IF(V3644&lt;&gt;"",IFERROR(INDEX(federal_program_name_lookup,MATCH(V3644,aln_lookup,0)),""),"")</f>
        <v/>
      </c>
    </row>
    <row r="3645" ht="15.75" customHeight="1">
      <c r="A3645" s="5" t="str">
        <f t="shared" si="3224"/>
        <v/>
      </c>
      <c r="B3645" s="3"/>
      <c r="C3645" s="3"/>
      <c r="D3645" s="3"/>
      <c r="E3645" s="6"/>
      <c r="F3645" s="4"/>
      <c r="G3645" s="6"/>
      <c r="H3645" s="6"/>
      <c r="I3645" s="6"/>
      <c r="J3645" s="4">
        <f>SUMIFS(amount_expended,cfda_key,V3645)</f>
        <v>0</v>
      </c>
      <c r="K3645" s="4">
        <f>IF(G3645="OTHER CLUSTER NOT LISTED ABOVE",SUMIFS(amount_expended,uniform_other_cluster_name,X3645), IF(AND(OR(G3645="N/A",G3645=""),H3645=""),0,IF(G3645="STATE CLUSTER",SUMIFS(amount_expended,uniform_state_cluster_name,W3645),SUMIFS(amount_expended,cluster_name,G3645))))</f>
        <v>0</v>
      </c>
      <c r="L3645" s="6"/>
      <c r="M3645" s="3"/>
      <c r="N3645" s="6"/>
      <c r="O3645" s="3"/>
      <c r="P3645" s="3"/>
      <c r="Q3645" s="6"/>
      <c r="R3645" s="4"/>
      <c r="S3645" s="6"/>
      <c r="T3645" s="6"/>
      <c r="U3645" s="6"/>
      <c r="V3645" s="3" t="str">
        <f t="shared" si="2"/>
        <v/>
      </c>
      <c r="W3645" s="5" t="str">
        <f t="shared" ref="W3645:X3645" si="3646">UPPER(TRIM(H3645))</f>
        <v/>
      </c>
      <c r="X3645" s="5" t="str">
        <f t="shared" si="3646"/>
        <v/>
      </c>
      <c r="Y3645" s="5" t="str">
        <f t="array" ref="Y3645">IF(V3645&lt;&gt;"",IFERROR(INDEX(federal_program_name_lookup,MATCH(V3645,aln_lookup,0)),""),"")</f>
        <v/>
      </c>
    </row>
    <row r="3646" ht="15.75" customHeight="1">
      <c r="A3646" s="5" t="str">
        <f t="shared" si="3224"/>
        <v/>
      </c>
      <c r="B3646" s="3"/>
      <c r="C3646" s="3"/>
      <c r="D3646" s="3"/>
      <c r="E3646" s="6"/>
      <c r="F3646" s="4"/>
      <c r="G3646" s="6"/>
      <c r="H3646" s="6"/>
      <c r="I3646" s="6"/>
      <c r="J3646" s="4">
        <f>SUMIFS(amount_expended,cfda_key,V3646)</f>
        <v>0</v>
      </c>
      <c r="K3646" s="4">
        <f>IF(G3646="OTHER CLUSTER NOT LISTED ABOVE",SUMIFS(amount_expended,uniform_other_cluster_name,X3646), IF(AND(OR(G3646="N/A",G3646=""),H3646=""),0,IF(G3646="STATE CLUSTER",SUMIFS(amount_expended,uniform_state_cluster_name,W3646),SUMIFS(amount_expended,cluster_name,G3646))))</f>
        <v>0</v>
      </c>
      <c r="L3646" s="6"/>
      <c r="M3646" s="3"/>
      <c r="N3646" s="6"/>
      <c r="O3646" s="3"/>
      <c r="P3646" s="3"/>
      <c r="Q3646" s="6"/>
      <c r="R3646" s="4"/>
      <c r="S3646" s="6"/>
      <c r="T3646" s="6"/>
      <c r="U3646" s="6"/>
      <c r="V3646" s="3" t="str">
        <f t="shared" si="2"/>
        <v/>
      </c>
      <c r="W3646" s="5" t="str">
        <f t="shared" ref="W3646:X3646" si="3647">UPPER(TRIM(H3646))</f>
        <v/>
      </c>
      <c r="X3646" s="5" t="str">
        <f t="shared" si="3647"/>
        <v/>
      </c>
      <c r="Y3646" s="5" t="str">
        <f t="array" ref="Y3646">IF(V3646&lt;&gt;"",IFERROR(INDEX(federal_program_name_lookup,MATCH(V3646,aln_lookup,0)),""),"")</f>
        <v/>
      </c>
    </row>
    <row r="3647" ht="15.75" customHeight="1">
      <c r="A3647" s="5" t="str">
        <f t="shared" si="3224"/>
        <v/>
      </c>
      <c r="B3647" s="3"/>
      <c r="C3647" s="3"/>
      <c r="D3647" s="3"/>
      <c r="E3647" s="6"/>
      <c r="F3647" s="4"/>
      <c r="G3647" s="6"/>
      <c r="H3647" s="6"/>
      <c r="I3647" s="6"/>
      <c r="J3647" s="4">
        <f>SUMIFS(amount_expended,cfda_key,V3647)</f>
        <v>0</v>
      </c>
      <c r="K3647" s="4">
        <f>IF(G3647="OTHER CLUSTER NOT LISTED ABOVE",SUMIFS(amount_expended,uniform_other_cluster_name,X3647), IF(AND(OR(G3647="N/A",G3647=""),H3647=""),0,IF(G3647="STATE CLUSTER",SUMIFS(amount_expended,uniform_state_cluster_name,W3647),SUMIFS(amount_expended,cluster_name,G3647))))</f>
        <v>0</v>
      </c>
      <c r="L3647" s="6"/>
      <c r="M3647" s="3"/>
      <c r="N3647" s="6"/>
      <c r="O3647" s="3"/>
      <c r="P3647" s="3"/>
      <c r="Q3647" s="6"/>
      <c r="R3647" s="4"/>
      <c r="S3647" s="6"/>
      <c r="T3647" s="6"/>
      <c r="U3647" s="6"/>
      <c r="V3647" s="3" t="str">
        <f t="shared" si="2"/>
        <v/>
      </c>
      <c r="W3647" s="5" t="str">
        <f t="shared" ref="W3647:X3647" si="3648">UPPER(TRIM(H3647))</f>
        <v/>
      </c>
      <c r="X3647" s="5" t="str">
        <f t="shared" si="3648"/>
        <v/>
      </c>
      <c r="Y3647" s="5" t="str">
        <f t="array" ref="Y3647">IF(V3647&lt;&gt;"",IFERROR(INDEX(federal_program_name_lookup,MATCH(V3647,aln_lookup,0)),""),"")</f>
        <v/>
      </c>
    </row>
    <row r="3648" ht="15.75" customHeight="1">
      <c r="A3648" s="5" t="str">
        <f t="shared" si="3224"/>
        <v/>
      </c>
      <c r="B3648" s="3"/>
      <c r="C3648" s="3"/>
      <c r="D3648" s="3"/>
      <c r="E3648" s="6"/>
      <c r="F3648" s="4"/>
      <c r="G3648" s="6"/>
      <c r="H3648" s="6"/>
      <c r="I3648" s="6"/>
      <c r="J3648" s="4">
        <f>SUMIFS(amount_expended,cfda_key,V3648)</f>
        <v>0</v>
      </c>
      <c r="K3648" s="4">
        <f>IF(G3648="OTHER CLUSTER NOT LISTED ABOVE",SUMIFS(amount_expended,uniform_other_cluster_name,X3648), IF(AND(OR(G3648="N/A",G3648=""),H3648=""),0,IF(G3648="STATE CLUSTER",SUMIFS(amount_expended,uniform_state_cluster_name,W3648),SUMIFS(amount_expended,cluster_name,G3648))))</f>
        <v>0</v>
      </c>
      <c r="L3648" s="6"/>
      <c r="M3648" s="3"/>
      <c r="N3648" s="6"/>
      <c r="O3648" s="3"/>
      <c r="P3648" s="3"/>
      <c r="Q3648" s="6"/>
      <c r="R3648" s="4"/>
      <c r="S3648" s="6"/>
      <c r="T3648" s="6"/>
      <c r="U3648" s="6"/>
      <c r="V3648" s="3" t="str">
        <f t="shared" si="2"/>
        <v/>
      </c>
      <c r="W3648" s="5" t="str">
        <f t="shared" ref="W3648:X3648" si="3649">UPPER(TRIM(H3648))</f>
        <v/>
      </c>
      <c r="X3648" s="5" t="str">
        <f t="shared" si="3649"/>
        <v/>
      </c>
      <c r="Y3648" s="5" t="str">
        <f t="array" ref="Y3648">IF(V3648&lt;&gt;"",IFERROR(INDEX(federal_program_name_lookup,MATCH(V3648,aln_lookup,0)),""),"")</f>
        <v/>
      </c>
    </row>
    <row r="3649" ht="15.75" customHeight="1">
      <c r="A3649" s="5" t="str">
        <f t="shared" si="3224"/>
        <v/>
      </c>
      <c r="B3649" s="3"/>
      <c r="C3649" s="3"/>
      <c r="D3649" s="3"/>
      <c r="E3649" s="6"/>
      <c r="F3649" s="4"/>
      <c r="G3649" s="6"/>
      <c r="H3649" s="6"/>
      <c r="I3649" s="6"/>
      <c r="J3649" s="4">
        <f>SUMIFS(amount_expended,cfda_key,V3649)</f>
        <v>0</v>
      </c>
      <c r="K3649" s="4">
        <f>IF(G3649="OTHER CLUSTER NOT LISTED ABOVE",SUMIFS(amount_expended,uniform_other_cluster_name,X3649), IF(AND(OR(G3649="N/A",G3649=""),H3649=""),0,IF(G3649="STATE CLUSTER",SUMIFS(amount_expended,uniform_state_cluster_name,W3649),SUMIFS(amount_expended,cluster_name,G3649))))</f>
        <v>0</v>
      </c>
      <c r="L3649" s="6"/>
      <c r="M3649" s="3"/>
      <c r="N3649" s="6"/>
      <c r="O3649" s="3"/>
      <c r="P3649" s="3"/>
      <c r="Q3649" s="6"/>
      <c r="R3649" s="4"/>
      <c r="S3649" s="6"/>
      <c r="T3649" s="6"/>
      <c r="U3649" s="6"/>
      <c r="V3649" s="3" t="str">
        <f t="shared" si="2"/>
        <v/>
      </c>
      <c r="W3649" s="5" t="str">
        <f t="shared" ref="W3649:X3649" si="3650">UPPER(TRIM(H3649))</f>
        <v/>
      </c>
      <c r="X3649" s="5" t="str">
        <f t="shared" si="3650"/>
        <v/>
      </c>
      <c r="Y3649" s="5" t="str">
        <f t="array" ref="Y3649">IF(V3649&lt;&gt;"",IFERROR(INDEX(federal_program_name_lookup,MATCH(V3649,aln_lookup,0)),""),"")</f>
        <v/>
      </c>
    </row>
    <row r="3650" ht="15.75" customHeight="1">
      <c r="A3650" s="5" t="str">
        <f t="shared" si="3224"/>
        <v/>
      </c>
      <c r="B3650" s="3"/>
      <c r="C3650" s="3"/>
      <c r="D3650" s="3"/>
      <c r="E3650" s="6"/>
      <c r="F3650" s="4"/>
      <c r="G3650" s="6"/>
      <c r="H3650" s="6"/>
      <c r="I3650" s="6"/>
      <c r="J3650" s="4">
        <f>SUMIFS(amount_expended,cfda_key,V3650)</f>
        <v>0</v>
      </c>
      <c r="K3650" s="4">
        <f>IF(G3650="OTHER CLUSTER NOT LISTED ABOVE",SUMIFS(amount_expended,uniform_other_cluster_name,X3650), IF(AND(OR(G3650="N/A",G3650=""),H3650=""),0,IF(G3650="STATE CLUSTER",SUMIFS(amount_expended,uniform_state_cluster_name,W3650),SUMIFS(amount_expended,cluster_name,G3650))))</f>
        <v>0</v>
      </c>
      <c r="L3650" s="6"/>
      <c r="M3650" s="3"/>
      <c r="N3650" s="6"/>
      <c r="O3650" s="3"/>
      <c r="P3650" s="3"/>
      <c r="Q3650" s="6"/>
      <c r="R3650" s="4"/>
      <c r="S3650" s="6"/>
      <c r="T3650" s="6"/>
      <c r="U3650" s="6"/>
      <c r="V3650" s="3" t="str">
        <f t="shared" si="2"/>
        <v/>
      </c>
      <c r="W3650" s="5" t="str">
        <f t="shared" ref="W3650:X3650" si="3651">UPPER(TRIM(H3650))</f>
        <v/>
      </c>
      <c r="X3650" s="5" t="str">
        <f t="shared" si="3651"/>
        <v/>
      </c>
      <c r="Y3650" s="5" t="str">
        <f t="array" ref="Y3650">IF(V3650&lt;&gt;"",IFERROR(INDEX(federal_program_name_lookup,MATCH(V3650,aln_lookup,0)),""),"")</f>
        <v/>
      </c>
    </row>
    <row r="3651" ht="15.75" customHeight="1">
      <c r="A3651" s="5" t="str">
        <f t="shared" si="3224"/>
        <v/>
      </c>
      <c r="B3651" s="3"/>
      <c r="C3651" s="3"/>
      <c r="D3651" s="3"/>
      <c r="E3651" s="6"/>
      <c r="F3651" s="4"/>
      <c r="G3651" s="6"/>
      <c r="H3651" s="6"/>
      <c r="I3651" s="6"/>
      <c r="J3651" s="4">
        <f>SUMIFS(amount_expended,cfda_key,V3651)</f>
        <v>0</v>
      </c>
      <c r="K3651" s="4">
        <f>IF(G3651="OTHER CLUSTER NOT LISTED ABOVE",SUMIFS(amount_expended,uniform_other_cluster_name,X3651), IF(AND(OR(G3651="N/A",G3651=""),H3651=""),0,IF(G3651="STATE CLUSTER",SUMIFS(amount_expended,uniform_state_cluster_name,W3651),SUMIFS(amount_expended,cluster_name,G3651))))</f>
        <v>0</v>
      </c>
      <c r="L3651" s="6"/>
      <c r="M3651" s="3"/>
      <c r="N3651" s="6"/>
      <c r="O3651" s="3"/>
      <c r="P3651" s="3"/>
      <c r="Q3651" s="6"/>
      <c r="R3651" s="4"/>
      <c r="S3651" s="6"/>
      <c r="T3651" s="6"/>
      <c r="U3651" s="6"/>
      <c r="V3651" s="3" t="str">
        <f t="shared" si="2"/>
        <v/>
      </c>
      <c r="W3651" s="5" t="str">
        <f t="shared" ref="W3651:X3651" si="3652">UPPER(TRIM(H3651))</f>
        <v/>
      </c>
      <c r="X3651" s="5" t="str">
        <f t="shared" si="3652"/>
        <v/>
      </c>
      <c r="Y3651" s="5" t="str">
        <f t="array" ref="Y3651">IF(V3651&lt;&gt;"",IFERROR(INDEX(federal_program_name_lookup,MATCH(V3651,aln_lookup,0)),""),"")</f>
        <v/>
      </c>
    </row>
    <row r="3652" ht="15.75" customHeight="1">
      <c r="A3652" s="5" t="str">
        <f t="shared" si="3224"/>
        <v/>
      </c>
      <c r="B3652" s="3"/>
      <c r="C3652" s="3"/>
      <c r="D3652" s="3"/>
      <c r="E3652" s="6"/>
      <c r="F3652" s="4"/>
      <c r="G3652" s="6"/>
      <c r="H3652" s="6"/>
      <c r="I3652" s="6"/>
      <c r="J3652" s="4">
        <f>SUMIFS(amount_expended,cfda_key,V3652)</f>
        <v>0</v>
      </c>
      <c r="K3652" s="4">
        <f>IF(G3652="OTHER CLUSTER NOT LISTED ABOVE",SUMIFS(amount_expended,uniform_other_cluster_name,X3652), IF(AND(OR(G3652="N/A",G3652=""),H3652=""),0,IF(G3652="STATE CLUSTER",SUMIFS(amount_expended,uniform_state_cluster_name,W3652),SUMIFS(amount_expended,cluster_name,G3652))))</f>
        <v>0</v>
      </c>
      <c r="L3652" s="6"/>
      <c r="M3652" s="3"/>
      <c r="N3652" s="6"/>
      <c r="O3652" s="3"/>
      <c r="P3652" s="3"/>
      <c r="Q3652" s="6"/>
      <c r="R3652" s="4"/>
      <c r="S3652" s="6"/>
      <c r="T3652" s="6"/>
      <c r="U3652" s="6"/>
      <c r="V3652" s="3" t="str">
        <f t="shared" si="2"/>
        <v/>
      </c>
      <c r="W3652" s="5" t="str">
        <f t="shared" ref="W3652:X3652" si="3653">UPPER(TRIM(H3652))</f>
        <v/>
      </c>
      <c r="X3652" s="5" t="str">
        <f t="shared" si="3653"/>
        <v/>
      </c>
      <c r="Y3652" s="5" t="str">
        <f t="array" ref="Y3652">IF(V3652&lt;&gt;"",IFERROR(INDEX(federal_program_name_lookup,MATCH(V3652,aln_lookup,0)),""),"")</f>
        <v/>
      </c>
    </row>
    <row r="3653" ht="15.75" customHeight="1">
      <c r="A3653" s="5" t="str">
        <f t="shared" si="3224"/>
        <v/>
      </c>
      <c r="B3653" s="3"/>
      <c r="C3653" s="3"/>
      <c r="D3653" s="3"/>
      <c r="E3653" s="6"/>
      <c r="F3653" s="4"/>
      <c r="G3653" s="6"/>
      <c r="H3653" s="6"/>
      <c r="I3653" s="6"/>
      <c r="J3653" s="4">
        <f>SUMIFS(amount_expended,cfda_key,V3653)</f>
        <v>0</v>
      </c>
      <c r="K3653" s="4">
        <f>IF(G3653="OTHER CLUSTER NOT LISTED ABOVE",SUMIFS(amount_expended,uniform_other_cluster_name,X3653), IF(AND(OR(G3653="N/A",G3653=""),H3653=""),0,IF(G3653="STATE CLUSTER",SUMIFS(amount_expended,uniform_state_cluster_name,W3653),SUMIFS(amount_expended,cluster_name,G3653))))</f>
        <v>0</v>
      </c>
      <c r="L3653" s="6"/>
      <c r="M3653" s="3"/>
      <c r="N3653" s="6"/>
      <c r="O3653" s="3"/>
      <c r="P3653" s="3"/>
      <c r="Q3653" s="6"/>
      <c r="R3653" s="4"/>
      <c r="S3653" s="6"/>
      <c r="T3653" s="6"/>
      <c r="U3653" s="6"/>
      <c r="V3653" s="3" t="str">
        <f t="shared" si="2"/>
        <v/>
      </c>
      <c r="W3653" s="5" t="str">
        <f t="shared" ref="W3653:X3653" si="3654">UPPER(TRIM(H3653))</f>
        <v/>
      </c>
      <c r="X3653" s="5" t="str">
        <f t="shared" si="3654"/>
        <v/>
      </c>
      <c r="Y3653" s="5" t="str">
        <f t="array" ref="Y3653">IF(V3653&lt;&gt;"",IFERROR(INDEX(federal_program_name_lookup,MATCH(V3653,aln_lookup,0)),""),"")</f>
        <v/>
      </c>
    </row>
    <row r="3654" ht="15.75" customHeight="1">
      <c r="A3654" s="5" t="str">
        <f t="shared" si="3224"/>
        <v/>
      </c>
      <c r="B3654" s="3"/>
      <c r="C3654" s="3"/>
      <c r="D3654" s="3"/>
      <c r="E3654" s="6"/>
      <c r="F3654" s="4"/>
      <c r="G3654" s="6"/>
      <c r="H3654" s="6"/>
      <c r="I3654" s="6"/>
      <c r="J3654" s="4">
        <f>SUMIFS(amount_expended,cfda_key,V3654)</f>
        <v>0</v>
      </c>
      <c r="K3654" s="4">
        <f>IF(G3654="OTHER CLUSTER NOT LISTED ABOVE",SUMIFS(amount_expended,uniform_other_cluster_name,X3654), IF(AND(OR(G3654="N/A",G3654=""),H3654=""),0,IF(G3654="STATE CLUSTER",SUMIFS(amount_expended,uniform_state_cluster_name,W3654),SUMIFS(amount_expended,cluster_name,G3654))))</f>
        <v>0</v>
      </c>
      <c r="L3654" s="6"/>
      <c r="M3654" s="3"/>
      <c r="N3654" s="6"/>
      <c r="O3654" s="3"/>
      <c r="P3654" s="3"/>
      <c r="Q3654" s="6"/>
      <c r="R3654" s="4"/>
      <c r="S3654" s="6"/>
      <c r="T3654" s="6"/>
      <c r="U3654" s="6"/>
      <c r="V3654" s="3" t="str">
        <f t="shared" si="2"/>
        <v/>
      </c>
      <c r="W3654" s="5" t="str">
        <f t="shared" ref="W3654:X3654" si="3655">UPPER(TRIM(H3654))</f>
        <v/>
      </c>
      <c r="X3654" s="5" t="str">
        <f t="shared" si="3655"/>
        <v/>
      </c>
      <c r="Y3654" s="5" t="str">
        <f t="array" ref="Y3654">IF(V3654&lt;&gt;"",IFERROR(INDEX(federal_program_name_lookup,MATCH(V3654,aln_lookup,0)),""),"")</f>
        <v/>
      </c>
    </row>
    <row r="3655" ht="15.75" customHeight="1">
      <c r="A3655" s="5" t="str">
        <f t="shared" si="3224"/>
        <v/>
      </c>
      <c r="B3655" s="3"/>
      <c r="C3655" s="3"/>
      <c r="D3655" s="3"/>
      <c r="E3655" s="6"/>
      <c r="F3655" s="4"/>
      <c r="G3655" s="6"/>
      <c r="H3655" s="6"/>
      <c r="I3655" s="6"/>
      <c r="J3655" s="4">
        <f>SUMIFS(amount_expended,cfda_key,V3655)</f>
        <v>0</v>
      </c>
      <c r="K3655" s="4">
        <f>IF(G3655="OTHER CLUSTER NOT LISTED ABOVE",SUMIFS(amount_expended,uniform_other_cluster_name,X3655), IF(AND(OR(G3655="N/A",G3655=""),H3655=""),0,IF(G3655="STATE CLUSTER",SUMIFS(amount_expended,uniform_state_cluster_name,W3655),SUMIFS(amount_expended,cluster_name,G3655))))</f>
        <v>0</v>
      </c>
      <c r="L3655" s="6"/>
      <c r="M3655" s="3"/>
      <c r="N3655" s="6"/>
      <c r="O3655" s="3"/>
      <c r="P3655" s="3"/>
      <c r="Q3655" s="6"/>
      <c r="R3655" s="4"/>
      <c r="S3655" s="6"/>
      <c r="T3655" s="6"/>
      <c r="U3655" s="6"/>
      <c r="V3655" s="3" t="str">
        <f t="shared" si="2"/>
        <v/>
      </c>
      <c r="W3655" s="5" t="str">
        <f t="shared" ref="W3655:X3655" si="3656">UPPER(TRIM(H3655))</f>
        <v/>
      </c>
      <c r="X3655" s="5" t="str">
        <f t="shared" si="3656"/>
        <v/>
      </c>
      <c r="Y3655" s="5" t="str">
        <f t="array" ref="Y3655">IF(V3655&lt;&gt;"",IFERROR(INDEX(federal_program_name_lookup,MATCH(V3655,aln_lookup,0)),""),"")</f>
        <v/>
      </c>
    </row>
    <row r="3656" ht="15.75" customHeight="1">
      <c r="A3656" s="5" t="str">
        <f t="shared" si="3224"/>
        <v/>
      </c>
      <c r="B3656" s="3"/>
      <c r="C3656" s="3"/>
      <c r="D3656" s="3"/>
      <c r="E3656" s="6"/>
      <c r="F3656" s="4"/>
      <c r="G3656" s="6"/>
      <c r="H3656" s="6"/>
      <c r="I3656" s="6"/>
      <c r="J3656" s="4">
        <f>SUMIFS(amount_expended,cfda_key,V3656)</f>
        <v>0</v>
      </c>
      <c r="K3656" s="4">
        <f>IF(G3656="OTHER CLUSTER NOT LISTED ABOVE",SUMIFS(amount_expended,uniform_other_cluster_name,X3656), IF(AND(OR(G3656="N/A",G3656=""),H3656=""),0,IF(G3656="STATE CLUSTER",SUMIFS(amount_expended,uniform_state_cluster_name,W3656),SUMIFS(amount_expended,cluster_name,G3656))))</f>
        <v>0</v>
      </c>
      <c r="L3656" s="6"/>
      <c r="M3656" s="3"/>
      <c r="N3656" s="6"/>
      <c r="O3656" s="3"/>
      <c r="P3656" s="3"/>
      <c r="Q3656" s="6"/>
      <c r="R3656" s="4"/>
      <c r="S3656" s="6"/>
      <c r="T3656" s="6"/>
      <c r="U3656" s="6"/>
      <c r="V3656" s="3" t="str">
        <f t="shared" si="2"/>
        <v/>
      </c>
      <c r="W3656" s="5" t="str">
        <f t="shared" ref="W3656:X3656" si="3657">UPPER(TRIM(H3656))</f>
        <v/>
      </c>
      <c r="X3656" s="5" t="str">
        <f t="shared" si="3657"/>
        <v/>
      </c>
      <c r="Y3656" s="5" t="str">
        <f t="array" ref="Y3656">IF(V3656&lt;&gt;"",IFERROR(INDEX(federal_program_name_lookup,MATCH(V3656,aln_lookup,0)),""),"")</f>
        <v/>
      </c>
    </row>
    <row r="3657" ht="15.75" customHeight="1">
      <c r="A3657" s="5" t="str">
        <f t="shared" si="3224"/>
        <v/>
      </c>
      <c r="B3657" s="3"/>
      <c r="C3657" s="3"/>
      <c r="D3657" s="3"/>
      <c r="E3657" s="6"/>
      <c r="F3657" s="4"/>
      <c r="G3657" s="6"/>
      <c r="H3657" s="6"/>
      <c r="I3657" s="6"/>
      <c r="J3657" s="4">
        <f>SUMIFS(amount_expended,cfda_key,V3657)</f>
        <v>0</v>
      </c>
      <c r="K3657" s="4">
        <f>IF(G3657="OTHER CLUSTER NOT LISTED ABOVE",SUMIFS(amount_expended,uniform_other_cluster_name,X3657), IF(AND(OR(G3657="N/A",G3657=""),H3657=""),0,IF(G3657="STATE CLUSTER",SUMIFS(amount_expended,uniform_state_cluster_name,W3657),SUMIFS(amount_expended,cluster_name,G3657))))</f>
        <v>0</v>
      </c>
      <c r="L3657" s="6"/>
      <c r="M3657" s="3"/>
      <c r="N3657" s="6"/>
      <c r="O3657" s="3"/>
      <c r="P3657" s="3"/>
      <c r="Q3657" s="6"/>
      <c r="R3657" s="4"/>
      <c r="S3657" s="6"/>
      <c r="T3657" s="6"/>
      <c r="U3657" s="6"/>
      <c r="V3657" s="3" t="str">
        <f t="shared" si="2"/>
        <v/>
      </c>
      <c r="W3657" s="5" t="str">
        <f t="shared" ref="W3657:X3657" si="3658">UPPER(TRIM(H3657))</f>
        <v/>
      </c>
      <c r="X3657" s="5" t="str">
        <f t="shared" si="3658"/>
        <v/>
      </c>
      <c r="Y3657" s="5" t="str">
        <f t="array" ref="Y3657">IF(V3657&lt;&gt;"",IFERROR(INDEX(federal_program_name_lookup,MATCH(V3657,aln_lookup,0)),""),"")</f>
        <v/>
      </c>
    </row>
    <row r="3658" ht="15.75" customHeight="1">
      <c r="A3658" s="5" t="str">
        <f t="shared" si="3224"/>
        <v/>
      </c>
      <c r="B3658" s="3"/>
      <c r="C3658" s="3"/>
      <c r="D3658" s="3"/>
      <c r="E3658" s="6"/>
      <c r="F3658" s="4"/>
      <c r="G3658" s="6"/>
      <c r="H3658" s="6"/>
      <c r="I3658" s="6"/>
      <c r="J3658" s="4">
        <f>SUMIFS(amount_expended,cfda_key,V3658)</f>
        <v>0</v>
      </c>
      <c r="K3658" s="4">
        <f>IF(G3658="OTHER CLUSTER NOT LISTED ABOVE",SUMIFS(amount_expended,uniform_other_cluster_name,X3658), IF(AND(OR(G3658="N/A",G3658=""),H3658=""),0,IF(G3658="STATE CLUSTER",SUMIFS(amount_expended,uniform_state_cluster_name,W3658),SUMIFS(amount_expended,cluster_name,G3658))))</f>
        <v>0</v>
      </c>
      <c r="L3658" s="6"/>
      <c r="M3658" s="3"/>
      <c r="N3658" s="6"/>
      <c r="O3658" s="3"/>
      <c r="P3658" s="3"/>
      <c r="Q3658" s="6"/>
      <c r="R3658" s="4"/>
      <c r="S3658" s="6"/>
      <c r="T3658" s="6"/>
      <c r="U3658" s="6"/>
      <c r="V3658" s="3" t="str">
        <f t="shared" si="2"/>
        <v/>
      </c>
      <c r="W3658" s="5" t="str">
        <f t="shared" ref="W3658:X3658" si="3659">UPPER(TRIM(H3658))</f>
        <v/>
      </c>
      <c r="X3658" s="5" t="str">
        <f t="shared" si="3659"/>
        <v/>
      </c>
      <c r="Y3658" s="5" t="str">
        <f t="array" ref="Y3658">IF(V3658&lt;&gt;"",IFERROR(INDEX(federal_program_name_lookup,MATCH(V3658,aln_lookup,0)),""),"")</f>
        <v/>
      </c>
    </row>
    <row r="3659" ht="15.75" customHeight="1">
      <c r="A3659" s="5" t="str">
        <f t="shared" si="3224"/>
        <v/>
      </c>
      <c r="B3659" s="3"/>
      <c r="C3659" s="3"/>
      <c r="D3659" s="3"/>
      <c r="E3659" s="6"/>
      <c r="F3659" s="4"/>
      <c r="G3659" s="6"/>
      <c r="H3659" s="6"/>
      <c r="I3659" s="6"/>
      <c r="J3659" s="4">
        <f>SUMIFS(amount_expended,cfda_key,V3659)</f>
        <v>0</v>
      </c>
      <c r="K3659" s="4">
        <f>IF(G3659="OTHER CLUSTER NOT LISTED ABOVE",SUMIFS(amount_expended,uniform_other_cluster_name,X3659), IF(AND(OR(G3659="N/A",G3659=""),H3659=""),0,IF(G3659="STATE CLUSTER",SUMIFS(amount_expended,uniform_state_cluster_name,W3659),SUMIFS(amount_expended,cluster_name,G3659))))</f>
        <v>0</v>
      </c>
      <c r="L3659" s="6"/>
      <c r="M3659" s="3"/>
      <c r="N3659" s="6"/>
      <c r="O3659" s="3"/>
      <c r="P3659" s="3"/>
      <c r="Q3659" s="6"/>
      <c r="R3659" s="4"/>
      <c r="S3659" s="6"/>
      <c r="T3659" s="6"/>
      <c r="U3659" s="6"/>
      <c r="V3659" s="3" t="str">
        <f t="shared" si="2"/>
        <v/>
      </c>
      <c r="W3659" s="5" t="str">
        <f t="shared" ref="W3659:X3659" si="3660">UPPER(TRIM(H3659))</f>
        <v/>
      </c>
      <c r="X3659" s="5" t="str">
        <f t="shared" si="3660"/>
        <v/>
      </c>
      <c r="Y3659" s="5" t="str">
        <f t="array" ref="Y3659">IF(V3659&lt;&gt;"",IFERROR(INDEX(federal_program_name_lookup,MATCH(V3659,aln_lookup,0)),""),"")</f>
        <v/>
      </c>
    </row>
    <row r="3660" ht="15.75" customHeight="1">
      <c r="A3660" s="5" t="str">
        <f t="shared" si="3224"/>
        <v/>
      </c>
      <c r="B3660" s="3"/>
      <c r="C3660" s="3"/>
      <c r="D3660" s="3"/>
      <c r="E3660" s="6"/>
      <c r="F3660" s="4"/>
      <c r="G3660" s="6"/>
      <c r="H3660" s="6"/>
      <c r="I3660" s="6"/>
      <c r="J3660" s="4">
        <f>SUMIFS(amount_expended,cfda_key,V3660)</f>
        <v>0</v>
      </c>
      <c r="K3660" s="4">
        <f>IF(G3660="OTHER CLUSTER NOT LISTED ABOVE",SUMIFS(amount_expended,uniform_other_cluster_name,X3660), IF(AND(OR(G3660="N/A",G3660=""),H3660=""),0,IF(G3660="STATE CLUSTER",SUMIFS(amount_expended,uniform_state_cluster_name,W3660),SUMIFS(amount_expended,cluster_name,G3660))))</f>
        <v>0</v>
      </c>
      <c r="L3660" s="6"/>
      <c r="M3660" s="3"/>
      <c r="N3660" s="6"/>
      <c r="O3660" s="3"/>
      <c r="P3660" s="3"/>
      <c r="Q3660" s="6"/>
      <c r="R3660" s="4"/>
      <c r="S3660" s="6"/>
      <c r="T3660" s="6"/>
      <c r="U3660" s="6"/>
      <c r="V3660" s="3" t="str">
        <f t="shared" si="2"/>
        <v/>
      </c>
      <c r="W3660" s="5" t="str">
        <f t="shared" ref="W3660:X3660" si="3661">UPPER(TRIM(H3660))</f>
        <v/>
      </c>
      <c r="X3660" s="5" t="str">
        <f t="shared" si="3661"/>
        <v/>
      </c>
      <c r="Y3660" s="5" t="str">
        <f t="array" ref="Y3660">IF(V3660&lt;&gt;"",IFERROR(INDEX(federal_program_name_lookup,MATCH(V3660,aln_lookup,0)),""),"")</f>
        <v/>
      </c>
    </row>
    <row r="3661" ht="15.75" customHeight="1">
      <c r="A3661" s="5" t="str">
        <f t="shared" si="3224"/>
        <v/>
      </c>
      <c r="B3661" s="3"/>
      <c r="C3661" s="3"/>
      <c r="D3661" s="3"/>
      <c r="E3661" s="6"/>
      <c r="F3661" s="4"/>
      <c r="G3661" s="6"/>
      <c r="H3661" s="6"/>
      <c r="I3661" s="6"/>
      <c r="J3661" s="4">
        <f>SUMIFS(amount_expended,cfda_key,V3661)</f>
        <v>0</v>
      </c>
      <c r="K3661" s="4">
        <f>IF(G3661="OTHER CLUSTER NOT LISTED ABOVE",SUMIFS(amount_expended,uniform_other_cluster_name,X3661), IF(AND(OR(G3661="N/A",G3661=""),H3661=""),0,IF(G3661="STATE CLUSTER",SUMIFS(amount_expended,uniform_state_cluster_name,W3661),SUMIFS(amount_expended,cluster_name,G3661))))</f>
        <v>0</v>
      </c>
      <c r="L3661" s="6"/>
      <c r="M3661" s="3"/>
      <c r="N3661" s="6"/>
      <c r="O3661" s="3"/>
      <c r="P3661" s="3"/>
      <c r="Q3661" s="6"/>
      <c r="R3661" s="4"/>
      <c r="S3661" s="6"/>
      <c r="T3661" s="6"/>
      <c r="U3661" s="6"/>
      <c r="V3661" s="3" t="str">
        <f t="shared" si="2"/>
        <v/>
      </c>
      <c r="W3661" s="5" t="str">
        <f t="shared" ref="W3661:X3661" si="3662">UPPER(TRIM(H3661))</f>
        <v/>
      </c>
      <c r="X3661" s="5" t="str">
        <f t="shared" si="3662"/>
        <v/>
      </c>
      <c r="Y3661" s="5" t="str">
        <f t="array" ref="Y3661">IF(V3661&lt;&gt;"",IFERROR(INDEX(federal_program_name_lookup,MATCH(V3661,aln_lookup,0)),""),"")</f>
        <v/>
      </c>
    </row>
    <row r="3662" ht="15.75" customHeight="1">
      <c r="A3662" s="5" t="str">
        <f t="shared" si="3224"/>
        <v/>
      </c>
      <c r="B3662" s="3"/>
      <c r="C3662" s="3"/>
      <c r="D3662" s="3"/>
      <c r="E3662" s="6"/>
      <c r="F3662" s="4"/>
      <c r="G3662" s="6"/>
      <c r="H3662" s="6"/>
      <c r="I3662" s="6"/>
      <c r="J3662" s="4">
        <f>SUMIFS(amount_expended,cfda_key,V3662)</f>
        <v>0</v>
      </c>
      <c r="K3662" s="4">
        <f>IF(G3662="OTHER CLUSTER NOT LISTED ABOVE",SUMIFS(amount_expended,uniform_other_cluster_name,X3662), IF(AND(OR(G3662="N/A",G3662=""),H3662=""),0,IF(G3662="STATE CLUSTER",SUMIFS(amount_expended,uniform_state_cluster_name,W3662),SUMIFS(amount_expended,cluster_name,G3662))))</f>
        <v>0</v>
      </c>
      <c r="L3662" s="6"/>
      <c r="M3662" s="3"/>
      <c r="N3662" s="6"/>
      <c r="O3662" s="3"/>
      <c r="P3662" s="3"/>
      <c r="Q3662" s="6"/>
      <c r="R3662" s="4"/>
      <c r="S3662" s="6"/>
      <c r="T3662" s="6"/>
      <c r="U3662" s="6"/>
      <c r="V3662" s="3" t="str">
        <f t="shared" si="2"/>
        <v/>
      </c>
      <c r="W3662" s="5" t="str">
        <f t="shared" ref="W3662:X3662" si="3663">UPPER(TRIM(H3662))</f>
        <v/>
      </c>
      <c r="X3662" s="5" t="str">
        <f t="shared" si="3663"/>
        <v/>
      </c>
      <c r="Y3662" s="5" t="str">
        <f t="array" ref="Y3662">IF(V3662&lt;&gt;"",IFERROR(INDEX(federal_program_name_lookup,MATCH(V3662,aln_lookup,0)),""),"")</f>
        <v/>
      </c>
    </row>
    <row r="3663" ht="15.75" customHeight="1">
      <c r="A3663" s="5" t="str">
        <f t="shared" si="3224"/>
        <v/>
      </c>
      <c r="B3663" s="3"/>
      <c r="C3663" s="3"/>
      <c r="D3663" s="3"/>
      <c r="E3663" s="6"/>
      <c r="F3663" s="4"/>
      <c r="G3663" s="6"/>
      <c r="H3663" s="6"/>
      <c r="I3663" s="6"/>
      <c r="J3663" s="4">
        <f>SUMIFS(amount_expended,cfda_key,V3663)</f>
        <v>0</v>
      </c>
      <c r="K3663" s="4">
        <f>IF(G3663="OTHER CLUSTER NOT LISTED ABOVE",SUMIFS(amount_expended,uniform_other_cluster_name,X3663), IF(AND(OR(G3663="N/A",G3663=""),H3663=""),0,IF(G3663="STATE CLUSTER",SUMIFS(amount_expended,uniform_state_cluster_name,W3663),SUMIFS(amount_expended,cluster_name,G3663))))</f>
        <v>0</v>
      </c>
      <c r="L3663" s="6"/>
      <c r="M3663" s="3"/>
      <c r="N3663" s="6"/>
      <c r="O3663" s="3"/>
      <c r="P3663" s="3"/>
      <c r="Q3663" s="6"/>
      <c r="R3663" s="4"/>
      <c r="S3663" s="6"/>
      <c r="T3663" s="6"/>
      <c r="U3663" s="6"/>
      <c r="V3663" s="3" t="str">
        <f t="shared" si="2"/>
        <v/>
      </c>
      <c r="W3663" s="5" t="str">
        <f t="shared" ref="W3663:X3663" si="3664">UPPER(TRIM(H3663))</f>
        <v/>
      </c>
      <c r="X3663" s="5" t="str">
        <f t="shared" si="3664"/>
        <v/>
      </c>
      <c r="Y3663" s="5" t="str">
        <f t="array" ref="Y3663">IF(V3663&lt;&gt;"",IFERROR(INDEX(federal_program_name_lookup,MATCH(V3663,aln_lookup,0)),""),"")</f>
        <v/>
      </c>
    </row>
    <row r="3664" ht="15.75" customHeight="1">
      <c r="A3664" s="5" t="str">
        <f t="shared" si="3224"/>
        <v/>
      </c>
      <c r="B3664" s="3"/>
      <c r="C3664" s="3"/>
      <c r="D3664" s="3"/>
      <c r="E3664" s="6"/>
      <c r="F3664" s="4"/>
      <c r="G3664" s="6"/>
      <c r="H3664" s="6"/>
      <c r="I3664" s="6"/>
      <c r="J3664" s="4">
        <f>SUMIFS(amount_expended,cfda_key,V3664)</f>
        <v>0</v>
      </c>
      <c r="K3664" s="4">
        <f>IF(G3664="OTHER CLUSTER NOT LISTED ABOVE",SUMIFS(amount_expended,uniform_other_cluster_name,X3664), IF(AND(OR(G3664="N/A",G3664=""),H3664=""),0,IF(G3664="STATE CLUSTER",SUMIFS(amount_expended,uniform_state_cluster_name,W3664),SUMIFS(amount_expended,cluster_name,G3664))))</f>
        <v>0</v>
      </c>
      <c r="L3664" s="6"/>
      <c r="M3664" s="3"/>
      <c r="N3664" s="6"/>
      <c r="O3664" s="3"/>
      <c r="P3664" s="3"/>
      <c r="Q3664" s="6"/>
      <c r="R3664" s="4"/>
      <c r="S3664" s="6"/>
      <c r="T3664" s="6"/>
      <c r="U3664" s="6"/>
      <c r="V3664" s="3" t="str">
        <f t="shared" si="2"/>
        <v/>
      </c>
      <c r="W3664" s="5" t="str">
        <f t="shared" ref="W3664:X3664" si="3665">UPPER(TRIM(H3664))</f>
        <v/>
      </c>
      <c r="X3664" s="5" t="str">
        <f t="shared" si="3665"/>
        <v/>
      </c>
      <c r="Y3664" s="5" t="str">
        <f t="array" ref="Y3664">IF(V3664&lt;&gt;"",IFERROR(INDEX(federal_program_name_lookup,MATCH(V3664,aln_lookup,0)),""),"")</f>
        <v/>
      </c>
    </row>
    <row r="3665" ht="15.75" customHeight="1">
      <c r="A3665" s="5" t="str">
        <f t="shared" si="3224"/>
        <v/>
      </c>
      <c r="B3665" s="3"/>
      <c r="C3665" s="3"/>
      <c r="D3665" s="3"/>
      <c r="E3665" s="6"/>
      <c r="F3665" s="4"/>
      <c r="G3665" s="6"/>
      <c r="H3665" s="6"/>
      <c r="I3665" s="6"/>
      <c r="J3665" s="4">
        <f>SUMIFS(amount_expended,cfda_key,V3665)</f>
        <v>0</v>
      </c>
      <c r="K3665" s="4">
        <f>IF(G3665="OTHER CLUSTER NOT LISTED ABOVE",SUMIFS(amount_expended,uniform_other_cluster_name,X3665), IF(AND(OR(G3665="N/A",G3665=""),H3665=""),0,IF(G3665="STATE CLUSTER",SUMIFS(amount_expended,uniform_state_cluster_name,W3665),SUMIFS(amount_expended,cluster_name,G3665))))</f>
        <v>0</v>
      </c>
      <c r="L3665" s="6"/>
      <c r="M3665" s="3"/>
      <c r="N3665" s="6"/>
      <c r="O3665" s="3"/>
      <c r="P3665" s="3"/>
      <c r="Q3665" s="6"/>
      <c r="R3665" s="4"/>
      <c r="S3665" s="6"/>
      <c r="T3665" s="6"/>
      <c r="U3665" s="6"/>
      <c r="V3665" s="3" t="str">
        <f t="shared" si="2"/>
        <v/>
      </c>
      <c r="W3665" s="5" t="str">
        <f t="shared" ref="W3665:X3665" si="3666">UPPER(TRIM(H3665))</f>
        <v/>
      </c>
      <c r="X3665" s="5" t="str">
        <f t="shared" si="3666"/>
        <v/>
      </c>
      <c r="Y3665" s="5" t="str">
        <f t="array" ref="Y3665">IF(V3665&lt;&gt;"",IFERROR(INDEX(federal_program_name_lookup,MATCH(V3665,aln_lookup,0)),""),"")</f>
        <v/>
      </c>
    </row>
    <row r="3666" ht="15.75" customHeight="1">
      <c r="A3666" s="5" t="str">
        <f t="shared" si="3224"/>
        <v/>
      </c>
      <c r="B3666" s="3"/>
      <c r="C3666" s="3"/>
      <c r="D3666" s="3"/>
      <c r="E3666" s="6"/>
      <c r="F3666" s="4"/>
      <c r="G3666" s="6"/>
      <c r="H3666" s="6"/>
      <c r="I3666" s="6"/>
      <c r="J3666" s="4">
        <f>SUMIFS(amount_expended,cfda_key,V3666)</f>
        <v>0</v>
      </c>
      <c r="K3666" s="4">
        <f>IF(G3666="OTHER CLUSTER NOT LISTED ABOVE",SUMIFS(amount_expended,uniform_other_cluster_name,X3666), IF(AND(OR(G3666="N/A",G3666=""),H3666=""),0,IF(G3666="STATE CLUSTER",SUMIFS(amount_expended,uniform_state_cluster_name,W3666),SUMIFS(amount_expended,cluster_name,G3666))))</f>
        <v>0</v>
      </c>
      <c r="L3666" s="6"/>
      <c r="M3666" s="3"/>
      <c r="N3666" s="6"/>
      <c r="O3666" s="3"/>
      <c r="P3666" s="3"/>
      <c r="Q3666" s="6"/>
      <c r="R3666" s="4"/>
      <c r="S3666" s="6"/>
      <c r="T3666" s="6"/>
      <c r="U3666" s="6"/>
      <c r="V3666" s="3" t="str">
        <f t="shared" si="2"/>
        <v/>
      </c>
      <c r="W3666" s="5" t="str">
        <f t="shared" ref="W3666:X3666" si="3667">UPPER(TRIM(H3666))</f>
        <v/>
      </c>
      <c r="X3666" s="5" t="str">
        <f t="shared" si="3667"/>
        <v/>
      </c>
      <c r="Y3666" s="5" t="str">
        <f t="array" ref="Y3666">IF(V3666&lt;&gt;"",IFERROR(INDEX(federal_program_name_lookup,MATCH(V3666,aln_lookup,0)),""),"")</f>
        <v/>
      </c>
    </row>
    <row r="3667" ht="15.75" customHeight="1">
      <c r="A3667" s="5" t="str">
        <f t="shared" si="3224"/>
        <v/>
      </c>
      <c r="B3667" s="3"/>
      <c r="C3667" s="3"/>
      <c r="D3667" s="3"/>
      <c r="E3667" s="6"/>
      <c r="F3667" s="4"/>
      <c r="G3667" s="6"/>
      <c r="H3667" s="6"/>
      <c r="I3667" s="6"/>
      <c r="J3667" s="4">
        <f>SUMIFS(amount_expended,cfda_key,V3667)</f>
        <v>0</v>
      </c>
      <c r="K3667" s="4">
        <f>IF(G3667="OTHER CLUSTER NOT LISTED ABOVE",SUMIFS(amount_expended,uniform_other_cluster_name,X3667), IF(AND(OR(G3667="N/A",G3667=""),H3667=""),0,IF(G3667="STATE CLUSTER",SUMIFS(amount_expended,uniform_state_cluster_name,W3667),SUMIFS(amount_expended,cluster_name,G3667))))</f>
        <v>0</v>
      </c>
      <c r="L3667" s="6"/>
      <c r="M3667" s="3"/>
      <c r="N3667" s="6"/>
      <c r="O3667" s="3"/>
      <c r="P3667" s="3"/>
      <c r="Q3667" s="6"/>
      <c r="R3667" s="4"/>
      <c r="S3667" s="6"/>
      <c r="T3667" s="6"/>
      <c r="U3667" s="6"/>
      <c r="V3667" s="3" t="str">
        <f t="shared" si="2"/>
        <v/>
      </c>
      <c r="W3667" s="5" t="str">
        <f t="shared" ref="W3667:X3667" si="3668">UPPER(TRIM(H3667))</f>
        <v/>
      </c>
      <c r="X3667" s="5" t="str">
        <f t="shared" si="3668"/>
        <v/>
      </c>
      <c r="Y3667" s="5" t="str">
        <f t="array" ref="Y3667">IF(V3667&lt;&gt;"",IFERROR(INDEX(federal_program_name_lookup,MATCH(V3667,aln_lookup,0)),""),"")</f>
        <v/>
      </c>
    </row>
    <row r="3668" ht="15.75" customHeight="1">
      <c r="A3668" s="5" t="str">
        <f t="shared" si="3224"/>
        <v/>
      </c>
      <c r="B3668" s="3"/>
      <c r="C3668" s="3"/>
      <c r="D3668" s="3"/>
      <c r="E3668" s="6"/>
      <c r="F3668" s="4"/>
      <c r="G3668" s="6"/>
      <c r="H3668" s="6"/>
      <c r="I3668" s="6"/>
      <c r="J3668" s="4">
        <f>SUMIFS(amount_expended,cfda_key,V3668)</f>
        <v>0</v>
      </c>
      <c r="K3668" s="4">
        <f>IF(G3668="OTHER CLUSTER NOT LISTED ABOVE",SUMIFS(amount_expended,uniform_other_cluster_name,X3668), IF(AND(OR(G3668="N/A",G3668=""),H3668=""),0,IF(G3668="STATE CLUSTER",SUMIFS(amount_expended,uniform_state_cluster_name,W3668),SUMIFS(amount_expended,cluster_name,G3668))))</f>
        <v>0</v>
      </c>
      <c r="L3668" s="6"/>
      <c r="M3668" s="3"/>
      <c r="N3668" s="6"/>
      <c r="O3668" s="3"/>
      <c r="P3668" s="3"/>
      <c r="Q3668" s="6"/>
      <c r="R3668" s="4"/>
      <c r="S3668" s="6"/>
      <c r="T3668" s="6"/>
      <c r="U3668" s="6"/>
      <c r="V3668" s="3" t="str">
        <f t="shared" si="2"/>
        <v/>
      </c>
      <c r="W3668" s="5" t="str">
        <f t="shared" ref="W3668:X3668" si="3669">UPPER(TRIM(H3668))</f>
        <v/>
      </c>
      <c r="X3668" s="5" t="str">
        <f t="shared" si="3669"/>
        <v/>
      </c>
      <c r="Y3668" s="5" t="str">
        <f t="array" ref="Y3668">IF(V3668&lt;&gt;"",IFERROR(INDEX(federal_program_name_lookup,MATCH(V3668,aln_lookup,0)),""),"")</f>
        <v/>
      </c>
    </row>
    <row r="3669" ht="15.75" customHeight="1">
      <c r="A3669" s="5" t="str">
        <f t="shared" si="3224"/>
        <v/>
      </c>
      <c r="B3669" s="3"/>
      <c r="C3669" s="3"/>
      <c r="D3669" s="3"/>
      <c r="E3669" s="6"/>
      <c r="F3669" s="4"/>
      <c r="G3669" s="6"/>
      <c r="H3669" s="6"/>
      <c r="I3669" s="6"/>
      <c r="J3669" s="4">
        <f>SUMIFS(amount_expended,cfda_key,V3669)</f>
        <v>0</v>
      </c>
      <c r="K3669" s="4">
        <f>IF(G3669="OTHER CLUSTER NOT LISTED ABOVE",SUMIFS(amount_expended,uniform_other_cluster_name,X3669), IF(AND(OR(G3669="N/A",G3669=""),H3669=""),0,IF(G3669="STATE CLUSTER",SUMIFS(amount_expended,uniform_state_cluster_name,W3669),SUMIFS(amount_expended,cluster_name,G3669))))</f>
        <v>0</v>
      </c>
      <c r="L3669" s="6"/>
      <c r="M3669" s="3"/>
      <c r="N3669" s="6"/>
      <c r="O3669" s="3"/>
      <c r="P3669" s="3"/>
      <c r="Q3669" s="6"/>
      <c r="R3669" s="4"/>
      <c r="S3669" s="6"/>
      <c r="T3669" s="6"/>
      <c r="U3669" s="6"/>
      <c r="V3669" s="3" t="str">
        <f t="shared" si="2"/>
        <v/>
      </c>
      <c r="W3669" s="5" t="str">
        <f t="shared" ref="W3669:X3669" si="3670">UPPER(TRIM(H3669))</f>
        <v/>
      </c>
      <c r="X3669" s="5" t="str">
        <f t="shared" si="3670"/>
        <v/>
      </c>
      <c r="Y3669" s="5" t="str">
        <f t="array" ref="Y3669">IF(V3669&lt;&gt;"",IFERROR(INDEX(federal_program_name_lookup,MATCH(V3669,aln_lookup,0)),""),"")</f>
        <v/>
      </c>
    </row>
    <row r="3670" ht="15.75" customHeight="1">
      <c r="A3670" s="5" t="str">
        <f t="shared" si="3224"/>
        <v/>
      </c>
      <c r="B3670" s="3"/>
      <c r="C3670" s="3"/>
      <c r="D3670" s="3"/>
      <c r="E3670" s="6"/>
      <c r="F3670" s="4"/>
      <c r="G3670" s="6"/>
      <c r="H3670" s="6"/>
      <c r="I3670" s="6"/>
      <c r="J3670" s="4">
        <f>SUMIFS(amount_expended,cfda_key,V3670)</f>
        <v>0</v>
      </c>
      <c r="K3670" s="4">
        <f>IF(G3670="OTHER CLUSTER NOT LISTED ABOVE",SUMIFS(amount_expended,uniform_other_cluster_name,X3670), IF(AND(OR(G3670="N/A",G3670=""),H3670=""),0,IF(G3670="STATE CLUSTER",SUMIFS(amount_expended,uniform_state_cluster_name,W3670),SUMIFS(amount_expended,cluster_name,G3670))))</f>
        <v>0</v>
      </c>
      <c r="L3670" s="6"/>
      <c r="M3670" s="3"/>
      <c r="N3670" s="6"/>
      <c r="O3670" s="3"/>
      <c r="P3670" s="3"/>
      <c r="Q3670" s="6"/>
      <c r="R3670" s="4"/>
      <c r="S3670" s="6"/>
      <c r="T3670" s="6"/>
      <c r="U3670" s="6"/>
      <c r="V3670" s="3" t="str">
        <f t="shared" si="2"/>
        <v/>
      </c>
      <c r="W3670" s="5" t="str">
        <f t="shared" ref="W3670:X3670" si="3671">UPPER(TRIM(H3670))</f>
        <v/>
      </c>
      <c r="X3670" s="5" t="str">
        <f t="shared" si="3671"/>
        <v/>
      </c>
      <c r="Y3670" s="5" t="str">
        <f t="array" ref="Y3670">IF(V3670&lt;&gt;"",IFERROR(INDEX(federal_program_name_lookup,MATCH(V3670,aln_lookup,0)),""),"")</f>
        <v/>
      </c>
    </row>
    <row r="3671" ht="15.75" customHeight="1">
      <c r="A3671" s="5" t="str">
        <f t="shared" si="3224"/>
        <v/>
      </c>
      <c r="B3671" s="3"/>
      <c r="C3671" s="3"/>
      <c r="D3671" s="3"/>
      <c r="E3671" s="6"/>
      <c r="F3671" s="4"/>
      <c r="G3671" s="6"/>
      <c r="H3671" s="6"/>
      <c r="I3671" s="6"/>
      <c r="J3671" s="4">
        <f>SUMIFS(amount_expended,cfda_key,V3671)</f>
        <v>0</v>
      </c>
      <c r="K3671" s="4">
        <f>IF(G3671="OTHER CLUSTER NOT LISTED ABOVE",SUMIFS(amount_expended,uniform_other_cluster_name,X3671), IF(AND(OR(G3671="N/A",G3671=""),H3671=""),0,IF(G3671="STATE CLUSTER",SUMIFS(amount_expended,uniform_state_cluster_name,W3671),SUMIFS(amount_expended,cluster_name,G3671))))</f>
        <v>0</v>
      </c>
      <c r="L3671" s="6"/>
      <c r="M3671" s="3"/>
      <c r="N3671" s="6"/>
      <c r="O3671" s="3"/>
      <c r="P3671" s="3"/>
      <c r="Q3671" s="6"/>
      <c r="R3671" s="4"/>
      <c r="S3671" s="6"/>
      <c r="T3671" s="6"/>
      <c r="U3671" s="6"/>
      <c r="V3671" s="3" t="str">
        <f t="shared" si="2"/>
        <v/>
      </c>
      <c r="W3671" s="5" t="str">
        <f t="shared" ref="W3671:X3671" si="3672">UPPER(TRIM(H3671))</f>
        <v/>
      </c>
      <c r="X3671" s="5" t="str">
        <f t="shared" si="3672"/>
        <v/>
      </c>
      <c r="Y3671" s="5" t="str">
        <f t="array" ref="Y3671">IF(V3671&lt;&gt;"",IFERROR(INDEX(federal_program_name_lookup,MATCH(V3671,aln_lookup,0)),""),"")</f>
        <v/>
      </c>
    </row>
    <row r="3672" ht="15.75" customHeight="1">
      <c r="A3672" s="5" t="str">
        <f t="shared" si="3224"/>
        <v/>
      </c>
      <c r="B3672" s="3"/>
      <c r="C3672" s="3"/>
      <c r="D3672" s="3"/>
      <c r="E3672" s="6"/>
      <c r="F3672" s="4"/>
      <c r="G3672" s="6"/>
      <c r="H3672" s="6"/>
      <c r="I3672" s="6"/>
      <c r="J3672" s="4">
        <f>SUMIFS(amount_expended,cfda_key,V3672)</f>
        <v>0</v>
      </c>
      <c r="K3672" s="4">
        <f>IF(G3672="OTHER CLUSTER NOT LISTED ABOVE",SUMIFS(amount_expended,uniform_other_cluster_name,X3672), IF(AND(OR(G3672="N/A",G3672=""),H3672=""),0,IF(G3672="STATE CLUSTER",SUMIFS(amount_expended,uniform_state_cluster_name,W3672),SUMIFS(amount_expended,cluster_name,G3672))))</f>
        <v>0</v>
      </c>
      <c r="L3672" s="6"/>
      <c r="M3672" s="3"/>
      <c r="N3672" s="6"/>
      <c r="O3672" s="3"/>
      <c r="P3672" s="3"/>
      <c r="Q3672" s="6"/>
      <c r="R3672" s="4"/>
      <c r="S3672" s="6"/>
      <c r="T3672" s="6"/>
      <c r="U3672" s="6"/>
      <c r="V3672" s="3" t="str">
        <f t="shared" si="2"/>
        <v/>
      </c>
      <c r="W3672" s="5" t="str">
        <f t="shared" ref="W3672:X3672" si="3673">UPPER(TRIM(H3672))</f>
        <v/>
      </c>
      <c r="X3672" s="5" t="str">
        <f t="shared" si="3673"/>
        <v/>
      </c>
      <c r="Y3672" s="5" t="str">
        <f t="array" ref="Y3672">IF(V3672&lt;&gt;"",IFERROR(INDEX(federal_program_name_lookup,MATCH(V3672,aln_lookup,0)),""),"")</f>
        <v/>
      </c>
    </row>
    <row r="3673" ht="15.75" customHeight="1">
      <c r="A3673" s="5" t="str">
        <f t="shared" si="3224"/>
        <v/>
      </c>
      <c r="B3673" s="3"/>
      <c r="C3673" s="3"/>
      <c r="D3673" s="3"/>
      <c r="E3673" s="6"/>
      <c r="F3673" s="4"/>
      <c r="G3673" s="6"/>
      <c r="H3673" s="6"/>
      <c r="I3673" s="6"/>
      <c r="J3673" s="4">
        <f>SUMIFS(amount_expended,cfda_key,V3673)</f>
        <v>0</v>
      </c>
      <c r="K3673" s="4">
        <f>IF(G3673="OTHER CLUSTER NOT LISTED ABOVE",SUMIFS(amount_expended,uniform_other_cluster_name,X3673), IF(AND(OR(G3673="N/A",G3673=""),H3673=""),0,IF(G3673="STATE CLUSTER",SUMIFS(amount_expended,uniform_state_cluster_name,W3673),SUMIFS(amount_expended,cluster_name,G3673))))</f>
        <v>0</v>
      </c>
      <c r="L3673" s="6"/>
      <c r="M3673" s="3"/>
      <c r="N3673" s="6"/>
      <c r="O3673" s="3"/>
      <c r="P3673" s="3"/>
      <c r="Q3673" s="6"/>
      <c r="R3673" s="4"/>
      <c r="S3673" s="6"/>
      <c r="T3673" s="6"/>
      <c r="U3673" s="6"/>
      <c r="V3673" s="3" t="str">
        <f t="shared" si="2"/>
        <v/>
      </c>
      <c r="W3673" s="5" t="str">
        <f t="shared" ref="W3673:X3673" si="3674">UPPER(TRIM(H3673))</f>
        <v/>
      </c>
      <c r="X3673" s="5" t="str">
        <f t="shared" si="3674"/>
        <v/>
      </c>
      <c r="Y3673" s="5" t="str">
        <f t="array" ref="Y3673">IF(V3673&lt;&gt;"",IFERROR(INDEX(federal_program_name_lookup,MATCH(V3673,aln_lookup,0)),""),"")</f>
        <v/>
      </c>
    </row>
    <row r="3674" ht="15.75" customHeight="1">
      <c r="A3674" s="5" t="str">
        <f t="shared" si="3224"/>
        <v/>
      </c>
      <c r="B3674" s="3"/>
      <c r="C3674" s="3"/>
      <c r="D3674" s="3"/>
      <c r="E3674" s="6"/>
      <c r="F3674" s="4"/>
      <c r="G3674" s="6"/>
      <c r="H3674" s="6"/>
      <c r="I3674" s="6"/>
      <c r="J3674" s="4">
        <f>SUMIFS(amount_expended,cfda_key,V3674)</f>
        <v>0</v>
      </c>
      <c r="K3674" s="4">
        <f>IF(G3674="OTHER CLUSTER NOT LISTED ABOVE",SUMIFS(amount_expended,uniform_other_cluster_name,X3674), IF(AND(OR(G3674="N/A",G3674=""),H3674=""),0,IF(G3674="STATE CLUSTER",SUMIFS(amount_expended,uniform_state_cluster_name,W3674),SUMIFS(amount_expended,cluster_name,G3674))))</f>
        <v>0</v>
      </c>
      <c r="L3674" s="6"/>
      <c r="M3674" s="3"/>
      <c r="N3674" s="6"/>
      <c r="O3674" s="3"/>
      <c r="P3674" s="3"/>
      <c r="Q3674" s="6"/>
      <c r="R3674" s="4"/>
      <c r="S3674" s="6"/>
      <c r="T3674" s="6"/>
      <c r="U3674" s="6"/>
      <c r="V3674" s="3" t="str">
        <f t="shared" si="2"/>
        <v/>
      </c>
      <c r="W3674" s="5" t="str">
        <f t="shared" ref="W3674:X3674" si="3675">UPPER(TRIM(H3674))</f>
        <v/>
      </c>
      <c r="X3674" s="5" t="str">
        <f t="shared" si="3675"/>
        <v/>
      </c>
      <c r="Y3674" s="5" t="str">
        <f t="array" ref="Y3674">IF(V3674&lt;&gt;"",IFERROR(INDEX(federal_program_name_lookup,MATCH(V3674,aln_lookup,0)),""),"")</f>
        <v/>
      </c>
    </row>
    <row r="3675" ht="15.75" customHeight="1">
      <c r="A3675" s="5" t="str">
        <f t="shared" si="3224"/>
        <v/>
      </c>
      <c r="B3675" s="3"/>
      <c r="C3675" s="3"/>
      <c r="D3675" s="3"/>
      <c r="E3675" s="6"/>
      <c r="F3675" s="4"/>
      <c r="G3675" s="6"/>
      <c r="H3675" s="6"/>
      <c r="I3675" s="6"/>
      <c r="J3675" s="4">
        <f>SUMIFS(amount_expended,cfda_key,V3675)</f>
        <v>0</v>
      </c>
      <c r="K3675" s="4">
        <f>IF(G3675="OTHER CLUSTER NOT LISTED ABOVE",SUMIFS(amount_expended,uniform_other_cluster_name,X3675), IF(AND(OR(G3675="N/A",G3675=""),H3675=""),0,IF(G3675="STATE CLUSTER",SUMIFS(amount_expended,uniform_state_cluster_name,W3675),SUMIFS(amount_expended,cluster_name,G3675))))</f>
        <v>0</v>
      </c>
      <c r="L3675" s="6"/>
      <c r="M3675" s="3"/>
      <c r="N3675" s="6"/>
      <c r="O3675" s="3"/>
      <c r="P3675" s="3"/>
      <c r="Q3675" s="6"/>
      <c r="R3675" s="4"/>
      <c r="S3675" s="6"/>
      <c r="T3675" s="6"/>
      <c r="U3675" s="6"/>
      <c r="V3675" s="3" t="str">
        <f t="shared" si="2"/>
        <v/>
      </c>
      <c r="W3675" s="5" t="str">
        <f t="shared" ref="W3675:X3675" si="3676">UPPER(TRIM(H3675))</f>
        <v/>
      </c>
      <c r="X3675" s="5" t="str">
        <f t="shared" si="3676"/>
        <v/>
      </c>
      <c r="Y3675" s="5" t="str">
        <f t="array" ref="Y3675">IF(V3675&lt;&gt;"",IFERROR(INDEX(federal_program_name_lookup,MATCH(V3675,aln_lookup,0)),""),"")</f>
        <v/>
      </c>
    </row>
    <row r="3676" ht="15.75" customHeight="1">
      <c r="A3676" s="5" t="str">
        <f t="shared" si="3224"/>
        <v/>
      </c>
      <c r="B3676" s="3"/>
      <c r="C3676" s="3"/>
      <c r="D3676" s="3"/>
      <c r="E3676" s="6"/>
      <c r="F3676" s="4"/>
      <c r="G3676" s="6"/>
      <c r="H3676" s="6"/>
      <c r="I3676" s="6"/>
      <c r="J3676" s="4">
        <f>SUMIFS(amount_expended,cfda_key,V3676)</f>
        <v>0</v>
      </c>
      <c r="K3676" s="4">
        <f>IF(G3676="OTHER CLUSTER NOT LISTED ABOVE",SUMIFS(amount_expended,uniform_other_cluster_name,X3676), IF(AND(OR(G3676="N/A",G3676=""),H3676=""),0,IF(G3676="STATE CLUSTER",SUMIFS(amount_expended,uniform_state_cluster_name,W3676),SUMIFS(amount_expended,cluster_name,G3676))))</f>
        <v>0</v>
      </c>
      <c r="L3676" s="6"/>
      <c r="M3676" s="3"/>
      <c r="N3676" s="6"/>
      <c r="O3676" s="3"/>
      <c r="P3676" s="3"/>
      <c r="Q3676" s="6"/>
      <c r="R3676" s="4"/>
      <c r="S3676" s="6"/>
      <c r="T3676" s="6"/>
      <c r="U3676" s="6"/>
      <c r="V3676" s="3" t="str">
        <f t="shared" si="2"/>
        <v/>
      </c>
      <c r="W3676" s="5" t="str">
        <f t="shared" ref="W3676:X3676" si="3677">UPPER(TRIM(H3676))</f>
        <v/>
      </c>
      <c r="X3676" s="5" t="str">
        <f t="shared" si="3677"/>
        <v/>
      </c>
      <c r="Y3676" s="5" t="str">
        <f t="array" ref="Y3676">IF(V3676&lt;&gt;"",IFERROR(INDEX(federal_program_name_lookup,MATCH(V3676,aln_lookup,0)),""),"")</f>
        <v/>
      </c>
    </row>
    <row r="3677" ht="15.75" customHeight="1">
      <c r="A3677" s="5" t="str">
        <f t="shared" si="3224"/>
        <v/>
      </c>
      <c r="B3677" s="3"/>
      <c r="C3677" s="3"/>
      <c r="D3677" s="3"/>
      <c r="E3677" s="6"/>
      <c r="F3677" s="4"/>
      <c r="G3677" s="6"/>
      <c r="H3677" s="6"/>
      <c r="I3677" s="6"/>
      <c r="J3677" s="4">
        <f>SUMIFS(amount_expended,cfda_key,V3677)</f>
        <v>0</v>
      </c>
      <c r="K3677" s="4">
        <f>IF(G3677="OTHER CLUSTER NOT LISTED ABOVE",SUMIFS(amount_expended,uniform_other_cluster_name,X3677), IF(AND(OR(G3677="N/A",G3677=""),H3677=""),0,IF(G3677="STATE CLUSTER",SUMIFS(amount_expended,uniform_state_cluster_name,W3677),SUMIFS(amount_expended,cluster_name,G3677))))</f>
        <v>0</v>
      </c>
      <c r="L3677" s="6"/>
      <c r="M3677" s="3"/>
      <c r="N3677" s="6"/>
      <c r="O3677" s="3"/>
      <c r="P3677" s="3"/>
      <c r="Q3677" s="6"/>
      <c r="R3677" s="4"/>
      <c r="S3677" s="6"/>
      <c r="T3677" s="6"/>
      <c r="U3677" s="6"/>
      <c r="V3677" s="3" t="str">
        <f t="shared" si="2"/>
        <v/>
      </c>
      <c r="W3677" s="5" t="str">
        <f t="shared" ref="W3677:X3677" si="3678">UPPER(TRIM(H3677))</f>
        <v/>
      </c>
      <c r="X3677" s="5" t="str">
        <f t="shared" si="3678"/>
        <v/>
      </c>
      <c r="Y3677" s="5" t="str">
        <f t="array" ref="Y3677">IF(V3677&lt;&gt;"",IFERROR(INDEX(federal_program_name_lookup,MATCH(V3677,aln_lookup,0)),""),"")</f>
        <v/>
      </c>
    </row>
    <row r="3678" ht="15.75" customHeight="1">
      <c r="A3678" s="5" t="str">
        <f t="shared" si="3224"/>
        <v/>
      </c>
      <c r="B3678" s="3"/>
      <c r="C3678" s="3"/>
      <c r="D3678" s="3"/>
      <c r="E3678" s="6"/>
      <c r="F3678" s="4"/>
      <c r="G3678" s="6"/>
      <c r="H3678" s="6"/>
      <c r="I3678" s="6"/>
      <c r="J3678" s="4">
        <f>SUMIFS(amount_expended,cfda_key,V3678)</f>
        <v>0</v>
      </c>
      <c r="K3678" s="4">
        <f>IF(G3678="OTHER CLUSTER NOT LISTED ABOVE",SUMIFS(amount_expended,uniform_other_cluster_name,X3678), IF(AND(OR(G3678="N/A",G3678=""),H3678=""),0,IF(G3678="STATE CLUSTER",SUMIFS(amount_expended,uniform_state_cluster_name,W3678),SUMIFS(amount_expended,cluster_name,G3678))))</f>
        <v>0</v>
      </c>
      <c r="L3678" s="6"/>
      <c r="M3678" s="3"/>
      <c r="N3678" s="6"/>
      <c r="O3678" s="3"/>
      <c r="P3678" s="3"/>
      <c r="Q3678" s="6"/>
      <c r="R3678" s="4"/>
      <c r="S3678" s="6"/>
      <c r="T3678" s="6"/>
      <c r="U3678" s="6"/>
      <c r="V3678" s="3" t="str">
        <f t="shared" si="2"/>
        <v/>
      </c>
      <c r="W3678" s="5" t="str">
        <f t="shared" ref="W3678:X3678" si="3679">UPPER(TRIM(H3678))</f>
        <v/>
      </c>
      <c r="X3678" s="5" t="str">
        <f t="shared" si="3679"/>
        <v/>
      </c>
      <c r="Y3678" s="5" t="str">
        <f t="array" ref="Y3678">IF(V3678&lt;&gt;"",IFERROR(INDEX(federal_program_name_lookup,MATCH(V3678,aln_lookup,0)),""),"")</f>
        <v/>
      </c>
    </row>
    <row r="3679" ht="15.75" customHeight="1">
      <c r="A3679" s="5" t="str">
        <f t="shared" si="3224"/>
        <v/>
      </c>
      <c r="B3679" s="3"/>
      <c r="C3679" s="3"/>
      <c r="D3679" s="3"/>
      <c r="E3679" s="6"/>
      <c r="F3679" s="4"/>
      <c r="G3679" s="6"/>
      <c r="H3679" s="6"/>
      <c r="I3679" s="6"/>
      <c r="J3679" s="4">
        <f>SUMIFS(amount_expended,cfda_key,V3679)</f>
        <v>0</v>
      </c>
      <c r="K3679" s="4">
        <f>IF(G3679="OTHER CLUSTER NOT LISTED ABOVE",SUMIFS(amount_expended,uniform_other_cluster_name,X3679), IF(AND(OR(G3679="N/A",G3679=""),H3679=""),0,IF(G3679="STATE CLUSTER",SUMIFS(amount_expended,uniform_state_cluster_name,W3679),SUMIFS(amount_expended,cluster_name,G3679))))</f>
        <v>0</v>
      </c>
      <c r="L3679" s="6"/>
      <c r="M3679" s="3"/>
      <c r="N3679" s="6"/>
      <c r="O3679" s="3"/>
      <c r="P3679" s="3"/>
      <c r="Q3679" s="6"/>
      <c r="R3679" s="4"/>
      <c r="S3679" s="6"/>
      <c r="T3679" s="6"/>
      <c r="U3679" s="6"/>
      <c r="V3679" s="3" t="str">
        <f t="shared" si="2"/>
        <v/>
      </c>
      <c r="W3679" s="5" t="str">
        <f t="shared" ref="W3679:X3679" si="3680">UPPER(TRIM(H3679))</f>
        <v/>
      </c>
      <c r="X3679" s="5" t="str">
        <f t="shared" si="3680"/>
        <v/>
      </c>
      <c r="Y3679" s="5" t="str">
        <f t="array" ref="Y3679">IF(V3679&lt;&gt;"",IFERROR(INDEX(federal_program_name_lookup,MATCH(V3679,aln_lookup,0)),""),"")</f>
        <v/>
      </c>
    </row>
    <row r="3680" ht="15.75" customHeight="1">
      <c r="A3680" s="5" t="str">
        <f t="shared" si="3224"/>
        <v/>
      </c>
      <c r="B3680" s="3"/>
      <c r="C3680" s="3"/>
      <c r="D3680" s="3"/>
      <c r="E3680" s="6"/>
      <c r="F3680" s="4"/>
      <c r="G3680" s="6"/>
      <c r="H3680" s="6"/>
      <c r="I3680" s="6"/>
      <c r="J3680" s="4">
        <f>SUMIFS(amount_expended,cfda_key,V3680)</f>
        <v>0</v>
      </c>
      <c r="K3680" s="4">
        <f>IF(G3680="OTHER CLUSTER NOT LISTED ABOVE",SUMIFS(amount_expended,uniform_other_cluster_name,X3680), IF(AND(OR(G3680="N/A",G3680=""),H3680=""),0,IF(G3680="STATE CLUSTER",SUMIFS(amount_expended,uniform_state_cluster_name,W3680),SUMIFS(amount_expended,cluster_name,G3680))))</f>
        <v>0</v>
      </c>
      <c r="L3680" s="6"/>
      <c r="M3680" s="3"/>
      <c r="N3680" s="6"/>
      <c r="O3680" s="3"/>
      <c r="P3680" s="3"/>
      <c r="Q3680" s="6"/>
      <c r="R3680" s="4"/>
      <c r="S3680" s="6"/>
      <c r="T3680" s="6"/>
      <c r="U3680" s="6"/>
      <c r="V3680" s="3" t="str">
        <f t="shared" si="2"/>
        <v/>
      </c>
      <c r="W3680" s="5" t="str">
        <f t="shared" ref="W3680:X3680" si="3681">UPPER(TRIM(H3680))</f>
        <v/>
      </c>
      <c r="X3680" s="5" t="str">
        <f t="shared" si="3681"/>
        <v/>
      </c>
      <c r="Y3680" s="5" t="str">
        <f t="array" ref="Y3680">IF(V3680&lt;&gt;"",IFERROR(INDEX(federal_program_name_lookup,MATCH(V3680,aln_lookup,0)),""),"")</f>
        <v/>
      </c>
    </row>
    <row r="3681" ht="15.75" customHeight="1">
      <c r="A3681" s="5" t="str">
        <f t="shared" si="3224"/>
        <v/>
      </c>
      <c r="B3681" s="3"/>
      <c r="C3681" s="3"/>
      <c r="D3681" s="3"/>
      <c r="E3681" s="6"/>
      <c r="F3681" s="4"/>
      <c r="G3681" s="6"/>
      <c r="H3681" s="6"/>
      <c r="I3681" s="6"/>
      <c r="J3681" s="4">
        <f>SUMIFS(amount_expended,cfda_key,V3681)</f>
        <v>0</v>
      </c>
      <c r="K3681" s="4">
        <f>IF(G3681="OTHER CLUSTER NOT LISTED ABOVE",SUMIFS(amount_expended,uniform_other_cluster_name,X3681), IF(AND(OR(G3681="N/A",G3681=""),H3681=""),0,IF(G3681="STATE CLUSTER",SUMIFS(amount_expended,uniform_state_cluster_name,W3681),SUMIFS(amount_expended,cluster_name,G3681))))</f>
        <v>0</v>
      </c>
      <c r="L3681" s="6"/>
      <c r="M3681" s="3"/>
      <c r="N3681" s="6"/>
      <c r="O3681" s="3"/>
      <c r="P3681" s="3"/>
      <c r="Q3681" s="6"/>
      <c r="R3681" s="4"/>
      <c r="S3681" s="6"/>
      <c r="T3681" s="6"/>
      <c r="U3681" s="6"/>
      <c r="V3681" s="3" t="str">
        <f t="shared" si="2"/>
        <v/>
      </c>
      <c r="W3681" s="5" t="str">
        <f t="shared" ref="W3681:X3681" si="3682">UPPER(TRIM(H3681))</f>
        <v/>
      </c>
      <c r="X3681" s="5" t="str">
        <f t="shared" si="3682"/>
        <v/>
      </c>
      <c r="Y3681" s="5" t="str">
        <f t="array" ref="Y3681">IF(V3681&lt;&gt;"",IFERROR(INDEX(federal_program_name_lookup,MATCH(V3681,aln_lookup,0)),""),"")</f>
        <v/>
      </c>
    </row>
    <row r="3682" ht="15.75" customHeight="1">
      <c r="A3682" s="5" t="str">
        <f t="shared" si="3224"/>
        <v/>
      </c>
      <c r="B3682" s="3"/>
      <c r="C3682" s="3"/>
      <c r="D3682" s="3"/>
      <c r="E3682" s="6"/>
      <c r="F3682" s="4"/>
      <c r="G3682" s="6"/>
      <c r="H3682" s="6"/>
      <c r="I3682" s="6"/>
      <c r="J3682" s="4">
        <f>SUMIFS(amount_expended,cfda_key,V3682)</f>
        <v>0</v>
      </c>
      <c r="K3682" s="4">
        <f>IF(G3682="OTHER CLUSTER NOT LISTED ABOVE",SUMIFS(amount_expended,uniform_other_cluster_name,X3682), IF(AND(OR(G3682="N/A",G3682=""),H3682=""),0,IF(G3682="STATE CLUSTER",SUMIFS(amount_expended,uniform_state_cluster_name,W3682),SUMIFS(amount_expended,cluster_name,G3682))))</f>
        <v>0</v>
      </c>
      <c r="L3682" s="6"/>
      <c r="M3682" s="3"/>
      <c r="N3682" s="6"/>
      <c r="O3682" s="3"/>
      <c r="P3682" s="3"/>
      <c r="Q3682" s="6"/>
      <c r="R3682" s="4"/>
      <c r="S3682" s="6"/>
      <c r="T3682" s="6"/>
      <c r="U3682" s="6"/>
      <c r="V3682" s="3" t="str">
        <f t="shared" si="2"/>
        <v/>
      </c>
      <c r="W3682" s="5" t="str">
        <f t="shared" ref="W3682:X3682" si="3683">UPPER(TRIM(H3682))</f>
        <v/>
      </c>
      <c r="X3682" s="5" t="str">
        <f t="shared" si="3683"/>
        <v/>
      </c>
      <c r="Y3682" s="5" t="str">
        <f t="array" ref="Y3682">IF(V3682&lt;&gt;"",IFERROR(INDEX(federal_program_name_lookup,MATCH(V3682,aln_lookup,0)),""),"")</f>
        <v/>
      </c>
    </row>
    <row r="3683" ht="15.75" customHeight="1">
      <c r="A3683" s="5" t="str">
        <f t="shared" si="3224"/>
        <v/>
      </c>
      <c r="B3683" s="3"/>
      <c r="C3683" s="3"/>
      <c r="D3683" s="3"/>
      <c r="E3683" s="6"/>
      <c r="F3683" s="4"/>
      <c r="G3683" s="6"/>
      <c r="H3683" s="6"/>
      <c r="I3683" s="6"/>
      <c r="J3683" s="4">
        <f>SUMIFS(amount_expended,cfda_key,V3683)</f>
        <v>0</v>
      </c>
      <c r="K3683" s="4">
        <f>IF(G3683="OTHER CLUSTER NOT LISTED ABOVE",SUMIFS(amount_expended,uniform_other_cluster_name,X3683), IF(AND(OR(G3683="N/A",G3683=""),H3683=""),0,IF(G3683="STATE CLUSTER",SUMIFS(amount_expended,uniform_state_cluster_name,W3683),SUMIFS(amount_expended,cluster_name,G3683))))</f>
        <v>0</v>
      </c>
      <c r="L3683" s="6"/>
      <c r="M3683" s="3"/>
      <c r="N3683" s="6"/>
      <c r="O3683" s="3"/>
      <c r="P3683" s="3"/>
      <c r="Q3683" s="6"/>
      <c r="R3683" s="4"/>
      <c r="S3683" s="6"/>
      <c r="T3683" s="6"/>
      <c r="U3683" s="6"/>
      <c r="V3683" s="3" t="str">
        <f t="shared" si="2"/>
        <v/>
      </c>
      <c r="W3683" s="5" t="str">
        <f t="shared" ref="W3683:X3683" si="3684">UPPER(TRIM(H3683))</f>
        <v/>
      </c>
      <c r="X3683" s="5" t="str">
        <f t="shared" si="3684"/>
        <v/>
      </c>
      <c r="Y3683" s="5" t="str">
        <f t="array" ref="Y3683">IF(V3683&lt;&gt;"",IFERROR(INDEX(federal_program_name_lookup,MATCH(V3683,aln_lookup,0)),""),"")</f>
        <v/>
      </c>
    </row>
    <row r="3684" ht="15.75" customHeight="1">
      <c r="A3684" s="5" t="str">
        <f t="shared" si="3224"/>
        <v/>
      </c>
      <c r="B3684" s="3"/>
      <c r="C3684" s="3"/>
      <c r="D3684" s="3"/>
      <c r="E3684" s="6"/>
      <c r="F3684" s="4"/>
      <c r="G3684" s="6"/>
      <c r="H3684" s="6"/>
      <c r="I3684" s="6"/>
      <c r="J3684" s="4">
        <f>SUMIFS(amount_expended,cfda_key,V3684)</f>
        <v>0</v>
      </c>
      <c r="K3684" s="4">
        <f>IF(G3684="OTHER CLUSTER NOT LISTED ABOVE",SUMIFS(amount_expended,uniform_other_cluster_name,X3684), IF(AND(OR(G3684="N/A",G3684=""),H3684=""),0,IF(G3684="STATE CLUSTER",SUMIFS(amount_expended,uniform_state_cluster_name,W3684),SUMIFS(amount_expended,cluster_name,G3684))))</f>
        <v>0</v>
      </c>
      <c r="L3684" s="6"/>
      <c r="M3684" s="3"/>
      <c r="N3684" s="6"/>
      <c r="O3684" s="3"/>
      <c r="P3684" s="3"/>
      <c r="Q3684" s="6"/>
      <c r="R3684" s="4"/>
      <c r="S3684" s="6"/>
      <c r="T3684" s="6"/>
      <c r="U3684" s="6"/>
      <c r="V3684" s="3" t="str">
        <f t="shared" si="2"/>
        <v/>
      </c>
      <c r="W3684" s="5" t="str">
        <f t="shared" ref="W3684:X3684" si="3685">UPPER(TRIM(H3684))</f>
        <v/>
      </c>
      <c r="X3684" s="5" t="str">
        <f t="shared" si="3685"/>
        <v/>
      </c>
      <c r="Y3684" s="5" t="str">
        <f t="array" ref="Y3684">IF(V3684&lt;&gt;"",IFERROR(INDEX(federal_program_name_lookup,MATCH(V3684,aln_lookup,0)),""),"")</f>
        <v/>
      </c>
    </row>
    <row r="3685" ht="15.75" customHeight="1">
      <c r="A3685" s="5" t="str">
        <f t="shared" si="3224"/>
        <v/>
      </c>
      <c r="B3685" s="3"/>
      <c r="C3685" s="3"/>
      <c r="D3685" s="3"/>
      <c r="E3685" s="6"/>
      <c r="F3685" s="4"/>
      <c r="G3685" s="6"/>
      <c r="H3685" s="6"/>
      <c r="I3685" s="6"/>
      <c r="J3685" s="4">
        <f>SUMIFS(amount_expended,cfda_key,V3685)</f>
        <v>0</v>
      </c>
      <c r="K3685" s="4">
        <f>IF(G3685="OTHER CLUSTER NOT LISTED ABOVE",SUMIFS(amount_expended,uniform_other_cluster_name,X3685), IF(AND(OR(G3685="N/A",G3685=""),H3685=""),0,IF(G3685="STATE CLUSTER",SUMIFS(amount_expended,uniform_state_cluster_name,W3685),SUMIFS(amount_expended,cluster_name,G3685))))</f>
        <v>0</v>
      </c>
      <c r="L3685" s="6"/>
      <c r="M3685" s="3"/>
      <c r="N3685" s="6"/>
      <c r="O3685" s="3"/>
      <c r="P3685" s="3"/>
      <c r="Q3685" s="6"/>
      <c r="R3685" s="4"/>
      <c r="S3685" s="6"/>
      <c r="T3685" s="6"/>
      <c r="U3685" s="6"/>
      <c r="V3685" s="3" t="str">
        <f t="shared" si="2"/>
        <v/>
      </c>
      <c r="W3685" s="5" t="str">
        <f t="shared" ref="W3685:X3685" si="3686">UPPER(TRIM(H3685))</f>
        <v/>
      </c>
      <c r="X3685" s="5" t="str">
        <f t="shared" si="3686"/>
        <v/>
      </c>
      <c r="Y3685" s="5" t="str">
        <f t="array" ref="Y3685">IF(V3685&lt;&gt;"",IFERROR(INDEX(federal_program_name_lookup,MATCH(V3685,aln_lookup,0)),""),"")</f>
        <v/>
      </c>
    </row>
    <row r="3686" ht="15.75" customHeight="1">
      <c r="A3686" s="5" t="str">
        <f t="shared" si="3224"/>
        <v/>
      </c>
      <c r="B3686" s="3"/>
      <c r="C3686" s="3"/>
      <c r="D3686" s="3"/>
      <c r="E3686" s="6"/>
      <c r="F3686" s="4"/>
      <c r="G3686" s="6"/>
      <c r="H3686" s="6"/>
      <c r="I3686" s="6"/>
      <c r="J3686" s="4">
        <f>SUMIFS(amount_expended,cfda_key,V3686)</f>
        <v>0</v>
      </c>
      <c r="K3686" s="4">
        <f>IF(G3686="OTHER CLUSTER NOT LISTED ABOVE",SUMIFS(amount_expended,uniform_other_cluster_name,X3686), IF(AND(OR(G3686="N/A",G3686=""),H3686=""),0,IF(G3686="STATE CLUSTER",SUMIFS(amount_expended,uniform_state_cluster_name,W3686),SUMIFS(amount_expended,cluster_name,G3686))))</f>
        <v>0</v>
      </c>
      <c r="L3686" s="6"/>
      <c r="M3686" s="3"/>
      <c r="N3686" s="6"/>
      <c r="O3686" s="3"/>
      <c r="P3686" s="3"/>
      <c r="Q3686" s="6"/>
      <c r="R3686" s="4"/>
      <c r="S3686" s="6"/>
      <c r="T3686" s="6"/>
      <c r="U3686" s="6"/>
      <c r="V3686" s="3" t="str">
        <f t="shared" si="2"/>
        <v/>
      </c>
      <c r="W3686" s="5" t="str">
        <f t="shared" ref="W3686:X3686" si="3687">UPPER(TRIM(H3686))</f>
        <v/>
      </c>
      <c r="X3686" s="5" t="str">
        <f t="shared" si="3687"/>
        <v/>
      </c>
      <c r="Y3686" s="5" t="str">
        <f t="array" ref="Y3686">IF(V3686&lt;&gt;"",IFERROR(INDEX(federal_program_name_lookup,MATCH(V3686,aln_lookup,0)),""),"")</f>
        <v/>
      </c>
    </row>
    <row r="3687" ht="15.75" customHeight="1">
      <c r="A3687" s="5" t="str">
        <f t="shared" si="3224"/>
        <v/>
      </c>
      <c r="B3687" s="3"/>
      <c r="C3687" s="3"/>
      <c r="D3687" s="3"/>
      <c r="E3687" s="6"/>
      <c r="F3687" s="4"/>
      <c r="G3687" s="6"/>
      <c r="H3687" s="6"/>
      <c r="I3687" s="6"/>
      <c r="J3687" s="4">
        <f>SUMIFS(amount_expended,cfda_key,V3687)</f>
        <v>0</v>
      </c>
      <c r="K3687" s="4">
        <f>IF(G3687="OTHER CLUSTER NOT LISTED ABOVE",SUMIFS(amount_expended,uniform_other_cluster_name,X3687), IF(AND(OR(G3687="N/A",G3687=""),H3687=""),0,IF(G3687="STATE CLUSTER",SUMIFS(amount_expended,uniform_state_cluster_name,W3687),SUMIFS(amount_expended,cluster_name,G3687))))</f>
        <v>0</v>
      </c>
      <c r="L3687" s="6"/>
      <c r="M3687" s="3"/>
      <c r="N3687" s="6"/>
      <c r="O3687" s="3"/>
      <c r="P3687" s="3"/>
      <c r="Q3687" s="6"/>
      <c r="R3687" s="4"/>
      <c r="S3687" s="6"/>
      <c r="T3687" s="6"/>
      <c r="U3687" s="6"/>
      <c r="V3687" s="3" t="str">
        <f t="shared" si="2"/>
        <v/>
      </c>
      <c r="W3687" s="5" t="str">
        <f t="shared" ref="W3687:X3687" si="3688">UPPER(TRIM(H3687))</f>
        <v/>
      </c>
      <c r="X3687" s="5" t="str">
        <f t="shared" si="3688"/>
        <v/>
      </c>
      <c r="Y3687" s="5" t="str">
        <f t="array" ref="Y3687">IF(V3687&lt;&gt;"",IFERROR(INDEX(federal_program_name_lookup,MATCH(V3687,aln_lookup,0)),""),"")</f>
        <v/>
      </c>
    </row>
    <row r="3688" ht="15.75" customHeight="1">
      <c r="A3688" s="5" t="str">
        <f t="shared" si="3224"/>
        <v/>
      </c>
      <c r="B3688" s="3"/>
      <c r="C3688" s="3"/>
      <c r="D3688" s="3"/>
      <c r="E3688" s="6"/>
      <c r="F3688" s="4"/>
      <c r="G3688" s="6"/>
      <c r="H3688" s="6"/>
      <c r="I3688" s="6"/>
      <c r="J3688" s="4">
        <f>SUMIFS(amount_expended,cfda_key,V3688)</f>
        <v>0</v>
      </c>
      <c r="K3688" s="4">
        <f>IF(G3688="OTHER CLUSTER NOT LISTED ABOVE",SUMIFS(amount_expended,uniform_other_cluster_name,X3688), IF(AND(OR(G3688="N/A",G3688=""),H3688=""),0,IF(G3688="STATE CLUSTER",SUMIFS(amount_expended,uniform_state_cluster_name,W3688),SUMIFS(amount_expended,cluster_name,G3688))))</f>
        <v>0</v>
      </c>
      <c r="L3688" s="6"/>
      <c r="M3688" s="3"/>
      <c r="N3688" s="6"/>
      <c r="O3688" s="3"/>
      <c r="P3688" s="3"/>
      <c r="Q3688" s="6"/>
      <c r="R3688" s="4"/>
      <c r="S3688" s="6"/>
      <c r="T3688" s="6"/>
      <c r="U3688" s="6"/>
      <c r="V3688" s="3" t="str">
        <f t="shared" si="2"/>
        <v/>
      </c>
      <c r="W3688" s="5" t="str">
        <f t="shared" ref="W3688:X3688" si="3689">UPPER(TRIM(H3688))</f>
        <v/>
      </c>
      <c r="X3688" s="5" t="str">
        <f t="shared" si="3689"/>
        <v/>
      </c>
      <c r="Y3688" s="5" t="str">
        <f t="array" ref="Y3688">IF(V3688&lt;&gt;"",IFERROR(INDEX(federal_program_name_lookup,MATCH(V3688,aln_lookup,0)),""),"")</f>
        <v/>
      </c>
    </row>
    <row r="3689" ht="15.75" customHeight="1">
      <c r="A3689" s="5" t="str">
        <f t="shared" si="3224"/>
        <v/>
      </c>
      <c r="B3689" s="3"/>
      <c r="C3689" s="3"/>
      <c r="D3689" s="3"/>
      <c r="E3689" s="6"/>
      <c r="F3689" s="4"/>
      <c r="G3689" s="6"/>
      <c r="H3689" s="6"/>
      <c r="I3689" s="6"/>
      <c r="J3689" s="4">
        <f>SUMIFS(amount_expended,cfda_key,V3689)</f>
        <v>0</v>
      </c>
      <c r="K3689" s="4">
        <f>IF(G3689="OTHER CLUSTER NOT LISTED ABOVE",SUMIFS(amount_expended,uniform_other_cluster_name,X3689), IF(AND(OR(G3689="N/A",G3689=""),H3689=""),0,IF(G3689="STATE CLUSTER",SUMIFS(amount_expended,uniform_state_cluster_name,W3689),SUMIFS(amount_expended,cluster_name,G3689))))</f>
        <v>0</v>
      </c>
      <c r="L3689" s="6"/>
      <c r="M3689" s="3"/>
      <c r="N3689" s="6"/>
      <c r="O3689" s="3"/>
      <c r="P3689" s="3"/>
      <c r="Q3689" s="6"/>
      <c r="R3689" s="4"/>
      <c r="S3689" s="6"/>
      <c r="T3689" s="6"/>
      <c r="U3689" s="6"/>
      <c r="V3689" s="3" t="str">
        <f t="shared" si="2"/>
        <v/>
      </c>
      <c r="W3689" s="5" t="str">
        <f t="shared" ref="W3689:X3689" si="3690">UPPER(TRIM(H3689))</f>
        <v/>
      </c>
      <c r="X3689" s="5" t="str">
        <f t="shared" si="3690"/>
        <v/>
      </c>
      <c r="Y3689" s="5" t="str">
        <f t="array" ref="Y3689">IF(V3689&lt;&gt;"",IFERROR(INDEX(federal_program_name_lookup,MATCH(V3689,aln_lookup,0)),""),"")</f>
        <v/>
      </c>
    </row>
    <row r="3690" ht="15.75" customHeight="1">
      <c r="A3690" s="5" t="str">
        <f t="shared" si="3224"/>
        <v/>
      </c>
      <c r="B3690" s="3"/>
      <c r="C3690" s="3"/>
      <c r="D3690" s="3"/>
      <c r="E3690" s="6"/>
      <c r="F3690" s="4"/>
      <c r="G3690" s="6"/>
      <c r="H3690" s="6"/>
      <c r="I3690" s="6"/>
      <c r="J3690" s="4">
        <f>SUMIFS(amount_expended,cfda_key,V3690)</f>
        <v>0</v>
      </c>
      <c r="K3690" s="4">
        <f>IF(G3690="OTHER CLUSTER NOT LISTED ABOVE",SUMIFS(amount_expended,uniform_other_cluster_name,X3690), IF(AND(OR(G3690="N/A",G3690=""),H3690=""),0,IF(G3690="STATE CLUSTER",SUMIFS(amount_expended,uniform_state_cluster_name,W3690),SUMIFS(amount_expended,cluster_name,G3690))))</f>
        <v>0</v>
      </c>
      <c r="L3690" s="6"/>
      <c r="M3690" s="3"/>
      <c r="N3690" s="6"/>
      <c r="O3690" s="3"/>
      <c r="P3690" s="3"/>
      <c r="Q3690" s="6"/>
      <c r="R3690" s="4"/>
      <c r="S3690" s="6"/>
      <c r="T3690" s="6"/>
      <c r="U3690" s="6"/>
      <c r="V3690" s="3" t="str">
        <f t="shared" si="2"/>
        <v/>
      </c>
      <c r="W3690" s="5" t="str">
        <f t="shared" ref="W3690:X3690" si="3691">UPPER(TRIM(H3690))</f>
        <v/>
      </c>
      <c r="X3690" s="5" t="str">
        <f t="shared" si="3691"/>
        <v/>
      </c>
      <c r="Y3690" s="5" t="str">
        <f t="array" ref="Y3690">IF(V3690&lt;&gt;"",IFERROR(INDEX(federal_program_name_lookup,MATCH(V3690,aln_lookup,0)),""),"")</f>
        <v/>
      </c>
    </row>
    <row r="3691" ht="15.75" customHeight="1">
      <c r="A3691" s="5" t="str">
        <f t="shared" si="3224"/>
        <v/>
      </c>
      <c r="B3691" s="3"/>
      <c r="C3691" s="3"/>
      <c r="D3691" s="3"/>
      <c r="E3691" s="6"/>
      <c r="F3691" s="4"/>
      <c r="G3691" s="6"/>
      <c r="H3691" s="6"/>
      <c r="I3691" s="6"/>
      <c r="J3691" s="4">
        <f>SUMIFS(amount_expended,cfda_key,V3691)</f>
        <v>0</v>
      </c>
      <c r="K3691" s="4">
        <f>IF(G3691="OTHER CLUSTER NOT LISTED ABOVE",SUMIFS(amount_expended,uniform_other_cluster_name,X3691), IF(AND(OR(G3691="N/A",G3691=""),H3691=""),0,IF(G3691="STATE CLUSTER",SUMIFS(amount_expended,uniform_state_cluster_name,W3691),SUMIFS(amount_expended,cluster_name,G3691))))</f>
        <v>0</v>
      </c>
      <c r="L3691" s="6"/>
      <c r="M3691" s="3"/>
      <c r="N3691" s="6"/>
      <c r="O3691" s="3"/>
      <c r="P3691" s="3"/>
      <c r="Q3691" s="6"/>
      <c r="R3691" s="4"/>
      <c r="S3691" s="6"/>
      <c r="T3691" s="6"/>
      <c r="U3691" s="6"/>
      <c r="V3691" s="3" t="str">
        <f t="shared" si="2"/>
        <v/>
      </c>
      <c r="W3691" s="5" t="str">
        <f t="shared" ref="W3691:X3691" si="3692">UPPER(TRIM(H3691))</f>
        <v/>
      </c>
      <c r="X3691" s="5" t="str">
        <f t="shared" si="3692"/>
        <v/>
      </c>
      <c r="Y3691" s="5" t="str">
        <f t="array" ref="Y3691">IF(V3691&lt;&gt;"",IFERROR(INDEX(federal_program_name_lookup,MATCH(V3691,aln_lookup,0)),""),"")</f>
        <v/>
      </c>
    </row>
    <row r="3692" ht="15.75" customHeight="1">
      <c r="A3692" s="5" t="str">
        <f t="shared" si="3224"/>
        <v/>
      </c>
      <c r="B3692" s="3"/>
      <c r="C3692" s="3"/>
      <c r="D3692" s="3"/>
      <c r="E3692" s="6"/>
      <c r="F3692" s="4"/>
      <c r="G3692" s="6"/>
      <c r="H3692" s="6"/>
      <c r="I3692" s="6"/>
      <c r="J3692" s="4">
        <f>SUMIFS(amount_expended,cfda_key,V3692)</f>
        <v>0</v>
      </c>
      <c r="K3692" s="4">
        <f>IF(G3692="OTHER CLUSTER NOT LISTED ABOVE",SUMIFS(amount_expended,uniform_other_cluster_name,X3692), IF(AND(OR(G3692="N/A",G3692=""),H3692=""),0,IF(G3692="STATE CLUSTER",SUMIFS(amount_expended,uniform_state_cluster_name,W3692),SUMIFS(amount_expended,cluster_name,G3692))))</f>
        <v>0</v>
      </c>
      <c r="L3692" s="6"/>
      <c r="M3692" s="3"/>
      <c r="N3692" s="6"/>
      <c r="O3692" s="3"/>
      <c r="P3692" s="3"/>
      <c r="Q3692" s="6"/>
      <c r="R3692" s="4"/>
      <c r="S3692" s="6"/>
      <c r="T3692" s="6"/>
      <c r="U3692" s="6"/>
      <c r="V3692" s="3" t="str">
        <f t="shared" si="2"/>
        <v/>
      </c>
      <c r="W3692" s="5" t="str">
        <f t="shared" ref="W3692:X3692" si="3693">UPPER(TRIM(H3692))</f>
        <v/>
      </c>
      <c r="X3692" s="5" t="str">
        <f t="shared" si="3693"/>
        <v/>
      </c>
      <c r="Y3692" s="5" t="str">
        <f t="array" ref="Y3692">IF(V3692&lt;&gt;"",IFERROR(INDEX(federal_program_name_lookup,MATCH(V3692,aln_lookup,0)),""),"")</f>
        <v/>
      </c>
    </row>
    <row r="3693" ht="15.75" customHeight="1">
      <c r="A3693" s="5" t="str">
        <f t="shared" si="3224"/>
        <v/>
      </c>
      <c r="B3693" s="3"/>
      <c r="C3693" s="3"/>
      <c r="D3693" s="3"/>
      <c r="E3693" s="6"/>
      <c r="F3693" s="4"/>
      <c r="G3693" s="6"/>
      <c r="H3693" s="6"/>
      <c r="I3693" s="6"/>
      <c r="J3693" s="4">
        <f>SUMIFS(amount_expended,cfda_key,V3693)</f>
        <v>0</v>
      </c>
      <c r="K3693" s="4">
        <f>IF(G3693="OTHER CLUSTER NOT LISTED ABOVE",SUMIFS(amount_expended,uniform_other_cluster_name,X3693), IF(AND(OR(G3693="N/A",G3693=""),H3693=""),0,IF(G3693="STATE CLUSTER",SUMIFS(amount_expended,uniform_state_cluster_name,W3693),SUMIFS(amount_expended,cluster_name,G3693))))</f>
        <v>0</v>
      </c>
      <c r="L3693" s="6"/>
      <c r="M3693" s="3"/>
      <c r="N3693" s="6"/>
      <c r="O3693" s="3"/>
      <c r="P3693" s="3"/>
      <c r="Q3693" s="6"/>
      <c r="R3693" s="4"/>
      <c r="S3693" s="6"/>
      <c r="T3693" s="6"/>
      <c r="U3693" s="6"/>
      <c r="V3693" s="3" t="str">
        <f t="shared" si="2"/>
        <v/>
      </c>
      <c r="W3693" s="5" t="str">
        <f t="shared" ref="W3693:X3693" si="3694">UPPER(TRIM(H3693))</f>
        <v/>
      </c>
      <c r="X3693" s="5" t="str">
        <f t="shared" si="3694"/>
        <v/>
      </c>
      <c r="Y3693" s="5" t="str">
        <f t="array" ref="Y3693">IF(V3693&lt;&gt;"",IFERROR(INDEX(federal_program_name_lookup,MATCH(V3693,aln_lookup,0)),""),"")</f>
        <v/>
      </c>
    </row>
    <row r="3694" ht="15.75" customHeight="1">
      <c r="A3694" s="5" t="str">
        <f t="shared" si="3224"/>
        <v/>
      </c>
      <c r="B3694" s="3"/>
      <c r="C3694" s="3"/>
      <c r="D3694" s="3"/>
      <c r="E3694" s="6"/>
      <c r="F3694" s="4"/>
      <c r="G3694" s="6"/>
      <c r="H3694" s="6"/>
      <c r="I3694" s="6"/>
      <c r="J3694" s="4">
        <f>SUMIFS(amount_expended,cfda_key,V3694)</f>
        <v>0</v>
      </c>
      <c r="K3694" s="4">
        <f>IF(G3694="OTHER CLUSTER NOT LISTED ABOVE",SUMIFS(amount_expended,uniform_other_cluster_name,X3694), IF(AND(OR(G3694="N/A",G3694=""),H3694=""),0,IF(G3694="STATE CLUSTER",SUMIFS(amount_expended,uniform_state_cluster_name,W3694),SUMIFS(amount_expended,cluster_name,G3694))))</f>
        <v>0</v>
      </c>
      <c r="L3694" s="6"/>
      <c r="M3694" s="3"/>
      <c r="N3694" s="6"/>
      <c r="O3694" s="3"/>
      <c r="P3694" s="3"/>
      <c r="Q3694" s="6"/>
      <c r="R3694" s="4"/>
      <c r="S3694" s="6"/>
      <c r="T3694" s="6"/>
      <c r="U3694" s="6"/>
      <c r="V3694" s="3" t="str">
        <f t="shared" si="2"/>
        <v/>
      </c>
      <c r="W3694" s="5" t="str">
        <f t="shared" ref="W3694:X3694" si="3695">UPPER(TRIM(H3694))</f>
        <v/>
      </c>
      <c r="X3694" s="5" t="str">
        <f t="shared" si="3695"/>
        <v/>
      </c>
      <c r="Y3694" s="5" t="str">
        <f t="array" ref="Y3694">IF(V3694&lt;&gt;"",IFERROR(INDEX(federal_program_name_lookup,MATCH(V3694,aln_lookup,0)),""),"")</f>
        <v/>
      </c>
    </row>
    <row r="3695" ht="15.75" customHeight="1">
      <c r="A3695" s="5" t="str">
        <f t="shared" si="3224"/>
        <v/>
      </c>
      <c r="B3695" s="3"/>
      <c r="C3695" s="3"/>
      <c r="D3695" s="3"/>
      <c r="E3695" s="6"/>
      <c r="F3695" s="4"/>
      <c r="G3695" s="6"/>
      <c r="H3695" s="6"/>
      <c r="I3695" s="6"/>
      <c r="J3695" s="4">
        <f>SUMIFS(amount_expended,cfda_key,V3695)</f>
        <v>0</v>
      </c>
      <c r="K3695" s="4">
        <f>IF(G3695="OTHER CLUSTER NOT LISTED ABOVE",SUMIFS(amount_expended,uniform_other_cluster_name,X3695), IF(AND(OR(G3695="N/A",G3695=""),H3695=""),0,IF(G3695="STATE CLUSTER",SUMIFS(amount_expended,uniform_state_cluster_name,W3695),SUMIFS(amount_expended,cluster_name,G3695))))</f>
        <v>0</v>
      </c>
      <c r="L3695" s="6"/>
      <c r="M3695" s="3"/>
      <c r="N3695" s="6"/>
      <c r="O3695" s="3"/>
      <c r="P3695" s="3"/>
      <c r="Q3695" s="6"/>
      <c r="R3695" s="4"/>
      <c r="S3695" s="6"/>
      <c r="T3695" s="6"/>
      <c r="U3695" s="6"/>
      <c r="V3695" s="3" t="str">
        <f t="shared" si="2"/>
        <v/>
      </c>
      <c r="W3695" s="5" t="str">
        <f t="shared" ref="W3695:X3695" si="3696">UPPER(TRIM(H3695))</f>
        <v/>
      </c>
      <c r="X3695" s="5" t="str">
        <f t="shared" si="3696"/>
        <v/>
      </c>
      <c r="Y3695" s="5" t="str">
        <f t="array" ref="Y3695">IF(V3695&lt;&gt;"",IFERROR(INDEX(federal_program_name_lookup,MATCH(V3695,aln_lookup,0)),""),"")</f>
        <v/>
      </c>
    </row>
    <row r="3696" ht="15.75" customHeight="1">
      <c r="A3696" s="5" t="str">
        <f t="shared" si="3224"/>
        <v/>
      </c>
      <c r="B3696" s="3"/>
      <c r="C3696" s="3"/>
      <c r="D3696" s="3"/>
      <c r="E3696" s="6"/>
      <c r="F3696" s="4"/>
      <c r="G3696" s="6"/>
      <c r="H3696" s="6"/>
      <c r="I3696" s="6"/>
      <c r="J3696" s="4">
        <f>SUMIFS(amount_expended,cfda_key,V3696)</f>
        <v>0</v>
      </c>
      <c r="K3696" s="4">
        <f>IF(G3696="OTHER CLUSTER NOT LISTED ABOVE",SUMIFS(amount_expended,uniform_other_cluster_name,X3696), IF(AND(OR(G3696="N/A",G3696=""),H3696=""),0,IF(G3696="STATE CLUSTER",SUMIFS(amount_expended,uniform_state_cluster_name,W3696),SUMIFS(amount_expended,cluster_name,G3696))))</f>
        <v>0</v>
      </c>
      <c r="L3696" s="6"/>
      <c r="M3696" s="3"/>
      <c r="N3696" s="6"/>
      <c r="O3696" s="3"/>
      <c r="P3696" s="3"/>
      <c r="Q3696" s="6"/>
      <c r="R3696" s="4"/>
      <c r="S3696" s="6"/>
      <c r="T3696" s="6"/>
      <c r="U3696" s="6"/>
      <c r="V3696" s="3" t="str">
        <f t="shared" si="2"/>
        <v/>
      </c>
      <c r="W3696" s="5" t="str">
        <f t="shared" ref="W3696:X3696" si="3697">UPPER(TRIM(H3696))</f>
        <v/>
      </c>
      <c r="X3696" s="5" t="str">
        <f t="shared" si="3697"/>
        <v/>
      </c>
      <c r="Y3696" s="5" t="str">
        <f t="array" ref="Y3696">IF(V3696&lt;&gt;"",IFERROR(INDEX(federal_program_name_lookup,MATCH(V3696,aln_lookup,0)),""),"")</f>
        <v/>
      </c>
    </row>
    <row r="3697" ht="15.75" customHeight="1">
      <c r="A3697" s="5" t="str">
        <f t="shared" si="3224"/>
        <v/>
      </c>
      <c r="B3697" s="3"/>
      <c r="C3697" s="3"/>
      <c r="D3697" s="3"/>
      <c r="E3697" s="6"/>
      <c r="F3697" s="4"/>
      <c r="G3697" s="6"/>
      <c r="H3697" s="6"/>
      <c r="I3697" s="6"/>
      <c r="J3697" s="4">
        <f>SUMIFS(amount_expended,cfda_key,V3697)</f>
        <v>0</v>
      </c>
      <c r="K3697" s="4">
        <f>IF(G3697="OTHER CLUSTER NOT LISTED ABOVE",SUMIFS(amount_expended,uniform_other_cluster_name,X3697), IF(AND(OR(G3697="N/A",G3697=""),H3697=""),0,IF(G3697="STATE CLUSTER",SUMIFS(amount_expended,uniform_state_cluster_name,W3697),SUMIFS(amount_expended,cluster_name,G3697))))</f>
        <v>0</v>
      </c>
      <c r="L3697" s="6"/>
      <c r="M3697" s="3"/>
      <c r="N3697" s="6"/>
      <c r="O3697" s="3"/>
      <c r="P3697" s="3"/>
      <c r="Q3697" s="6"/>
      <c r="R3697" s="4"/>
      <c r="S3697" s="6"/>
      <c r="T3697" s="6"/>
      <c r="U3697" s="6"/>
      <c r="V3697" s="3" t="str">
        <f t="shared" si="2"/>
        <v/>
      </c>
      <c r="W3697" s="5" t="str">
        <f t="shared" ref="W3697:X3697" si="3698">UPPER(TRIM(H3697))</f>
        <v/>
      </c>
      <c r="X3697" s="5" t="str">
        <f t="shared" si="3698"/>
        <v/>
      </c>
      <c r="Y3697" s="5" t="str">
        <f t="array" ref="Y3697">IF(V3697&lt;&gt;"",IFERROR(INDEX(federal_program_name_lookup,MATCH(V3697,aln_lookup,0)),""),"")</f>
        <v/>
      </c>
    </row>
    <row r="3698" ht="15.75" customHeight="1">
      <c r="A3698" s="5" t="str">
        <f t="shared" si="3224"/>
        <v/>
      </c>
      <c r="B3698" s="3"/>
      <c r="C3698" s="3"/>
      <c r="D3698" s="3"/>
      <c r="E3698" s="6"/>
      <c r="F3698" s="4"/>
      <c r="G3698" s="6"/>
      <c r="H3698" s="6"/>
      <c r="I3698" s="6"/>
      <c r="J3698" s="4">
        <f>SUMIFS(amount_expended,cfda_key,V3698)</f>
        <v>0</v>
      </c>
      <c r="K3698" s="4">
        <f>IF(G3698="OTHER CLUSTER NOT LISTED ABOVE",SUMIFS(amount_expended,uniform_other_cluster_name,X3698), IF(AND(OR(G3698="N/A",G3698=""),H3698=""),0,IF(G3698="STATE CLUSTER",SUMIFS(amount_expended,uniform_state_cluster_name,W3698),SUMIFS(amount_expended,cluster_name,G3698))))</f>
        <v>0</v>
      </c>
      <c r="L3698" s="6"/>
      <c r="M3698" s="3"/>
      <c r="N3698" s="6"/>
      <c r="O3698" s="3"/>
      <c r="P3698" s="3"/>
      <c r="Q3698" s="6"/>
      <c r="R3698" s="4"/>
      <c r="S3698" s="6"/>
      <c r="T3698" s="6"/>
      <c r="U3698" s="6"/>
      <c r="V3698" s="3" t="str">
        <f t="shared" si="2"/>
        <v/>
      </c>
      <c r="W3698" s="5" t="str">
        <f t="shared" ref="W3698:X3698" si="3699">UPPER(TRIM(H3698))</f>
        <v/>
      </c>
      <c r="X3698" s="5" t="str">
        <f t="shared" si="3699"/>
        <v/>
      </c>
      <c r="Y3698" s="5" t="str">
        <f t="array" ref="Y3698">IF(V3698&lt;&gt;"",IFERROR(INDEX(federal_program_name_lookup,MATCH(V3698,aln_lookup,0)),""),"")</f>
        <v/>
      </c>
    </row>
    <row r="3699" ht="15.75" customHeight="1">
      <c r="A3699" s="5" t="str">
        <f t="shared" si="3224"/>
        <v/>
      </c>
      <c r="B3699" s="3"/>
      <c r="C3699" s="3"/>
      <c r="D3699" s="3"/>
      <c r="E3699" s="6"/>
      <c r="F3699" s="4"/>
      <c r="G3699" s="6"/>
      <c r="H3699" s="6"/>
      <c r="I3699" s="6"/>
      <c r="J3699" s="4">
        <f>SUMIFS(amount_expended,cfda_key,V3699)</f>
        <v>0</v>
      </c>
      <c r="K3699" s="4">
        <f>IF(G3699="OTHER CLUSTER NOT LISTED ABOVE",SUMIFS(amount_expended,uniform_other_cluster_name,X3699), IF(AND(OR(G3699="N/A",G3699=""),H3699=""),0,IF(G3699="STATE CLUSTER",SUMIFS(amount_expended,uniform_state_cluster_name,W3699),SUMIFS(amount_expended,cluster_name,G3699))))</f>
        <v>0</v>
      </c>
      <c r="L3699" s="6"/>
      <c r="M3699" s="3"/>
      <c r="N3699" s="6"/>
      <c r="O3699" s="3"/>
      <c r="P3699" s="3"/>
      <c r="Q3699" s="6"/>
      <c r="R3699" s="4"/>
      <c r="S3699" s="6"/>
      <c r="T3699" s="6"/>
      <c r="U3699" s="6"/>
      <c r="V3699" s="3" t="str">
        <f t="shared" si="2"/>
        <v/>
      </c>
      <c r="W3699" s="5" t="str">
        <f t="shared" ref="W3699:X3699" si="3700">UPPER(TRIM(H3699))</f>
        <v/>
      </c>
      <c r="X3699" s="5" t="str">
        <f t="shared" si="3700"/>
        <v/>
      </c>
      <c r="Y3699" s="5" t="str">
        <f t="array" ref="Y3699">IF(V3699&lt;&gt;"",IFERROR(INDEX(federal_program_name_lookup,MATCH(V3699,aln_lookup,0)),""),"")</f>
        <v/>
      </c>
    </row>
    <row r="3700" ht="15.75" customHeight="1">
      <c r="A3700" s="5" t="str">
        <f t="shared" si="3224"/>
        <v/>
      </c>
      <c r="B3700" s="3"/>
      <c r="C3700" s="3"/>
      <c r="D3700" s="3"/>
      <c r="E3700" s="6"/>
      <c r="F3700" s="4"/>
      <c r="G3700" s="6"/>
      <c r="H3700" s="6"/>
      <c r="I3700" s="6"/>
      <c r="J3700" s="4">
        <f>SUMIFS(amount_expended,cfda_key,V3700)</f>
        <v>0</v>
      </c>
      <c r="K3700" s="4">
        <f>IF(G3700="OTHER CLUSTER NOT LISTED ABOVE",SUMIFS(amount_expended,uniform_other_cluster_name,X3700), IF(AND(OR(G3700="N/A",G3700=""),H3700=""),0,IF(G3700="STATE CLUSTER",SUMIFS(amount_expended,uniform_state_cluster_name,W3700),SUMIFS(amount_expended,cluster_name,G3700))))</f>
        <v>0</v>
      </c>
      <c r="L3700" s="6"/>
      <c r="M3700" s="3"/>
      <c r="N3700" s="6"/>
      <c r="O3700" s="3"/>
      <c r="P3700" s="3"/>
      <c r="Q3700" s="6"/>
      <c r="R3700" s="4"/>
      <c r="S3700" s="6"/>
      <c r="T3700" s="6"/>
      <c r="U3700" s="6"/>
      <c r="V3700" s="3" t="str">
        <f t="shared" si="2"/>
        <v/>
      </c>
      <c r="W3700" s="5" t="str">
        <f t="shared" ref="W3700:X3700" si="3701">UPPER(TRIM(H3700))</f>
        <v/>
      </c>
      <c r="X3700" s="5" t="str">
        <f t="shared" si="3701"/>
        <v/>
      </c>
      <c r="Y3700" s="5" t="str">
        <f t="array" ref="Y3700">IF(V3700&lt;&gt;"",IFERROR(INDEX(federal_program_name_lookup,MATCH(V3700,aln_lookup,0)),""),"")</f>
        <v/>
      </c>
    </row>
    <row r="3701" ht="15.75" customHeight="1">
      <c r="A3701" s="5" t="str">
        <f t="shared" si="3224"/>
        <v/>
      </c>
      <c r="B3701" s="3"/>
      <c r="C3701" s="3"/>
      <c r="D3701" s="3"/>
      <c r="E3701" s="6"/>
      <c r="F3701" s="4"/>
      <c r="G3701" s="6"/>
      <c r="H3701" s="6"/>
      <c r="I3701" s="6"/>
      <c r="J3701" s="4">
        <f>SUMIFS(amount_expended,cfda_key,V3701)</f>
        <v>0</v>
      </c>
      <c r="K3701" s="4">
        <f>IF(G3701="OTHER CLUSTER NOT LISTED ABOVE",SUMIFS(amount_expended,uniform_other_cluster_name,X3701), IF(AND(OR(G3701="N/A",G3701=""),H3701=""),0,IF(G3701="STATE CLUSTER",SUMIFS(amount_expended,uniform_state_cluster_name,W3701),SUMIFS(amount_expended,cluster_name,G3701))))</f>
        <v>0</v>
      </c>
      <c r="L3701" s="6"/>
      <c r="M3701" s="3"/>
      <c r="N3701" s="6"/>
      <c r="O3701" s="3"/>
      <c r="P3701" s="3"/>
      <c r="Q3701" s="6"/>
      <c r="R3701" s="4"/>
      <c r="S3701" s="6"/>
      <c r="T3701" s="6"/>
      <c r="U3701" s="6"/>
      <c r="V3701" s="3" t="str">
        <f t="shared" si="2"/>
        <v/>
      </c>
      <c r="W3701" s="5" t="str">
        <f t="shared" ref="W3701:X3701" si="3702">UPPER(TRIM(H3701))</f>
        <v/>
      </c>
      <c r="X3701" s="5" t="str">
        <f t="shared" si="3702"/>
        <v/>
      </c>
      <c r="Y3701" s="5" t="str">
        <f t="array" ref="Y3701">IF(V3701&lt;&gt;"",IFERROR(INDEX(federal_program_name_lookup,MATCH(V3701,aln_lookup,0)),""),"")</f>
        <v/>
      </c>
    </row>
    <row r="3702" ht="15.75" customHeight="1">
      <c r="A3702" s="5" t="str">
        <f t="shared" si="3224"/>
        <v/>
      </c>
      <c r="B3702" s="3"/>
      <c r="C3702" s="3"/>
      <c r="D3702" s="3"/>
      <c r="E3702" s="6"/>
      <c r="F3702" s="4"/>
      <c r="G3702" s="6"/>
      <c r="H3702" s="6"/>
      <c r="I3702" s="6"/>
      <c r="J3702" s="4">
        <f>SUMIFS(amount_expended,cfda_key,V3702)</f>
        <v>0</v>
      </c>
      <c r="K3702" s="4">
        <f>IF(G3702="OTHER CLUSTER NOT LISTED ABOVE",SUMIFS(amount_expended,uniform_other_cluster_name,X3702), IF(AND(OR(G3702="N/A",G3702=""),H3702=""),0,IF(G3702="STATE CLUSTER",SUMIFS(amount_expended,uniform_state_cluster_name,W3702),SUMIFS(amount_expended,cluster_name,G3702))))</f>
        <v>0</v>
      </c>
      <c r="L3702" s="6"/>
      <c r="M3702" s="3"/>
      <c r="N3702" s="6"/>
      <c r="O3702" s="3"/>
      <c r="P3702" s="3"/>
      <c r="Q3702" s="6"/>
      <c r="R3702" s="4"/>
      <c r="S3702" s="6"/>
      <c r="T3702" s="6"/>
      <c r="U3702" s="6"/>
      <c r="V3702" s="3" t="str">
        <f t="shared" si="2"/>
        <v/>
      </c>
      <c r="W3702" s="5" t="str">
        <f t="shared" ref="W3702:X3702" si="3703">UPPER(TRIM(H3702))</f>
        <v/>
      </c>
      <c r="X3702" s="5" t="str">
        <f t="shared" si="3703"/>
        <v/>
      </c>
      <c r="Y3702" s="5" t="str">
        <f t="array" ref="Y3702">IF(V3702&lt;&gt;"",IFERROR(INDEX(federal_program_name_lookup,MATCH(V3702,aln_lookup,0)),""),"")</f>
        <v/>
      </c>
    </row>
    <row r="3703" ht="15.75" customHeight="1">
      <c r="A3703" s="5" t="str">
        <f t="shared" si="3224"/>
        <v/>
      </c>
      <c r="B3703" s="3"/>
      <c r="C3703" s="3"/>
      <c r="D3703" s="3"/>
      <c r="E3703" s="6"/>
      <c r="F3703" s="4"/>
      <c r="G3703" s="6"/>
      <c r="H3703" s="6"/>
      <c r="I3703" s="6"/>
      <c r="J3703" s="4">
        <f>SUMIFS(amount_expended,cfda_key,V3703)</f>
        <v>0</v>
      </c>
      <c r="K3703" s="4">
        <f>IF(G3703="OTHER CLUSTER NOT LISTED ABOVE",SUMIFS(amount_expended,uniform_other_cluster_name,X3703), IF(AND(OR(G3703="N/A",G3703=""),H3703=""),0,IF(G3703="STATE CLUSTER",SUMIFS(amount_expended,uniform_state_cluster_name,W3703),SUMIFS(amount_expended,cluster_name,G3703))))</f>
        <v>0</v>
      </c>
      <c r="L3703" s="6"/>
      <c r="M3703" s="3"/>
      <c r="N3703" s="6"/>
      <c r="O3703" s="3"/>
      <c r="P3703" s="3"/>
      <c r="Q3703" s="6"/>
      <c r="R3703" s="4"/>
      <c r="S3703" s="6"/>
      <c r="T3703" s="6"/>
      <c r="U3703" s="6"/>
      <c r="V3703" s="3" t="str">
        <f t="shared" si="2"/>
        <v/>
      </c>
      <c r="W3703" s="5" t="str">
        <f t="shared" ref="W3703:X3703" si="3704">UPPER(TRIM(H3703))</f>
        <v/>
      </c>
      <c r="X3703" s="5" t="str">
        <f t="shared" si="3704"/>
        <v/>
      </c>
      <c r="Y3703" s="5" t="str">
        <f t="array" ref="Y3703">IF(V3703&lt;&gt;"",IFERROR(INDEX(federal_program_name_lookup,MATCH(V3703,aln_lookup,0)),""),"")</f>
        <v/>
      </c>
    </row>
    <row r="3704" ht="15.75" customHeight="1">
      <c r="A3704" s="5" t="str">
        <f t="shared" si="3224"/>
        <v/>
      </c>
      <c r="B3704" s="3"/>
      <c r="C3704" s="3"/>
      <c r="D3704" s="3"/>
      <c r="E3704" s="6"/>
      <c r="F3704" s="4"/>
      <c r="G3704" s="6"/>
      <c r="H3704" s="6"/>
      <c r="I3704" s="6"/>
      <c r="J3704" s="4">
        <f>SUMIFS(amount_expended,cfda_key,V3704)</f>
        <v>0</v>
      </c>
      <c r="K3704" s="4">
        <f>IF(G3704="OTHER CLUSTER NOT LISTED ABOVE",SUMIFS(amount_expended,uniform_other_cluster_name,X3704), IF(AND(OR(G3704="N/A",G3704=""),H3704=""),0,IF(G3704="STATE CLUSTER",SUMIFS(amount_expended,uniform_state_cluster_name,W3704),SUMIFS(amount_expended,cluster_name,G3704))))</f>
        <v>0</v>
      </c>
      <c r="L3704" s="6"/>
      <c r="M3704" s="3"/>
      <c r="N3704" s="6"/>
      <c r="O3704" s="3"/>
      <c r="P3704" s="3"/>
      <c r="Q3704" s="6"/>
      <c r="R3704" s="4"/>
      <c r="S3704" s="6"/>
      <c r="T3704" s="6"/>
      <c r="U3704" s="6"/>
      <c r="V3704" s="3" t="str">
        <f t="shared" si="2"/>
        <v/>
      </c>
      <c r="W3704" s="5" t="str">
        <f t="shared" ref="W3704:X3704" si="3705">UPPER(TRIM(H3704))</f>
        <v/>
      </c>
      <c r="X3704" s="5" t="str">
        <f t="shared" si="3705"/>
        <v/>
      </c>
      <c r="Y3704" s="5" t="str">
        <f t="array" ref="Y3704">IF(V3704&lt;&gt;"",IFERROR(INDEX(federal_program_name_lookup,MATCH(V3704,aln_lookup,0)),""),"")</f>
        <v/>
      </c>
    </row>
    <row r="3705" ht="15.75" customHeight="1">
      <c r="A3705" s="5" t="str">
        <f t="shared" si="3224"/>
        <v/>
      </c>
      <c r="B3705" s="3"/>
      <c r="C3705" s="3"/>
      <c r="D3705" s="3"/>
      <c r="E3705" s="6"/>
      <c r="F3705" s="4"/>
      <c r="G3705" s="6"/>
      <c r="H3705" s="6"/>
      <c r="I3705" s="6"/>
      <c r="J3705" s="4">
        <f>SUMIFS(amount_expended,cfda_key,V3705)</f>
        <v>0</v>
      </c>
      <c r="K3705" s="4">
        <f>IF(G3705="OTHER CLUSTER NOT LISTED ABOVE",SUMIFS(amount_expended,uniform_other_cluster_name,X3705), IF(AND(OR(G3705="N/A",G3705=""),H3705=""),0,IF(G3705="STATE CLUSTER",SUMIFS(amount_expended,uniform_state_cluster_name,W3705),SUMIFS(amount_expended,cluster_name,G3705))))</f>
        <v>0</v>
      </c>
      <c r="L3705" s="6"/>
      <c r="M3705" s="3"/>
      <c r="N3705" s="6"/>
      <c r="O3705" s="3"/>
      <c r="P3705" s="3"/>
      <c r="Q3705" s="6"/>
      <c r="R3705" s="4"/>
      <c r="S3705" s="6"/>
      <c r="T3705" s="6"/>
      <c r="U3705" s="6"/>
      <c r="V3705" s="3" t="str">
        <f t="shared" si="2"/>
        <v/>
      </c>
      <c r="W3705" s="5" t="str">
        <f t="shared" ref="W3705:X3705" si="3706">UPPER(TRIM(H3705))</f>
        <v/>
      </c>
      <c r="X3705" s="5" t="str">
        <f t="shared" si="3706"/>
        <v/>
      </c>
      <c r="Y3705" s="5" t="str">
        <f t="array" ref="Y3705">IF(V3705&lt;&gt;"",IFERROR(INDEX(federal_program_name_lookup,MATCH(V3705,aln_lookup,0)),""),"")</f>
        <v/>
      </c>
    </row>
    <row r="3706" ht="15.75" customHeight="1">
      <c r="A3706" s="5" t="str">
        <f t="shared" si="3224"/>
        <v/>
      </c>
      <c r="B3706" s="3"/>
      <c r="C3706" s="3"/>
      <c r="D3706" s="3"/>
      <c r="E3706" s="6"/>
      <c r="F3706" s="4"/>
      <c r="G3706" s="6"/>
      <c r="H3706" s="6"/>
      <c r="I3706" s="6"/>
      <c r="J3706" s="4">
        <f>SUMIFS(amount_expended,cfda_key,V3706)</f>
        <v>0</v>
      </c>
      <c r="K3706" s="4">
        <f>IF(G3706="OTHER CLUSTER NOT LISTED ABOVE",SUMIFS(amount_expended,uniform_other_cluster_name,X3706), IF(AND(OR(G3706="N/A",G3706=""),H3706=""),0,IF(G3706="STATE CLUSTER",SUMIFS(amount_expended,uniform_state_cluster_name,W3706),SUMIFS(amount_expended,cluster_name,G3706))))</f>
        <v>0</v>
      </c>
      <c r="L3706" s="6"/>
      <c r="M3706" s="3"/>
      <c r="N3706" s="6"/>
      <c r="O3706" s="3"/>
      <c r="P3706" s="3"/>
      <c r="Q3706" s="6"/>
      <c r="R3706" s="4"/>
      <c r="S3706" s="6"/>
      <c r="T3706" s="6"/>
      <c r="U3706" s="6"/>
      <c r="V3706" s="3" t="str">
        <f t="shared" si="2"/>
        <v/>
      </c>
      <c r="W3706" s="5" t="str">
        <f t="shared" ref="W3706:X3706" si="3707">UPPER(TRIM(H3706))</f>
        <v/>
      </c>
      <c r="X3706" s="5" t="str">
        <f t="shared" si="3707"/>
        <v/>
      </c>
      <c r="Y3706" s="5" t="str">
        <f t="array" ref="Y3706">IF(V3706&lt;&gt;"",IFERROR(INDEX(federal_program_name_lookup,MATCH(V3706,aln_lookup,0)),""),"")</f>
        <v/>
      </c>
    </row>
    <row r="3707" ht="15.75" customHeight="1">
      <c r="A3707" s="5" t="str">
        <f t="shared" si="3224"/>
        <v/>
      </c>
      <c r="B3707" s="3"/>
      <c r="C3707" s="3"/>
      <c r="D3707" s="3"/>
      <c r="E3707" s="6"/>
      <c r="F3707" s="4"/>
      <c r="G3707" s="6"/>
      <c r="H3707" s="6"/>
      <c r="I3707" s="6"/>
      <c r="J3707" s="4">
        <f>SUMIFS(amount_expended,cfda_key,V3707)</f>
        <v>0</v>
      </c>
      <c r="K3707" s="4">
        <f>IF(G3707="OTHER CLUSTER NOT LISTED ABOVE",SUMIFS(amount_expended,uniform_other_cluster_name,X3707), IF(AND(OR(G3707="N/A",G3707=""),H3707=""),0,IF(G3707="STATE CLUSTER",SUMIFS(amount_expended,uniform_state_cluster_name,W3707),SUMIFS(amount_expended,cluster_name,G3707))))</f>
        <v>0</v>
      </c>
      <c r="L3707" s="6"/>
      <c r="M3707" s="3"/>
      <c r="N3707" s="6"/>
      <c r="O3707" s="3"/>
      <c r="P3707" s="3"/>
      <c r="Q3707" s="6"/>
      <c r="R3707" s="4"/>
      <c r="S3707" s="6"/>
      <c r="T3707" s="6"/>
      <c r="U3707" s="6"/>
      <c r="V3707" s="3" t="str">
        <f t="shared" si="2"/>
        <v/>
      </c>
      <c r="W3707" s="5" t="str">
        <f t="shared" ref="W3707:X3707" si="3708">UPPER(TRIM(H3707))</f>
        <v/>
      </c>
      <c r="X3707" s="5" t="str">
        <f t="shared" si="3708"/>
        <v/>
      </c>
      <c r="Y3707" s="5" t="str">
        <f t="array" ref="Y3707">IF(V3707&lt;&gt;"",IFERROR(INDEX(federal_program_name_lookup,MATCH(V3707,aln_lookup,0)),""),"")</f>
        <v/>
      </c>
    </row>
    <row r="3708" ht="15.75" customHeight="1">
      <c r="A3708" s="5" t="str">
        <f t="shared" si="3224"/>
        <v/>
      </c>
      <c r="B3708" s="3"/>
      <c r="C3708" s="3"/>
      <c r="D3708" s="3"/>
      <c r="E3708" s="6"/>
      <c r="F3708" s="4"/>
      <c r="G3708" s="6"/>
      <c r="H3708" s="6"/>
      <c r="I3708" s="6"/>
      <c r="J3708" s="4">
        <f>SUMIFS(amount_expended,cfda_key,V3708)</f>
        <v>0</v>
      </c>
      <c r="K3708" s="4">
        <f>IF(G3708="OTHER CLUSTER NOT LISTED ABOVE",SUMIFS(amount_expended,uniform_other_cluster_name,X3708), IF(AND(OR(G3708="N/A",G3708=""),H3708=""),0,IF(G3708="STATE CLUSTER",SUMIFS(amount_expended,uniform_state_cluster_name,W3708),SUMIFS(amount_expended,cluster_name,G3708))))</f>
        <v>0</v>
      </c>
      <c r="L3708" s="6"/>
      <c r="M3708" s="3"/>
      <c r="N3708" s="6"/>
      <c r="O3708" s="3"/>
      <c r="P3708" s="3"/>
      <c r="Q3708" s="6"/>
      <c r="R3708" s="4"/>
      <c r="S3708" s="6"/>
      <c r="T3708" s="6"/>
      <c r="U3708" s="6"/>
      <c r="V3708" s="3" t="str">
        <f t="shared" si="2"/>
        <v/>
      </c>
      <c r="W3708" s="5" t="str">
        <f t="shared" ref="W3708:X3708" si="3709">UPPER(TRIM(H3708))</f>
        <v/>
      </c>
      <c r="X3708" s="5" t="str">
        <f t="shared" si="3709"/>
        <v/>
      </c>
      <c r="Y3708" s="5" t="str">
        <f t="array" ref="Y3708">IF(V3708&lt;&gt;"",IFERROR(INDEX(federal_program_name_lookup,MATCH(V3708,aln_lookup,0)),""),"")</f>
        <v/>
      </c>
    </row>
    <row r="3709" ht="15.75" customHeight="1">
      <c r="A3709" s="5" t="str">
        <f t="shared" si="3224"/>
        <v/>
      </c>
      <c r="B3709" s="3"/>
      <c r="C3709" s="3"/>
      <c r="D3709" s="3"/>
      <c r="E3709" s="6"/>
      <c r="F3709" s="4"/>
      <c r="G3709" s="6"/>
      <c r="H3709" s="6"/>
      <c r="I3709" s="6"/>
      <c r="J3709" s="4">
        <f>SUMIFS(amount_expended,cfda_key,V3709)</f>
        <v>0</v>
      </c>
      <c r="K3709" s="4">
        <f>IF(G3709="OTHER CLUSTER NOT LISTED ABOVE",SUMIFS(amount_expended,uniform_other_cluster_name,X3709), IF(AND(OR(G3709="N/A",G3709=""),H3709=""),0,IF(G3709="STATE CLUSTER",SUMIFS(amount_expended,uniform_state_cluster_name,W3709),SUMIFS(amount_expended,cluster_name,G3709))))</f>
        <v>0</v>
      </c>
      <c r="L3709" s="6"/>
      <c r="M3709" s="3"/>
      <c r="N3709" s="6"/>
      <c r="O3709" s="3"/>
      <c r="P3709" s="3"/>
      <c r="Q3709" s="6"/>
      <c r="R3709" s="4"/>
      <c r="S3709" s="6"/>
      <c r="T3709" s="6"/>
      <c r="U3709" s="6"/>
      <c r="V3709" s="3" t="str">
        <f t="shared" si="2"/>
        <v/>
      </c>
      <c r="W3709" s="5" t="str">
        <f t="shared" ref="W3709:X3709" si="3710">UPPER(TRIM(H3709))</f>
        <v/>
      </c>
      <c r="X3709" s="5" t="str">
        <f t="shared" si="3710"/>
        <v/>
      </c>
      <c r="Y3709" s="5" t="str">
        <f t="array" ref="Y3709">IF(V3709&lt;&gt;"",IFERROR(INDEX(federal_program_name_lookup,MATCH(V3709,aln_lookup,0)),""),"")</f>
        <v/>
      </c>
    </row>
    <row r="3710" ht="15.75" customHeight="1">
      <c r="A3710" s="5" t="str">
        <f t="shared" si="3224"/>
        <v/>
      </c>
      <c r="B3710" s="3"/>
      <c r="C3710" s="3"/>
      <c r="D3710" s="3"/>
      <c r="E3710" s="6"/>
      <c r="F3710" s="4"/>
      <c r="G3710" s="6"/>
      <c r="H3710" s="6"/>
      <c r="I3710" s="6"/>
      <c r="J3710" s="4">
        <f>SUMIFS(amount_expended,cfda_key,V3710)</f>
        <v>0</v>
      </c>
      <c r="K3710" s="4">
        <f>IF(G3710="OTHER CLUSTER NOT LISTED ABOVE",SUMIFS(amount_expended,uniform_other_cluster_name,X3710), IF(AND(OR(G3710="N/A",G3710=""),H3710=""),0,IF(G3710="STATE CLUSTER",SUMIFS(amount_expended,uniform_state_cluster_name,W3710),SUMIFS(amount_expended,cluster_name,G3710))))</f>
        <v>0</v>
      </c>
      <c r="L3710" s="6"/>
      <c r="M3710" s="3"/>
      <c r="N3710" s="6"/>
      <c r="O3710" s="3"/>
      <c r="P3710" s="3"/>
      <c r="Q3710" s="6"/>
      <c r="R3710" s="4"/>
      <c r="S3710" s="6"/>
      <c r="T3710" s="6"/>
      <c r="U3710" s="6"/>
      <c r="V3710" s="3" t="str">
        <f t="shared" si="2"/>
        <v/>
      </c>
      <c r="W3710" s="5" t="str">
        <f t="shared" ref="W3710:X3710" si="3711">UPPER(TRIM(H3710))</f>
        <v/>
      </c>
      <c r="X3710" s="5" t="str">
        <f t="shared" si="3711"/>
        <v/>
      </c>
      <c r="Y3710" s="5" t="str">
        <f t="array" ref="Y3710">IF(V3710&lt;&gt;"",IFERROR(INDEX(federal_program_name_lookup,MATCH(V3710,aln_lookup,0)),""),"")</f>
        <v/>
      </c>
    </row>
    <row r="3711" ht="15.75" customHeight="1">
      <c r="A3711" s="5" t="str">
        <f t="shared" si="3224"/>
        <v/>
      </c>
      <c r="B3711" s="3"/>
      <c r="C3711" s="3"/>
      <c r="D3711" s="3"/>
      <c r="E3711" s="6"/>
      <c r="F3711" s="4"/>
      <c r="G3711" s="6"/>
      <c r="H3711" s="6"/>
      <c r="I3711" s="6"/>
      <c r="J3711" s="4">
        <f>SUMIFS(amount_expended,cfda_key,V3711)</f>
        <v>0</v>
      </c>
      <c r="K3711" s="4">
        <f>IF(G3711="OTHER CLUSTER NOT LISTED ABOVE",SUMIFS(amount_expended,uniform_other_cluster_name,X3711), IF(AND(OR(G3711="N/A",G3711=""),H3711=""),0,IF(G3711="STATE CLUSTER",SUMIFS(amount_expended,uniform_state_cluster_name,W3711),SUMIFS(amount_expended,cluster_name,G3711))))</f>
        <v>0</v>
      </c>
      <c r="L3711" s="6"/>
      <c r="M3711" s="3"/>
      <c r="N3711" s="6"/>
      <c r="O3711" s="3"/>
      <c r="P3711" s="3"/>
      <c r="Q3711" s="6"/>
      <c r="R3711" s="4"/>
      <c r="S3711" s="6"/>
      <c r="T3711" s="6"/>
      <c r="U3711" s="6"/>
      <c r="V3711" s="3" t="str">
        <f t="shared" si="2"/>
        <v/>
      </c>
      <c r="W3711" s="5" t="str">
        <f t="shared" ref="W3711:X3711" si="3712">UPPER(TRIM(H3711))</f>
        <v/>
      </c>
      <c r="X3711" s="5" t="str">
        <f t="shared" si="3712"/>
        <v/>
      </c>
      <c r="Y3711" s="5" t="str">
        <f t="array" ref="Y3711">IF(V3711&lt;&gt;"",IFERROR(INDEX(federal_program_name_lookup,MATCH(V3711,aln_lookup,0)),""),"")</f>
        <v/>
      </c>
    </row>
    <row r="3712" ht="15.75" customHeight="1">
      <c r="A3712" s="5" t="str">
        <f t="shared" si="3224"/>
        <v/>
      </c>
      <c r="B3712" s="3"/>
      <c r="C3712" s="3"/>
      <c r="D3712" s="3"/>
      <c r="E3712" s="6"/>
      <c r="F3712" s="4"/>
      <c r="G3712" s="6"/>
      <c r="H3712" s="6"/>
      <c r="I3712" s="6"/>
      <c r="J3712" s="4">
        <f>SUMIFS(amount_expended,cfda_key,V3712)</f>
        <v>0</v>
      </c>
      <c r="K3712" s="4">
        <f>IF(G3712="OTHER CLUSTER NOT LISTED ABOVE",SUMIFS(amount_expended,uniform_other_cluster_name,X3712), IF(AND(OR(G3712="N/A",G3712=""),H3712=""),0,IF(G3712="STATE CLUSTER",SUMIFS(amount_expended,uniform_state_cluster_name,W3712),SUMIFS(amount_expended,cluster_name,G3712))))</f>
        <v>0</v>
      </c>
      <c r="L3712" s="6"/>
      <c r="M3712" s="3"/>
      <c r="N3712" s="6"/>
      <c r="O3712" s="3"/>
      <c r="P3712" s="3"/>
      <c r="Q3712" s="6"/>
      <c r="R3712" s="4"/>
      <c r="S3712" s="6"/>
      <c r="T3712" s="6"/>
      <c r="U3712" s="6"/>
      <c r="V3712" s="3" t="str">
        <f t="shared" si="2"/>
        <v/>
      </c>
      <c r="W3712" s="5" t="str">
        <f t="shared" ref="W3712:X3712" si="3713">UPPER(TRIM(H3712))</f>
        <v/>
      </c>
      <c r="X3712" s="5" t="str">
        <f t="shared" si="3713"/>
        <v/>
      </c>
      <c r="Y3712" s="5" t="str">
        <f t="array" ref="Y3712">IF(V3712&lt;&gt;"",IFERROR(INDEX(federal_program_name_lookup,MATCH(V3712,aln_lookup,0)),""),"")</f>
        <v/>
      </c>
    </row>
    <row r="3713" ht="15.75" customHeight="1">
      <c r="A3713" s="5" t="str">
        <f t="shared" si="3224"/>
        <v/>
      </c>
      <c r="B3713" s="3"/>
      <c r="C3713" s="3"/>
      <c r="D3713" s="3"/>
      <c r="E3713" s="6"/>
      <c r="F3713" s="4"/>
      <c r="G3713" s="6"/>
      <c r="H3713" s="6"/>
      <c r="I3713" s="6"/>
      <c r="J3713" s="4">
        <f>SUMIFS(amount_expended,cfda_key,V3713)</f>
        <v>0</v>
      </c>
      <c r="K3713" s="4">
        <f>IF(G3713="OTHER CLUSTER NOT LISTED ABOVE",SUMIFS(amount_expended,uniform_other_cluster_name,X3713), IF(AND(OR(G3713="N/A",G3713=""),H3713=""),0,IF(G3713="STATE CLUSTER",SUMIFS(amount_expended,uniform_state_cluster_name,W3713),SUMIFS(amount_expended,cluster_name,G3713))))</f>
        <v>0</v>
      </c>
      <c r="L3713" s="6"/>
      <c r="M3713" s="3"/>
      <c r="N3713" s="6"/>
      <c r="O3713" s="3"/>
      <c r="P3713" s="3"/>
      <c r="Q3713" s="6"/>
      <c r="R3713" s="4"/>
      <c r="S3713" s="6"/>
      <c r="T3713" s="6"/>
      <c r="U3713" s="6"/>
      <c r="V3713" s="3" t="str">
        <f t="shared" si="2"/>
        <v/>
      </c>
      <c r="W3713" s="5" t="str">
        <f t="shared" ref="W3713:X3713" si="3714">UPPER(TRIM(H3713))</f>
        <v/>
      </c>
      <c r="X3713" s="5" t="str">
        <f t="shared" si="3714"/>
        <v/>
      </c>
      <c r="Y3713" s="5" t="str">
        <f t="array" ref="Y3713">IF(V3713&lt;&gt;"",IFERROR(INDEX(federal_program_name_lookup,MATCH(V3713,aln_lookup,0)),""),"")</f>
        <v/>
      </c>
    </row>
    <row r="3714" ht="15.75" customHeight="1">
      <c r="A3714" s="5" t="str">
        <f t="shared" si="3224"/>
        <v/>
      </c>
      <c r="B3714" s="3"/>
      <c r="C3714" s="3"/>
      <c r="D3714" s="3"/>
      <c r="E3714" s="6"/>
      <c r="F3714" s="4"/>
      <c r="G3714" s="6"/>
      <c r="H3714" s="6"/>
      <c r="I3714" s="6"/>
      <c r="J3714" s="4">
        <f>SUMIFS(amount_expended,cfda_key,V3714)</f>
        <v>0</v>
      </c>
      <c r="K3714" s="4">
        <f>IF(G3714="OTHER CLUSTER NOT LISTED ABOVE",SUMIFS(amount_expended,uniform_other_cluster_name,X3714), IF(AND(OR(G3714="N/A",G3714=""),H3714=""),0,IF(G3714="STATE CLUSTER",SUMIFS(amount_expended,uniform_state_cluster_name,W3714),SUMIFS(amount_expended,cluster_name,G3714))))</f>
        <v>0</v>
      </c>
      <c r="L3714" s="6"/>
      <c r="M3714" s="3"/>
      <c r="N3714" s="6"/>
      <c r="O3714" s="3"/>
      <c r="P3714" s="3"/>
      <c r="Q3714" s="6"/>
      <c r="R3714" s="4"/>
      <c r="S3714" s="6"/>
      <c r="T3714" s="6"/>
      <c r="U3714" s="6"/>
      <c r="V3714" s="3" t="str">
        <f t="shared" si="2"/>
        <v/>
      </c>
      <c r="W3714" s="5" t="str">
        <f t="shared" ref="W3714:X3714" si="3715">UPPER(TRIM(H3714))</f>
        <v/>
      </c>
      <c r="X3714" s="5" t="str">
        <f t="shared" si="3715"/>
        <v/>
      </c>
      <c r="Y3714" s="5" t="str">
        <f t="array" ref="Y3714">IF(V3714&lt;&gt;"",IFERROR(INDEX(federal_program_name_lookup,MATCH(V3714,aln_lookup,0)),""),"")</f>
        <v/>
      </c>
    </row>
    <row r="3715" ht="15.75" customHeight="1">
      <c r="A3715" s="5" t="str">
        <f t="shared" si="3224"/>
        <v/>
      </c>
      <c r="B3715" s="3"/>
      <c r="C3715" s="3"/>
      <c r="D3715" s="3"/>
      <c r="E3715" s="6"/>
      <c r="F3715" s="4"/>
      <c r="G3715" s="6"/>
      <c r="H3715" s="6"/>
      <c r="I3715" s="6"/>
      <c r="J3715" s="4">
        <f>SUMIFS(amount_expended,cfda_key,V3715)</f>
        <v>0</v>
      </c>
      <c r="K3715" s="4">
        <f>IF(G3715="OTHER CLUSTER NOT LISTED ABOVE",SUMIFS(amount_expended,uniform_other_cluster_name,X3715), IF(AND(OR(G3715="N/A",G3715=""),H3715=""),0,IF(G3715="STATE CLUSTER",SUMIFS(amount_expended,uniform_state_cluster_name,W3715),SUMIFS(amount_expended,cluster_name,G3715))))</f>
        <v>0</v>
      </c>
      <c r="L3715" s="6"/>
      <c r="M3715" s="3"/>
      <c r="N3715" s="6"/>
      <c r="O3715" s="3"/>
      <c r="P3715" s="3"/>
      <c r="Q3715" s="6"/>
      <c r="R3715" s="4"/>
      <c r="S3715" s="6"/>
      <c r="T3715" s="6"/>
      <c r="U3715" s="6"/>
      <c r="V3715" s="3" t="str">
        <f t="shared" si="2"/>
        <v/>
      </c>
      <c r="W3715" s="5" t="str">
        <f t="shared" ref="W3715:X3715" si="3716">UPPER(TRIM(H3715))</f>
        <v/>
      </c>
      <c r="X3715" s="5" t="str">
        <f t="shared" si="3716"/>
        <v/>
      </c>
      <c r="Y3715" s="5" t="str">
        <f t="array" ref="Y3715">IF(V3715&lt;&gt;"",IFERROR(INDEX(federal_program_name_lookup,MATCH(V3715,aln_lookup,0)),""),"")</f>
        <v/>
      </c>
    </row>
    <row r="3716" ht="15.75" customHeight="1">
      <c r="A3716" s="5" t="str">
        <f t="shared" si="3224"/>
        <v/>
      </c>
      <c r="B3716" s="3"/>
      <c r="C3716" s="3"/>
      <c r="D3716" s="3"/>
      <c r="E3716" s="6"/>
      <c r="F3716" s="4"/>
      <c r="G3716" s="6"/>
      <c r="H3716" s="6"/>
      <c r="I3716" s="6"/>
      <c r="J3716" s="4">
        <f>SUMIFS(amount_expended,cfda_key,V3716)</f>
        <v>0</v>
      </c>
      <c r="K3716" s="4">
        <f>IF(G3716="OTHER CLUSTER NOT LISTED ABOVE",SUMIFS(amount_expended,uniform_other_cluster_name,X3716), IF(AND(OR(G3716="N/A",G3716=""),H3716=""),0,IF(G3716="STATE CLUSTER",SUMIFS(amount_expended,uniform_state_cluster_name,W3716),SUMIFS(amount_expended,cluster_name,G3716))))</f>
        <v>0</v>
      </c>
      <c r="L3716" s="6"/>
      <c r="M3716" s="3"/>
      <c r="N3716" s="6"/>
      <c r="O3716" s="3"/>
      <c r="P3716" s="3"/>
      <c r="Q3716" s="6"/>
      <c r="R3716" s="4"/>
      <c r="S3716" s="6"/>
      <c r="T3716" s="6"/>
      <c r="U3716" s="6"/>
      <c r="V3716" s="3" t="str">
        <f t="shared" si="2"/>
        <v/>
      </c>
      <c r="W3716" s="5" t="str">
        <f t="shared" ref="W3716:X3716" si="3717">UPPER(TRIM(H3716))</f>
        <v/>
      </c>
      <c r="X3716" s="5" t="str">
        <f t="shared" si="3717"/>
        <v/>
      </c>
      <c r="Y3716" s="5" t="str">
        <f t="array" ref="Y3716">IF(V3716&lt;&gt;"",IFERROR(INDEX(federal_program_name_lookup,MATCH(V3716,aln_lookup,0)),""),"")</f>
        <v/>
      </c>
    </row>
    <row r="3717" ht="15.75" customHeight="1">
      <c r="A3717" s="5" t="str">
        <f t="shared" si="3224"/>
        <v/>
      </c>
      <c r="B3717" s="3"/>
      <c r="C3717" s="3"/>
      <c r="D3717" s="3"/>
      <c r="E3717" s="6"/>
      <c r="F3717" s="4"/>
      <c r="G3717" s="6"/>
      <c r="H3717" s="6"/>
      <c r="I3717" s="6"/>
      <c r="J3717" s="4">
        <f>SUMIFS(amount_expended,cfda_key,V3717)</f>
        <v>0</v>
      </c>
      <c r="K3717" s="4">
        <f>IF(G3717="OTHER CLUSTER NOT LISTED ABOVE",SUMIFS(amount_expended,uniform_other_cluster_name,X3717), IF(AND(OR(G3717="N/A",G3717=""),H3717=""),0,IF(G3717="STATE CLUSTER",SUMIFS(amount_expended,uniform_state_cluster_name,W3717),SUMIFS(amount_expended,cluster_name,G3717))))</f>
        <v>0</v>
      </c>
      <c r="L3717" s="6"/>
      <c r="M3717" s="3"/>
      <c r="N3717" s="6"/>
      <c r="O3717" s="3"/>
      <c r="P3717" s="3"/>
      <c r="Q3717" s="6"/>
      <c r="R3717" s="4"/>
      <c r="S3717" s="6"/>
      <c r="T3717" s="6"/>
      <c r="U3717" s="6"/>
      <c r="V3717" s="3" t="str">
        <f t="shared" si="2"/>
        <v/>
      </c>
      <c r="W3717" s="5" t="str">
        <f t="shared" ref="W3717:X3717" si="3718">UPPER(TRIM(H3717))</f>
        <v/>
      </c>
      <c r="X3717" s="5" t="str">
        <f t="shared" si="3718"/>
        <v/>
      </c>
      <c r="Y3717" s="5" t="str">
        <f t="array" ref="Y3717">IF(V3717&lt;&gt;"",IFERROR(INDEX(federal_program_name_lookup,MATCH(V3717,aln_lookup,0)),""),"")</f>
        <v/>
      </c>
    </row>
    <row r="3718" ht="15.75" customHeight="1">
      <c r="A3718" s="5" t="str">
        <f t="shared" si="3224"/>
        <v/>
      </c>
      <c r="B3718" s="3"/>
      <c r="C3718" s="3"/>
      <c r="D3718" s="3"/>
      <c r="E3718" s="6"/>
      <c r="F3718" s="4"/>
      <c r="G3718" s="6"/>
      <c r="H3718" s="6"/>
      <c r="I3718" s="6"/>
      <c r="J3718" s="4">
        <f>SUMIFS(amount_expended,cfda_key,V3718)</f>
        <v>0</v>
      </c>
      <c r="K3718" s="4">
        <f>IF(G3718="OTHER CLUSTER NOT LISTED ABOVE",SUMIFS(amount_expended,uniform_other_cluster_name,X3718), IF(AND(OR(G3718="N/A",G3718=""),H3718=""),0,IF(G3718="STATE CLUSTER",SUMIFS(amount_expended,uniform_state_cluster_name,W3718),SUMIFS(amount_expended,cluster_name,G3718))))</f>
        <v>0</v>
      </c>
      <c r="L3718" s="6"/>
      <c r="M3718" s="3"/>
      <c r="N3718" s="6"/>
      <c r="O3718" s="3"/>
      <c r="P3718" s="3"/>
      <c r="Q3718" s="6"/>
      <c r="R3718" s="4"/>
      <c r="S3718" s="6"/>
      <c r="T3718" s="6"/>
      <c r="U3718" s="6"/>
      <c r="V3718" s="3" t="str">
        <f t="shared" si="2"/>
        <v/>
      </c>
      <c r="W3718" s="5" t="str">
        <f t="shared" ref="W3718:X3718" si="3719">UPPER(TRIM(H3718))</f>
        <v/>
      </c>
      <c r="X3718" s="5" t="str">
        <f t="shared" si="3719"/>
        <v/>
      </c>
      <c r="Y3718" s="5" t="str">
        <f t="array" ref="Y3718">IF(V3718&lt;&gt;"",IFERROR(INDEX(federal_program_name_lookup,MATCH(V3718,aln_lookup,0)),""),"")</f>
        <v/>
      </c>
    </row>
    <row r="3719" ht="15.75" customHeight="1">
      <c r="A3719" s="5" t="str">
        <f t="shared" si="3224"/>
        <v/>
      </c>
      <c r="B3719" s="3"/>
      <c r="C3719" s="3"/>
      <c r="D3719" s="3"/>
      <c r="E3719" s="6"/>
      <c r="F3719" s="4"/>
      <c r="G3719" s="6"/>
      <c r="H3719" s="6"/>
      <c r="I3719" s="6"/>
      <c r="J3719" s="4">
        <f>SUMIFS(amount_expended,cfda_key,V3719)</f>
        <v>0</v>
      </c>
      <c r="K3719" s="4">
        <f>IF(G3719="OTHER CLUSTER NOT LISTED ABOVE",SUMIFS(amount_expended,uniform_other_cluster_name,X3719), IF(AND(OR(G3719="N/A",G3719=""),H3719=""),0,IF(G3719="STATE CLUSTER",SUMIFS(amount_expended,uniform_state_cluster_name,W3719),SUMIFS(amount_expended,cluster_name,G3719))))</f>
        <v>0</v>
      </c>
      <c r="L3719" s="6"/>
      <c r="M3719" s="3"/>
      <c r="N3719" s="6"/>
      <c r="O3719" s="3"/>
      <c r="P3719" s="3"/>
      <c r="Q3719" s="6"/>
      <c r="R3719" s="4"/>
      <c r="S3719" s="6"/>
      <c r="T3719" s="6"/>
      <c r="U3719" s="6"/>
      <c r="V3719" s="3" t="str">
        <f t="shared" si="2"/>
        <v/>
      </c>
      <c r="W3719" s="5" t="str">
        <f t="shared" ref="W3719:X3719" si="3720">UPPER(TRIM(H3719))</f>
        <v/>
      </c>
      <c r="X3719" s="5" t="str">
        <f t="shared" si="3720"/>
        <v/>
      </c>
      <c r="Y3719" s="5" t="str">
        <f t="array" ref="Y3719">IF(V3719&lt;&gt;"",IFERROR(INDEX(federal_program_name_lookup,MATCH(V3719,aln_lookup,0)),""),"")</f>
        <v/>
      </c>
    </row>
    <row r="3720" ht="15.75" customHeight="1">
      <c r="A3720" s="5" t="str">
        <f t="shared" si="3224"/>
        <v/>
      </c>
      <c r="B3720" s="3"/>
      <c r="C3720" s="3"/>
      <c r="D3720" s="3"/>
      <c r="E3720" s="6"/>
      <c r="F3720" s="4"/>
      <c r="G3720" s="6"/>
      <c r="H3720" s="6"/>
      <c r="I3720" s="6"/>
      <c r="J3720" s="4">
        <f>SUMIFS(amount_expended,cfda_key,V3720)</f>
        <v>0</v>
      </c>
      <c r="K3720" s="4">
        <f>IF(G3720="OTHER CLUSTER NOT LISTED ABOVE",SUMIFS(amount_expended,uniform_other_cluster_name,X3720), IF(AND(OR(G3720="N/A",G3720=""),H3720=""),0,IF(G3720="STATE CLUSTER",SUMIFS(amount_expended,uniform_state_cluster_name,W3720),SUMIFS(amount_expended,cluster_name,G3720))))</f>
        <v>0</v>
      </c>
      <c r="L3720" s="6"/>
      <c r="M3720" s="3"/>
      <c r="N3720" s="6"/>
      <c r="O3720" s="3"/>
      <c r="P3720" s="3"/>
      <c r="Q3720" s="6"/>
      <c r="R3720" s="4"/>
      <c r="S3720" s="6"/>
      <c r="T3720" s="6"/>
      <c r="U3720" s="6"/>
      <c r="V3720" s="3" t="str">
        <f t="shared" si="2"/>
        <v/>
      </c>
      <c r="W3720" s="5" t="str">
        <f t="shared" ref="W3720:X3720" si="3721">UPPER(TRIM(H3720))</f>
        <v/>
      </c>
      <c r="X3720" s="5" t="str">
        <f t="shared" si="3721"/>
        <v/>
      </c>
      <c r="Y3720" s="5" t="str">
        <f t="array" ref="Y3720">IF(V3720&lt;&gt;"",IFERROR(INDEX(federal_program_name_lookup,MATCH(V3720,aln_lookup,0)),""),"")</f>
        <v/>
      </c>
    </row>
    <row r="3721" ht="15.75" customHeight="1">
      <c r="A3721" s="5" t="str">
        <f t="shared" si="3224"/>
        <v/>
      </c>
      <c r="B3721" s="3"/>
      <c r="C3721" s="3"/>
      <c r="D3721" s="3"/>
      <c r="E3721" s="6"/>
      <c r="F3721" s="4"/>
      <c r="G3721" s="6"/>
      <c r="H3721" s="6"/>
      <c r="I3721" s="6"/>
      <c r="J3721" s="4">
        <f>SUMIFS(amount_expended,cfda_key,V3721)</f>
        <v>0</v>
      </c>
      <c r="K3721" s="4">
        <f>IF(G3721="OTHER CLUSTER NOT LISTED ABOVE",SUMIFS(amount_expended,uniform_other_cluster_name,X3721), IF(AND(OR(G3721="N/A",G3721=""),H3721=""),0,IF(G3721="STATE CLUSTER",SUMIFS(amount_expended,uniform_state_cluster_name,W3721),SUMIFS(amount_expended,cluster_name,G3721))))</f>
        <v>0</v>
      </c>
      <c r="L3721" s="6"/>
      <c r="M3721" s="3"/>
      <c r="N3721" s="6"/>
      <c r="O3721" s="3"/>
      <c r="P3721" s="3"/>
      <c r="Q3721" s="6"/>
      <c r="R3721" s="4"/>
      <c r="S3721" s="6"/>
      <c r="T3721" s="6"/>
      <c r="U3721" s="6"/>
      <c r="V3721" s="3" t="str">
        <f t="shared" si="2"/>
        <v/>
      </c>
      <c r="W3721" s="5" t="str">
        <f t="shared" ref="W3721:X3721" si="3722">UPPER(TRIM(H3721))</f>
        <v/>
      </c>
      <c r="X3721" s="5" t="str">
        <f t="shared" si="3722"/>
        <v/>
      </c>
      <c r="Y3721" s="5" t="str">
        <f t="array" ref="Y3721">IF(V3721&lt;&gt;"",IFERROR(INDEX(federal_program_name_lookup,MATCH(V3721,aln_lookup,0)),""),"")</f>
        <v/>
      </c>
    </row>
    <row r="3722" ht="15.75" customHeight="1">
      <c r="A3722" s="5" t="str">
        <f t="shared" si="3224"/>
        <v/>
      </c>
      <c r="B3722" s="3"/>
      <c r="C3722" s="3"/>
      <c r="D3722" s="3"/>
      <c r="E3722" s="6"/>
      <c r="F3722" s="4"/>
      <c r="G3722" s="6"/>
      <c r="H3722" s="6"/>
      <c r="I3722" s="6"/>
      <c r="J3722" s="4">
        <f>SUMIFS(amount_expended,cfda_key,V3722)</f>
        <v>0</v>
      </c>
      <c r="K3722" s="4">
        <f>IF(G3722="OTHER CLUSTER NOT LISTED ABOVE",SUMIFS(amount_expended,uniform_other_cluster_name,X3722), IF(AND(OR(G3722="N/A",G3722=""),H3722=""),0,IF(G3722="STATE CLUSTER",SUMIFS(amount_expended,uniform_state_cluster_name,W3722),SUMIFS(amount_expended,cluster_name,G3722))))</f>
        <v>0</v>
      </c>
      <c r="L3722" s="6"/>
      <c r="M3722" s="3"/>
      <c r="N3722" s="6"/>
      <c r="O3722" s="3"/>
      <c r="P3722" s="3"/>
      <c r="Q3722" s="6"/>
      <c r="R3722" s="4"/>
      <c r="S3722" s="6"/>
      <c r="T3722" s="6"/>
      <c r="U3722" s="6"/>
      <c r="V3722" s="3" t="str">
        <f t="shared" si="2"/>
        <v/>
      </c>
      <c r="W3722" s="5" t="str">
        <f t="shared" ref="W3722:X3722" si="3723">UPPER(TRIM(H3722))</f>
        <v/>
      </c>
      <c r="X3722" s="5" t="str">
        <f t="shared" si="3723"/>
        <v/>
      </c>
      <c r="Y3722" s="5" t="str">
        <f t="array" ref="Y3722">IF(V3722&lt;&gt;"",IFERROR(INDEX(federal_program_name_lookup,MATCH(V3722,aln_lookup,0)),""),"")</f>
        <v/>
      </c>
    </row>
    <row r="3723" ht="15.75" customHeight="1">
      <c r="A3723" s="5" t="str">
        <f t="shared" si="3224"/>
        <v/>
      </c>
      <c r="B3723" s="3"/>
      <c r="C3723" s="3"/>
      <c r="D3723" s="3"/>
      <c r="E3723" s="6"/>
      <c r="F3723" s="4"/>
      <c r="G3723" s="6"/>
      <c r="H3723" s="6"/>
      <c r="I3723" s="6"/>
      <c r="J3723" s="4">
        <f>SUMIFS(amount_expended,cfda_key,V3723)</f>
        <v>0</v>
      </c>
      <c r="K3723" s="4">
        <f>IF(G3723="OTHER CLUSTER NOT LISTED ABOVE",SUMIFS(amount_expended,uniform_other_cluster_name,X3723), IF(AND(OR(G3723="N/A",G3723=""),H3723=""),0,IF(G3723="STATE CLUSTER",SUMIFS(amount_expended,uniform_state_cluster_name,W3723),SUMIFS(amount_expended,cluster_name,G3723))))</f>
        <v>0</v>
      </c>
      <c r="L3723" s="6"/>
      <c r="M3723" s="3"/>
      <c r="N3723" s="6"/>
      <c r="O3723" s="3"/>
      <c r="P3723" s="3"/>
      <c r="Q3723" s="6"/>
      <c r="R3723" s="4"/>
      <c r="S3723" s="6"/>
      <c r="T3723" s="6"/>
      <c r="U3723" s="6"/>
      <c r="V3723" s="3" t="str">
        <f t="shared" si="2"/>
        <v/>
      </c>
      <c r="W3723" s="5" t="str">
        <f t="shared" ref="W3723:X3723" si="3724">UPPER(TRIM(H3723))</f>
        <v/>
      </c>
      <c r="X3723" s="5" t="str">
        <f t="shared" si="3724"/>
        <v/>
      </c>
      <c r="Y3723" s="5" t="str">
        <f t="array" ref="Y3723">IF(V3723&lt;&gt;"",IFERROR(INDEX(federal_program_name_lookup,MATCH(V3723,aln_lookup,0)),""),"")</f>
        <v/>
      </c>
    </row>
    <row r="3724" ht="15.75" customHeight="1">
      <c r="A3724" s="5" t="str">
        <f t="shared" si="3224"/>
        <v/>
      </c>
      <c r="B3724" s="3"/>
      <c r="C3724" s="3"/>
      <c r="D3724" s="3"/>
      <c r="E3724" s="6"/>
      <c r="F3724" s="4"/>
      <c r="G3724" s="6"/>
      <c r="H3724" s="6"/>
      <c r="I3724" s="6"/>
      <c r="J3724" s="4">
        <f>SUMIFS(amount_expended,cfda_key,V3724)</f>
        <v>0</v>
      </c>
      <c r="K3724" s="4">
        <f>IF(G3724="OTHER CLUSTER NOT LISTED ABOVE",SUMIFS(amount_expended,uniform_other_cluster_name,X3724), IF(AND(OR(G3724="N/A",G3724=""),H3724=""),0,IF(G3724="STATE CLUSTER",SUMIFS(amount_expended,uniform_state_cluster_name,W3724),SUMIFS(amount_expended,cluster_name,G3724))))</f>
        <v>0</v>
      </c>
      <c r="L3724" s="6"/>
      <c r="M3724" s="3"/>
      <c r="N3724" s="6"/>
      <c r="O3724" s="3"/>
      <c r="P3724" s="3"/>
      <c r="Q3724" s="6"/>
      <c r="R3724" s="4"/>
      <c r="S3724" s="6"/>
      <c r="T3724" s="6"/>
      <c r="U3724" s="6"/>
      <c r="V3724" s="3" t="str">
        <f t="shared" si="2"/>
        <v/>
      </c>
      <c r="W3724" s="5" t="str">
        <f t="shared" ref="W3724:X3724" si="3725">UPPER(TRIM(H3724))</f>
        <v/>
      </c>
      <c r="X3724" s="5" t="str">
        <f t="shared" si="3725"/>
        <v/>
      </c>
      <c r="Y3724" s="5" t="str">
        <f t="array" ref="Y3724">IF(V3724&lt;&gt;"",IFERROR(INDEX(federal_program_name_lookup,MATCH(V3724,aln_lookup,0)),""),"")</f>
        <v/>
      </c>
    </row>
    <row r="3725" ht="15.75" customHeight="1">
      <c r="A3725" s="5" t="str">
        <f t="shared" si="3224"/>
        <v/>
      </c>
      <c r="B3725" s="3"/>
      <c r="C3725" s="3"/>
      <c r="D3725" s="3"/>
      <c r="E3725" s="6"/>
      <c r="F3725" s="4"/>
      <c r="G3725" s="6"/>
      <c r="H3725" s="6"/>
      <c r="I3725" s="6"/>
      <c r="J3725" s="4">
        <f>SUMIFS(amount_expended,cfda_key,V3725)</f>
        <v>0</v>
      </c>
      <c r="K3725" s="4">
        <f>IF(G3725="OTHER CLUSTER NOT LISTED ABOVE",SUMIFS(amount_expended,uniform_other_cluster_name,X3725), IF(AND(OR(G3725="N/A",G3725=""),H3725=""),0,IF(G3725="STATE CLUSTER",SUMIFS(amount_expended,uniform_state_cluster_name,W3725),SUMIFS(amount_expended,cluster_name,G3725))))</f>
        <v>0</v>
      </c>
      <c r="L3725" s="6"/>
      <c r="M3725" s="3"/>
      <c r="N3725" s="6"/>
      <c r="O3725" s="3"/>
      <c r="P3725" s="3"/>
      <c r="Q3725" s="6"/>
      <c r="R3725" s="4"/>
      <c r="S3725" s="6"/>
      <c r="T3725" s="6"/>
      <c r="U3725" s="6"/>
      <c r="V3725" s="3" t="str">
        <f t="shared" si="2"/>
        <v/>
      </c>
      <c r="W3725" s="5" t="str">
        <f t="shared" ref="W3725:X3725" si="3726">UPPER(TRIM(H3725))</f>
        <v/>
      </c>
      <c r="X3725" s="5" t="str">
        <f t="shared" si="3726"/>
        <v/>
      </c>
      <c r="Y3725" s="5" t="str">
        <f t="array" ref="Y3725">IF(V3725&lt;&gt;"",IFERROR(INDEX(federal_program_name_lookup,MATCH(V3725,aln_lookup,0)),""),"")</f>
        <v/>
      </c>
    </row>
    <row r="3726" ht="15.75" customHeight="1">
      <c r="A3726" s="5" t="str">
        <f t="shared" si="3224"/>
        <v/>
      </c>
      <c r="B3726" s="3"/>
      <c r="C3726" s="3"/>
      <c r="D3726" s="3"/>
      <c r="E3726" s="6"/>
      <c r="F3726" s="4"/>
      <c r="G3726" s="6"/>
      <c r="H3726" s="6"/>
      <c r="I3726" s="6"/>
      <c r="J3726" s="4">
        <f>SUMIFS(amount_expended,cfda_key,V3726)</f>
        <v>0</v>
      </c>
      <c r="K3726" s="4">
        <f>IF(G3726="OTHER CLUSTER NOT LISTED ABOVE",SUMIFS(amount_expended,uniform_other_cluster_name,X3726), IF(AND(OR(G3726="N/A",G3726=""),H3726=""),0,IF(G3726="STATE CLUSTER",SUMIFS(amount_expended,uniform_state_cluster_name,W3726),SUMIFS(amount_expended,cluster_name,G3726))))</f>
        <v>0</v>
      </c>
      <c r="L3726" s="6"/>
      <c r="M3726" s="3"/>
      <c r="N3726" s="6"/>
      <c r="O3726" s="3"/>
      <c r="P3726" s="3"/>
      <c r="Q3726" s="6"/>
      <c r="R3726" s="4"/>
      <c r="S3726" s="6"/>
      <c r="T3726" s="6"/>
      <c r="U3726" s="6"/>
      <c r="V3726" s="3" t="str">
        <f t="shared" si="2"/>
        <v/>
      </c>
      <c r="W3726" s="5" t="str">
        <f t="shared" ref="W3726:X3726" si="3727">UPPER(TRIM(H3726))</f>
        <v/>
      </c>
      <c r="X3726" s="5" t="str">
        <f t="shared" si="3727"/>
        <v/>
      </c>
      <c r="Y3726" s="5" t="str">
        <f t="array" ref="Y3726">IF(V3726&lt;&gt;"",IFERROR(INDEX(federal_program_name_lookup,MATCH(V3726,aln_lookup,0)),""),"")</f>
        <v/>
      </c>
    </row>
    <row r="3727" ht="15.75" customHeight="1">
      <c r="A3727" s="5" t="str">
        <f t="shared" si="3224"/>
        <v/>
      </c>
      <c r="B3727" s="3"/>
      <c r="C3727" s="3"/>
      <c r="D3727" s="3"/>
      <c r="E3727" s="6"/>
      <c r="F3727" s="4"/>
      <c r="G3727" s="6"/>
      <c r="H3727" s="6"/>
      <c r="I3727" s="6"/>
      <c r="J3727" s="4">
        <f>SUMIFS(amount_expended,cfda_key,V3727)</f>
        <v>0</v>
      </c>
      <c r="K3727" s="4">
        <f>IF(G3727="OTHER CLUSTER NOT LISTED ABOVE",SUMIFS(amount_expended,uniform_other_cluster_name,X3727), IF(AND(OR(G3727="N/A",G3727=""),H3727=""),0,IF(G3727="STATE CLUSTER",SUMIFS(amount_expended,uniform_state_cluster_name,W3727),SUMIFS(amount_expended,cluster_name,G3727))))</f>
        <v>0</v>
      </c>
      <c r="L3727" s="6"/>
      <c r="M3727" s="3"/>
      <c r="N3727" s="6"/>
      <c r="O3727" s="3"/>
      <c r="P3727" s="3"/>
      <c r="Q3727" s="6"/>
      <c r="R3727" s="4"/>
      <c r="S3727" s="6"/>
      <c r="T3727" s="6"/>
      <c r="U3727" s="6"/>
      <c r="V3727" s="3" t="str">
        <f t="shared" si="2"/>
        <v/>
      </c>
      <c r="W3727" s="5" t="str">
        <f t="shared" ref="W3727:X3727" si="3728">UPPER(TRIM(H3727))</f>
        <v/>
      </c>
      <c r="X3727" s="5" t="str">
        <f t="shared" si="3728"/>
        <v/>
      </c>
      <c r="Y3727" s="5" t="str">
        <f t="array" ref="Y3727">IF(V3727&lt;&gt;"",IFERROR(INDEX(federal_program_name_lookup,MATCH(V3727,aln_lookup,0)),""),"")</f>
        <v/>
      </c>
    </row>
    <row r="3728" ht="15.75" customHeight="1">
      <c r="A3728" s="5" t="str">
        <f t="shared" si="3224"/>
        <v/>
      </c>
      <c r="B3728" s="3"/>
      <c r="C3728" s="3"/>
      <c r="D3728" s="3"/>
      <c r="E3728" s="6"/>
      <c r="F3728" s="4"/>
      <c r="G3728" s="6"/>
      <c r="H3728" s="6"/>
      <c r="I3728" s="6"/>
      <c r="J3728" s="4">
        <f>SUMIFS(amount_expended,cfda_key,V3728)</f>
        <v>0</v>
      </c>
      <c r="K3728" s="4">
        <f>IF(G3728="OTHER CLUSTER NOT LISTED ABOVE",SUMIFS(amount_expended,uniform_other_cluster_name,X3728), IF(AND(OR(G3728="N/A",G3728=""),H3728=""),0,IF(G3728="STATE CLUSTER",SUMIFS(amount_expended,uniform_state_cluster_name,W3728),SUMIFS(amount_expended,cluster_name,G3728))))</f>
        <v>0</v>
      </c>
      <c r="L3728" s="6"/>
      <c r="M3728" s="3"/>
      <c r="N3728" s="6"/>
      <c r="O3728" s="3"/>
      <c r="P3728" s="3"/>
      <c r="Q3728" s="6"/>
      <c r="R3728" s="4"/>
      <c r="S3728" s="6"/>
      <c r="T3728" s="6"/>
      <c r="U3728" s="6"/>
      <c r="V3728" s="3" t="str">
        <f t="shared" si="2"/>
        <v/>
      </c>
      <c r="W3728" s="5" t="str">
        <f t="shared" ref="W3728:X3728" si="3729">UPPER(TRIM(H3728))</f>
        <v/>
      </c>
      <c r="X3728" s="5" t="str">
        <f t="shared" si="3729"/>
        <v/>
      </c>
      <c r="Y3728" s="5" t="str">
        <f t="array" ref="Y3728">IF(V3728&lt;&gt;"",IFERROR(INDEX(federal_program_name_lookup,MATCH(V3728,aln_lookup,0)),""),"")</f>
        <v/>
      </c>
    </row>
    <row r="3729" ht="15.75" customHeight="1">
      <c r="A3729" s="5" t="str">
        <f t="shared" si="3224"/>
        <v/>
      </c>
      <c r="B3729" s="3"/>
      <c r="C3729" s="3"/>
      <c r="D3729" s="3"/>
      <c r="E3729" s="6"/>
      <c r="F3729" s="4"/>
      <c r="G3729" s="6"/>
      <c r="H3729" s="6"/>
      <c r="I3729" s="6"/>
      <c r="J3729" s="4">
        <f>SUMIFS(amount_expended,cfda_key,V3729)</f>
        <v>0</v>
      </c>
      <c r="K3729" s="4">
        <f>IF(G3729="OTHER CLUSTER NOT LISTED ABOVE",SUMIFS(amount_expended,uniform_other_cluster_name,X3729), IF(AND(OR(G3729="N/A",G3729=""),H3729=""),0,IF(G3729="STATE CLUSTER",SUMIFS(amount_expended,uniform_state_cluster_name,W3729),SUMIFS(amount_expended,cluster_name,G3729))))</f>
        <v>0</v>
      </c>
      <c r="L3729" s="6"/>
      <c r="M3729" s="3"/>
      <c r="N3729" s="6"/>
      <c r="O3729" s="3"/>
      <c r="P3729" s="3"/>
      <c r="Q3729" s="6"/>
      <c r="R3729" s="4"/>
      <c r="S3729" s="6"/>
      <c r="T3729" s="6"/>
      <c r="U3729" s="6"/>
      <c r="V3729" s="3" t="str">
        <f t="shared" si="2"/>
        <v/>
      </c>
      <c r="W3729" s="5" t="str">
        <f t="shared" ref="W3729:X3729" si="3730">UPPER(TRIM(H3729))</f>
        <v/>
      </c>
      <c r="X3729" s="5" t="str">
        <f t="shared" si="3730"/>
        <v/>
      </c>
      <c r="Y3729" s="5" t="str">
        <f t="array" ref="Y3729">IF(V3729&lt;&gt;"",IFERROR(INDEX(federal_program_name_lookup,MATCH(V3729,aln_lookup,0)),""),"")</f>
        <v/>
      </c>
    </row>
    <row r="3730" ht="15.75" customHeight="1">
      <c r="A3730" s="5" t="str">
        <f t="shared" si="3224"/>
        <v/>
      </c>
      <c r="B3730" s="3"/>
      <c r="C3730" s="3"/>
      <c r="D3730" s="3"/>
      <c r="E3730" s="6"/>
      <c r="F3730" s="4"/>
      <c r="G3730" s="6"/>
      <c r="H3730" s="6"/>
      <c r="I3730" s="6"/>
      <c r="J3730" s="4">
        <f>SUMIFS(amount_expended,cfda_key,V3730)</f>
        <v>0</v>
      </c>
      <c r="K3730" s="4">
        <f>IF(G3730="OTHER CLUSTER NOT LISTED ABOVE",SUMIFS(amount_expended,uniform_other_cluster_name,X3730), IF(AND(OR(G3730="N/A",G3730=""),H3730=""),0,IF(G3730="STATE CLUSTER",SUMIFS(amount_expended,uniform_state_cluster_name,W3730),SUMIFS(amount_expended,cluster_name,G3730))))</f>
        <v>0</v>
      </c>
      <c r="L3730" s="6"/>
      <c r="M3730" s="3"/>
      <c r="N3730" s="6"/>
      <c r="O3730" s="3"/>
      <c r="P3730" s="3"/>
      <c r="Q3730" s="6"/>
      <c r="R3730" s="4"/>
      <c r="S3730" s="6"/>
      <c r="T3730" s="6"/>
      <c r="U3730" s="6"/>
      <c r="V3730" s="3" t="str">
        <f t="shared" si="2"/>
        <v/>
      </c>
      <c r="W3730" s="5" t="str">
        <f t="shared" ref="W3730:X3730" si="3731">UPPER(TRIM(H3730))</f>
        <v/>
      </c>
      <c r="X3730" s="5" t="str">
        <f t="shared" si="3731"/>
        <v/>
      </c>
      <c r="Y3730" s="5" t="str">
        <f t="array" ref="Y3730">IF(V3730&lt;&gt;"",IFERROR(INDEX(federal_program_name_lookup,MATCH(V3730,aln_lookup,0)),""),"")</f>
        <v/>
      </c>
    </row>
    <row r="3731" ht="15.75" customHeight="1">
      <c r="A3731" s="5" t="str">
        <f t="shared" si="3224"/>
        <v/>
      </c>
      <c r="B3731" s="3"/>
      <c r="C3731" s="3"/>
      <c r="D3731" s="3"/>
      <c r="E3731" s="6"/>
      <c r="F3731" s="4"/>
      <c r="G3731" s="6"/>
      <c r="H3731" s="6"/>
      <c r="I3731" s="6"/>
      <c r="J3731" s="4">
        <f>SUMIFS(amount_expended,cfda_key,V3731)</f>
        <v>0</v>
      </c>
      <c r="K3731" s="4">
        <f>IF(G3731="OTHER CLUSTER NOT LISTED ABOVE",SUMIFS(amount_expended,uniform_other_cluster_name,X3731), IF(AND(OR(G3731="N/A",G3731=""),H3731=""),0,IF(G3731="STATE CLUSTER",SUMIFS(amount_expended,uniform_state_cluster_name,W3731),SUMIFS(amount_expended,cluster_name,G3731))))</f>
        <v>0</v>
      </c>
      <c r="L3731" s="6"/>
      <c r="M3731" s="3"/>
      <c r="N3731" s="6"/>
      <c r="O3731" s="3"/>
      <c r="P3731" s="3"/>
      <c r="Q3731" s="6"/>
      <c r="R3731" s="4"/>
      <c r="S3731" s="6"/>
      <c r="T3731" s="6"/>
      <c r="U3731" s="6"/>
      <c r="V3731" s="3" t="str">
        <f t="shared" si="2"/>
        <v/>
      </c>
      <c r="W3731" s="5" t="str">
        <f t="shared" ref="W3731:X3731" si="3732">UPPER(TRIM(H3731))</f>
        <v/>
      </c>
      <c r="X3731" s="5" t="str">
        <f t="shared" si="3732"/>
        <v/>
      </c>
      <c r="Y3731" s="5" t="str">
        <f t="array" ref="Y3731">IF(V3731&lt;&gt;"",IFERROR(INDEX(federal_program_name_lookup,MATCH(V3731,aln_lookup,0)),""),"")</f>
        <v/>
      </c>
    </row>
    <row r="3732" ht="15.75" customHeight="1">
      <c r="A3732" s="5" t="str">
        <f t="shared" si="3224"/>
        <v/>
      </c>
      <c r="B3732" s="3"/>
      <c r="C3732" s="3"/>
      <c r="D3732" s="3"/>
      <c r="E3732" s="6"/>
      <c r="F3732" s="4"/>
      <c r="G3732" s="6"/>
      <c r="H3732" s="6"/>
      <c r="I3732" s="6"/>
      <c r="J3732" s="4">
        <f>SUMIFS(amount_expended,cfda_key,V3732)</f>
        <v>0</v>
      </c>
      <c r="K3732" s="4">
        <f>IF(G3732="OTHER CLUSTER NOT LISTED ABOVE",SUMIFS(amount_expended,uniform_other_cluster_name,X3732), IF(AND(OR(G3732="N/A",G3732=""),H3732=""),0,IF(G3732="STATE CLUSTER",SUMIFS(amount_expended,uniform_state_cluster_name,W3732),SUMIFS(amount_expended,cluster_name,G3732))))</f>
        <v>0</v>
      </c>
      <c r="L3732" s="6"/>
      <c r="M3732" s="3"/>
      <c r="N3732" s="6"/>
      <c r="O3732" s="3"/>
      <c r="P3732" s="3"/>
      <c r="Q3732" s="6"/>
      <c r="R3732" s="4"/>
      <c r="S3732" s="6"/>
      <c r="T3732" s="6"/>
      <c r="U3732" s="6"/>
      <c r="V3732" s="3" t="str">
        <f t="shared" si="2"/>
        <v/>
      </c>
      <c r="W3732" s="5" t="str">
        <f t="shared" ref="W3732:X3732" si="3733">UPPER(TRIM(H3732))</f>
        <v/>
      </c>
      <c r="X3732" s="5" t="str">
        <f t="shared" si="3733"/>
        <v/>
      </c>
      <c r="Y3732" s="5" t="str">
        <f t="array" ref="Y3732">IF(V3732&lt;&gt;"",IFERROR(INDEX(federal_program_name_lookup,MATCH(V3732,aln_lookup,0)),""),"")</f>
        <v/>
      </c>
    </row>
    <row r="3733" ht="15.75" customHeight="1">
      <c r="A3733" s="5" t="str">
        <f t="shared" si="3224"/>
        <v/>
      </c>
      <c r="B3733" s="3"/>
      <c r="C3733" s="3"/>
      <c r="D3733" s="3"/>
      <c r="E3733" s="6"/>
      <c r="F3733" s="4"/>
      <c r="G3733" s="6"/>
      <c r="H3733" s="6"/>
      <c r="I3733" s="6"/>
      <c r="J3733" s="4">
        <f>SUMIFS(amount_expended,cfda_key,V3733)</f>
        <v>0</v>
      </c>
      <c r="K3733" s="4">
        <f>IF(G3733="OTHER CLUSTER NOT LISTED ABOVE",SUMIFS(amount_expended,uniform_other_cluster_name,X3733), IF(AND(OR(G3733="N/A",G3733=""),H3733=""),0,IF(G3733="STATE CLUSTER",SUMIFS(amount_expended,uniform_state_cluster_name,W3733),SUMIFS(amount_expended,cluster_name,G3733))))</f>
        <v>0</v>
      </c>
      <c r="L3733" s="6"/>
      <c r="M3733" s="3"/>
      <c r="N3733" s="6"/>
      <c r="O3733" s="3"/>
      <c r="P3733" s="3"/>
      <c r="Q3733" s="6"/>
      <c r="R3733" s="4"/>
      <c r="S3733" s="6"/>
      <c r="T3733" s="6"/>
      <c r="U3733" s="6"/>
      <c r="V3733" s="3" t="str">
        <f t="shared" si="2"/>
        <v/>
      </c>
      <c r="W3733" s="5" t="str">
        <f t="shared" ref="W3733:X3733" si="3734">UPPER(TRIM(H3733))</f>
        <v/>
      </c>
      <c r="X3733" s="5" t="str">
        <f t="shared" si="3734"/>
        <v/>
      </c>
      <c r="Y3733" s="5" t="str">
        <f t="array" ref="Y3733">IF(V3733&lt;&gt;"",IFERROR(INDEX(federal_program_name_lookup,MATCH(V3733,aln_lookup,0)),""),"")</f>
        <v/>
      </c>
    </row>
    <row r="3734" ht="15.75" customHeight="1">
      <c r="A3734" s="5" t="str">
        <f t="shared" si="3224"/>
        <v/>
      </c>
      <c r="B3734" s="3"/>
      <c r="C3734" s="3"/>
      <c r="D3734" s="3"/>
      <c r="E3734" s="6"/>
      <c r="F3734" s="4"/>
      <c r="G3734" s="6"/>
      <c r="H3734" s="6"/>
      <c r="I3734" s="6"/>
      <c r="J3734" s="4">
        <f>SUMIFS(amount_expended,cfda_key,V3734)</f>
        <v>0</v>
      </c>
      <c r="K3734" s="4">
        <f>IF(G3734="OTHER CLUSTER NOT LISTED ABOVE",SUMIFS(amount_expended,uniform_other_cluster_name,X3734), IF(AND(OR(G3734="N/A",G3734=""),H3734=""),0,IF(G3734="STATE CLUSTER",SUMIFS(amount_expended,uniform_state_cluster_name,W3734),SUMIFS(amount_expended,cluster_name,G3734))))</f>
        <v>0</v>
      </c>
      <c r="L3734" s="6"/>
      <c r="M3734" s="3"/>
      <c r="N3734" s="6"/>
      <c r="O3734" s="3"/>
      <c r="P3734" s="3"/>
      <c r="Q3734" s="6"/>
      <c r="R3734" s="4"/>
      <c r="S3734" s="6"/>
      <c r="T3734" s="6"/>
      <c r="U3734" s="6"/>
      <c r="V3734" s="3" t="str">
        <f t="shared" si="2"/>
        <v/>
      </c>
      <c r="W3734" s="5" t="str">
        <f t="shared" ref="W3734:X3734" si="3735">UPPER(TRIM(H3734))</f>
        <v/>
      </c>
      <c r="X3734" s="5" t="str">
        <f t="shared" si="3735"/>
        <v/>
      </c>
      <c r="Y3734" s="5" t="str">
        <f t="array" ref="Y3734">IF(V3734&lt;&gt;"",IFERROR(INDEX(federal_program_name_lookup,MATCH(V3734,aln_lookup,0)),""),"")</f>
        <v/>
      </c>
    </row>
    <row r="3735" ht="15.75" customHeight="1">
      <c r="A3735" s="5" t="str">
        <f t="shared" si="3224"/>
        <v/>
      </c>
      <c r="B3735" s="3"/>
      <c r="C3735" s="3"/>
      <c r="D3735" s="3"/>
      <c r="E3735" s="6"/>
      <c r="F3735" s="4"/>
      <c r="G3735" s="6"/>
      <c r="H3735" s="6"/>
      <c r="I3735" s="6"/>
      <c r="J3735" s="4">
        <f>SUMIFS(amount_expended,cfda_key,V3735)</f>
        <v>0</v>
      </c>
      <c r="K3735" s="4">
        <f>IF(G3735="OTHER CLUSTER NOT LISTED ABOVE",SUMIFS(amount_expended,uniform_other_cluster_name,X3735), IF(AND(OR(G3735="N/A",G3735=""),H3735=""),0,IF(G3735="STATE CLUSTER",SUMIFS(amount_expended,uniform_state_cluster_name,W3735),SUMIFS(amount_expended,cluster_name,G3735))))</f>
        <v>0</v>
      </c>
      <c r="L3735" s="6"/>
      <c r="M3735" s="3"/>
      <c r="N3735" s="6"/>
      <c r="O3735" s="3"/>
      <c r="P3735" s="3"/>
      <c r="Q3735" s="6"/>
      <c r="R3735" s="4"/>
      <c r="S3735" s="6"/>
      <c r="T3735" s="6"/>
      <c r="U3735" s="6"/>
      <c r="V3735" s="3" t="str">
        <f t="shared" si="2"/>
        <v/>
      </c>
      <c r="W3735" s="5" t="str">
        <f t="shared" ref="W3735:X3735" si="3736">UPPER(TRIM(H3735))</f>
        <v/>
      </c>
      <c r="X3735" s="5" t="str">
        <f t="shared" si="3736"/>
        <v/>
      </c>
      <c r="Y3735" s="5" t="str">
        <f t="array" ref="Y3735">IF(V3735&lt;&gt;"",IFERROR(INDEX(federal_program_name_lookup,MATCH(V3735,aln_lookup,0)),""),"")</f>
        <v/>
      </c>
    </row>
    <row r="3736" ht="15.75" customHeight="1">
      <c r="A3736" s="5" t="str">
        <f t="shared" si="3224"/>
        <v/>
      </c>
      <c r="B3736" s="3"/>
      <c r="C3736" s="3"/>
      <c r="D3736" s="3"/>
      <c r="E3736" s="6"/>
      <c r="F3736" s="4"/>
      <c r="G3736" s="6"/>
      <c r="H3736" s="6"/>
      <c r="I3736" s="6"/>
      <c r="J3736" s="4">
        <f>SUMIFS(amount_expended,cfda_key,V3736)</f>
        <v>0</v>
      </c>
      <c r="K3736" s="4">
        <f>IF(G3736="OTHER CLUSTER NOT LISTED ABOVE",SUMIFS(amount_expended,uniform_other_cluster_name,X3736), IF(AND(OR(G3736="N/A",G3736=""),H3736=""),0,IF(G3736="STATE CLUSTER",SUMIFS(amount_expended,uniform_state_cluster_name,W3736),SUMIFS(amount_expended,cluster_name,G3736))))</f>
        <v>0</v>
      </c>
      <c r="L3736" s="6"/>
      <c r="M3736" s="3"/>
      <c r="N3736" s="6"/>
      <c r="O3736" s="3"/>
      <c r="P3736" s="3"/>
      <c r="Q3736" s="6"/>
      <c r="R3736" s="4"/>
      <c r="S3736" s="6"/>
      <c r="T3736" s="6"/>
      <c r="U3736" s="6"/>
      <c r="V3736" s="3" t="str">
        <f t="shared" si="2"/>
        <v/>
      </c>
      <c r="W3736" s="5" t="str">
        <f t="shared" ref="W3736:X3736" si="3737">UPPER(TRIM(H3736))</f>
        <v/>
      </c>
      <c r="X3736" s="5" t="str">
        <f t="shared" si="3737"/>
        <v/>
      </c>
      <c r="Y3736" s="5" t="str">
        <f t="array" ref="Y3736">IF(V3736&lt;&gt;"",IFERROR(INDEX(federal_program_name_lookup,MATCH(V3736,aln_lookup,0)),""),"")</f>
        <v/>
      </c>
    </row>
    <row r="3737" ht="15.75" customHeight="1">
      <c r="A3737" s="5" t="str">
        <f t="shared" si="3224"/>
        <v/>
      </c>
      <c r="B3737" s="3"/>
      <c r="C3737" s="3"/>
      <c r="D3737" s="3"/>
      <c r="E3737" s="6"/>
      <c r="F3737" s="4"/>
      <c r="G3737" s="6"/>
      <c r="H3737" s="6"/>
      <c r="I3737" s="6"/>
      <c r="J3737" s="4">
        <f>SUMIFS(amount_expended,cfda_key,V3737)</f>
        <v>0</v>
      </c>
      <c r="K3737" s="4">
        <f>IF(G3737="OTHER CLUSTER NOT LISTED ABOVE",SUMIFS(amount_expended,uniform_other_cluster_name,X3737), IF(AND(OR(G3737="N/A",G3737=""),H3737=""),0,IF(G3737="STATE CLUSTER",SUMIFS(amount_expended,uniform_state_cluster_name,W3737),SUMIFS(amount_expended,cluster_name,G3737))))</f>
        <v>0</v>
      </c>
      <c r="L3737" s="6"/>
      <c r="M3737" s="3"/>
      <c r="N3737" s="6"/>
      <c r="O3737" s="3"/>
      <c r="P3737" s="3"/>
      <c r="Q3737" s="6"/>
      <c r="R3737" s="4"/>
      <c r="S3737" s="6"/>
      <c r="T3737" s="6"/>
      <c r="U3737" s="6"/>
      <c r="V3737" s="3" t="str">
        <f t="shared" si="2"/>
        <v/>
      </c>
      <c r="W3737" s="5" t="str">
        <f t="shared" ref="W3737:X3737" si="3738">UPPER(TRIM(H3737))</f>
        <v/>
      </c>
      <c r="X3737" s="5" t="str">
        <f t="shared" si="3738"/>
        <v/>
      </c>
      <c r="Y3737" s="5" t="str">
        <f t="array" ref="Y3737">IF(V3737&lt;&gt;"",IFERROR(INDEX(federal_program_name_lookup,MATCH(V3737,aln_lookup,0)),""),"")</f>
        <v/>
      </c>
    </row>
    <row r="3738" ht="15.75" customHeight="1">
      <c r="A3738" s="5" t="str">
        <f t="shared" si="3224"/>
        <v/>
      </c>
      <c r="B3738" s="3"/>
      <c r="C3738" s="3"/>
      <c r="D3738" s="3"/>
      <c r="E3738" s="6"/>
      <c r="F3738" s="4"/>
      <c r="G3738" s="6"/>
      <c r="H3738" s="6"/>
      <c r="I3738" s="6"/>
      <c r="J3738" s="4">
        <f>SUMIFS(amount_expended,cfda_key,V3738)</f>
        <v>0</v>
      </c>
      <c r="K3738" s="4">
        <f>IF(G3738="OTHER CLUSTER NOT LISTED ABOVE",SUMIFS(amount_expended,uniform_other_cluster_name,X3738), IF(AND(OR(G3738="N/A",G3738=""),H3738=""),0,IF(G3738="STATE CLUSTER",SUMIFS(amount_expended,uniform_state_cluster_name,W3738),SUMIFS(amount_expended,cluster_name,G3738))))</f>
        <v>0</v>
      </c>
      <c r="L3738" s="6"/>
      <c r="M3738" s="3"/>
      <c r="N3738" s="6"/>
      <c r="O3738" s="3"/>
      <c r="P3738" s="3"/>
      <c r="Q3738" s="6"/>
      <c r="R3738" s="4"/>
      <c r="S3738" s="6"/>
      <c r="T3738" s="6"/>
      <c r="U3738" s="6"/>
      <c r="V3738" s="3" t="str">
        <f t="shared" si="2"/>
        <v/>
      </c>
      <c r="W3738" s="5" t="str">
        <f t="shared" ref="W3738:X3738" si="3739">UPPER(TRIM(H3738))</f>
        <v/>
      </c>
      <c r="X3738" s="5" t="str">
        <f t="shared" si="3739"/>
        <v/>
      </c>
      <c r="Y3738" s="5" t="str">
        <f t="array" ref="Y3738">IF(V3738&lt;&gt;"",IFERROR(INDEX(federal_program_name_lookup,MATCH(V3738,aln_lookup,0)),""),"")</f>
        <v/>
      </c>
    </row>
    <row r="3739" ht="15.75" customHeight="1">
      <c r="A3739" s="5" t="str">
        <f t="shared" si="3224"/>
        <v/>
      </c>
      <c r="B3739" s="3"/>
      <c r="C3739" s="3"/>
      <c r="D3739" s="3"/>
      <c r="E3739" s="6"/>
      <c r="F3739" s="4"/>
      <c r="G3739" s="6"/>
      <c r="H3739" s="6"/>
      <c r="I3739" s="6"/>
      <c r="J3739" s="4">
        <f>SUMIFS(amount_expended,cfda_key,V3739)</f>
        <v>0</v>
      </c>
      <c r="K3739" s="4">
        <f>IF(G3739="OTHER CLUSTER NOT LISTED ABOVE",SUMIFS(amount_expended,uniform_other_cluster_name,X3739), IF(AND(OR(G3739="N/A",G3739=""),H3739=""),0,IF(G3739="STATE CLUSTER",SUMIFS(amount_expended,uniform_state_cluster_name,W3739),SUMIFS(amount_expended,cluster_name,G3739))))</f>
        <v>0</v>
      </c>
      <c r="L3739" s="6"/>
      <c r="M3739" s="3"/>
      <c r="N3739" s="6"/>
      <c r="O3739" s="3"/>
      <c r="P3739" s="3"/>
      <c r="Q3739" s="6"/>
      <c r="R3739" s="4"/>
      <c r="S3739" s="6"/>
      <c r="T3739" s="6"/>
      <c r="U3739" s="6"/>
      <c r="V3739" s="3" t="str">
        <f t="shared" si="2"/>
        <v/>
      </c>
      <c r="W3739" s="5" t="str">
        <f t="shared" ref="W3739:X3739" si="3740">UPPER(TRIM(H3739))</f>
        <v/>
      </c>
      <c r="X3739" s="5" t="str">
        <f t="shared" si="3740"/>
        <v/>
      </c>
      <c r="Y3739" s="5" t="str">
        <f t="array" ref="Y3739">IF(V3739&lt;&gt;"",IFERROR(INDEX(federal_program_name_lookup,MATCH(V3739,aln_lookup,0)),""),"")</f>
        <v/>
      </c>
    </row>
    <row r="3740" ht="15.75" customHeight="1">
      <c r="A3740" s="5" t="str">
        <f t="shared" si="3224"/>
        <v/>
      </c>
      <c r="B3740" s="3"/>
      <c r="C3740" s="3"/>
      <c r="D3740" s="3"/>
      <c r="E3740" s="6"/>
      <c r="F3740" s="4"/>
      <c r="G3740" s="6"/>
      <c r="H3740" s="6"/>
      <c r="I3740" s="6"/>
      <c r="J3740" s="4">
        <f>SUMIFS(amount_expended,cfda_key,V3740)</f>
        <v>0</v>
      </c>
      <c r="K3740" s="4">
        <f>IF(G3740="OTHER CLUSTER NOT LISTED ABOVE",SUMIFS(amount_expended,uniform_other_cluster_name,X3740), IF(AND(OR(G3740="N/A",G3740=""),H3740=""),0,IF(G3740="STATE CLUSTER",SUMIFS(amount_expended,uniform_state_cluster_name,W3740),SUMIFS(amount_expended,cluster_name,G3740))))</f>
        <v>0</v>
      </c>
      <c r="L3740" s="6"/>
      <c r="M3740" s="3"/>
      <c r="N3740" s="6"/>
      <c r="O3740" s="3"/>
      <c r="P3740" s="3"/>
      <c r="Q3740" s="6"/>
      <c r="R3740" s="4"/>
      <c r="S3740" s="6"/>
      <c r="T3740" s="6"/>
      <c r="U3740" s="6"/>
      <c r="V3740" s="3" t="str">
        <f t="shared" si="2"/>
        <v/>
      </c>
      <c r="W3740" s="5" t="str">
        <f t="shared" ref="W3740:X3740" si="3741">UPPER(TRIM(H3740))</f>
        <v/>
      </c>
      <c r="X3740" s="5" t="str">
        <f t="shared" si="3741"/>
        <v/>
      </c>
      <c r="Y3740" s="5" t="str">
        <f t="array" ref="Y3740">IF(V3740&lt;&gt;"",IFERROR(INDEX(federal_program_name_lookup,MATCH(V3740,aln_lookup,0)),""),"")</f>
        <v/>
      </c>
    </row>
    <row r="3741" ht="15.75" customHeight="1">
      <c r="A3741" s="5" t="str">
        <f t="shared" si="3224"/>
        <v/>
      </c>
      <c r="B3741" s="3"/>
      <c r="C3741" s="3"/>
      <c r="D3741" s="3"/>
      <c r="E3741" s="6"/>
      <c r="F3741" s="4"/>
      <c r="G3741" s="6"/>
      <c r="H3741" s="6"/>
      <c r="I3741" s="6"/>
      <c r="J3741" s="4">
        <f>SUMIFS(amount_expended,cfda_key,V3741)</f>
        <v>0</v>
      </c>
      <c r="K3741" s="4">
        <f>IF(G3741="OTHER CLUSTER NOT LISTED ABOVE",SUMIFS(amount_expended,uniform_other_cluster_name,X3741), IF(AND(OR(G3741="N/A",G3741=""),H3741=""),0,IF(G3741="STATE CLUSTER",SUMIFS(amount_expended,uniform_state_cluster_name,W3741),SUMIFS(amount_expended,cluster_name,G3741))))</f>
        <v>0</v>
      </c>
      <c r="L3741" s="6"/>
      <c r="M3741" s="3"/>
      <c r="N3741" s="6"/>
      <c r="O3741" s="3"/>
      <c r="P3741" s="3"/>
      <c r="Q3741" s="6"/>
      <c r="R3741" s="4"/>
      <c r="S3741" s="6"/>
      <c r="T3741" s="6"/>
      <c r="U3741" s="6"/>
      <c r="V3741" s="3" t="str">
        <f t="shared" si="2"/>
        <v/>
      </c>
      <c r="W3741" s="5" t="str">
        <f t="shared" ref="W3741:X3741" si="3742">UPPER(TRIM(H3741))</f>
        <v/>
      </c>
      <c r="X3741" s="5" t="str">
        <f t="shared" si="3742"/>
        <v/>
      </c>
      <c r="Y3741" s="5" t="str">
        <f t="array" ref="Y3741">IF(V3741&lt;&gt;"",IFERROR(INDEX(federal_program_name_lookup,MATCH(V3741,aln_lookup,0)),""),"")</f>
        <v/>
      </c>
    </row>
    <row r="3742" ht="15.75" customHeight="1">
      <c r="A3742" s="5" t="str">
        <f t="shared" si="3224"/>
        <v/>
      </c>
      <c r="B3742" s="3"/>
      <c r="C3742" s="3"/>
      <c r="D3742" s="3"/>
      <c r="E3742" s="6"/>
      <c r="F3742" s="4"/>
      <c r="G3742" s="6"/>
      <c r="H3742" s="6"/>
      <c r="I3742" s="6"/>
      <c r="J3742" s="4">
        <f>SUMIFS(amount_expended,cfda_key,V3742)</f>
        <v>0</v>
      </c>
      <c r="K3742" s="4">
        <f>IF(G3742="OTHER CLUSTER NOT LISTED ABOVE",SUMIFS(amount_expended,uniform_other_cluster_name,X3742), IF(AND(OR(G3742="N/A",G3742=""),H3742=""),0,IF(G3742="STATE CLUSTER",SUMIFS(amount_expended,uniform_state_cluster_name,W3742),SUMIFS(amount_expended,cluster_name,G3742))))</f>
        <v>0</v>
      </c>
      <c r="L3742" s="6"/>
      <c r="M3742" s="3"/>
      <c r="N3742" s="6"/>
      <c r="O3742" s="3"/>
      <c r="P3742" s="3"/>
      <c r="Q3742" s="6"/>
      <c r="R3742" s="4"/>
      <c r="S3742" s="6"/>
      <c r="T3742" s="6"/>
      <c r="U3742" s="6"/>
      <c r="V3742" s="3" t="str">
        <f t="shared" si="2"/>
        <v/>
      </c>
      <c r="W3742" s="5" t="str">
        <f t="shared" ref="W3742:X3742" si="3743">UPPER(TRIM(H3742))</f>
        <v/>
      </c>
      <c r="X3742" s="5" t="str">
        <f t="shared" si="3743"/>
        <v/>
      </c>
      <c r="Y3742" s="5" t="str">
        <f t="array" ref="Y3742">IF(V3742&lt;&gt;"",IFERROR(INDEX(federal_program_name_lookup,MATCH(V3742,aln_lookup,0)),""),"")</f>
        <v/>
      </c>
    </row>
    <row r="3743" ht="15.75" customHeight="1">
      <c r="A3743" s="5" t="str">
        <f t="shared" si="3224"/>
        <v/>
      </c>
      <c r="B3743" s="3"/>
      <c r="C3743" s="3"/>
      <c r="D3743" s="3"/>
      <c r="E3743" s="6"/>
      <c r="F3743" s="4"/>
      <c r="G3743" s="6"/>
      <c r="H3743" s="6"/>
      <c r="I3743" s="6"/>
      <c r="J3743" s="4">
        <f>SUMIFS(amount_expended,cfda_key,V3743)</f>
        <v>0</v>
      </c>
      <c r="K3743" s="4">
        <f>IF(G3743="OTHER CLUSTER NOT LISTED ABOVE",SUMIFS(amount_expended,uniform_other_cluster_name,X3743), IF(AND(OR(G3743="N/A",G3743=""),H3743=""),0,IF(G3743="STATE CLUSTER",SUMIFS(amount_expended,uniform_state_cluster_name,W3743),SUMIFS(amount_expended,cluster_name,G3743))))</f>
        <v>0</v>
      </c>
      <c r="L3743" s="6"/>
      <c r="M3743" s="3"/>
      <c r="N3743" s="6"/>
      <c r="O3743" s="3"/>
      <c r="P3743" s="3"/>
      <c r="Q3743" s="6"/>
      <c r="R3743" s="4"/>
      <c r="S3743" s="6"/>
      <c r="T3743" s="6"/>
      <c r="U3743" s="6"/>
      <c r="V3743" s="3" t="str">
        <f t="shared" si="2"/>
        <v/>
      </c>
      <c r="W3743" s="5" t="str">
        <f t="shared" ref="W3743:X3743" si="3744">UPPER(TRIM(H3743))</f>
        <v/>
      </c>
      <c r="X3743" s="5" t="str">
        <f t="shared" si="3744"/>
        <v/>
      </c>
      <c r="Y3743" s="5" t="str">
        <f t="array" ref="Y3743">IF(V3743&lt;&gt;"",IFERROR(INDEX(federal_program_name_lookup,MATCH(V3743,aln_lookup,0)),""),"")</f>
        <v/>
      </c>
    </row>
    <row r="3744" ht="15.75" customHeight="1">
      <c r="A3744" s="5" t="str">
        <f t="shared" si="3224"/>
        <v/>
      </c>
      <c r="B3744" s="3"/>
      <c r="C3744" s="3"/>
      <c r="D3744" s="3"/>
      <c r="E3744" s="6"/>
      <c r="F3744" s="4"/>
      <c r="G3744" s="6"/>
      <c r="H3744" s="6"/>
      <c r="I3744" s="6"/>
      <c r="J3744" s="4">
        <f>SUMIFS(amount_expended,cfda_key,V3744)</f>
        <v>0</v>
      </c>
      <c r="K3744" s="4">
        <f>IF(G3744="OTHER CLUSTER NOT LISTED ABOVE",SUMIFS(amount_expended,uniform_other_cluster_name,X3744), IF(AND(OR(G3744="N/A",G3744=""),H3744=""),0,IF(G3744="STATE CLUSTER",SUMIFS(amount_expended,uniform_state_cluster_name,W3744),SUMIFS(amount_expended,cluster_name,G3744))))</f>
        <v>0</v>
      </c>
      <c r="L3744" s="6"/>
      <c r="M3744" s="3"/>
      <c r="N3744" s="6"/>
      <c r="O3744" s="3"/>
      <c r="P3744" s="3"/>
      <c r="Q3744" s="6"/>
      <c r="R3744" s="4"/>
      <c r="S3744" s="6"/>
      <c r="T3744" s="6"/>
      <c r="U3744" s="6"/>
      <c r="V3744" s="3" t="str">
        <f t="shared" si="2"/>
        <v/>
      </c>
      <c r="W3744" s="5" t="str">
        <f t="shared" ref="W3744:X3744" si="3745">UPPER(TRIM(H3744))</f>
        <v/>
      </c>
      <c r="X3744" s="5" t="str">
        <f t="shared" si="3745"/>
        <v/>
      </c>
      <c r="Y3744" s="5" t="str">
        <f t="array" ref="Y3744">IF(V3744&lt;&gt;"",IFERROR(INDEX(federal_program_name_lookup,MATCH(V3744,aln_lookup,0)),""),"")</f>
        <v/>
      </c>
    </row>
    <row r="3745" ht="15.75" customHeight="1">
      <c r="A3745" s="5" t="str">
        <f t="shared" si="3224"/>
        <v/>
      </c>
      <c r="B3745" s="3"/>
      <c r="C3745" s="3"/>
      <c r="D3745" s="3"/>
      <c r="E3745" s="6"/>
      <c r="F3745" s="4"/>
      <c r="G3745" s="6"/>
      <c r="H3745" s="6"/>
      <c r="I3745" s="6"/>
      <c r="J3745" s="4">
        <f>SUMIFS(amount_expended,cfda_key,V3745)</f>
        <v>0</v>
      </c>
      <c r="K3745" s="4">
        <f>IF(G3745="OTHER CLUSTER NOT LISTED ABOVE",SUMIFS(amount_expended,uniform_other_cluster_name,X3745), IF(AND(OR(G3745="N/A",G3745=""),H3745=""),0,IF(G3745="STATE CLUSTER",SUMIFS(amount_expended,uniform_state_cluster_name,W3745),SUMIFS(amount_expended,cluster_name,G3745))))</f>
        <v>0</v>
      </c>
      <c r="L3745" s="6"/>
      <c r="M3745" s="3"/>
      <c r="N3745" s="6"/>
      <c r="O3745" s="3"/>
      <c r="P3745" s="3"/>
      <c r="Q3745" s="6"/>
      <c r="R3745" s="4"/>
      <c r="S3745" s="6"/>
      <c r="T3745" s="6"/>
      <c r="U3745" s="6"/>
      <c r="V3745" s="3" t="str">
        <f t="shared" si="2"/>
        <v/>
      </c>
      <c r="W3745" s="5" t="str">
        <f t="shared" ref="W3745:X3745" si="3746">UPPER(TRIM(H3745))</f>
        <v/>
      </c>
      <c r="X3745" s="5" t="str">
        <f t="shared" si="3746"/>
        <v/>
      </c>
      <c r="Y3745" s="5" t="str">
        <f t="array" ref="Y3745">IF(V3745&lt;&gt;"",IFERROR(INDEX(federal_program_name_lookup,MATCH(V3745,aln_lookup,0)),""),"")</f>
        <v/>
      </c>
    </row>
    <row r="3746" ht="15.75" customHeight="1">
      <c r="A3746" s="5" t="str">
        <f t="shared" si="3224"/>
        <v/>
      </c>
      <c r="B3746" s="3"/>
      <c r="C3746" s="3"/>
      <c r="D3746" s="3"/>
      <c r="E3746" s="6"/>
      <c r="F3746" s="4"/>
      <c r="G3746" s="6"/>
      <c r="H3746" s="6"/>
      <c r="I3746" s="6"/>
      <c r="J3746" s="4">
        <f>SUMIFS(amount_expended,cfda_key,V3746)</f>
        <v>0</v>
      </c>
      <c r="K3746" s="4">
        <f>IF(G3746="OTHER CLUSTER NOT LISTED ABOVE",SUMIFS(amount_expended,uniform_other_cluster_name,X3746), IF(AND(OR(G3746="N/A",G3746=""),H3746=""),0,IF(G3746="STATE CLUSTER",SUMIFS(amount_expended,uniform_state_cluster_name,W3746),SUMIFS(amount_expended,cluster_name,G3746))))</f>
        <v>0</v>
      </c>
      <c r="L3746" s="6"/>
      <c r="M3746" s="3"/>
      <c r="N3746" s="6"/>
      <c r="O3746" s="3"/>
      <c r="P3746" s="3"/>
      <c r="Q3746" s="6"/>
      <c r="R3746" s="4"/>
      <c r="S3746" s="6"/>
      <c r="T3746" s="6"/>
      <c r="U3746" s="6"/>
      <c r="V3746" s="3" t="str">
        <f t="shared" si="2"/>
        <v/>
      </c>
      <c r="W3746" s="5" t="str">
        <f t="shared" ref="W3746:X3746" si="3747">UPPER(TRIM(H3746))</f>
        <v/>
      </c>
      <c r="X3746" s="5" t="str">
        <f t="shared" si="3747"/>
        <v/>
      </c>
      <c r="Y3746" s="5" t="str">
        <f t="array" ref="Y3746">IF(V3746&lt;&gt;"",IFERROR(INDEX(federal_program_name_lookup,MATCH(V3746,aln_lookup,0)),""),"")</f>
        <v/>
      </c>
    </row>
    <row r="3747" ht="15.75" customHeight="1">
      <c r="A3747" s="5" t="str">
        <f t="shared" si="3224"/>
        <v/>
      </c>
      <c r="B3747" s="3"/>
      <c r="C3747" s="3"/>
      <c r="D3747" s="3"/>
      <c r="E3747" s="6"/>
      <c r="F3747" s="4"/>
      <c r="G3747" s="6"/>
      <c r="H3747" s="6"/>
      <c r="I3747" s="6"/>
      <c r="J3747" s="4">
        <f>SUMIFS(amount_expended,cfda_key,V3747)</f>
        <v>0</v>
      </c>
      <c r="K3747" s="4">
        <f>IF(G3747="OTHER CLUSTER NOT LISTED ABOVE",SUMIFS(amount_expended,uniform_other_cluster_name,X3747), IF(AND(OR(G3747="N/A",G3747=""),H3747=""),0,IF(G3747="STATE CLUSTER",SUMIFS(amount_expended,uniform_state_cluster_name,W3747),SUMIFS(amount_expended,cluster_name,G3747))))</f>
        <v>0</v>
      </c>
      <c r="L3747" s="6"/>
      <c r="M3747" s="3"/>
      <c r="N3747" s="6"/>
      <c r="O3747" s="3"/>
      <c r="P3747" s="3"/>
      <c r="Q3747" s="6"/>
      <c r="R3747" s="4"/>
      <c r="S3747" s="6"/>
      <c r="T3747" s="6"/>
      <c r="U3747" s="6"/>
      <c r="V3747" s="3" t="str">
        <f t="shared" si="2"/>
        <v/>
      </c>
      <c r="W3747" s="5" t="str">
        <f t="shared" ref="W3747:X3747" si="3748">UPPER(TRIM(H3747))</f>
        <v/>
      </c>
      <c r="X3747" s="5" t="str">
        <f t="shared" si="3748"/>
        <v/>
      </c>
      <c r="Y3747" s="5" t="str">
        <f t="array" ref="Y3747">IF(V3747&lt;&gt;"",IFERROR(INDEX(federal_program_name_lookup,MATCH(V3747,aln_lookup,0)),""),"")</f>
        <v/>
      </c>
    </row>
    <row r="3748" ht="15.75" customHeight="1">
      <c r="A3748" s="5" t="str">
        <f t="shared" si="3224"/>
        <v/>
      </c>
      <c r="B3748" s="3"/>
      <c r="C3748" s="3"/>
      <c r="D3748" s="3"/>
      <c r="E3748" s="6"/>
      <c r="F3748" s="4"/>
      <c r="G3748" s="6"/>
      <c r="H3748" s="6"/>
      <c r="I3748" s="6"/>
      <c r="J3748" s="4">
        <f>SUMIFS(amount_expended,cfda_key,V3748)</f>
        <v>0</v>
      </c>
      <c r="K3748" s="4">
        <f>IF(G3748="OTHER CLUSTER NOT LISTED ABOVE",SUMIFS(amount_expended,uniform_other_cluster_name,X3748), IF(AND(OR(G3748="N/A",G3748=""),H3748=""),0,IF(G3748="STATE CLUSTER",SUMIFS(amount_expended,uniform_state_cluster_name,W3748),SUMIFS(amount_expended,cluster_name,G3748))))</f>
        <v>0</v>
      </c>
      <c r="L3748" s="6"/>
      <c r="M3748" s="3"/>
      <c r="N3748" s="6"/>
      <c r="O3748" s="3"/>
      <c r="P3748" s="3"/>
      <c r="Q3748" s="6"/>
      <c r="R3748" s="4"/>
      <c r="S3748" s="6"/>
      <c r="T3748" s="6"/>
      <c r="U3748" s="6"/>
      <c r="V3748" s="3" t="str">
        <f t="shared" si="2"/>
        <v/>
      </c>
      <c r="W3748" s="5" t="str">
        <f t="shared" ref="W3748:X3748" si="3749">UPPER(TRIM(H3748))</f>
        <v/>
      </c>
      <c r="X3748" s="5" t="str">
        <f t="shared" si="3749"/>
        <v/>
      </c>
      <c r="Y3748" s="5" t="str">
        <f t="array" ref="Y3748">IF(V3748&lt;&gt;"",IFERROR(INDEX(federal_program_name_lookup,MATCH(V3748,aln_lookup,0)),""),"")</f>
        <v/>
      </c>
    </row>
    <row r="3749" ht="15.75" customHeight="1">
      <c r="A3749" s="5" t="str">
        <f t="shared" si="3224"/>
        <v/>
      </c>
      <c r="B3749" s="3"/>
      <c r="C3749" s="3"/>
      <c r="D3749" s="3"/>
      <c r="E3749" s="6"/>
      <c r="F3749" s="4"/>
      <c r="G3749" s="6"/>
      <c r="H3749" s="6"/>
      <c r="I3749" s="6"/>
      <c r="J3749" s="4">
        <f>SUMIFS(amount_expended,cfda_key,V3749)</f>
        <v>0</v>
      </c>
      <c r="K3749" s="4">
        <f>IF(G3749="OTHER CLUSTER NOT LISTED ABOVE",SUMIFS(amount_expended,uniform_other_cluster_name,X3749), IF(AND(OR(G3749="N/A",G3749=""),H3749=""),0,IF(G3749="STATE CLUSTER",SUMIFS(amount_expended,uniform_state_cluster_name,W3749),SUMIFS(amount_expended,cluster_name,G3749))))</f>
        <v>0</v>
      </c>
      <c r="L3749" s="6"/>
      <c r="M3749" s="3"/>
      <c r="N3749" s="6"/>
      <c r="O3749" s="3"/>
      <c r="P3749" s="3"/>
      <c r="Q3749" s="6"/>
      <c r="R3749" s="4"/>
      <c r="S3749" s="6"/>
      <c r="T3749" s="6"/>
      <c r="U3749" s="6"/>
      <c r="V3749" s="3" t="str">
        <f t="shared" si="2"/>
        <v/>
      </c>
      <c r="W3749" s="5" t="str">
        <f t="shared" ref="W3749:X3749" si="3750">UPPER(TRIM(H3749))</f>
        <v/>
      </c>
      <c r="X3749" s="5" t="str">
        <f t="shared" si="3750"/>
        <v/>
      </c>
      <c r="Y3749" s="5" t="str">
        <f t="array" ref="Y3749">IF(V3749&lt;&gt;"",IFERROR(INDEX(federal_program_name_lookup,MATCH(V3749,aln_lookup,0)),""),"")</f>
        <v/>
      </c>
    </row>
    <row r="3750" ht="15.75" customHeight="1">
      <c r="A3750" s="5" t="str">
        <f t="shared" si="3224"/>
        <v/>
      </c>
      <c r="B3750" s="3"/>
      <c r="C3750" s="3"/>
      <c r="D3750" s="3"/>
      <c r="E3750" s="6"/>
      <c r="F3750" s="4"/>
      <c r="G3750" s="6"/>
      <c r="H3750" s="6"/>
      <c r="I3750" s="6"/>
      <c r="J3750" s="4">
        <f>SUMIFS(amount_expended,cfda_key,V3750)</f>
        <v>0</v>
      </c>
      <c r="K3750" s="4">
        <f>IF(G3750="OTHER CLUSTER NOT LISTED ABOVE",SUMIFS(amount_expended,uniform_other_cluster_name,X3750), IF(AND(OR(G3750="N/A",G3750=""),H3750=""),0,IF(G3750="STATE CLUSTER",SUMIFS(amount_expended,uniform_state_cluster_name,W3750),SUMIFS(amount_expended,cluster_name,G3750))))</f>
        <v>0</v>
      </c>
      <c r="L3750" s="6"/>
      <c r="M3750" s="3"/>
      <c r="N3750" s="6"/>
      <c r="O3750" s="3"/>
      <c r="P3750" s="3"/>
      <c r="Q3750" s="6"/>
      <c r="R3750" s="4"/>
      <c r="S3750" s="6"/>
      <c r="T3750" s="6"/>
      <c r="U3750" s="6"/>
      <c r="V3750" s="3" t="str">
        <f t="shared" si="2"/>
        <v/>
      </c>
      <c r="W3750" s="5" t="str">
        <f t="shared" ref="W3750:X3750" si="3751">UPPER(TRIM(H3750))</f>
        <v/>
      </c>
      <c r="X3750" s="5" t="str">
        <f t="shared" si="3751"/>
        <v/>
      </c>
      <c r="Y3750" s="5" t="str">
        <f t="array" ref="Y3750">IF(V3750&lt;&gt;"",IFERROR(INDEX(federal_program_name_lookup,MATCH(V3750,aln_lookup,0)),""),"")</f>
        <v/>
      </c>
    </row>
    <row r="3751" ht="15.75" customHeight="1">
      <c r="A3751" s="5" t="str">
        <f t="shared" si="3224"/>
        <v/>
      </c>
      <c r="B3751" s="3"/>
      <c r="C3751" s="3"/>
      <c r="D3751" s="3"/>
      <c r="E3751" s="6"/>
      <c r="F3751" s="4"/>
      <c r="G3751" s="6"/>
      <c r="H3751" s="6"/>
      <c r="I3751" s="6"/>
      <c r="J3751" s="4">
        <f>SUMIFS(amount_expended,cfda_key,V3751)</f>
        <v>0</v>
      </c>
      <c r="K3751" s="4">
        <f>IF(G3751="OTHER CLUSTER NOT LISTED ABOVE",SUMIFS(amount_expended,uniform_other_cluster_name,X3751), IF(AND(OR(G3751="N/A",G3751=""),H3751=""),0,IF(G3751="STATE CLUSTER",SUMIFS(amount_expended,uniform_state_cluster_name,W3751),SUMIFS(amount_expended,cluster_name,G3751))))</f>
        <v>0</v>
      </c>
      <c r="L3751" s="6"/>
      <c r="M3751" s="3"/>
      <c r="N3751" s="6"/>
      <c r="O3751" s="3"/>
      <c r="P3751" s="3"/>
      <c r="Q3751" s="6"/>
      <c r="R3751" s="4"/>
      <c r="S3751" s="6"/>
      <c r="T3751" s="6"/>
      <c r="U3751" s="6"/>
      <c r="V3751" s="3" t="str">
        <f t="shared" si="2"/>
        <v/>
      </c>
      <c r="W3751" s="5" t="str">
        <f t="shared" ref="W3751:X3751" si="3752">UPPER(TRIM(H3751))</f>
        <v/>
      </c>
      <c r="X3751" s="5" t="str">
        <f t="shared" si="3752"/>
        <v/>
      </c>
      <c r="Y3751" s="5" t="str">
        <f t="array" ref="Y3751">IF(V3751&lt;&gt;"",IFERROR(INDEX(federal_program_name_lookup,MATCH(V3751,aln_lookup,0)),""),"")</f>
        <v/>
      </c>
    </row>
    <row r="3752" ht="15.75" customHeight="1">
      <c r="A3752" s="5" t="str">
        <f t="shared" si="3224"/>
        <v/>
      </c>
      <c r="B3752" s="3"/>
      <c r="C3752" s="3"/>
      <c r="D3752" s="3"/>
      <c r="E3752" s="6"/>
      <c r="F3752" s="4"/>
      <c r="G3752" s="6"/>
      <c r="H3752" s="6"/>
      <c r="I3752" s="6"/>
      <c r="J3752" s="4">
        <f>SUMIFS(amount_expended,cfda_key,V3752)</f>
        <v>0</v>
      </c>
      <c r="K3752" s="4">
        <f>IF(G3752="OTHER CLUSTER NOT LISTED ABOVE",SUMIFS(amount_expended,uniform_other_cluster_name,X3752), IF(AND(OR(G3752="N/A",G3752=""),H3752=""),0,IF(G3752="STATE CLUSTER",SUMIFS(amount_expended,uniform_state_cluster_name,W3752),SUMIFS(amount_expended,cluster_name,G3752))))</f>
        <v>0</v>
      </c>
      <c r="L3752" s="6"/>
      <c r="M3752" s="3"/>
      <c r="N3752" s="6"/>
      <c r="O3752" s="3"/>
      <c r="P3752" s="3"/>
      <c r="Q3752" s="6"/>
      <c r="R3752" s="4"/>
      <c r="S3752" s="6"/>
      <c r="T3752" s="6"/>
      <c r="U3752" s="6"/>
      <c r="V3752" s="3" t="str">
        <f t="shared" si="2"/>
        <v/>
      </c>
      <c r="W3752" s="5" t="str">
        <f t="shared" ref="W3752:X3752" si="3753">UPPER(TRIM(H3752))</f>
        <v/>
      </c>
      <c r="X3752" s="5" t="str">
        <f t="shared" si="3753"/>
        <v/>
      </c>
      <c r="Y3752" s="5" t="str">
        <f t="array" ref="Y3752">IF(V3752&lt;&gt;"",IFERROR(INDEX(federal_program_name_lookup,MATCH(V3752,aln_lookup,0)),""),"")</f>
        <v/>
      </c>
    </row>
    <row r="3753" ht="15.75" customHeight="1">
      <c r="A3753" s="5" t="str">
        <f t="shared" si="3224"/>
        <v/>
      </c>
      <c r="B3753" s="3"/>
      <c r="C3753" s="3"/>
      <c r="D3753" s="3"/>
      <c r="E3753" s="6"/>
      <c r="F3753" s="4"/>
      <c r="G3753" s="6"/>
      <c r="H3753" s="6"/>
      <c r="I3753" s="6"/>
      <c r="J3753" s="4">
        <f>SUMIFS(amount_expended,cfda_key,V3753)</f>
        <v>0</v>
      </c>
      <c r="K3753" s="4">
        <f>IF(G3753="OTHER CLUSTER NOT LISTED ABOVE",SUMIFS(amount_expended,uniform_other_cluster_name,X3753), IF(AND(OR(G3753="N/A",G3753=""),H3753=""),0,IF(G3753="STATE CLUSTER",SUMIFS(amount_expended,uniform_state_cluster_name,W3753),SUMIFS(amount_expended,cluster_name,G3753))))</f>
        <v>0</v>
      </c>
      <c r="L3753" s="6"/>
      <c r="M3753" s="3"/>
      <c r="N3753" s="6"/>
      <c r="O3753" s="3"/>
      <c r="P3753" s="3"/>
      <c r="Q3753" s="6"/>
      <c r="R3753" s="4"/>
      <c r="S3753" s="6"/>
      <c r="T3753" s="6"/>
      <c r="U3753" s="6"/>
      <c r="V3753" s="3" t="str">
        <f t="shared" si="2"/>
        <v/>
      </c>
      <c r="W3753" s="5" t="str">
        <f t="shared" ref="W3753:X3753" si="3754">UPPER(TRIM(H3753))</f>
        <v/>
      </c>
      <c r="X3753" s="5" t="str">
        <f t="shared" si="3754"/>
        <v/>
      </c>
      <c r="Y3753" s="5" t="str">
        <f t="array" ref="Y3753">IF(V3753&lt;&gt;"",IFERROR(INDEX(federal_program_name_lookup,MATCH(V3753,aln_lookup,0)),""),"")</f>
        <v/>
      </c>
    </row>
    <row r="3754" ht="15.75" customHeight="1">
      <c r="A3754" s="5" t="str">
        <f t="shared" si="3224"/>
        <v/>
      </c>
      <c r="B3754" s="3"/>
      <c r="C3754" s="3"/>
      <c r="D3754" s="3"/>
      <c r="E3754" s="6"/>
      <c r="F3754" s="4"/>
      <c r="G3754" s="6"/>
      <c r="H3754" s="6"/>
      <c r="I3754" s="6"/>
      <c r="J3754" s="4">
        <f>SUMIFS(amount_expended,cfda_key,V3754)</f>
        <v>0</v>
      </c>
      <c r="K3754" s="4">
        <f>IF(G3754="OTHER CLUSTER NOT LISTED ABOVE",SUMIFS(amount_expended,uniform_other_cluster_name,X3754), IF(AND(OR(G3754="N/A",G3754=""),H3754=""),0,IF(G3754="STATE CLUSTER",SUMIFS(amount_expended,uniform_state_cluster_name,W3754),SUMIFS(amount_expended,cluster_name,G3754))))</f>
        <v>0</v>
      </c>
      <c r="L3754" s="6"/>
      <c r="M3754" s="3"/>
      <c r="N3754" s="6"/>
      <c r="O3754" s="3"/>
      <c r="P3754" s="3"/>
      <c r="Q3754" s="6"/>
      <c r="R3754" s="4"/>
      <c r="S3754" s="6"/>
      <c r="T3754" s="6"/>
      <c r="U3754" s="6"/>
      <c r="V3754" s="3" t="str">
        <f t="shared" si="2"/>
        <v/>
      </c>
      <c r="W3754" s="5" t="str">
        <f t="shared" ref="W3754:X3754" si="3755">UPPER(TRIM(H3754))</f>
        <v/>
      </c>
      <c r="X3754" s="5" t="str">
        <f t="shared" si="3755"/>
        <v/>
      </c>
      <c r="Y3754" s="5" t="str">
        <f t="array" ref="Y3754">IF(V3754&lt;&gt;"",IFERROR(INDEX(federal_program_name_lookup,MATCH(V3754,aln_lookup,0)),""),"")</f>
        <v/>
      </c>
    </row>
    <row r="3755" ht="15.75" customHeight="1">
      <c r="A3755" s="5" t="str">
        <f t="shared" si="3224"/>
        <v/>
      </c>
      <c r="B3755" s="3"/>
      <c r="C3755" s="3"/>
      <c r="D3755" s="3"/>
      <c r="E3755" s="6"/>
      <c r="F3755" s="4"/>
      <c r="G3755" s="6"/>
      <c r="H3755" s="6"/>
      <c r="I3755" s="6"/>
      <c r="J3755" s="4">
        <f>SUMIFS(amount_expended,cfda_key,V3755)</f>
        <v>0</v>
      </c>
      <c r="K3755" s="4">
        <f>IF(G3755="OTHER CLUSTER NOT LISTED ABOVE",SUMIFS(amount_expended,uniform_other_cluster_name,X3755), IF(AND(OR(G3755="N/A",G3755=""),H3755=""),0,IF(G3755="STATE CLUSTER",SUMIFS(amount_expended,uniform_state_cluster_name,W3755),SUMIFS(amount_expended,cluster_name,G3755))))</f>
        <v>0</v>
      </c>
      <c r="L3755" s="6"/>
      <c r="M3755" s="3"/>
      <c r="N3755" s="6"/>
      <c r="O3755" s="3"/>
      <c r="P3755" s="3"/>
      <c r="Q3755" s="6"/>
      <c r="R3755" s="4"/>
      <c r="S3755" s="6"/>
      <c r="T3755" s="6"/>
      <c r="U3755" s="6"/>
      <c r="V3755" s="3" t="str">
        <f t="shared" si="2"/>
        <v/>
      </c>
      <c r="W3755" s="5" t="str">
        <f t="shared" ref="W3755:X3755" si="3756">UPPER(TRIM(H3755))</f>
        <v/>
      </c>
      <c r="X3755" s="5" t="str">
        <f t="shared" si="3756"/>
        <v/>
      </c>
      <c r="Y3755" s="5" t="str">
        <f t="array" ref="Y3755">IF(V3755&lt;&gt;"",IFERROR(INDEX(federal_program_name_lookup,MATCH(V3755,aln_lookup,0)),""),"")</f>
        <v/>
      </c>
    </row>
    <row r="3756" ht="15.75" customHeight="1">
      <c r="A3756" s="5" t="str">
        <f t="shared" si="3224"/>
        <v/>
      </c>
      <c r="B3756" s="3"/>
      <c r="C3756" s="3"/>
      <c r="D3756" s="3"/>
      <c r="E3756" s="6"/>
      <c r="F3756" s="4"/>
      <c r="G3756" s="6"/>
      <c r="H3756" s="6"/>
      <c r="I3756" s="6"/>
      <c r="J3756" s="4">
        <f>SUMIFS(amount_expended,cfda_key,V3756)</f>
        <v>0</v>
      </c>
      <c r="K3756" s="4">
        <f>IF(G3756="OTHER CLUSTER NOT LISTED ABOVE",SUMIFS(amount_expended,uniform_other_cluster_name,X3756), IF(AND(OR(G3756="N/A",G3756=""),H3756=""),0,IF(G3756="STATE CLUSTER",SUMIFS(amount_expended,uniform_state_cluster_name,W3756),SUMIFS(amount_expended,cluster_name,G3756))))</f>
        <v>0</v>
      </c>
      <c r="L3756" s="6"/>
      <c r="M3756" s="3"/>
      <c r="N3756" s="6"/>
      <c r="O3756" s="3"/>
      <c r="P3756" s="3"/>
      <c r="Q3756" s="6"/>
      <c r="R3756" s="4"/>
      <c r="S3756" s="6"/>
      <c r="T3756" s="6"/>
      <c r="U3756" s="6"/>
      <c r="V3756" s="3" t="str">
        <f t="shared" si="2"/>
        <v/>
      </c>
      <c r="W3756" s="5" t="str">
        <f t="shared" ref="W3756:X3756" si="3757">UPPER(TRIM(H3756))</f>
        <v/>
      </c>
      <c r="X3756" s="5" t="str">
        <f t="shared" si="3757"/>
        <v/>
      </c>
      <c r="Y3756" s="5" t="str">
        <f t="array" ref="Y3756">IF(V3756&lt;&gt;"",IFERROR(INDEX(federal_program_name_lookup,MATCH(V3756,aln_lookup,0)),""),"")</f>
        <v/>
      </c>
    </row>
    <row r="3757" ht="15.75" customHeight="1">
      <c r="A3757" s="5" t="str">
        <f t="shared" si="3224"/>
        <v/>
      </c>
      <c r="B3757" s="3"/>
      <c r="C3757" s="3"/>
      <c r="D3757" s="3"/>
      <c r="E3757" s="6"/>
      <c r="F3757" s="4"/>
      <c r="G3757" s="6"/>
      <c r="H3757" s="6"/>
      <c r="I3757" s="6"/>
      <c r="J3757" s="4">
        <f>SUMIFS(amount_expended,cfda_key,V3757)</f>
        <v>0</v>
      </c>
      <c r="K3757" s="4">
        <f>IF(G3757="OTHER CLUSTER NOT LISTED ABOVE",SUMIFS(amount_expended,uniform_other_cluster_name,X3757), IF(AND(OR(G3757="N/A",G3757=""),H3757=""),0,IF(G3757="STATE CLUSTER",SUMIFS(amount_expended,uniform_state_cluster_name,W3757),SUMIFS(amount_expended,cluster_name,G3757))))</f>
        <v>0</v>
      </c>
      <c r="L3757" s="6"/>
      <c r="M3757" s="3"/>
      <c r="N3757" s="6"/>
      <c r="O3757" s="3"/>
      <c r="P3757" s="3"/>
      <c r="Q3757" s="6"/>
      <c r="R3757" s="4"/>
      <c r="S3757" s="6"/>
      <c r="T3757" s="6"/>
      <c r="U3757" s="6"/>
      <c r="V3757" s="3" t="str">
        <f t="shared" si="2"/>
        <v/>
      </c>
      <c r="W3757" s="5" t="str">
        <f t="shared" ref="W3757:X3757" si="3758">UPPER(TRIM(H3757))</f>
        <v/>
      </c>
      <c r="X3757" s="5" t="str">
        <f t="shared" si="3758"/>
        <v/>
      </c>
      <c r="Y3757" s="5" t="str">
        <f t="array" ref="Y3757">IF(V3757&lt;&gt;"",IFERROR(INDEX(federal_program_name_lookup,MATCH(V3757,aln_lookup,0)),""),"")</f>
        <v/>
      </c>
    </row>
    <row r="3758" ht="15.75" customHeight="1">
      <c r="A3758" s="5" t="str">
        <f t="shared" si="3224"/>
        <v/>
      </c>
      <c r="B3758" s="3"/>
      <c r="C3758" s="3"/>
      <c r="D3758" s="3"/>
      <c r="E3758" s="6"/>
      <c r="F3758" s="4"/>
      <c r="G3758" s="6"/>
      <c r="H3758" s="6"/>
      <c r="I3758" s="6"/>
      <c r="J3758" s="4">
        <f>SUMIFS(amount_expended,cfda_key,V3758)</f>
        <v>0</v>
      </c>
      <c r="K3758" s="4">
        <f>IF(G3758="OTHER CLUSTER NOT LISTED ABOVE",SUMIFS(amount_expended,uniform_other_cluster_name,X3758), IF(AND(OR(G3758="N/A",G3758=""),H3758=""),0,IF(G3758="STATE CLUSTER",SUMIFS(amount_expended,uniform_state_cluster_name,W3758),SUMIFS(amount_expended,cluster_name,G3758))))</f>
        <v>0</v>
      </c>
      <c r="L3758" s="6"/>
      <c r="M3758" s="3"/>
      <c r="N3758" s="6"/>
      <c r="O3758" s="3"/>
      <c r="P3758" s="3"/>
      <c r="Q3758" s="6"/>
      <c r="R3758" s="4"/>
      <c r="S3758" s="6"/>
      <c r="T3758" s="6"/>
      <c r="U3758" s="6"/>
      <c r="V3758" s="3" t="str">
        <f t="shared" si="2"/>
        <v/>
      </c>
      <c r="W3758" s="5" t="str">
        <f t="shared" ref="W3758:X3758" si="3759">UPPER(TRIM(H3758))</f>
        <v/>
      </c>
      <c r="X3758" s="5" t="str">
        <f t="shared" si="3759"/>
        <v/>
      </c>
      <c r="Y3758" s="5" t="str">
        <f t="array" ref="Y3758">IF(V3758&lt;&gt;"",IFERROR(INDEX(federal_program_name_lookup,MATCH(V3758,aln_lookup,0)),""),"")</f>
        <v/>
      </c>
    </row>
    <row r="3759" ht="15.75" customHeight="1">
      <c r="A3759" s="5" t="str">
        <f t="shared" si="3224"/>
        <v/>
      </c>
      <c r="B3759" s="3"/>
      <c r="C3759" s="3"/>
      <c r="D3759" s="3"/>
      <c r="E3759" s="6"/>
      <c r="F3759" s="4"/>
      <c r="G3759" s="6"/>
      <c r="H3759" s="6"/>
      <c r="I3759" s="6"/>
      <c r="J3759" s="4">
        <f>SUMIFS(amount_expended,cfda_key,V3759)</f>
        <v>0</v>
      </c>
      <c r="K3759" s="4">
        <f>IF(G3759="OTHER CLUSTER NOT LISTED ABOVE",SUMIFS(amount_expended,uniform_other_cluster_name,X3759), IF(AND(OR(G3759="N/A",G3759=""),H3759=""),0,IF(G3759="STATE CLUSTER",SUMIFS(amount_expended,uniform_state_cluster_name,W3759),SUMIFS(amount_expended,cluster_name,G3759))))</f>
        <v>0</v>
      </c>
      <c r="L3759" s="6"/>
      <c r="M3759" s="3"/>
      <c r="N3759" s="6"/>
      <c r="O3759" s="3"/>
      <c r="P3759" s="3"/>
      <c r="Q3759" s="6"/>
      <c r="R3759" s="4"/>
      <c r="S3759" s="6"/>
      <c r="T3759" s="6"/>
      <c r="U3759" s="6"/>
      <c r="V3759" s="3" t="str">
        <f t="shared" si="2"/>
        <v/>
      </c>
      <c r="W3759" s="5" t="str">
        <f t="shared" ref="W3759:X3759" si="3760">UPPER(TRIM(H3759))</f>
        <v/>
      </c>
      <c r="X3759" s="5" t="str">
        <f t="shared" si="3760"/>
        <v/>
      </c>
      <c r="Y3759" s="5" t="str">
        <f t="array" ref="Y3759">IF(V3759&lt;&gt;"",IFERROR(INDEX(federal_program_name_lookup,MATCH(V3759,aln_lookup,0)),""),"")</f>
        <v/>
      </c>
    </row>
    <row r="3760" ht="15.75" customHeight="1">
      <c r="A3760" s="5" t="str">
        <f t="shared" si="3224"/>
        <v/>
      </c>
      <c r="B3760" s="3"/>
      <c r="C3760" s="3"/>
      <c r="D3760" s="3"/>
      <c r="E3760" s="6"/>
      <c r="F3760" s="4"/>
      <c r="G3760" s="6"/>
      <c r="H3760" s="6"/>
      <c r="I3760" s="6"/>
      <c r="J3760" s="4">
        <f>SUMIFS(amount_expended,cfda_key,V3760)</f>
        <v>0</v>
      </c>
      <c r="K3760" s="4">
        <f>IF(G3760="OTHER CLUSTER NOT LISTED ABOVE",SUMIFS(amount_expended,uniform_other_cluster_name,X3760), IF(AND(OR(G3760="N/A",G3760=""),H3760=""),0,IF(G3760="STATE CLUSTER",SUMIFS(amount_expended,uniform_state_cluster_name,W3760),SUMIFS(amount_expended,cluster_name,G3760))))</f>
        <v>0</v>
      </c>
      <c r="L3760" s="6"/>
      <c r="M3760" s="3"/>
      <c r="N3760" s="6"/>
      <c r="O3760" s="3"/>
      <c r="P3760" s="3"/>
      <c r="Q3760" s="6"/>
      <c r="R3760" s="4"/>
      <c r="S3760" s="6"/>
      <c r="T3760" s="6"/>
      <c r="U3760" s="6"/>
      <c r="V3760" s="3" t="str">
        <f t="shared" si="2"/>
        <v/>
      </c>
      <c r="W3760" s="5" t="str">
        <f t="shared" ref="W3760:X3760" si="3761">UPPER(TRIM(H3760))</f>
        <v/>
      </c>
      <c r="X3760" s="5" t="str">
        <f t="shared" si="3761"/>
        <v/>
      </c>
      <c r="Y3760" s="5" t="str">
        <f t="array" ref="Y3760">IF(V3760&lt;&gt;"",IFERROR(INDEX(federal_program_name_lookup,MATCH(V3760,aln_lookup,0)),""),"")</f>
        <v/>
      </c>
    </row>
    <row r="3761" ht="15.75" customHeight="1">
      <c r="A3761" s="5" t="str">
        <f t="shared" si="3224"/>
        <v/>
      </c>
      <c r="B3761" s="3"/>
      <c r="C3761" s="3"/>
      <c r="D3761" s="3"/>
      <c r="E3761" s="6"/>
      <c r="F3761" s="4"/>
      <c r="G3761" s="6"/>
      <c r="H3761" s="6"/>
      <c r="I3761" s="6"/>
      <c r="J3761" s="4">
        <f>SUMIFS(amount_expended,cfda_key,V3761)</f>
        <v>0</v>
      </c>
      <c r="K3761" s="4">
        <f>IF(G3761="OTHER CLUSTER NOT LISTED ABOVE",SUMIFS(amount_expended,uniform_other_cluster_name,X3761), IF(AND(OR(G3761="N/A",G3761=""),H3761=""),0,IF(G3761="STATE CLUSTER",SUMIFS(amount_expended,uniform_state_cluster_name,W3761),SUMIFS(amount_expended,cluster_name,G3761))))</f>
        <v>0</v>
      </c>
      <c r="L3761" s="6"/>
      <c r="M3761" s="3"/>
      <c r="N3761" s="6"/>
      <c r="O3761" s="3"/>
      <c r="P3761" s="3"/>
      <c r="Q3761" s="6"/>
      <c r="R3761" s="4"/>
      <c r="S3761" s="6"/>
      <c r="T3761" s="6"/>
      <c r="U3761" s="6"/>
      <c r="V3761" s="3" t="str">
        <f t="shared" si="2"/>
        <v/>
      </c>
      <c r="W3761" s="5" t="str">
        <f t="shared" ref="W3761:X3761" si="3762">UPPER(TRIM(H3761))</f>
        <v/>
      </c>
      <c r="X3761" s="5" t="str">
        <f t="shared" si="3762"/>
        <v/>
      </c>
      <c r="Y3761" s="5" t="str">
        <f t="array" ref="Y3761">IF(V3761&lt;&gt;"",IFERROR(INDEX(federal_program_name_lookup,MATCH(V3761,aln_lookup,0)),""),"")</f>
        <v/>
      </c>
    </row>
    <row r="3762" ht="15.75" customHeight="1">
      <c r="A3762" s="5" t="str">
        <f t="shared" si="3224"/>
        <v/>
      </c>
      <c r="B3762" s="3"/>
      <c r="C3762" s="3"/>
      <c r="D3762" s="3"/>
      <c r="E3762" s="6"/>
      <c r="F3762" s="4"/>
      <c r="G3762" s="6"/>
      <c r="H3762" s="6"/>
      <c r="I3762" s="6"/>
      <c r="J3762" s="4">
        <f>SUMIFS(amount_expended,cfda_key,V3762)</f>
        <v>0</v>
      </c>
      <c r="K3762" s="4">
        <f>IF(G3762="OTHER CLUSTER NOT LISTED ABOVE",SUMIFS(amount_expended,uniform_other_cluster_name,X3762), IF(AND(OR(G3762="N/A",G3762=""),H3762=""),0,IF(G3762="STATE CLUSTER",SUMIFS(amount_expended,uniform_state_cluster_name,W3762),SUMIFS(amount_expended,cluster_name,G3762))))</f>
        <v>0</v>
      </c>
      <c r="L3762" s="6"/>
      <c r="M3762" s="3"/>
      <c r="N3762" s="6"/>
      <c r="O3762" s="3"/>
      <c r="P3762" s="3"/>
      <c r="Q3762" s="6"/>
      <c r="R3762" s="4"/>
      <c r="S3762" s="6"/>
      <c r="T3762" s="6"/>
      <c r="U3762" s="6"/>
      <c r="V3762" s="3" t="str">
        <f t="shared" si="2"/>
        <v/>
      </c>
      <c r="W3762" s="5" t="str">
        <f t="shared" ref="W3762:X3762" si="3763">UPPER(TRIM(H3762))</f>
        <v/>
      </c>
      <c r="X3762" s="5" t="str">
        <f t="shared" si="3763"/>
        <v/>
      </c>
      <c r="Y3762" s="5" t="str">
        <f t="array" ref="Y3762">IF(V3762&lt;&gt;"",IFERROR(INDEX(federal_program_name_lookup,MATCH(V3762,aln_lookup,0)),""),"")</f>
        <v/>
      </c>
    </row>
    <row r="3763" ht="15.75" customHeight="1">
      <c r="A3763" s="5" t="str">
        <f t="shared" si="3224"/>
        <v/>
      </c>
      <c r="B3763" s="3"/>
      <c r="C3763" s="3"/>
      <c r="D3763" s="3"/>
      <c r="E3763" s="6"/>
      <c r="F3763" s="4"/>
      <c r="G3763" s="6"/>
      <c r="H3763" s="6"/>
      <c r="I3763" s="6"/>
      <c r="J3763" s="4">
        <f>SUMIFS(amount_expended,cfda_key,V3763)</f>
        <v>0</v>
      </c>
      <c r="K3763" s="4">
        <f>IF(G3763="OTHER CLUSTER NOT LISTED ABOVE",SUMIFS(amount_expended,uniform_other_cluster_name,X3763), IF(AND(OR(G3763="N/A",G3763=""),H3763=""),0,IF(G3763="STATE CLUSTER",SUMIFS(amount_expended,uniform_state_cluster_name,W3763),SUMIFS(amount_expended,cluster_name,G3763))))</f>
        <v>0</v>
      </c>
      <c r="L3763" s="6"/>
      <c r="M3763" s="3"/>
      <c r="N3763" s="6"/>
      <c r="O3763" s="3"/>
      <c r="P3763" s="3"/>
      <c r="Q3763" s="6"/>
      <c r="R3763" s="4"/>
      <c r="S3763" s="6"/>
      <c r="T3763" s="6"/>
      <c r="U3763" s="6"/>
      <c r="V3763" s="3" t="str">
        <f t="shared" si="2"/>
        <v/>
      </c>
      <c r="W3763" s="5" t="str">
        <f t="shared" ref="W3763:X3763" si="3764">UPPER(TRIM(H3763))</f>
        <v/>
      </c>
      <c r="X3763" s="5" t="str">
        <f t="shared" si="3764"/>
        <v/>
      </c>
      <c r="Y3763" s="5" t="str">
        <f t="array" ref="Y3763">IF(V3763&lt;&gt;"",IFERROR(INDEX(federal_program_name_lookup,MATCH(V3763,aln_lookup,0)),""),"")</f>
        <v/>
      </c>
    </row>
    <row r="3764" ht="15.75" customHeight="1">
      <c r="A3764" s="5" t="str">
        <f t="shared" si="3224"/>
        <v/>
      </c>
      <c r="B3764" s="3"/>
      <c r="C3764" s="3"/>
      <c r="D3764" s="3"/>
      <c r="E3764" s="6"/>
      <c r="F3764" s="4"/>
      <c r="G3764" s="6"/>
      <c r="H3764" s="6"/>
      <c r="I3764" s="6"/>
      <c r="J3764" s="4">
        <f>SUMIFS(amount_expended,cfda_key,V3764)</f>
        <v>0</v>
      </c>
      <c r="K3764" s="4">
        <f>IF(G3764="OTHER CLUSTER NOT LISTED ABOVE",SUMIFS(amount_expended,uniform_other_cluster_name,X3764), IF(AND(OR(G3764="N/A",G3764=""),H3764=""),0,IF(G3764="STATE CLUSTER",SUMIFS(amount_expended,uniform_state_cluster_name,W3764),SUMIFS(amount_expended,cluster_name,G3764))))</f>
        <v>0</v>
      </c>
      <c r="L3764" s="6"/>
      <c r="M3764" s="3"/>
      <c r="N3764" s="6"/>
      <c r="O3764" s="3"/>
      <c r="P3764" s="3"/>
      <c r="Q3764" s="6"/>
      <c r="R3764" s="4"/>
      <c r="S3764" s="6"/>
      <c r="T3764" s="6"/>
      <c r="U3764" s="6"/>
      <c r="V3764" s="3" t="str">
        <f t="shared" si="2"/>
        <v/>
      </c>
      <c r="W3764" s="5" t="str">
        <f t="shared" ref="W3764:X3764" si="3765">UPPER(TRIM(H3764))</f>
        <v/>
      </c>
      <c r="X3764" s="5" t="str">
        <f t="shared" si="3765"/>
        <v/>
      </c>
      <c r="Y3764" s="5" t="str">
        <f t="array" ref="Y3764">IF(V3764&lt;&gt;"",IFERROR(INDEX(federal_program_name_lookup,MATCH(V3764,aln_lookup,0)),""),"")</f>
        <v/>
      </c>
    </row>
    <row r="3765" ht="15.75" customHeight="1">
      <c r="A3765" s="5" t="str">
        <f t="shared" si="3224"/>
        <v/>
      </c>
      <c r="B3765" s="3"/>
      <c r="C3765" s="3"/>
      <c r="D3765" s="3"/>
      <c r="E3765" s="6"/>
      <c r="F3765" s="4"/>
      <c r="G3765" s="6"/>
      <c r="H3765" s="6"/>
      <c r="I3765" s="6"/>
      <c r="J3765" s="4">
        <f>SUMIFS(amount_expended,cfda_key,V3765)</f>
        <v>0</v>
      </c>
      <c r="K3765" s="4">
        <f>IF(G3765="OTHER CLUSTER NOT LISTED ABOVE",SUMIFS(amount_expended,uniform_other_cluster_name,X3765), IF(AND(OR(G3765="N/A",G3765=""),H3765=""),0,IF(G3765="STATE CLUSTER",SUMIFS(amount_expended,uniform_state_cluster_name,W3765),SUMIFS(amount_expended,cluster_name,G3765))))</f>
        <v>0</v>
      </c>
      <c r="L3765" s="6"/>
      <c r="M3765" s="3"/>
      <c r="N3765" s="6"/>
      <c r="O3765" s="3"/>
      <c r="P3765" s="3"/>
      <c r="Q3765" s="6"/>
      <c r="R3765" s="4"/>
      <c r="S3765" s="6"/>
      <c r="T3765" s="6"/>
      <c r="U3765" s="6"/>
      <c r="V3765" s="3" t="str">
        <f t="shared" si="2"/>
        <v/>
      </c>
      <c r="W3765" s="5" t="str">
        <f t="shared" ref="W3765:X3765" si="3766">UPPER(TRIM(H3765))</f>
        <v/>
      </c>
      <c r="X3765" s="5" t="str">
        <f t="shared" si="3766"/>
        <v/>
      </c>
      <c r="Y3765" s="5" t="str">
        <f t="array" ref="Y3765">IF(V3765&lt;&gt;"",IFERROR(INDEX(federal_program_name_lookup,MATCH(V3765,aln_lookup,0)),""),"")</f>
        <v/>
      </c>
    </row>
    <row r="3766" ht="15.75" customHeight="1">
      <c r="A3766" s="5" t="str">
        <f t="shared" si="3224"/>
        <v/>
      </c>
      <c r="B3766" s="3"/>
      <c r="C3766" s="3"/>
      <c r="D3766" s="3"/>
      <c r="E3766" s="6"/>
      <c r="F3766" s="4"/>
      <c r="G3766" s="6"/>
      <c r="H3766" s="6"/>
      <c r="I3766" s="6"/>
      <c r="J3766" s="4">
        <f>SUMIFS(amount_expended,cfda_key,V3766)</f>
        <v>0</v>
      </c>
      <c r="K3766" s="4">
        <f>IF(G3766="OTHER CLUSTER NOT LISTED ABOVE",SUMIFS(amount_expended,uniform_other_cluster_name,X3766), IF(AND(OR(G3766="N/A",G3766=""),H3766=""),0,IF(G3766="STATE CLUSTER",SUMIFS(amount_expended,uniform_state_cluster_name,W3766),SUMIFS(amount_expended,cluster_name,G3766))))</f>
        <v>0</v>
      </c>
      <c r="L3766" s="6"/>
      <c r="M3766" s="3"/>
      <c r="N3766" s="6"/>
      <c r="O3766" s="3"/>
      <c r="P3766" s="3"/>
      <c r="Q3766" s="6"/>
      <c r="R3766" s="4"/>
      <c r="S3766" s="6"/>
      <c r="T3766" s="6"/>
      <c r="U3766" s="6"/>
      <c r="V3766" s="3" t="str">
        <f t="shared" si="2"/>
        <v/>
      </c>
      <c r="W3766" s="5" t="str">
        <f t="shared" ref="W3766:X3766" si="3767">UPPER(TRIM(H3766))</f>
        <v/>
      </c>
      <c r="X3766" s="5" t="str">
        <f t="shared" si="3767"/>
        <v/>
      </c>
      <c r="Y3766" s="5" t="str">
        <f t="array" ref="Y3766">IF(V3766&lt;&gt;"",IFERROR(INDEX(federal_program_name_lookup,MATCH(V3766,aln_lookup,0)),""),"")</f>
        <v/>
      </c>
    </row>
    <row r="3767" ht="15.75" customHeight="1">
      <c r="A3767" s="5" t="str">
        <f t="shared" si="3224"/>
        <v/>
      </c>
      <c r="B3767" s="3"/>
      <c r="C3767" s="3"/>
      <c r="D3767" s="3"/>
      <c r="E3767" s="6"/>
      <c r="F3767" s="4"/>
      <c r="G3767" s="6"/>
      <c r="H3767" s="6"/>
      <c r="I3767" s="6"/>
      <c r="J3767" s="4">
        <f>SUMIFS(amount_expended,cfda_key,V3767)</f>
        <v>0</v>
      </c>
      <c r="K3767" s="4">
        <f>IF(G3767="OTHER CLUSTER NOT LISTED ABOVE",SUMIFS(amount_expended,uniform_other_cluster_name,X3767), IF(AND(OR(G3767="N/A",G3767=""),H3767=""),0,IF(G3767="STATE CLUSTER",SUMIFS(amount_expended,uniform_state_cluster_name,W3767),SUMIFS(amount_expended,cluster_name,G3767))))</f>
        <v>0</v>
      </c>
      <c r="L3767" s="6"/>
      <c r="M3767" s="3"/>
      <c r="N3767" s="6"/>
      <c r="O3767" s="3"/>
      <c r="P3767" s="3"/>
      <c r="Q3767" s="6"/>
      <c r="R3767" s="4"/>
      <c r="S3767" s="6"/>
      <c r="T3767" s="6"/>
      <c r="U3767" s="6"/>
      <c r="V3767" s="3" t="str">
        <f t="shared" si="2"/>
        <v/>
      </c>
      <c r="W3767" s="5" t="str">
        <f t="shared" ref="W3767:X3767" si="3768">UPPER(TRIM(H3767))</f>
        <v/>
      </c>
      <c r="X3767" s="5" t="str">
        <f t="shared" si="3768"/>
        <v/>
      </c>
      <c r="Y3767" s="5" t="str">
        <f t="array" ref="Y3767">IF(V3767&lt;&gt;"",IFERROR(INDEX(federal_program_name_lookup,MATCH(V3767,aln_lookup,0)),""),"")</f>
        <v/>
      </c>
    </row>
    <row r="3768" ht="15.75" customHeight="1">
      <c r="A3768" s="5" t="str">
        <f t="shared" si="3224"/>
        <v/>
      </c>
      <c r="B3768" s="3"/>
      <c r="C3768" s="3"/>
      <c r="D3768" s="3"/>
      <c r="E3768" s="6"/>
      <c r="F3768" s="4"/>
      <c r="G3768" s="6"/>
      <c r="H3768" s="6"/>
      <c r="I3768" s="6"/>
      <c r="J3768" s="4">
        <f>SUMIFS(amount_expended,cfda_key,V3768)</f>
        <v>0</v>
      </c>
      <c r="K3768" s="4">
        <f>IF(G3768="OTHER CLUSTER NOT LISTED ABOVE",SUMIFS(amount_expended,uniform_other_cluster_name,X3768), IF(AND(OR(G3768="N/A",G3768=""),H3768=""),0,IF(G3768="STATE CLUSTER",SUMIFS(amount_expended,uniform_state_cluster_name,W3768),SUMIFS(amount_expended,cluster_name,G3768))))</f>
        <v>0</v>
      </c>
      <c r="L3768" s="6"/>
      <c r="M3768" s="3"/>
      <c r="N3768" s="6"/>
      <c r="O3768" s="3"/>
      <c r="P3768" s="3"/>
      <c r="Q3768" s="6"/>
      <c r="R3768" s="4"/>
      <c r="S3768" s="6"/>
      <c r="T3768" s="6"/>
      <c r="U3768" s="6"/>
      <c r="V3768" s="3" t="str">
        <f t="shared" si="2"/>
        <v/>
      </c>
      <c r="W3768" s="5" t="str">
        <f t="shared" ref="W3768:X3768" si="3769">UPPER(TRIM(H3768))</f>
        <v/>
      </c>
      <c r="X3768" s="5" t="str">
        <f t="shared" si="3769"/>
        <v/>
      </c>
      <c r="Y3768" s="5" t="str">
        <f t="array" ref="Y3768">IF(V3768&lt;&gt;"",IFERROR(INDEX(federal_program_name_lookup,MATCH(V3768,aln_lookup,0)),""),"")</f>
        <v/>
      </c>
    </row>
    <row r="3769" ht="15.75" customHeight="1">
      <c r="A3769" s="5" t="str">
        <f t="shared" si="3224"/>
        <v/>
      </c>
      <c r="B3769" s="3"/>
      <c r="C3769" s="3"/>
      <c r="D3769" s="3"/>
      <c r="E3769" s="6"/>
      <c r="F3769" s="4"/>
      <c r="G3769" s="6"/>
      <c r="H3769" s="6"/>
      <c r="I3769" s="6"/>
      <c r="J3769" s="4">
        <f>SUMIFS(amount_expended,cfda_key,V3769)</f>
        <v>0</v>
      </c>
      <c r="K3769" s="4">
        <f>IF(G3769="OTHER CLUSTER NOT LISTED ABOVE",SUMIFS(amount_expended,uniform_other_cluster_name,X3769), IF(AND(OR(G3769="N/A",G3769=""),H3769=""),0,IF(G3769="STATE CLUSTER",SUMIFS(amount_expended,uniform_state_cluster_name,W3769),SUMIFS(amount_expended,cluster_name,G3769))))</f>
        <v>0</v>
      </c>
      <c r="L3769" s="6"/>
      <c r="M3769" s="3"/>
      <c r="N3769" s="6"/>
      <c r="O3769" s="3"/>
      <c r="P3769" s="3"/>
      <c r="Q3769" s="6"/>
      <c r="R3769" s="4"/>
      <c r="S3769" s="6"/>
      <c r="T3769" s="6"/>
      <c r="U3769" s="6"/>
      <c r="V3769" s="3" t="str">
        <f t="shared" si="2"/>
        <v/>
      </c>
      <c r="W3769" s="5" t="str">
        <f t="shared" ref="W3769:X3769" si="3770">UPPER(TRIM(H3769))</f>
        <v/>
      </c>
      <c r="X3769" s="5" t="str">
        <f t="shared" si="3770"/>
        <v/>
      </c>
      <c r="Y3769" s="5" t="str">
        <f t="array" ref="Y3769">IF(V3769&lt;&gt;"",IFERROR(INDEX(federal_program_name_lookup,MATCH(V3769,aln_lookup,0)),""),"")</f>
        <v/>
      </c>
    </row>
    <row r="3770" ht="15.75" customHeight="1">
      <c r="A3770" s="5" t="str">
        <f t="shared" si="3224"/>
        <v/>
      </c>
      <c r="B3770" s="3"/>
      <c r="C3770" s="3"/>
      <c r="D3770" s="3"/>
      <c r="E3770" s="6"/>
      <c r="F3770" s="4"/>
      <c r="G3770" s="6"/>
      <c r="H3770" s="6"/>
      <c r="I3770" s="6"/>
      <c r="J3770" s="4">
        <f>SUMIFS(amount_expended,cfda_key,V3770)</f>
        <v>0</v>
      </c>
      <c r="K3770" s="4">
        <f>IF(G3770="OTHER CLUSTER NOT LISTED ABOVE",SUMIFS(amount_expended,uniform_other_cluster_name,X3770), IF(AND(OR(G3770="N/A",G3770=""),H3770=""),0,IF(G3770="STATE CLUSTER",SUMIFS(amount_expended,uniform_state_cluster_name,W3770),SUMIFS(amount_expended,cluster_name,G3770))))</f>
        <v>0</v>
      </c>
      <c r="L3770" s="6"/>
      <c r="M3770" s="3"/>
      <c r="N3770" s="6"/>
      <c r="O3770" s="3"/>
      <c r="P3770" s="3"/>
      <c r="Q3770" s="6"/>
      <c r="R3770" s="4"/>
      <c r="S3770" s="6"/>
      <c r="T3770" s="6"/>
      <c r="U3770" s="6"/>
      <c r="V3770" s="3" t="str">
        <f t="shared" si="2"/>
        <v/>
      </c>
      <c r="W3770" s="5" t="str">
        <f t="shared" ref="W3770:X3770" si="3771">UPPER(TRIM(H3770))</f>
        <v/>
      </c>
      <c r="X3770" s="5" t="str">
        <f t="shared" si="3771"/>
        <v/>
      </c>
      <c r="Y3770" s="5" t="str">
        <f t="array" ref="Y3770">IF(V3770&lt;&gt;"",IFERROR(INDEX(federal_program_name_lookup,MATCH(V3770,aln_lookup,0)),""),"")</f>
        <v/>
      </c>
    </row>
    <row r="3771" ht="15.75" customHeight="1">
      <c r="A3771" s="5" t="str">
        <f t="shared" si="3224"/>
        <v/>
      </c>
      <c r="B3771" s="3"/>
      <c r="C3771" s="3"/>
      <c r="D3771" s="3"/>
      <c r="E3771" s="6"/>
      <c r="F3771" s="4"/>
      <c r="G3771" s="6"/>
      <c r="H3771" s="6"/>
      <c r="I3771" s="6"/>
      <c r="J3771" s="4">
        <f>SUMIFS(amount_expended,cfda_key,V3771)</f>
        <v>0</v>
      </c>
      <c r="K3771" s="4">
        <f>IF(G3771="OTHER CLUSTER NOT LISTED ABOVE",SUMIFS(amount_expended,uniform_other_cluster_name,X3771), IF(AND(OR(G3771="N/A",G3771=""),H3771=""),0,IF(G3771="STATE CLUSTER",SUMIFS(amount_expended,uniform_state_cluster_name,W3771),SUMIFS(amount_expended,cluster_name,G3771))))</f>
        <v>0</v>
      </c>
      <c r="L3771" s="6"/>
      <c r="M3771" s="3"/>
      <c r="N3771" s="6"/>
      <c r="O3771" s="3"/>
      <c r="P3771" s="3"/>
      <c r="Q3771" s="6"/>
      <c r="R3771" s="4"/>
      <c r="S3771" s="6"/>
      <c r="T3771" s="6"/>
      <c r="U3771" s="6"/>
      <c r="V3771" s="3" t="str">
        <f t="shared" si="2"/>
        <v/>
      </c>
      <c r="W3771" s="5" t="str">
        <f t="shared" ref="W3771:X3771" si="3772">UPPER(TRIM(H3771))</f>
        <v/>
      </c>
      <c r="X3771" s="5" t="str">
        <f t="shared" si="3772"/>
        <v/>
      </c>
      <c r="Y3771" s="5" t="str">
        <f t="array" ref="Y3771">IF(V3771&lt;&gt;"",IFERROR(INDEX(federal_program_name_lookup,MATCH(V3771,aln_lookup,0)),""),"")</f>
        <v/>
      </c>
    </row>
    <row r="3772" ht="15.75" customHeight="1">
      <c r="A3772" s="5" t="str">
        <f t="shared" si="3224"/>
        <v/>
      </c>
      <c r="B3772" s="3"/>
      <c r="C3772" s="3"/>
      <c r="D3772" s="3"/>
      <c r="E3772" s="6"/>
      <c r="F3772" s="4"/>
      <c r="G3772" s="6"/>
      <c r="H3772" s="6"/>
      <c r="I3772" s="6"/>
      <c r="J3772" s="4">
        <f>SUMIFS(amount_expended,cfda_key,V3772)</f>
        <v>0</v>
      </c>
      <c r="K3772" s="4">
        <f>IF(G3772="OTHER CLUSTER NOT LISTED ABOVE",SUMIFS(amount_expended,uniform_other_cluster_name,X3772), IF(AND(OR(G3772="N/A",G3772=""),H3772=""),0,IF(G3772="STATE CLUSTER",SUMIFS(amount_expended,uniform_state_cluster_name,W3772),SUMIFS(amount_expended,cluster_name,G3772))))</f>
        <v>0</v>
      </c>
      <c r="L3772" s="6"/>
      <c r="M3772" s="3"/>
      <c r="N3772" s="6"/>
      <c r="O3772" s="3"/>
      <c r="P3772" s="3"/>
      <c r="Q3772" s="6"/>
      <c r="R3772" s="4"/>
      <c r="S3772" s="6"/>
      <c r="T3772" s="6"/>
      <c r="U3772" s="6"/>
      <c r="V3772" s="3" t="str">
        <f t="shared" si="2"/>
        <v/>
      </c>
      <c r="W3772" s="5" t="str">
        <f t="shared" ref="W3772:X3772" si="3773">UPPER(TRIM(H3772))</f>
        <v/>
      </c>
      <c r="X3772" s="5" t="str">
        <f t="shared" si="3773"/>
        <v/>
      </c>
      <c r="Y3772" s="5" t="str">
        <f t="array" ref="Y3772">IF(V3772&lt;&gt;"",IFERROR(INDEX(federal_program_name_lookup,MATCH(V3772,aln_lookup,0)),""),"")</f>
        <v/>
      </c>
    </row>
    <row r="3773" ht="15.75" customHeight="1">
      <c r="A3773" s="5" t="str">
        <f t="shared" si="3224"/>
        <v/>
      </c>
      <c r="B3773" s="3"/>
      <c r="C3773" s="3"/>
      <c r="D3773" s="3"/>
      <c r="E3773" s="6"/>
      <c r="F3773" s="4"/>
      <c r="G3773" s="6"/>
      <c r="H3773" s="6"/>
      <c r="I3773" s="6"/>
      <c r="J3773" s="4">
        <f>SUMIFS(amount_expended,cfda_key,V3773)</f>
        <v>0</v>
      </c>
      <c r="K3773" s="4">
        <f>IF(G3773="OTHER CLUSTER NOT LISTED ABOVE",SUMIFS(amount_expended,uniform_other_cluster_name,X3773), IF(AND(OR(G3773="N/A",G3773=""),H3773=""),0,IF(G3773="STATE CLUSTER",SUMIFS(amount_expended,uniform_state_cluster_name,W3773),SUMIFS(amount_expended,cluster_name,G3773))))</f>
        <v>0</v>
      </c>
      <c r="L3773" s="6"/>
      <c r="M3773" s="3"/>
      <c r="N3773" s="6"/>
      <c r="O3773" s="3"/>
      <c r="P3773" s="3"/>
      <c r="Q3773" s="6"/>
      <c r="R3773" s="4"/>
      <c r="S3773" s="6"/>
      <c r="T3773" s="6"/>
      <c r="U3773" s="6"/>
      <c r="V3773" s="3" t="str">
        <f t="shared" si="2"/>
        <v/>
      </c>
      <c r="W3773" s="5" t="str">
        <f t="shared" ref="W3773:X3773" si="3774">UPPER(TRIM(H3773))</f>
        <v/>
      </c>
      <c r="X3773" s="5" t="str">
        <f t="shared" si="3774"/>
        <v/>
      </c>
      <c r="Y3773" s="5" t="str">
        <f t="array" ref="Y3773">IF(V3773&lt;&gt;"",IFERROR(INDEX(federal_program_name_lookup,MATCH(V3773,aln_lookup,0)),""),"")</f>
        <v/>
      </c>
    </row>
    <row r="3774" ht="15.75" customHeight="1">
      <c r="A3774" s="5" t="str">
        <f t="shared" si="3224"/>
        <v/>
      </c>
      <c r="B3774" s="3"/>
      <c r="C3774" s="3"/>
      <c r="D3774" s="3"/>
      <c r="E3774" s="6"/>
      <c r="F3774" s="4"/>
      <c r="G3774" s="6"/>
      <c r="H3774" s="6"/>
      <c r="I3774" s="6"/>
      <c r="J3774" s="4">
        <f>SUMIFS(amount_expended,cfda_key,V3774)</f>
        <v>0</v>
      </c>
      <c r="K3774" s="4">
        <f>IF(G3774="OTHER CLUSTER NOT LISTED ABOVE",SUMIFS(amount_expended,uniform_other_cluster_name,X3774), IF(AND(OR(G3774="N/A",G3774=""),H3774=""),0,IF(G3774="STATE CLUSTER",SUMIFS(amount_expended,uniform_state_cluster_name,W3774),SUMIFS(amount_expended,cluster_name,G3774))))</f>
        <v>0</v>
      </c>
      <c r="L3774" s="6"/>
      <c r="M3774" s="3"/>
      <c r="N3774" s="6"/>
      <c r="O3774" s="3"/>
      <c r="P3774" s="3"/>
      <c r="Q3774" s="6"/>
      <c r="R3774" s="4"/>
      <c r="S3774" s="6"/>
      <c r="T3774" s="6"/>
      <c r="U3774" s="6"/>
      <c r="V3774" s="3" t="str">
        <f t="shared" si="2"/>
        <v/>
      </c>
      <c r="W3774" s="5" t="str">
        <f t="shared" ref="W3774:X3774" si="3775">UPPER(TRIM(H3774))</f>
        <v/>
      </c>
      <c r="X3774" s="5" t="str">
        <f t="shared" si="3775"/>
        <v/>
      </c>
      <c r="Y3774" s="5" t="str">
        <f t="array" ref="Y3774">IF(V3774&lt;&gt;"",IFERROR(INDEX(federal_program_name_lookup,MATCH(V3774,aln_lookup,0)),""),"")</f>
        <v/>
      </c>
    </row>
    <row r="3775" ht="15.75" customHeight="1">
      <c r="A3775" s="5" t="str">
        <f t="shared" si="3224"/>
        <v/>
      </c>
      <c r="B3775" s="3"/>
      <c r="C3775" s="3"/>
      <c r="D3775" s="3"/>
      <c r="E3775" s="6"/>
      <c r="F3775" s="4"/>
      <c r="G3775" s="6"/>
      <c r="H3775" s="6"/>
      <c r="I3775" s="6"/>
      <c r="J3775" s="4">
        <f>SUMIFS(amount_expended,cfda_key,V3775)</f>
        <v>0</v>
      </c>
      <c r="K3775" s="4">
        <f>IF(G3775="OTHER CLUSTER NOT LISTED ABOVE",SUMIFS(amount_expended,uniform_other_cluster_name,X3775), IF(AND(OR(G3775="N/A",G3775=""),H3775=""),0,IF(G3775="STATE CLUSTER",SUMIFS(amount_expended,uniform_state_cluster_name,W3775),SUMIFS(amount_expended,cluster_name,G3775))))</f>
        <v>0</v>
      </c>
      <c r="L3775" s="6"/>
      <c r="M3775" s="3"/>
      <c r="N3775" s="6"/>
      <c r="O3775" s="3"/>
      <c r="P3775" s="3"/>
      <c r="Q3775" s="6"/>
      <c r="R3775" s="4"/>
      <c r="S3775" s="6"/>
      <c r="T3775" s="6"/>
      <c r="U3775" s="6"/>
      <c r="V3775" s="3" t="str">
        <f t="shared" si="2"/>
        <v/>
      </c>
      <c r="W3775" s="5" t="str">
        <f t="shared" ref="W3775:X3775" si="3776">UPPER(TRIM(H3775))</f>
        <v/>
      </c>
      <c r="X3775" s="5" t="str">
        <f t="shared" si="3776"/>
        <v/>
      </c>
      <c r="Y3775" s="5" t="str">
        <f t="array" ref="Y3775">IF(V3775&lt;&gt;"",IFERROR(INDEX(federal_program_name_lookup,MATCH(V3775,aln_lookup,0)),""),"")</f>
        <v/>
      </c>
    </row>
    <row r="3776" ht="15.75" customHeight="1">
      <c r="A3776" s="5" t="str">
        <f t="shared" si="3224"/>
        <v/>
      </c>
      <c r="B3776" s="3"/>
      <c r="C3776" s="3"/>
      <c r="D3776" s="3"/>
      <c r="E3776" s="6"/>
      <c r="F3776" s="4"/>
      <c r="G3776" s="6"/>
      <c r="H3776" s="6"/>
      <c r="I3776" s="6"/>
      <c r="J3776" s="4">
        <f>SUMIFS(amount_expended,cfda_key,V3776)</f>
        <v>0</v>
      </c>
      <c r="K3776" s="4">
        <f>IF(G3776="OTHER CLUSTER NOT LISTED ABOVE",SUMIFS(amount_expended,uniform_other_cluster_name,X3776), IF(AND(OR(G3776="N/A",G3776=""),H3776=""),0,IF(G3776="STATE CLUSTER",SUMIFS(amount_expended,uniform_state_cluster_name,W3776),SUMIFS(amount_expended,cluster_name,G3776))))</f>
        <v>0</v>
      </c>
      <c r="L3776" s="6"/>
      <c r="M3776" s="3"/>
      <c r="N3776" s="6"/>
      <c r="O3776" s="3"/>
      <c r="P3776" s="3"/>
      <c r="Q3776" s="6"/>
      <c r="R3776" s="4"/>
      <c r="S3776" s="6"/>
      <c r="T3776" s="6"/>
      <c r="U3776" s="6"/>
      <c r="V3776" s="3" t="str">
        <f t="shared" si="2"/>
        <v/>
      </c>
      <c r="W3776" s="5" t="str">
        <f t="shared" ref="W3776:X3776" si="3777">UPPER(TRIM(H3776))</f>
        <v/>
      </c>
      <c r="X3776" s="5" t="str">
        <f t="shared" si="3777"/>
        <v/>
      </c>
      <c r="Y3776" s="5" t="str">
        <f t="array" ref="Y3776">IF(V3776&lt;&gt;"",IFERROR(INDEX(federal_program_name_lookup,MATCH(V3776,aln_lookup,0)),""),"")</f>
        <v/>
      </c>
    </row>
    <row r="3777" ht="15.75" customHeight="1">
      <c r="A3777" s="5" t="str">
        <f t="shared" si="3224"/>
        <v/>
      </c>
      <c r="B3777" s="3"/>
      <c r="C3777" s="3"/>
      <c r="D3777" s="3"/>
      <c r="E3777" s="6"/>
      <c r="F3777" s="4"/>
      <c r="G3777" s="6"/>
      <c r="H3777" s="6"/>
      <c r="I3777" s="6"/>
      <c r="J3777" s="4">
        <f>SUMIFS(amount_expended,cfda_key,V3777)</f>
        <v>0</v>
      </c>
      <c r="K3777" s="4">
        <f>IF(G3777="OTHER CLUSTER NOT LISTED ABOVE",SUMIFS(amount_expended,uniform_other_cluster_name,X3777), IF(AND(OR(G3777="N/A",G3777=""),H3777=""),0,IF(G3777="STATE CLUSTER",SUMIFS(amount_expended,uniform_state_cluster_name,W3777),SUMIFS(amount_expended,cluster_name,G3777))))</f>
        <v>0</v>
      </c>
      <c r="L3777" s="6"/>
      <c r="M3777" s="3"/>
      <c r="N3777" s="6"/>
      <c r="O3777" s="3"/>
      <c r="P3777" s="3"/>
      <c r="Q3777" s="6"/>
      <c r="R3777" s="4"/>
      <c r="S3777" s="6"/>
      <c r="T3777" s="6"/>
      <c r="U3777" s="6"/>
      <c r="V3777" s="3" t="str">
        <f t="shared" si="2"/>
        <v/>
      </c>
      <c r="W3777" s="5" t="str">
        <f t="shared" ref="W3777:X3777" si="3778">UPPER(TRIM(H3777))</f>
        <v/>
      </c>
      <c r="X3777" s="5" t="str">
        <f t="shared" si="3778"/>
        <v/>
      </c>
      <c r="Y3777" s="5" t="str">
        <f t="array" ref="Y3777">IF(V3777&lt;&gt;"",IFERROR(INDEX(federal_program_name_lookup,MATCH(V3777,aln_lookup,0)),""),"")</f>
        <v/>
      </c>
    </row>
    <row r="3778" ht="15.75" customHeight="1">
      <c r="A3778" s="5" t="str">
        <f t="shared" si="3224"/>
        <v/>
      </c>
      <c r="B3778" s="3"/>
      <c r="C3778" s="3"/>
      <c r="D3778" s="3"/>
      <c r="E3778" s="6"/>
      <c r="F3778" s="4"/>
      <c r="G3778" s="6"/>
      <c r="H3778" s="6"/>
      <c r="I3778" s="6"/>
      <c r="J3778" s="4">
        <f>SUMIFS(amount_expended,cfda_key,V3778)</f>
        <v>0</v>
      </c>
      <c r="K3778" s="4">
        <f>IF(G3778="OTHER CLUSTER NOT LISTED ABOVE",SUMIFS(amount_expended,uniform_other_cluster_name,X3778), IF(AND(OR(G3778="N/A",G3778=""),H3778=""),0,IF(G3778="STATE CLUSTER",SUMIFS(amount_expended,uniform_state_cluster_name,W3778),SUMIFS(amount_expended,cluster_name,G3778))))</f>
        <v>0</v>
      </c>
      <c r="L3778" s="6"/>
      <c r="M3778" s="3"/>
      <c r="N3778" s="6"/>
      <c r="O3778" s="3"/>
      <c r="P3778" s="3"/>
      <c r="Q3778" s="6"/>
      <c r="R3778" s="4"/>
      <c r="S3778" s="6"/>
      <c r="T3778" s="6"/>
      <c r="U3778" s="6"/>
      <c r="V3778" s="3" t="str">
        <f t="shared" si="2"/>
        <v/>
      </c>
      <c r="W3778" s="5" t="str">
        <f t="shared" ref="W3778:X3778" si="3779">UPPER(TRIM(H3778))</f>
        <v/>
      </c>
      <c r="X3778" s="5" t="str">
        <f t="shared" si="3779"/>
        <v/>
      </c>
      <c r="Y3778" s="5" t="str">
        <f t="array" ref="Y3778">IF(V3778&lt;&gt;"",IFERROR(INDEX(federal_program_name_lookup,MATCH(V3778,aln_lookup,0)),""),"")</f>
        <v/>
      </c>
    </row>
    <row r="3779" ht="15.75" customHeight="1">
      <c r="A3779" s="5" t="str">
        <f t="shared" si="3224"/>
        <v/>
      </c>
      <c r="B3779" s="3"/>
      <c r="C3779" s="3"/>
      <c r="D3779" s="3"/>
      <c r="E3779" s="6"/>
      <c r="F3779" s="4"/>
      <c r="G3779" s="6"/>
      <c r="H3779" s="6"/>
      <c r="I3779" s="6"/>
      <c r="J3779" s="4">
        <f>SUMIFS(amount_expended,cfda_key,V3779)</f>
        <v>0</v>
      </c>
      <c r="K3779" s="4">
        <f>IF(G3779="OTHER CLUSTER NOT LISTED ABOVE",SUMIFS(amount_expended,uniform_other_cluster_name,X3779), IF(AND(OR(G3779="N/A",G3779=""),H3779=""),0,IF(G3779="STATE CLUSTER",SUMIFS(amount_expended,uniform_state_cluster_name,W3779),SUMIFS(amount_expended,cluster_name,G3779))))</f>
        <v>0</v>
      </c>
      <c r="L3779" s="6"/>
      <c r="M3779" s="3"/>
      <c r="N3779" s="6"/>
      <c r="O3779" s="3"/>
      <c r="P3779" s="3"/>
      <c r="Q3779" s="6"/>
      <c r="R3779" s="4"/>
      <c r="S3779" s="6"/>
      <c r="T3779" s="6"/>
      <c r="U3779" s="6"/>
      <c r="V3779" s="3" t="str">
        <f t="shared" si="2"/>
        <v/>
      </c>
      <c r="W3779" s="5" t="str">
        <f t="shared" ref="W3779:X3779" si="3780">UPPER(TRIM(H3779))</f>
        <v/>
      </c>
      <c r="X3779" s="5" t="str">
        <f t="shared" si="3780"/>
        <v/>
      </c>
      <c r="Y3779" s="5" t="str">
        <f t="array" ref="Y3779">IF(V3779&lt;&gt;"",IFERROR(INDEX(federal_program_name_lookup,MATCH(V3779,aln_lookup,0)),""),"")</f>
        <v/>
      </c>
    </row>
    <row r="3780" ht="15.75" customHeight="1">
      <c r="A3780" s="5" t="str">
        <f t="shared" si="3224"/>
        <v/>
      </c>
      <c r="B3780" s="3"/>
      <c r="C3780" s="3"/>
      <c r="D3780" s="3"/>
      <c r="E3780" s="6"/>
      <c r="F3780" s="4"/>
      <c r="G3780" s="6"/>
      <c r="H3780" s="6"/>
      <c r="I3780" s="6"/>
      <c r="J3780" s="4">
        <f>SUMIFS(amount_expended,cfda_key,V3780)</f>
        <v>0</v>
      </c>
      <c r="K3780" s="4">
        <f>IF(G3780="OTHER CLUSTER NOT LISTED ABOVE",SUMIFS(amount_expended,uniform_other_cluster_name,X3780), IF(AND(OR(G3780="N/A",G3780=""),H3780=""),0,IF(G3780="STATE CLUSTER",SUMIFS(amount_expended,uniform_state_cluster_name,W3780),SUMIFS(amount_expended,cluster_name,G3780))))</f>
        <v>0</v>
      </c>
      <c r="L3780" s="6"/>
      <c r="M3780" s="3"/>
      <c r="N3780" s="6"/>
      <c r="O3780" s="3"/>
      <c r="P3780" s="3"/>
      <c r="Q3780" s="6"/>
      <c r="R3780" s="4"/>
      <c r="S3780" s="6"/>
      <c r="T3780" s="6"/>
      <c r="U3780" s="6"/>
      <c r="V3780" s="3" t="str">
        <f t="shared" si="2"/>
        <v/>
      </c>
      <c r="W3780" s="5" t="str">
        <f t="shared" ref="W3780:X3780" si="3781">UPPER(TRIM(H3780))</f>
        <v/>
      </c>
      <c r="X3780" s="5" t="str">
        <f t="shared" si="3781"/>
        <v/>
      </c>
      <c r="Y3780" s="5" t="str">
        <f t="array" ref="Y3780">IF(V3780&lt;&gt;"",IFERROR(INDEX(federal_program_name_lookup,MATCH(V3780,aln_lookup,0)),""),"")</f>
        <v/>
      </c>
    </row>
    <row r="3781" ht="15.75" customHeight="1">
      <c r="A3781" s="5" t="str">
        <f t="shared" si="3224"/>
        <v/>
      </c>
      <c r="B3781" s="3"/>
      <c r="C3781" s="3"/>
      <c r="D3781" s="3"/>
      <c r="E3781" s="6"/>
      <c r="F3781" s="4"/>
      <c r="G3781" s="6"/>
      <c r="H3781" s="6"/>
      <c r="I3781" s="6"/>
      <c r="J3781" s="4">
        <f>SUMIFS(amount_expended,cfda_key,V3781)</f>
        <v>0</v>
      </c>
      <c r="K3781" s="4">
        <f>IF(G3781="OTHER CLUSTER NOT LISTED ABOVE",SUMIFS(amount_expended,uniform_other_cluster_name,X3781), IF(AND(OR(G3781="N/A",G3781=""),H3781=""),0,IF(G3781="STATE CLUSTER",SUMIFS(amount_expended,uniform_state_cluster_name,W3781),SUMIFS(amount_expended,cluster_name,G3781))))</f>
        <v>0</v>
      </c>
      <c r="L3781" s="6"/>
      <c r="M3781" s="3"/>
      <c r="N3781" s="6"/>
      <c r="O3781" s="3"/>
      <c r="P3781" s="3"/>
      <c r="Q3781" s="6"/>
      <c r="R3781" s="4"/>
      <c r="S3781" s="6"/>
      <c r="T3781" s="6"/>
      <c r="U3781" s="6"/>
      <c r="V3781" s="3" t="str">
        <f t="shared" si="2"/>
        <v/>
      </c>
      <c r="W3781" s="5" t="str">
        <f t="shared" ref="W3781:X3781" si="3782">UPPER(TRIM(H3781))</f>
        <v/>
      </c>
      <c r="X3781" s="5" t="str">
        <f t="shared" si="3782"/>
        <v/>
      </c>
      <c r="Y3781" s="5" t="str">
        <f t="array" ref="Y3781">IF(V3781&lt;&gt;"",IFERROR(INDEX(federal_program_name_lookup,MATCH(V3781,aln_lookup,0)),""),"")</f>
        <v/>
      </c>
    </row>
    <row r="3782" ht="15.75" customHeight="1">
      <c r="A3782" s="5" t="str">
        <f t="shared" si="3224"/>
        <v/>
      </c>
      <c r="B3782" s="3"/>
      <c r="C3782" s="3"/>
      <c r="D3782" s="3"/>
      <c r="E3782" s="6"/>
      <c r="F3782" s="4"/>
      <c r="G3782" s="6"/>
      <c r="H3782" s="6"/>
      <c r="I3782" s="6"/>
      <c r="J3782" s="4">
        <f>SUMIFS(amount_expended,cfda_key,V3782)</f>
        <v>0</v>
      </c>
      <c r="K3782" s="4">
        <f>IF(G3782="OTHER CLUSTER NOT LISTED ABOVE",SUMIFS(amount_expended,uniform_other_cluster_name,X3782), IF(AND(OR(G3782="N/A",G3782=""),H3782=""),0,IF(G3782="STATE CLUSTER",SUMIFS(amount_expended,uniform_state_cluster_name,W3782),SUMIFS(amount_expended,cluster_name,G3782))))</f>
        <v>0</v>
      </c>
      <c r="L3782" s="6"/>
      <c r="M3782" s="3"/>
      <c r="N3782" s="6"/>
      <c r="O3782" s="3"/>
      <c r="P3782" s="3"/>
      <c r="Q3782" s="6"/>
      <c r="R3782" s="4"/>
      <c r="S3782" s="6"/>
      <c r="T3782" s="6"/>
      <c r="U3782" s="6"/>
      <c r="V3782" s="3" t="str">
        <f t="shared" si="2"/>
        <v/>
      </c>
      <c r="W3782" s="5" t="str">
        <f t="shared" ref="W3782:X3782" si="3783">UPPER(TRIM(H3782))</f>
        <v/>
      </c>
      <c r="X3782" s="5" t="str">
        <f t="shared" si="3783"/>
        <v/>
      </c>
      <c r="Y3782" s="5" t="str">
        <f t="array" ref="Y3782">IF(V3782&lt;&gt;"",IFERROR(INDEX(federal_program_name_lookup,MATCH(V3782,aln_lookup,0)),""),"")</f>
        <v/>
      </c>
    </row>
    <row r="3783" ht="15.75" customHeight="1">
      <c r="A3783" s="5" t="str">
        <f t="shared" si="3224"/>
        <v/>
      </c>
      <c r="B3783" s="3"/>
      <c r="C3783" s="3"/>
      <c r="D3783" s="3"/>
      <c r="E3783" s="6"/>
      <c r="F3783" s="4"/>
      <c r="G3783" s="6"/>
      <c r="H3783" s="6"/>
      <c r="I3783" s="6"/>
      <c r="J3783" s="4">
        <f>SUMIFS(amount_expended,cfda_key,V3783)</f>
        <v>0</v>
      </c>
      <c r="K3783" s="4">
        <f>IF(G3783="OTHER CLUSTER NOT LISTED ABOVE",SUMIFS(amount_expended,uniform_other_cluster_name,X3783), IF(AND(OR(G3783="N/A",G3783=""),H3783=""),0,IF(G3783="STATE CLUSTER",SUMIFS(amount_expended,uniform_state_cluster_name,W3783),SUMIFS(amount_expended,cluster_name,G3783))))</f>
        <v>0</v>
      </c>
      <c r="L3783" s="6"/>
      <c r="M3783" s="3"/>
      <c r="N3783" s="6"/>
      <c r="O3783" s="3"/>
      <c r="P3783" s="3"/>
      <c r="Q3783" s="6"/>
      <c r="R3783" s="4"/>
      <c r="S3783" s="6"/>
      <c r="T3783" s="6"/>
      <c r="U3783" s="6"/>
      <c r="V3783" s="3" t="str">
        <f t="shared" si="2"/>
        <v/>
      </c>
      <c r="W3783" s="5" t="str">
        <f t="shared" ref="W3783:X3783" si="3784">UPPER(TRIM(H3783))</f>
        <v/>
      </c>
      <c r="X3783" s="5" t="str">
        <f t="shared" si="3784"/>
        <v/>
      </c>
      <c r="Y3783" s="5" t="str">
        <f t="array" ref="Y3783">IF(V3783&lt;&gt;"",IFERROR(INDEX(federal_program_name_lookup,MATCH(V3783,aln_lookup,0)),""),"")</f>
        <v/>
      </c>
    </row>
    <row r="3784" ht="15.75" customHeight="1">
      <c r="A3784" s="5" t="str">
        <f t="shared" si="3224"/>
        <v/>
      </c>
      <c r="B3784" s="3"/>
      <c r="C3784" s="3"/>
      <c r="D3784" s="3"/>
      <c r="E3784" s="6"/>
      <c r="F3784" s="4"/>
      <c r="G3784" s="6"/>
      <c r="H3784" s="6"/>
      <c r="I3784" s="6"/>
      <c r="J3784" s="4">
        <f>SUMIFS(amount_expended,cfda_key,V3784)</f>
        <v>0</v>
      </c>
      <c r="K3784" s="4">
        <f>IF(G3784="OTHER CLUSTER NOT LISTED ABOVE",SUMIFS(amount_expended,uniform_other_cluster_name,X3784), IF(AND(OR(G3784="N/A",G3784=""),H3784=""),0,IF(G3784="STATE CLUSTER",SUMIFS(amount_expended,uniform_state_cluster_name,W3784),SUMIFS(amount_expended,cluster_name,G3784))))</f>
        <v>0</v>
      </c>
      <c r="L3784" s="6"/>
      <c r="M3784" s="3"/>
      <c r="N3784" s="6"/>
      <c r="O3784" s="3"/>
      <c r="P3784" s="3"/>
      <c r="Q3784" s="6"/>
      <c r="R3784" s="4"/>
      <c r="S3784" s="6"/>
      <c r="T3784" s="6"/>
      <c r="U3784" s="6"/>
      <c r="V3784" s="3" t="str">
        <f t="shared" si="2"/>
        <v/>
      </c>
      <c r="W3784" s="5" t="str">
        <f t="shared" ref="W3784:X3784" si="3785">UPPER(TRIM(H3784))</f>
        <v/>
      </c>
      <c r="X3784" s="5" t="str">
        <f t="shared" si="3785"/>
        <v/>
      </c>
      <c r="Y3784" s="5" t="str">
        <f t="array" ref="Y3784">IF(V3784&lt;&gt;"",IFERROR(INDEX(federal_program_name_lookup,MATCH(V3784,aln_lookup,0)),""),"")</f>
        <v/>
      </c>
    </row>
    <row r="3785" ht="15.75" customHeight="1">
      <c r="A3785" s="5" t="str">
        <f t="shared" si="3224"/>
        <v/>
      </c>
      <c r="B3785" s="3"/>
      <c r="C3785" s="3"/>
      <c r="D3785" s="3"/>
      <c r="E3785" s="6"/>
      <c r="F3785" s="4"/>
      <c r="G3785" s="6"/>
      <c r="H3785" s="6"/>
      <c r="I3785" s="6"/>
      <c r="J3785" s="4">
        <f>SUMIFS(amount_expended,cfda_key,V3785)</f>
        <v>0</v>
      </c>
      <c r="K3785" s="4">
        <f>IF(G3785="OTHER CLUSTER NOT LISTED ABOVE",SUMIFS(amount_expended,uniform_other_cluster_name,X3785), IF(AND(OR(G3785="N/A",G3785=""),H3785=""),0,IF(G3785="STATE CLUSTER",SUMIFS(amount_expended,uniform_state_cluster_name,W3785),SUMIFS(amount_expended,cluster_name,G3785))))</f>
        <v>0</v>
      </c>
      <c r="L3785" s="6"/>
      <c r="M3785" s="3"/>
      <c r="N3785" s="6"/>
      <c r="O3785" s="3"/>
      <c r="P3785" s="3"/>
      <c r="Q3785" s="6"/>
      <c r="R3785" s="4"/>
      <c r="S3785" s="6"/>
      <c r="T3785" s="6"/>
      <c r="U3785" s="6"/>
      <c r="V3785" s="3" t="str">
        <f t="shared" si="2"/>
        <v/>
      </c>
      <c r="W3785" s="5" t="str">
        <f t="shared" ref="W3785:X3785" si="3786">UPPER(TRIM(H3785))</f>
        <v/>
      </c>
      <c r="X3785" s="5" t="str">
        <f t="shared" si="3786"/>
        <v/>
      </c>
      <c r="Y3785" s="5" t="str">
        <f t="array" ref="Y3785">IF(V3785&lt;&gt;"",IFERROR(INDEX(federal_program_name_lookup,MATCH(V3785,aln_lookup,0)),""),"")</f>
        <v/>
      </c>
    </row>
    <row r="3786" ht="15.75" customHeight="1">
      <c r="A3786" s="5" t="str">
        <f t="shared" si="3224"/>
        <v/>
      </c>
      <c r="B3786" s="3"/>
      <c r="C3786" s="3"/>
      <c r="D3786" s="3"/>
      <c r="E3786" s="6"/>
      <c r="F3786" s="4"/>
      <c r="G3786" s="6"/>
      <c r="H3786" s="6"/>
      <c r="I3786" s="6"/>
      <c r="J3786" s="4">
        <f>SUMIFS(amount_expended,cfda_key,V3786)</f>
        <v>0</v>
      </c>
      <c r="K3786" s="4">
        <f>IF(G3786="OTHER CLUSTER NOT LISTED ABOVE",SUMIFS(amount_expended,uniform_other_cluster_name,X3786), IF(AND(OR(G3786="N/A",G3786=""),H3786=""),0,IF(G3786="STATE CLUSTER",SUMIFS(amount_expended,uniform_state_cluster_name,W3786),SUMIFS(amount_expended,cluster_name,G3786))))</f>
        <v>0</v>
      </c>
      <c r="L3786" s="6"/>
      <c r="M3786" s="3"/>
      <c r="N3786" s="6"/>
      <c r="O3786" s="3"/>
      <c r="P3786" s="3"/>
      <c r="Q3786" s="6"/>
      <c r="R3786" s="4"/>
      <c r="S3786" s="6"/>
      <c r="T3786" s="6"/>
      <c r="U3786" s="6"/>
      <c r="V3786" s="3" t="str">
        <f t="shared" si="2"/>
        <v/>
      </c>
      <c r="W3786" s="5" t="str">
        <f t="shared" ref="W3786:X3786" si="3787">UPPER(TRIM(H3786))</f>
        <v/>
      </c>
      <c r="X3786" s="5" t="str">
        <f t="shared" si="3787"/>
        <v/>
      </c>
      <c r="Y3786" s="5" t="str">
        <f t="array" ref="Y3786">IF(V3786&lt;&gt;"",IFERROR(INDEX(federal_program_name_lookup,MATCH(V3786,aln_lookup,0)),""),"")</f>
        <v/>
      </c>
    </row>
    <row r="3787" ht="15.75" customHeight="1">
      <c r="A3787" s="5" t="str">
        <f t="shared" si="3224"/>
        <v/>
      </c>
      <c r="B3787" s="3"/>
      <c r="C3787" s="3"/>
      <c r="D3787" s="3"/>
      <c r="E3787" s="6"/>
      <c r="F3787" s="4"/>
      <c r="G3787" s="6"/>
      <c r="H3787" s="6"/>
      <c r="I3787" s="6"/>
      <c r="J3787" s="4">
        <f>SUMIFS(amount_expended,cfda_key,V3787)</f>
        <v>0</v>
      </c>
      <c r="K3787" s="4">
        <f>IF(G3787="OTHER CLUSTER NOT LISTED ABOVE",SUMIFS(amount_expended,uniform_other_cluster_name,X3787), IF(AND(OR(G3787="N/A",G3787=""),H3787=""),0,IF(G3787="STATE CLUSTER",SUMIFS(amount_expended,uniform_state_cluster_name,W3787),SUMIFS(amount_expended,cluster_name,G3787))))</f>
        <v>0</v>
      </c>
      <c r="L3787" s="6"/>
      <c r="M3787" s="3"/>
      <c r="N3787" s="6"/>
      <c r="O3787" s="3"/>
      <c r="P3787" s="3"/>
      <c r="Q3787" s="6"/>
      <c r="R3787" s="4"/>
      <c r="S3787" s="6"/>
      <c r="T3787" s="6"/>
      <c r="U3787" s="6"/>
      <c r="V3787" s="3" t="str">
        <f t="shared" si="2"/>
        <v/>
      </c>
      <c r="W3787" s="5" t="str">
        <f t="shared" ref="W3787:X3787" si="3788">UPPER(TRIM(H3787))</f>
        <v/>
      </c>
      <c r="X3787" s="5" t="str">
        <f t="shared" si="3788"/>
        <v/>
      </c>
      <c r="Y3787" s="5" t="str">
        <f t="array" ref="Y3787">IF(V3787&lt;&gt;"",IFERROR(INDEX(federal_program_name_lookup,MATCH(V3787,aln_lookup,0)),""),"")</f>
        <v/>
      </c>
    </row>
    <row r="3788" ht="15.75" customHeight="1">
      <c r="A3788" s="5" t="str">
        <f t="shared" si="3224"/>
        <v/>
      </c>
      <c r="B3788" s="3"/>
      <c r="C3788" s="3"/>
      <c r="D3788" s="3"/>
      <c r="E3788" s="6"/>
      <c r="F3788" s="4"/>
      <c r="G3788" s="6"/>
      <c r="H3788" s="6"/>
      <c r="I3788" s="6"/>
      <c r="J3788" s="4">
        <f>SUMIFS(amount_expended,cfda_key,V3788)</f>
        <v>0</v>
      </c>
      <c r="K3788" s="4">
        <f>IF(G3788="OTHER CLUSTER NOT LISTED ABOVE",SUMIFS(amount_expended,uniform_other_cluster_name,X3788), IF(AND(OR(G3788="N/A",G3788=""),H3788=""),0,IF(G3788="STATE CLUSTER",SUMIFS(amount_expended,uniform_state_cluster_name,W3788),SUMIFS(amount_expended,cluster_name,G3788))))</f>
        <v>0</v>
      </c>
      <c r="L3788" s="6"/>
      <c r="M3788" s="3"/>
      <c r="N3788" s="6"/>
      <c r="O3788" s="3"/>
      <c r="P3788" s="3"/>
      <c r="Q3788" s="6"/>
      <c r="R3788" s="4"/>
      <c r="S3788" s="6"/>
      <c r="T3788" s="6"/>
      <c r="U3788" s="6"/>
      <c r="V3788" s="3" t="str">
        <f t="shared" si="2"/>
        <v/>
      </c>
      <c r="W3788" s="5" t="str">
        <f t="shared" ref="W3788:X3788" si="3789">UPPER(TRIM(H3788))</f>
        <v/>
      </c>
      <c r="X3788" s="5" t="str">
        <f t="shared" si="3789"/>
        <v/>
      </c>
      <c r="Y3788" s="5" t="str">
        <f t="array" ref="Y3788">IF(V3788&lt;&gt;"",IFERROR(INDEX(federal_program_name_lookup,MATCH(V3788,aln_lookup,0)),""),"")</f>
        <v/>
      </c>
    </row>
    <row r="3789" ht="15.75" customHeight="1">
      <c r="A3789" s="5" t="str">
        <f t="shared" si="3224"/>
        <v/>
      </c>
      <c r="B3789" s="3"/>
      <c r="C3789" s="3"/>
      <c r="D3789" s="3"/>
      <c r="E3789" s="6"/>
      <c r="F3789" s="4"/>
      <c r="G3789" s="6"/>
      <c r="H3789" s="6"/>
      <c r="I3789" s="6"/>
      <c r="J3789" s="4">
        <f>SUMIFS(amount_expended,cfda_key,V3789)</f>
        <v>0</v>
      </c>
      <c r="K3789" s="4">
        <f>IF(G3789="OTHER CLUSTER NOT LISTED ABOVE",SUMIFS(amount_expended,uniform_other_cluster_name,X3789), IF(AND(OR(G3789="N/A",G3789=""),H3789=""),0,IF(G3789="STATE CLUSTER",SUMIFS(amount_expended,uniform_state_cluster_name,W3789),SUMIFS(amount_expended,cluster_name,G3789))))</f>
        <v>0</v>
      </c>
      <c r="L3789" s="6"/>
      <c r="M3789" s="3"/>
      <c r="N3789" s="6"/>
      <c r="O3789" s="3"/>
      <c r="P3789" s="3"/>
      <c r="Q3789" s="6"/>
      <c r="R3789" s="4"/>
      <c r="S3789" s="6"/>
      <c r="T3789" s="6"/>
      <c r="U3789" s="6"/>
      <c r="V3789" s="3" t="str">
        <f t="shared" si="2"/>
        <v/>
      </c>
      <c r="W3789" s="5" t="str">
        <f t="shared" ref="W3789:X3789" si="3790">UPPER(TRIM(H3789))</f>
        <v/>
      </c>
      <c r="X3789" s="5" t="str">
        <f t="shared" si="3790"/>
        <v/>
      </c>
      <c r="Y3789" s="5" t="str">
        <f t="array" ref="Y3789">IF(V3789&lt;&gt;"",IFERROR(INDEX(federal_program_name_lookup,MATCH(V3789,aln_lookup,0)),""),"")</f>
        <v/>
      </c>
    </row>
    <row r="3790" ht="15.75" customHeight="1">
      <c r="A3790" s="5" t="str">
        <f t="shared" si="3224"/>
        <v/>
      </c>
      <c r="B3790" s="3"/>
      <c r="C3790" s="3"/>
      <c r="D3790" s="3"/>
      <c r="E3790" s="6"/>
      <c r="F3790" s="4"/>
      <c r="G3790" s="6"/>
      <c r="H3790" s="6"/>
      <c r="I3790" s="6"/>
      <c r="J3790" s="4">
        <f>SUMIFS(amount_expended,cfda_key,V3790)</f>
        <v>0</v>
      </c>
      <c r="K3790" s="4">
        <f>IF(G3790="OTHER CLUSTER NOT LISTED ABOVE",SUMIFS(amount_expended,uniform_other_cluster_name,X3790), IF(AND(OR(G3790="N/A",G3790=""),H3790=""),0,IF(G3790="STATE CLUSTER",SUMIFS(amount_expended,uniform_state_cluster_name,W3790),SUMIFS(amount_expended,cluster_name,G3790))))</f>
        <v>0</v>
      </c>
      <c r="L3790" s="6"/>
      <c r="M3790" s="3"/>
      <c r="N3790" s="6"/>
      <c r="O3790" s="3"/>
      <c r="P3790" s="3"/>
      <c r="Q3790" s="6"/>
      <c r="R3790" s="4"/>
      <c r="S3790" s="6"/>
      <c r="T3790" s="6"/>
      <c r="U3790" s="6"/>
      <c r="V3790" s="3" t="str">
        <f t="shared" si="2"/>
        <v/>
      </c>
      <c r="W3790" s="5" t="str">
        <f t="shared" ref="W3790:X3790" si="3791">UPPER(TRIM(H3790))</f>
        <v/>
      </c>
      <c r="X3790" s="5" t="str">
        <f t="shared" si="3791"/>
        <v/>
      </c>
      <c r="Y3790" s="5" t="str">
        <f t="array" ref="Y3790">IF(V3790&lt;&gt;"",IFERROR(INDEX(federal_program_name_lookup,MATCH(V3790,aln_lookup,0)),""),"")</f>
        <v/>
      </c>
    </row>
    <row r="3791" ht="15.75" customHeight="1">
      <c r="A3791" s="5" t="str">
        <f t="shared" si="3224"/>
        <v/>
      </c>
      <c r="B3791" s="3"/>
      <c r="C3791" s="3"/>
      <c r="D3791" s="3"/>
      <c r="E3791" s="6"/>
      <c r="F3791" s="4"/>
      <c r="G3791" s="6"/>
      <c r="H3791" s="6"/>
      <c r="I3791" s="6"/>
      <c r="J3791" s="4">
        <f>SUMIFS(amount_expended,cfda_key,V3791)</f>
        <v>0</v>
      </c>
      <c r="K3791" s="4">
        <f>IF(G3791="OTHER CLUSTER NOT LISTED ABOVE",SUMIFS(amount_expended,uniform_other_cluster_name,X3791), IF(AND(OR(G3791="N/A",G3791=""),H3791=""),0,IF(G3791="STATE CLUSTER",SUMIFS(amount_expended,uniform_state_cluster_name,W3791),SUMIFS(amount_expended,cluster_name,G3791))))</f>
        <v>0</v>
      </c>
      <c r="L3791" s="6"/>
      <c r="M3791" s="3"/>
      <c r="N3791" s="6"/>
      <c r="O3791" s="3"/>
      <c r="P3791" s="3"/>
      <c r="Q3791" s="6"/>
      <c r="R3791" s="4"/>
      <c r="S3791" s="6"/>
      <c r="T3791" s="6"/>
      <c r="U3791" s="6"/>
      <c r="V3791" s="3" t="str">
        <f t="shared" si="2"/>
        <v/>
      </c>
      <c r="W3791" s="5" t="str">
        <f t="shared" ref="W3791:X3791" si="3792">UPPER(TRIM(H3791))</f>
        <v/>
      </c>
      <c r="X3791" s="5" t="str">
        <f t="shared" si="3792"/>
        <v/>
      </c>
      <c r="Y3791" s="5" t="str">
        <f t="array" ref="Y3791">IF(V3791&lt;&gt;"",IFERROR(INDEX(federal_program_name_lookup,MATCH(V3791,aln_lookup,0)),""),"")</f>
        <v/>
      </c>
    </row>
    <row r="3792" ht="15.75" customHeight="1">
      <c r="A3792" s="5" t="str">
        <f t="shared" si="3224"/>
        <v/>
      </c>
      <c r="B3792" s="3"/>
      <c r="C3792" s="3"/>
      <c r="D3792" s="3"/>
      <c r="E3792" s="6"/>
      <c r="F3792" s="4"/>
      <c r="G3792" s="6"/>
      <c r="H3792" s="6"/>
      <c r="I3792" s="6"/>
      <c r="J3792" s="4">
        <f>SUMIFS(amount_expended,cfda_key,V3792)</f>
        <v>0</v>
      </c>
      <c r="K3792" s="4">
        <f>IF(G3792="OTHER CLUSTER NOT LISTED ABOVE",SUMIFS(amount_expended,uniform_other_cluster_name,X3792), IF(AND(OR(G3792="N/A",G3792=""),H3792=""),0,IF(G3792="STATE CLUSTER",SUMIFS(amount_expended,uniform_state_cluster_name,W3792),SUMIFS(amount_expended,cluster_name,G3792))))</f>
        <v>0</v>
      </c>
      <c r="L3792" s="6"/>
      <c r="M3792" s="3"/>
      <c r="N3792" s="6"/>
      <c r="O3792" s="3"/>
      <c r="P3792" s="3"/>
      <c r="Q3792" s="6"/>
      <c r="R3792" s="4"/>
      <c r="S3792" s="6"/>
      <c r="T3792" s="6"/>
      <c r="U3792" s="6"/>
      <c r="V3792" s="3" t="str">
        <f t="shared" si="2"/>
        <v/>
      </c>
      <c r="W3792" s="5" t="str">
        <f t="shared" ref="W3792:X3792" si="3793">UPPER(TRIM(H3792))</f>
        <v/>
      </c>
      <c r="X3792" s="5" t="str">
        <f t="shared" si="3793"/>
        <v/>
      </c>
      <c r="Y3792" s="5" t="str">
        <f t="array" ref="Y3792">IF(V3792&lt;&gt;"",IFERROR(INDEX(federal_program_name_lookup,MATCH(V3792,aln_lookup,0)),""),"")</f>
        <v/>
      </c>
    </row>
    <row r="3793" ht="15.75" customHeight="1">
      <c r="A3793" s="5" t="str">
        <f t="shared" si="3224"/>
        <v/>
      </c>
      <c r="B3793" s="3"/>
      <c r="C3793" s="3"/>
      <c r="D3793" s="3"/>
      <c r="E3793" s="6"/>
      <c r="F3793" s="4"/>
      <c r="G3793" s="6"/>
      <c r="H3793" s="6"/>
      <c r="I3793" s="6"/>
      <c r="J3793" s="4">
        <f>SUMIFS(amount_expended,cfda_key,V3793)</f>
        <v>0</v>
      </c>
      <c r="K3793" s="4">
        <f>IF(G3793="OTHER CLUSTER NOT LISTED ABOVE",SUMIFS(amount_expended,uniform_other_cluster_name,X3793), IF(AND(OR(G3793="N/A",G3793=""),H3793=""),0,IF(G3793="STATE CLUSTER",SUMIFS(amount_expended,uniform_state_cluster_name,W3793),SUMIFS(amount_expended,cluster_name,G3793))))</f>
        <v>0</v>
      </c>
      <c r="L3793" s="6"/>
      <c r="M3793" s="3"/>
      <c r="N3793" s="6"/>
      <c r="O3793" s="3"/>
      <c r="P3793" s="3"/>
      <c r="Q3793" s="6"/>
      <c r="R3793" s="4"/>
      <c r="S3793" s="6"/>
      <c r="T3793" s="6"/>
      <c r="U3793" s="6"/>
      <c r="V3793" s="3" t="str">
        <f t="shared" si="2"/>
        <v/>
      </c>
      <c r="W3793" s="5" t="str">
        <f t="shared" ref="W3793:X3793" si="3794">UPPER(TRIM(H3793))</f>
        <v/>
      </c>
      <c r="X3793" s="5" t="str">
        <f t="shared" si="3794"/>
        <v/>
      </c>
      <c r="Y3793" s="5" t="str">
        <f t="array" ref="Y3793">IF(V3793&lt;&gt;"",IFERROR(INDEX(federal_program_name_lookup,MATCH(V3793,aln_lookup,0)),""),"")</f>
        <v/>
      </c>
    </row>
    <row r="3794" ht="15.75" customHeight="1">
      <c r="A3794" s="5" t="str">
        <f t="shared" si="3224"/>
        <v/>
      </c>
      <c r="B3794" s="3"/>
      <c r="C3794" s="3"/>
      <c r="D3794" s="3"/>
      <c r="E3794" s="6"/>
      <c r="F3794" s="4"/>
      <c r="G3794" s="6"/>
      <c r="H3794" s="6"/>
      <c r="I3794" s="6"/>
      <c r="J3794" s="4">
        <f>SUMIFS(amount_expended,cfda_key,V3794)</f>
        <v>0</v>
      </c>
      <c r="K3794" s="4">
        <f>IF(G3794="OTHER CLUSTER NOT LISTED ABOVE",SUMIFS(amount_expended,uniform_other_cluster_name,X3794), IF(AND(OR(G3794="N/A",G3794=""),H3794=""),0,IF(G3794="STATE CLUSTER",SUMIFS(amount_expended,uniform_state_cluster_name,W3794),SUMIFS(amount_expended,cluster_name,G3794))))</f>
        <v>0</v>
      </c>
      <c r="L3794" s="6"/>
      <c r="M3794" s="3"/>
      <c r="N3794" s="6"/>
      <c r="O3794" s="3"/>
      <c r="P3794" s="3"/>
      <c r="Q3794" s="6"/>
      <c r="R3794" s="4"/>
      <c r="S3794" s="6"/>
      <c r="T3794" s="6"/>
      <c r="U3794" s="6"/>
      <c r="V3794" s="3" t="str">
        <f t="shared" si="2"/>
        <v/>
      </c>
      <c r="W3794" s="5" t="str">
        <f t="shared" ref="W3794:X3794" si="3795">UPPER(TRIM(H3794))</f>
        <v/>
      </c>
      <c r="X3794" s="5" t="str">
        <f t="shared" si="3795"/>
        <v/>
      </c>
      <c r="Y3794" s="5" t="str">
        <f t="array" ref="Y3794">IF(V3794&lt;&gt;"",IFERROR(INDEX(federal_program_name_lookup,MATCH(V3794,aln_lookup,0)),""),"")</f>
        <v/>
      </c>
    </row>
    <row r="3795" ht="15.75" customHeight="1">
      <c r="A3795" s="5" t="str">
        <f t="shared" si="3224"/>
        <v/>
      </c>
      <c r="B3795" s="3"/>
      <c r="C3795" s="3"/>
      <c r="D3795" s="3"/>
      <c r="E3795" s="6"/>
      <c r="F3795" s="4"/>
      <c r="G3795" s="6"/>
      <c r="H3795" s="6"/>
      <c r="I3795" s="6"/>
      <c r="J3795" s="4">
        <f>SUMIFS(amount_expended,cfda_key,V3795)</f>
        <v>0</v>
      </c>
      <c r="K3795" s="4">
        <f>IF(G3795="OTHER CLUSTER NOT LISTED ABOVE",SUMIFS(amount_expended,uniform_other_cluster_name,X3795), IF(AND(OR(G3795="N/A",G3795=""),H3795=""),0,IF(G3795="STATE CLUSTER",SUMIFS(amount_expended,uniform_state_cluster_name,W3795),SUMIFS(amount_expended,cluster_name,G3795))))</f>
        <v>0</v>
      </c>
      <c r="L3795" s="6"/>
      <c r="M3795" s="3"/>
      <c r="N3795" s="6"/>
      <c r="O3795" s="3"/>
      <c r="P3795" s="3"/>
      <c r="Q3795" s="6"/>
      <c r="R3795" s="4"/>
      <c r="S3795" s="6"/>
      <c r="T3795" s="6"/>
      <c r="U3795" s="6"/>
      <c r="V3795" s="3" t="str">
        <f t="shared" si="2"/>
        <v/>
      </c>
      <c r="W3795" s="5" t="str">
        <f t="shared" ref="W3795:X3795" si="3796">UPPER(TRIM(H3795))</f>
        <v/>
      </c>
      <c r="X3795" s="5" t="str">
        <f t="shared" si="3796"/>
        <v/>
      </c>
      <c r="Y3795" s="5" t="str">
        <f t="array" ref="Y3795">IF(V3795&lt;&gt;"",IFERROR(INDEX(federal_program_name_lookup,MATCH(V3795,aln_lookup,0)),""),"")</f>
        <v/>
      </c>
    </row>
    <row r="3796" ht="15.75" customHeight="1">
      <c r="A3796" s="5" t="str">
        <f t="shared" si="3224"/>
        <v/>
      </c>
      <c r="B3796" s="3"/>
      <c r="C3796" s="3"/>
      <c r="D3796" s="3"/>
      <c r="E3796" s="6"/>
      <c r="F3796" s="4"/>
      <c r="G3796" s="6"/>
      <c r="H3796" s="6"/>
      <c r="I3796" s="6"/>
      <c r="J3796" s="4">
        <f>SUMIFS(amount_expended,cfda_key,V3796)</f>
        <v>0</v>
      </c>
      <c r="K3796" s="4">
        <f>IF(G3796="OTHER CLUSTER NOT LISTED ABOVE",SUMIFS(amount_expended,uniform_other_cluster_name,X3796), IF(AND(OR(G3796="N/A",G3796=""),H3796=""),0,IF(G3796="STATE CLUSTER",SUMIFS(amount_expended,uniform_state_cluster_name,W3796),SUMIFS(amount_expended,cluster_name,G3796))))</f>
        <v>0</v>
      </c>
      <c r="L3796" s="6"/>
      <c r="M3796" s="3"/>
      <c r="N3796" s="6"/>
      <c r="O3796" s="3"/>
      <c r="P3796" s="3"/>
      <c r="Q3796" s="6"/>
      <c r="R3796" s="4"/>
      <c r="S3796" s="6"/>
      <c r="T3796" s="6"/>
      <c r="U3796" s="6"/>
      <c r="V3796" s="3" t="str">
        <f t="shared" si="2"/>
        <v/>
      </c>
      <c r="W3796" s="5" t="str">
        <f t="shared" ref="W3796:X3796" si="3797">UPPER(TRIM(H3796))</f>
        <v/>
      </c>
      <c r="X3796" s="5" t="str">
        <f t="shared" si="3797"/>
        <v/>
      </c>
      <c r="Y3796" s="5" t="str">
        <f t="array" ref="Y3796">IF(V3796&lt;&gt;"",IFERROR(INDEX(federal_program_name_lookup,MATCH(V3796,aln_lookup,0)),""),"")</f>
        <v/>
      </c>
    </row>
    <row r="3797" ht="15.75" customHeight="1">
      <c r="A3797" s="5" t="str">
        <f t="shared" si="3224"/>
        <v/>
      </c>
      <c r="B3797" s="3"/>
      <c r="C3797" s="3"/>
      <c r="D3797" s="3"/>
      <c r="E3797" s="6"/>
      <c r="F3797" s="4"/>
      <c r="G3797" s="6"/>
      <c r="H3797" s="6"/>
      <c r="I3797" s="6"/>
      <c r="J3797" s="4">
        <f>SUMIFS(amount_expended,cfda_key,V3797)</f>
        <v>0</v>
      </c>
      <c r="K3797" s="4">
        <f>IF(G3797="OTHER CLUSTER NOT LISTED ABOVE",SUMIFS(amount_expended,uniform_other_cluster_name,X3797), IF(AND(OR(G3797="N/A",G3797=""),H3797=""),0,IF(G3797="STATE CLUSTER",SUMIFS(amount_expended,uniform_state_cluster_name,W3797),SUMIFS(amount_expended,cluster_name,G3797))))</f>
        <v>0</v>
      </c>
      <c r="L3797" s="6"/>
      <c r="M3797" s="3"/>
      <c r="N3797" s="6"/>
      <c r="O3797" s="3"/>
      <c r="P3797" s="3"/>
      <c r="Q3797" s="6"/>
      <c r="R3797" s="4"/>
      <c r="S3797" s="6"/>
      <c r="T3797" s="6"/>
      <c r="U3797" s="6"/>
      <c r="V3797" s="3" t="str">
        <f t="shared" si="2"/>
        <v/>
      </c>
      <c r="W3797" s="5" t="str">
        <f t="shared" ref="W3797:X3797" si="3798">UPPER(TRIM(H3797))</f>
        <v/>
      </c>
      <c r="X3797" s="5" t="str">
        <f t="shared" si="3798"/>
        <v/>
      </c>
      <c r="Y3797" s="5" t="str">
        <f t="array" ref="Y3797">IF(V3797&lt;&gt;"",IFERROR(INDEX(federal_program_name_lookup,MATCH(V3797,aln_lookup,0)),""),"")</f>
        <v/>
      </c>
    </row>
    <row r="3798" ht="15.75" customHeight="1">
      <c r="A3798" s="5" t="str">
        <f t="shared" si="3224"/>
        <v/>
      </c>
      <c r="B3798" s="3"/>
      <c r="C3798" s="3"/>
      <c r="D3798" s="3"/>
      <c r="E3798" s="6"/>
      <c r="F3798" s="4"/>
      <c r="G3798" s="6"/>
      <c r="H3798" s="6"/>
      <c r="I3798" s="6"/>
      <c r="J3798" s="4">
        <f>SUMIFS(amount_expended,cfda_key,V3798)</f>
        <v>0</v>
      </c>
      <c r="K3798" s="4">
        <f>IF(G3798="OTHER CLUSTER NOT LISTED ABOVE",SUMIFS(amount_expended,uniform_other_cluster_name,X3798), IF(AND(OR(G3798="N/A",G3798=""),H3798=""),0,IF(G3798="STATE CLUSTER",SUMIFS(amount_expended,uniform_state_cluster_name,W3798),SUMIFS(amount_expended,cluster_name,G3798))))</f>
        <v>0</v>
      </c>
      <c r="L3798" s="6"/>
      <c r="M3798" s="3"/>
      <c r="N3798" s="6"/>
      <c r="O3798" s="3"/>
      <c r="P3798" s="3"/>
      <c r="Q3798" s="6"/>
      <c r="R3798" s="4"/>
      <c r="S3798" s="6"/>
      <c r="T3798" s="6"/>
      <c r="U3798" s="6"/>
      <c r="V3798" s="3" t="str">
        <f t="shared" si="2"/>
        <v/>
      </c>
      <c r="W3798" s="5" t="str">
        <f t="shared" ref="W3798:X3798" si="3799">UPPER(TRIM(H3798))</f>
        <v/>
      </c>
      <c r="X3798" s="5" t="str">
        <f t="shared" si="3799"/>
        <v/>
      </c>
      <c r="Y3798" s="5" t="str">
        <f t="array" ref="Y3798">IF(V3798&lt;&gt;"",IFERROR(INDEX(federal_program_name_lookup,MATCH(V3798,aln_lookup,0)),""),"")</f>
        <v/>
      </c>
    </row>
    <row r="3799" ht="15.75" customHeight="1">
      <c r="A3799" s="5" t="str">
        <f t="shared" si="3224"/>
        <v/>
      </c>
      <c r="B3799" s="3"/>
      <c r="C3799" s="3"/>
      <c r="D3799" s="3"/>
      <c r="E3799" s="6"/>
      <c r="F3799" s="4"/>
      <c r="G3799" s="6"/>
      <c r="H3799" s="6"/>
      <c r="I3799" s="6"/>
      <c r="J3799" s="4">
        <f>SUMIFS(amount_expended,cfda_key,V3799)</f>
        <v>0</v>
      </c>
      <c r="K3799" s="4">
        <f>IF(G3799="OTHER CLUSTER NOT LISTED ABOVE",SUMIFS(amount_expended,uniform_other_cluster_name,X3799), IF(AND(OR(G3799="N/A",G3799=""),H3799=""),0,IF(G3799="STATE CLUSTER",SUMIFS(amount_expended,uniform_state_cluster_name,W3799),SUMIFS(amount_expended,cluster_name,G3799))))</f>
        <v>0</v>
      </c>
      <c r="L3799" s="6"/>
      <c r="M3799" s="3"/>
      <c r="N3799" s="6"/>
      <c r="O3799" s="3"/>
      <c r="P3799" s="3"/>
      <c r="Q3799" s="6"/>
      <c r="R3799" s="4"/>
      <c r="S3799" s="6"/>
      <c r="T3799" s="6"/>
      <c r="U3799" s="6"/>
      <c r="V3799" s="3" t="str">
        <f t="shared" si="2"/>
        <v/>
      </c>
      <c r="W3799" s="5" t="str">
        <f t="shared" ref="W3799:X3799" si="3800">UPPER(TRIM(H3799))</f>
        <v/>
      </c>
      <c r="X3799" s="5" t="str">
        <f t="shared" si="3800"/>
        <v/>
      </c>
      <c r="Y3799" s="5" t="str">
        <f t="array" ref="Y3799">IF(V3799&lt;&gt;"",IFERROR(INDEX(federal_program_name_lookup,MATCH(V3799,aln_lookup,0)),""),"")</f>
        <v/>
      </c>
    </row>
    <row r="3800" ht="15.75" customHeight="1">
      <c r="A3800" s="5" t="str">
        <f t="shared" si="3224"/>
        <v/>
      </c>
      <c r="B3800" s="3"/>
      <c r="C3800" s="3"/>
      <c r="D3800" s="3"/>
      <c r="E3800" s="6"/>
      <c r="F3800" s="4"/>
      <c r="G3800" s="6"/>
      <c r="H3800" s="6"/>
      <c r="I3800" s="6"/>
      <c r="J3800" s="4">
        <f>SUMIFS(amount_expended,cfda_key,V3800)</f>
        <v>0</v>
      </c>
      <c r="K3800" s="4">
        <f>IF(G3800="OTHER CLUSTER NOT LISTED ABOVE",SUMIFS(amount_expended,uniform_other_cluster_name,X3800), IF(AND(OR(G3800="N/A",G3800=""),H3800=""),0,IF(G3800="STATE CLUSTER",SUMIFS(amount_expended,uniform_state_cluster_name,W3800),SUMIFS(amount_expended,cluster_name,G3800))))</f>
        <v>0</v>
      </c>
      <c r="L3800" s="6"/>
      <c r="M3800" s="3"/>
      <c r="N3800" s="6"/>
      <c r="O3800" s="3"/>
      <c r="P3800" s="3"/>
      <c r="Q3800" s="6"/>
      <c r="R3800" s="4"/>
      <c r="S3800" s="6"/>
      <c r="T3800" s="6"/>
      <c r="U3800" s="6"/>
      <c r="V3800" s="3" t="str">
        <f t="shared" si="2"/>
        <v/>
      </c>
      <c r="W3800" s="5" t="str">
        <f t="shared" ref="W3800:X3800" si="3801">UPPER(TRIM(H3800))</f>
        <v/>
      </c>
      <c r="X3800" s="5" t="str">
        <f t="shared" si="3801"/>
        <v/>
      </c>
      <c r="Y3800" s="5" t="str">
        <f t="array" ref="Y3800">IF(V3800&lt;&gt;"",IFERROR(INDEX(federal_program_name_lookup,MATCH(V3800,aln_lookup,0)),""),"")</f>
        <v/>
      </c>
    </row>
    <row r="3801" ht="15.75" customHeight="1">
      <c r="A3801" s="5" t="str">
        <f t="shared" si="3224"/>
        <v/>
      </c>
      <c r="B3801" s="3"/>
      <c r="C3801" s="3"/>
      <c r="D3801" s="3"/>
      <c r="E3801" s="6"/>
      <c r="F3801" s="4"/>
      <c r="G3801" s="6"/>
      <c r="H3801" s="6"/>
      <c r="I3801" s="6"/>
      <c r="J3801" s="4">
        <f>SUMIFS(amount_expended,cfda_key,V3801)</f>
        <v>0</v>
      </c>
      <c r="K3801" s="4">
        <f>IF(G3801="OTHER CLUSTER NOT LISTED ABOVE",SUMIFS(amount_expended,uniform_other_cluster_name,X3801), IF(AND(OR(G3801="N/A",G3801=""),H3801=""),0,IF(G3801="STATE CLUSTER",SUMIFS(amount_expended,uniform_state_cluster_name,W3801),SUMIFS(amount_expended,cluster_name,G3801))))</f>
        <v>0</v>
      </c>
      <c r="L3801" s="6"/>
      <c r="M3801" s="3"/>
      <c r="N3801" s="6"/>
      <c r="O3801" s="3"/>
      <c r="P3801" s="3"/>
      <c r="Q3801" s="6"/>
      <c r="R3801" s="4"/>
      <c r="S3801" s="6"/>
      <c r="T3801" s="6"/>
      <c r="U3801" s="6"/>
      <c r="V3801" s="3" t="str">
        <f t="shared" si="2"/>
        <v/>
      </c>
      <c r="W3801" s="5" t="str">
        <f t="shared" ref="W3801:X3801" si="3802">UPPER(TRIM(H3801))</f>
        <v/>
      </c>
      <c r="X3801" s="5" t="str">
        <f t="shared" si="3802"/>
        <v/>
      </c>
      <c r="Y3801" s="5" t="str">
        <f t="array" ref="Y3801">IF(V3801&lt;&gt;"",IFERROR(INDEX(federal_program_name_lookup,MATCH(V3801,aln_lookup,0)),""),"")</f>
        <v/>
      </c>
    </row>
    <row r="3802" ht="15.75" customHeight="1">
      <c r="A3802" s="5" t="str">
        <f t="shared" si="3224"/>
        <v/>
      </c>
      <c r="B3802" s="3"/>
      <c r="C3802" s="3"/>
      <c r="D3802" s="3"/>
      <c r="E3802" s="6"/>
      <c r="F3802" s="4"/>
      <c r="G3802" s="6"/>
      <c r="H3802" s="6"/>
      <c r="I3802" s="6"/>
      <c r="J3802" s="4">
        <f>SUMIFS(amount_expended,cfda_key,V3802)</f>
        <v>0</v>
      </c>
      <c r="K3802" s="4">
        <f>IF(G3802="OTHER CLUSTER NOT LISTED ABOVE",SUMIFS(amount_expended,uniform_other_cluster_name,X3802), IF(AND(OR(G3802="N/A",G3802=""),H3802=""),0,IF(G3802="STATE CLUSTER",SUMIFS(amount_expended,uniform_state_cluster_name,W3802),SUMIFS(amount_expended,cluster_name,G3802))))</f>
        <v>0</v>
      </c>
      <c r="L3802" s="6"/>
      <c r="M3802" s="3"/>
      <c r="N3802" s="6"/>
      <c r="O3802" s="3"/>
      <c r="P3802" s="3"/>
      <c r="Q3802" s="6"/>
      <c r="R3802" s="4"/>
      <c r="S3802" s="6"/>
      <c r="T3802" s="6"/>
      <c r="U3802" s="6"/>
      <c r="V3802" s="3" t="str">
        <f t="shared" si="2"/>
        <v/>
      </c>
      <c r="W3802" s="5" t="str">
        <f t="shared" ref="W3802:X3802" si="3803">UPPER(TRIM(H3802))</f>
        <v/>
      </c>
      <c r="X3802" s="5" t="str">
        <f t="shared" si="3803"/>
        <v/>
      </c>
      <c r="Y3802" s="5" t="str">
        <f t="array" ref="Y3802">IF(V3802&lt;&gt;"",IFERROR(INDEX(federal_program_name_lookup,MATCH(V3802,aln_lookup,0)),""),"")</f>
        <v/>
      </c>
    </row>
    <row r="3803" ht="15.75" customHeight="1">
      <c r="A3803" s="5" t="str">
        <f t="shared" si="3224"/>
        <v/>
      </c>
      <c r="B3803" s="3"/>
      <c r="C3803" s="3"/>
      <c r="D3803" s="3"/>
      <c r="E3803" s="6"/>
      <c r="F3803" s="4"/>
      <c r="G3803" s="6"/>
      <c r="H3803" s="6"/>
      <c r="I3803" s="6"/>
      <c r="J3803" s="4">
        <f>SUMIFS(amount_expended,cfda_key,V3803)</f>
        <v>0</v>
      </c>
      <c r="K3803" s="4">
        <f>IF(G3803="OTHER CLUSTER NOT LISTED ABOVE",SUMIFS(amount_expended,uniform_other_cluster_name,X3803), IF(AND(OR(G3803="N/A",G3803=""),H3803=""),0,IF(G3803="STATE CLUSTER",SUMIFS(amount_expended,uniform_state_cluster_name,W3803),SUMIFS(amount_expended,cluster_name,G3803))))</f>
        <v>0</v>
      </c>
      <c r="L3803" s="6"/>
      <c r="M3803" s="3"/>
      <c r="N3803" s="6"/>
      <c r="O3803" s="3"/>
      <c r="P3803" s="3"/>
      <c r="Q3803" s="6"/>
      <c r="R3803" s="4"/>
      <c r="S3803" s="6"/>
      <c r="T3803" s="6"/>
      <c r="U3803" s="6"/>
      <c r="V3803" s="3" t="str">
        <f t="shared" si="2"/>
        <v/>
      </c>
      <c r="W3803" s="5" t="str">
        <f t="shared" ref="W3803:X3803" si="3804">UPPER(TRIM(H3803))</f>
        <v/>
      </c>
      <c r="X3803" s="5" t="str">
        <f t="shared" si="3804"/>
        <v/>
      </c>
      <c r="Y3803" s="5" t="str">
        <f t="array" ref="Y3803">IF(V3803&lt;&gt;"",IFERROR(INDEX(federal_program_name_lookup,MATCH(V3803,aln_lookup,0)),""),"")</f>
        <v/>
      </c>
    </row>
    <row r="3804" ht="15.75" customHeight="1">
      <c r="A3804" s="5" t="str">
        <f t="shared" si="3224"/>
        <v/>
      </c>
      <c r="B3804" s="3"/>
      <c r="C3804" s="3"/>
      <c r="D3804" s="3"/>
      <c r="E3804" s="6"/>
      <c r="F3804" s="4"/>
      <c r="G3804" s="6"/>
      <c r="H3804" s="6"/>
      <c r="I3804" s="6"/>
      <c r="J3804" s="4">
        <f>SUMIFS(amount_expended,cfda_key,V3804)</f>
        <v>0</v>
      </c>
      <c r="K3804" s="4">
        <f>IF(G3804="OTHER CLUSTER NOT LISTED ABOVE",SUMIFS(amount_expended,uniform_other_cluster_name,X3804), IF(AND(OR(G3804="N/A",G3804=""),H3804=""),0,IF(G3804="STATE CLUSTER",SUMIFS(amount_expended,uniform_state_cluster_name,W3804),SUMIFS(amount_expended,cluster_name,G3804))))</f>
        <v>0</v>
      </c>
      <c r="L3804" s="6"/>
      <c r="M3804" s="3"/>
      <c r="N3804" s="6"/>
      <c r="O3804" s="3"/>
      <c r="P3804" s="3"/>
      <c r="Q3804" s="6"/>
      <c r="R3804" s="4"/>
      <c r="S3804" s="6"/>
      <c r="T3804" s="6"/>
      <c r="U3804" s="6"/>
      <c r="V3804" s="3" t="str">
        <f t="shared" si="2"/>
        <v/>
      </c>
      <c r="W3804" s="5" t="str">
        <f t="shared" ref="W3804:X3804" si="3805">UPPER(TRIM(H3804))</f>
        <v/>
      </c>
      <c r="X3804" s="5" t="str">
        <f t="shared" si="3805"/>
        <v/>
      </c>
      <c r="Y3804" s="5" t="str">
        <f t="array" ref="Y3804">IF(V3804&lt;&gt;"",IFERROR(INDEX(federal_program_name_lookup,MATCH(V3804,aln_lookup,0)),""),"")</f>
        <v/>
      </c>
    </row>
    <row r="3805" ht="15.75" customHeight="1">
      <c r="A3805" s="5" t="str">
        <f t="shared" si="3224"/>
        <v/>
      </c>
      <c r="B3805" s="3"/>
      <c r="C3805" s="3"/>
      <c r="D3805" s="3"/>
      <c r="E3805" s="6"/>
      <c r="F3805" s="4"/>
      <c r="G3805" s="6"/>
      <c r="H3805" s="6"/>
      <c r="I3805" s="6"/>
      <c r="J3805" s="4">
        <f>SUMIFS(amount_expended,cfda_key,V3805)</f>
        <v>0</v>
      </c>
      <c r="K3805" s="4">
        <f>IF(G3805="OTHER CLUSTER NOT LISTED ABOVE",SUMIFS(amount_expended,uniform_other_cluster_name,X3805), IF(AND(OR(G3805="N/A",G3805=""),H3805=""),0,IF(G3805="STATE CLUSTER",SUMIFS(amount_expended,uniform_state_cluster_name,W3805),SUMIFS(amount_expended,cluster_name,G3805))))</f>
        <v>0</v>
      </c>
      <c r="L3805" s="6"/>
      <c r="M3805" s="3"/>
      <c r="N3805" s="6"/>
      <c r="O3805" s="3"/>
      <c r="P3805" s="3"/>
      <c r="Q3805" s="6"/>
      <c r="R3805" s="4"/>
      <c r="S3805" s="6"/>
      <c r="T3805" s="6"/>
      <c r="U3805" s="6"/>
      <c r="V3805" s="3" t="str">
        <f t="shared" si="2"/>
        <v/>
      </c>
      <c r="W3805" s="5" t="str">
        <f t="shared" ref="W3805:X3805" si="3806">UPPER(TRIM(H3805))</f>
        <v/>
      </c>
      <c r="X3805" s="5" t="str">
        <f t="shared" si="3806"/>
        <v/>
      </c>
      <c r="Y3805" s="5" t="str">
        <f t="array" ref="Y3805">IF(V3805&lt;&gt;"",IFERROR(INDEX(federal_program_name_lookup,MATCH(V3805,aln_lookup,0)),""),"")</f>
        <v/>
      </c>
    </row>
    <row r="3806" ht="15.75" customHeight="1">
      <c r="A3806" s="5" t="str">
        <f t="shared" si="3224"/>
        <v/>
      </c>
      <c r="B3806" s="3"/>
      <c r="C3806" s="3"/>
      <c r="D3806" s="3"/>
      <c r="E3806" s="6"/>
      <c r="F3806" s="4"/>
      <c r="G3806" s="6"/>
      <c r="H3806" s="6"/>
      <c r="I3806" s="6"/>
      <c r="J3806" s="4">
        <f>SUMIFS(amount_expended,cfda_key,V3806)</f>
        <v>0</v>
      </c>
      <c r="K3806" s="4">
        <f>IF(G3806="OTHER CLUSTER NOT LISTED ABOVE",SUMIFS(amount_expended,uniform_other_cluster_name,X3806), IF(AND(OR(G3806="N/A",G3806=""),H3806=""),0,IF(G3806="STATE CLUSTER",SUMIFS(amount_expended,uniform_state_cluster_name,W3806),SUMIFS(amount_expended,cluster_name,G3806))))</f>
        <v>0</v>
      </c>
      <c r="L3806" s="6"/>
      <c r="M3806" s="3"/>
      <c r="N3806" s="6"/>
      <c r="O3806" s="3"/>
      <c r="P3806" s="3"/>
      <c r="Q3806" s="6"/>
      <c r="R3806" s="4"/>
      <c r="S3806" s="6"/>
      <c r="T3806" s="6"/>
      <c r="U3806" s="6"/>
      <c r="V3806" s="3" t="str">
        <f t="shared" si="2"/>
        <v/>
      </c>
      <c r="W3806" s="5" t="str">
        <f t="shared" ref="W3806:X3806" si="3807">UPPER(TRIM(H3806))</f>
        <v/>
      </c>
      <c r="X3806" s="5" t="str">
        <f t="shared" si="3807"/>
        <v/>
      </c>
      <c r="Y3806" s="5" t="str">
        <f t="array" ref="Y3806">IF(V3806&lt;&gt;"",IFERROR(INDEX(federal_program_name_lookup,MATCH(V3806,aln_lookup,0)),""),"")</f>
        <v/>
      </c>
    </row>
    <row r="3807" ht="15.75" customHeight="1">
      <c r="A3807" s="5" t="str">
        <f t="shared" si="3224"/>
        <v/>
      </c>
      <c r="B3807" s="3"/>
      <c r="C3807" s="3"/>
      <c r="D3807" s="3"/>
      <c r="E3807" s="6"/>
      <c r="F3807" s="4"/>
      <c r="G3807" s="6"/>
      <c r="H3807" s="6"/>
      <c r="I3807" s="6"/>
      <c r="J3807" s="4">
        <f>SUMIFS(amount_expended,cfda_key,V3807)</f>
        <v>0</v>
      </c>
      <c r="K3807" s="4">
        <f>IF(G3807="OTHER CLUSTER NOT LISTED ABOVE",SUMIFS(amount_expended,uniform_other_cluster_name,X3807), IF(AND(OR(G3807="N/A",G3807=""),H3807=""),0,IF(G3807="STATE CLUSTER",SUMIFS(amount_expended,uniform_state_cluster_name,W3807),SUMIFS(amount_expended,cluster_name,G3807))))</f>
        <v>0</v>
      </c>
      <c r="L3807" s="6"/>
      <c r="M3807" s="3"/>
      <c r="N3807" s="6"/>
      <c r="O3807" s="3"/>
      <c r="P3807" s="3"/>
      <c r="Q3807" s="6"/>
      <c r="R3807" s="4"/>
      <c r="S3807" s="6"/>
      <c r="T3807" s="6"/>
      <c r="U3807" s="6"/>
      <c r="V3807" s="3" t="str">
        <f t="shared" si="2"/>
        <v/>
      </c>
      <c r="W3807" s="5" t="str">
        <f t="shared" ref="W3807:X3807" si="3808">UPPER(TRIM(H3807))</f>
        <v/>
      </c>
      <c r="X3807" s="5" t="str">
        <f t="shared" si="3808"/>
        <v/>
      </c>
      <c r="Y3807" s="5" t="str">
        <f t="array" ref="Y3807">IF(V3807&lt;&gt;"",IFERROR(INDEX(federal_program_name_lookup,MATCH(V3807,aln_lookup,0)),""),"")</f>
        <v/>
      </c>
    </row>
    <row r="3808" ht="15.75" customHeight="1">
      <c r="A3808" s="5" t="str">
        <f t="shared" si="3224"/>
        <v/>
      </c>
      <c r="B3808" s="3"/>
      <c r="C3808" s="3"/>
      <c r="D3808" s="3"/>
      <c r="E3808" s="6"/>
      <c r="F3808" s="4"/>
      <c r="G3808" s="6"/>
      <c r="H3808" s="6"/>
      <c r="I3808" s="6"/>
      <c r="J3808" s="4">
        <f>SUMIFS(amount_expended,cfda_key,V3808)</f>
        <v>0</v>
      </c>
      <c r="K3808" s="4">
        <f>IF(G3808="OTHER CLUSTER NOT LISTED ABOVE",SUMIFS(amount_expended,uniform_other_cluster_name,X3808), IF(AND(OR(G3808="N/A",G3808=""),H3808=""),0,IF(G3808="STATE CLUSTER",SUMIFS(amount_expended,uniform_state_cluster_name,W3808),SUMIFS(amount_expended,cluster_name,G3808))))</f>
        <v>0</v>
      </c>
      <c r="L3808" s="6"/>
      <c r="M3808" s="3"/>
      <c r="N3808" s="6"/>
      <c r="O3808" s="3"/>
      <c r="P3808" s="3"/>
      <c r="Q3808" s="6"/>
      <c r="R3808" s="4"/>
      <c r="S3808" s="6"/>
      <c r="T3808" s="6"/>
      <c r="U3808" s="6"/>
      <c r="V3808" s="3" t="str">
        <f t="shared" si="2"/>
        <v/>
      </c>
      <c r="W3808" s="5" t="str">
        <f t="shared" ref="W3808:X3808" si="3809">UPPER(TRIM(H3808))</f>
        <v/>
      </c>
      <c r="X3808" s="5" t="str">
        <f t="shared" si="3809"/>
        <v/>
      </c>
      <c r="Y3808" s="5" t="str">
        <f t="array" ref="Y3808">IF(V3808&lt;&gt;"",IFERROR(INDEX(federal_program_name_lookup,MATCH(V3808,aln_lookup,0)),""),"")</f>
        <v/>
      </c>
    </row>
    <row r="3809" ht="15.75" customHeight="1">
      <c r="A3809" s="5" t="str">
        <f t="shared" si="3224"/>
        <v/>
      </c>
      <c r="B3809" s="3"/>
      <c r="C3809" s="3"/>
      <c r="D3809" s="3"/>
      <c r="E3809" s="6"/>
      <c r="F3809" s="4"/>
      <c r="G3809" s="6"/>
      <c r="H3809" s="6"/>
      <c r="I3809" s="6"/>
      <c r="J3809" s="4">
        <f>SUMIFS(amount_expended,cfda_key,V3809)</f>
        <v>0</v>
      </c>
      <c r="K3809" s="4">
        <f>IF(G3809="OTHER CLUSTER NOT LISTED ABOVE",SUMIFS(amount_expended,uniform_other_cluster_name,X3809), IF(AND(OR(G3809="N/A",G3809=""),H3809=""),0,IF(G3809="STATE CLUSTER",SUMIFS(amount_expended,uniform_state_cluster_name,W3809),SUMIFS(amount_expended,cluster_name,G3809))))</f>
        <v>0</v>
      </c>
      <c r="L3809" s="6"/>
      <c r="M3809" s="3"/>
      <c r="N3809" s="6"/>
      <c r="O3809" s="3"/>
      <c r="P3809" s="3"/>
      <c r="Q3809" s="6"/>
      <c r="R3809" s="4"/>
      <c r="S3809" s="6"/>
      <c r="T3809" s="6"/>
      <c r="U3809" s="6"/>
      <c r="V3809" s="3" t="str">
        <f t="shared" si="2"/>
        <v/>
      </c>
      <c r="W3809" s="5" t="str">
        <f t="shared" ref="W3809:X3809" si="3810">UPPER(TRIM(H3809))</f>
        <v/>
      </c>
      <c r="X3809" s="5" t="str">
        <f t="shared" si="3810"/>
        <v/>
      </c>
      <c r="Y3809" s="5" t="str">
        <f t="array" ref="Y3809">IF(V3809&lt;&gt;"",IFERROR(INDEX(federal_program_name_lookup,MATCH(V3809,aln_lookup,0)),""),"")</f>
        <v/>
      </c>
    </row>
    <row r="3810" ht="15.75" customHeight="1">
      <c r="A3810" s="5" t="str">
        <f t="shared" si="3224"/>
        <v/>
      </c>
      <c r="B3810" s="3"/>
      <c r="C3810" s="3"/>
      <c r="D3810" s="3"/>
      <c r="E3810" s="6"/>
      <c r="F3810" s="4"/>
      <c r="G3810" s="6"/>
      <c r="H3810" s="6"/>
      <c r="I3810" s="6"/>
      <c r="J3810" s="4">
        <f>SUMIFS(amount_expended,cfda_key,V3810)</f>
        <v>0</v>
      </c>
      <c r="K3810" s="4">
        <f>IF(G3810="OTHER CLUSTER NOT LISTED ABOVE",SUMIFS(amount_expended,uniform_other_cluster_name,X3810), IF(AND(OR(G3810="N/A",G3810=""),H3810=""),0,IF(G3810="STATE CLUSTER",SUMIFS(amount_expended,uniform_state_cluster_name,W3810),SUMIFS(amount_expended,cluster_name,G3810))))</f>
        <v>0</v>
      </c>
      <c r="L3810" s="6"/>
      <c r="M3810" s="3"/>
      <c r="N3810" s="6"/>
      <c r="O3810" s="3"/>
      <c r="P3810" s="3"/>
      <c r="Q3810" s="6"/>
      <c r="R3810" s="4"/>
      <c r="S3810" s="6"/>
      <c r="T3810" s="6"/>
      <c r="U3810" s="6"/>
      <c r="V3810" s="3" t="str">
        <f t="shared" si="2"/>
        <v/>
      </c>
      <c r="W3810" s="5" t="str">
        <f t="shared" ref="W3810:X3810" si="3811">UPPER(TRIM(H3810))</f>
        <v/>
      </c>
      <c r="X3810" s="5" t="str">
        <f t="shared" si="3811"/>
        <v/>
      </c>
      <c r="Y3810" s="5" t="str">
        <f t="array" ref="Y3810">IF(V3810&lt;&gt;"",IFERROR(INDEX(federal_program_name_lookup,MATCH(V3810,aln_lookup,0)),""),"")</f>
        <v/>
      </c>
    </row>
    <row r="3811" ht="15.75" customHeight="1">
      <c r="A3811" s="5" t="str">
        <f t="shared" si="3224"/>
        <v/>
      </c>
      <c r="B3811" s="3"/>
      <c r="C3811" s="3"/>
      <c r="D3811" s="3"/>
      <c r="E3811" s="6"/>
      <c r="F3811" s="4"/>
      <c r="G3811" s="6"/>
      <c r="H3811" s="6"/>
      <c r="I3811" s="6"/>
      <c r="J3811" s="4">
        <f>SUMIFS(amount_expended,cfda_key,V3811)</f>
        <v>0</v>
      </c>
      <c r="K3811" s="4">
        <f>IF(G3811="OTHER CLUSTER NOT LISTED ABOVE",SUMIFS(amount_expended,uniform_other_cluster_name,X3811), IF(AND(OR(G3811="N/A",G3811=""),H3811=""),0,IF(G3811="STATE CLUSTER",SUMIFS(amount_expended,uniform_state_cluster_name,W3811),SUMIFS(amount_expended,cluster_name,G3811))))</f>
        <v>0</v>
      </c>
      <c r="L3811" s="6"/>
      <c r="M3811" s="3"/>
      <c r="N3811" s="6"/>
      <c r="O3811" s="3"/>
      <c r="P3811" s="3"/>
      <c r="Q3811" s="6"/>
      <c r="R3811" s="4"/>
      <c r="S3811" s="6"/>
      <c r="T3811" s="6"/>
      <c r="U3811" s="6"/>
      <c r="V3811" s="3" t="str">
        <f t="shared" si="2"/>
        <v/>
      </c>
      <c r="W3811" s="5" t="str">
        <f t="shared" ref="W3811:X3811" si="3812">UPPER(TRIM(H3811))</f>
        <v/>
      </c>
      <c r="X3811" s="5" t="str">
        <f t="shared" si="3812"/>
        <v/>
      </c>
      <c r="Y3811" s="5" t="str">
        <f t="array" ref="Y3811">IF(V3811&lt;&gt;"",IFERROR(INDEX(federal_program_name_lookup,MATCH(V3811,aln_lookup,0)),""),"")</f>
        <v/>
      </c>
    </row>
    <row r="3812" ht="15.75" customHeight="1">
      <c r="A3812" s="5" t="str">
        <f t="shared" si="3224"/>
        <v/>
      </c>
      <c r="B3812" s="3"/>
      <c r="C3812" s="3"/>
      <c r="D3812" s="3"/>
      <c r="E3812" s="6"/>
      <c r="F3812" s="4"/>
      <c r="G3812" s="6"/>
      <c r="H3812" s="6"/>
      <c r="I3812" s="6"/>
      <c r="J3812" s="4">
        <f>SUMIFS(amount_expended,cfda_key,V3812)</f>
        <v>0</v>
      </c>
      <c r="K3812" s="4">
        <f>IF(G3812="OTHER CLUSTER NOT LISTED ABOVE",SUMIFS(amount_expended,uniform_other_cluster_name,X3812), IF(AND(OR(G3812="N/A",G3812=""),H3812=""),0,IF(G3812="STATE CLUSTER",SUMIFS(amount_expended,uniform_state_cluster_name,W3812),SUMIFS(amount_expended,cluster_name,G3812))))</f>
        <v>0</v>
      </c>
      <c r="L3812" s="6"/>
      <c r="M3812" s="3"/>
      <c r="N3812" s="6"/>
      <c r="O3812" s="3"/>
      <c r="P3812" s="3"/>
      <c r="Q3812" s="6"/>
      <c r="R3812" s="4"/>
      <c r="S3812" s="6"/>
      <c r="T3812" s="6"/>
      <c r="U3812" s="6"/>
      <c r="V3812" s="3" t="str">
        <f t="shared" si="2"/>
        <v/>
      </c>
      <c r="W3812" s="5" t="str">
        <f t="shared" ref="W3812:X3812" si="3813">UPPER(TRIM(H3812))</f>
        <v/>
      </c>
      <c r="X3812" s="5" t="str">
        <f t="shared" si="3813"/>
        <v/>
      </c>
      <c r="Y3812" s="5" t="str">
        <f t="array" ref="Y3812">IF(V3812&lt;&gt;"",IFERROR(INDEX(federal_program_name_lookup,MATCH(V3812,aln_lookup,0)),""),"")</f>
        <v/>
      </c>
    </row>
    <row r="3813" ht="15.75" customHeight="1">
      <c r="A3813" s="5" t="str">
        <f t="shared" si="3224"/>
        <v/>
      </c>
      <c r="B3813" s="3"/>
      <c r="C3813" s="3"/>
      <c r="D3813" s="3"/>
      <c r="E3813" s="6"/>
      <c r="F3813" s="4"/>
      <c r="G3813" s="6"/>
      <c r="H3813" s="6"/>
      <c r="I3813" s="6"/>
      <c r="J3813" s="4">
        <f>SUMIFS(amount_expended,cfda_key,V3813)</f>
        <v>0</v>
      </c>
      <c r="K3813" s="4">
        <f>IF(G3813="OTHER CLUSTER NOT LISTED ABOVE",SUMIFS(amount_expended,uniform_other_cluster_name,X3813), IF(AND(OR(G3813="N/A",G3813=""),H3813=""),0,IF(G3813="STATE CLUSTER",SUMIFS(amount_expended,uniform_state_cluster_name,W3813),SUMIFS(amount_expended,cluster_name,G3813))))</f>
        <v>0</v>
      </c>
      <c r="L3813" s="6"/>
      <c r="M3813" s="3"/>
      <c r="N3813" s="6"/>
      <c r="O3813" s="3"/>
      <c r="P3813" s="3"/>
      <c r="Q3813" s="6"/>
      <c r="R3813" s="4"/>
      <c r="S3813" s="6"/>
      <c r="T3813" s="6"/>
      <c r="U3813" s="6"/>
      <c r="V3813" s="3" t="str">
        <f t="shared" si="2"/>
        <v/>
      </c>
      <c r="W3813" s="5" t="str">
        <f t="shared" ref="W3813:X3813" si="3814">UPPER(TRIM(H3813))</f>
        <v/>
      </c>
      <c r="X3813" s="5" t="str">
        <f t="shared" si="3814"/>
        <v/>
      </c>
      <c r="Y3813" s="5" t="str">
        <f t="array" ref="Y3813">IF(V3813&lt;&gt;"",IFERROR(INDEX(federal_program_name_lookup,MATCH(V3813,aln_lookup,0)),""),"")</f>
        <v/>
      </c>
    </row>
    <row r="3814" ht="15.75" customHeight="1">
      <c r="A3814" s="5" t="str">
        <f t="shared" si="3224"/>
        <v/>
      </c>
      <c r="B3814" s="3"/>
      <c r="C3814" s="3"/>
      <c r="D3814" s="3"/>
      <c r="E3814" s="6"/>
      <c r="F3814" s="4"/>
      <c r="G3814" s="6"/>
      <c r="H3814" s="6"/>
      <c r="I3814" s="6"/>
      <c r="J3814" s="4">
        <f>SUMIFS(amount_expended,cfda_key,V3814)</f>
        <v>0</v>
      </c>
      <c r="K3814" s="4">
        <f>IF(G3814="OTHER CLUSTER NOT LISTED ABOVE",SUMIFS(amount_expended,uniform_other_cluster_name,X3814), IF(AND(OR(G3814="N/A",G3814=""),H3814=""),0,IF(G3814="STATE CLUSTER",SUMIFS(amount_expended,uniform_state_cluster_name,W3814),SUMIFS(amount_expended,cluster_name,G3814))))</f>
        <v>0</v>
      </c>
      <c r="L3814" s="6"/>
      <c r="M3814" s="3"/>
      <c r="N3814" s="6"/>
      <c r="O3814" s="3"/>
      <c r="P3814" s="3"/>
      <c r="Q3814" s="6"/>
      <c r="R3814" s="4"/>
      <c r="S3814" s="6"/>
      <c r="T3814" s="6"/>
      <c r="U3814" s="6"/>
      <c r="V3814" s="3" t="str">
        <f t="shared" si="2"/>
        <v/>
      </c>
      <c r="W3814" s="5" t="str">
        <f t="shared" ref="W3814:X3814" si="3815">UPPER(TRIM(H3814))</f>
        <v/>
      </c>
      <c r="X3814" s="5" t="str">
        <f t="shared" si="3815"/>
        <v/>
      </c>
      <c r="Y3814" s="5" t="str">
        <f t="array" ref="Y3814">IF(V3814&lt;&gt;"",IFERROR(INDEX(federal_program_name_lookup,MATCH(V3814,aln_lookup,0)),""),"")</f>
        <v/>
      </c>
    </row>
    <row r="3815" ht="15.75" customHeight="1">
      <c r="A3815" s="5" t="str">
        <f t="shared" si="3224"/>
        <v/>
      </c>
      <c r="B3815" s="3"/>
      <c r="C3815" s="3"/>
      <c r="D3815" s="3"/>
      <c r="E3815" s="6"/>
      <c r="F3815" s="4"/>
      <c r="G3815" s="6"/>
      <c r="H3815" s="6"/>
      <c r="I3815" s="6"/>
      <c r="J3815" s="4">
        <f>SUMIFS(amount_expended,cfda_key,V3815)</f>
        <v>0</v>
      </c>
      <c r="K3815" s="4">
        <f>IF(G3815="OTHER CLUSTER NOT LISTED ABOVE",SUMIFS(amount_expended,uniform_other_cluster_name,X3815), IF(AND(OR(G3815="N/A",G3815=""),H3815=""),0,IF(G3815="STATE CLUSTER",SUMIFS(amount_expended,uniform_state_cluster_name,W3815),SUMIFS(amount_expended,cluster_name,G3815))))</f>
        <v>0</v>
      </c>
      <c r="L3815" s="6"/>
      <c r="M3815" s="3"/>
      <c r="N3815" s="6"/>
      <c r="O3815" s="3"/>
      <c r="P3815" s="3"/>
      <c r="Q3815" s="6"/>
      <c r="R3815" s="4"/>
      <c r="S3815" s="6"/>
      <c r="T3815" s="6"/>
      <c r="U3815" s="6"/>
      <c r="V3815" s="3" t="str">
        <f t="shared" si="2"/>
        <v/>
      </c>
      <c r="W3815" s="5" t="str">
        <f t="shared" ref="W3815:X3815" si="3816">UPPER(TRIM(H3815))</f>
        <v/>
      </c>
      <c r="X3815" s="5" t="str">
        <f t="shared" si="3816"/>
        <v/>
      </c>
      <c r="Y3815" s="5" t="str">
        <f t="array" ref="Y3815">IF(V3815&lt;&gt;"",IFERROR(INDEX(federal_program_name_lookup,MATCH(V3815,aln_lookup,0)),""),"")</f>
        <v/>
      </c>
    </row>
    <row r="3816" ht="15.75" customHeight="1">
      <c r="A3816" s="5" t="str">
        <f t="shared" si="3224"/>
        <v/>
      </c>
      <c r="B3816" s="3"/>
      <c r="C3816" s="3"/>
      <c r="D3816" s="3"/>
      <c r="E3816" s="6"/>
      <c r="F3816" s="4"/>
      <c r="G3816" s="6"/>
      <c r="H3816" s="6"/>
      <c r="I3816" s="6"/>
      <c r="J3816" s="4">
        <f>SUMIFS(amount_expended,cfda_key,V3816)</f>
        <v>0</v>
      </c>
      <c r="K3816" s="4">
        <f>IF(G3816="OTHER CLUSTER NOT LISTED ABOVE",SUMIFS(amount_expended,uniform_other_cluster_name,X3816), IF(AND(OR(G3816="N/A",G3816=""),H3816=""),0,IF(G3816="STATE CLUSTER",SUMIFS(amount_expended,uniform_state_cluster_name,W3816),SUMIFS(amount_expended,cluster_name,G3816))))</f>
        <v>0</v>
      </c>
      <c r="L3816" s="6"/>
      <c r="M3816" s="3"/>
      <c r="N3816" s="6"/>
      <c r="O3816" s="3"/>
      <c r="P3816" s="3"/>
      <c r="Q3816" s="6"/>
      <c r="R3816" s="4"/>
      <c r="S3816" s="6"/>
      <c r="T3816" s="6"/>
      <c r="U3816" s="6"/>
      <c r="V3816" s="3" t="str">
        <f t="shared" si="2"/>
        <v/>
      </c>
      <c r="W3816" s="5" t="str">
        <f t="shared" ref="W3816:X3816" si="3817">UPPER(TRIM(H3816))</f>
        <v/>
      </c>
      <c r="X3816" s="5" t="str">
        <f t="shared" si="3817"/>
        <v/>
      </c>
      <c r="Y3816" s="5" t="str">
        <f t="array" ref="Y3816">IF(V3816&lt;&gt;"",IFERROR(INDEX(federal_program_name_lookup,MATCH(V3816,aln_lookup,0)),""),"")</f>
        <v/>
      </c>
    </row>
    <row r="3817" ht="15.75" customHeight="1">
      <c r="A3817" s="5" t="str">
        <f t="shared" si="3224"/>
        <v/>
      </c>
      <c r="B3817" s="3"/>
      <c r="C3817" s="3"/>
      <c r="D3817" s="3"/>
      <c r="E3817" s="6"/>
      <c r="F3817" s="4"/>
      <c r="G3817" s="6"/>
      <c r="H3817" s="6"/>
      <c r="I3817" s="6"/>
      <c r="J3817" s="4">
        <f>SUMIFS(amount_expended,cfda_key,V3817)</f>
        <v>0</v>
      </c>
      <c r="K3817" s="4">
        <f>IF(G3817="OTHER CLUSTER NOT LISTED ABOVE",SUMIFS(amount_expended,uniform_other_cluster_name,X3817), IF(AND(OR(G3817="N/A",G3817=""),H3817=""),0,IF(G3817="STATE CLUSTER",SUMIFS(amount_expended,uniform_state_cluster_name,W3817),SUMIFS(amount_expended,cluster_name,G3817))))</f>
        <v>0</v>
      </c>
      <c r="L3817" s="6"/>
      <c r="M3817" s="3"/>
      <c r="N3817" s="6"/>
      <c r="O3817" s="3"/>
      <c r="P3817" s="3"/>
      <c r="Q3817" s="6"/>
      <c r="R3817" s="4"/>
      <c r="S3817" s="6"/>
      <c r="T3817" s="6"/>
      <c r="U3817" s="6"/>
      <c r="V3817" s="3" t="str">
        <f t="shared" si="2"/>
        <v/>
      </c>
      <c r="W3817" s="5" t="str">
        <f t="shared" ref="W3817:X3817" si="3818">UPPER(TRIM(H3817))</f>
        <v/>
      </c>
      <c r="X3817" s="5" t="str">
        <f t="shared" si="3818"/>
        <v/>
      </c>
      <c r="Y3817" s="5" t="str">
        <f t="array" ref="Y3817">IF(V3817&lt;&gt;"",IFERROR(INDEX(federal_program_name_lookup,MATCH(V3817,aln_lookup,0)),""),"")</f>
        <v/>
      </c>
    </row>
    <row r="3818" ht="15.75" customHeight="1">
      <c r="A3818" s="5" t="str">
        <f t="shared" si="3224"/>
        <v/>
      </c>
      <c r="B3818" s="3"/>
      <c r="C3818" s="3"/>
      <c r="D3818" s="3"/>
      <c r="E3818" s="6"/>
      <c r="F3818" s="4"/>
      <c r="G3818" s="6"/>
      <c r="H3818" s="6"/>
      <c r="I3818" s="6"/>
      <c r="J3818" s="4">
        <f>SUMIFS(amount_expended,cfda_key,V3818)</f>
        <v>0</v>
      </c>
      <c r="K3818" s="4">
        <f>IF(G3818="OTHER CLUSTER NOT LISTED ABOVE",SUMIFS(amount_expended,uniform_other_cluster_name,X3818), IF(AND(OR(G3818="N/A",G3818=""),H3818=""),0,IF(G3818="STATE CLUSTER",SUMIFS(amount_expended,uniform_state_cluster_name,W3818),SUMIFS(amount_expended,cluster_name,G3818))))</f>
        <v>0</v>
      </c>
      <c r="L3818" s="6"/>
      <c r="M3818" s="3"/>
      <c r="N3818" s="6"/>
      <c r="O3818" s="3"/>
      <c r="P3818" s="3"/>
      <c r="Q3818" s="6"/>
      <c r="R3818" s="4"/>
      <c r="S3818" s="6"/>
      <c r="T3818" s="6"/>
      <c r="U3818" s="6"/>
      <c r="V3818" s="3" t="str">
        <f t="shared" si="2"/>
        <v/>
      </c>
      <c r="W3818" s="5" t="str">
        <f t="shared" ref="W3818:X3818" si="3819">UPPER(TRIM(H3818))</f>
        <v/>
      </c>
      <c r="X3818" s="5" t="str">
        <f t="shared" si="3819"/>
        <v/>
      </c>
      <c r="Y3818" s="5" t="str">
        <f t="array" ref="Y3818">IF(V3818&lt;&gt;"",IFERROR(INDEX(federal_program_name_lookup,MATCH(V3818,aln_lookup,0)),""),"")</f>
        <v/>
      </c>
    </row>
    <row r="3819" ht="15.75" customHeight="1">
      <c r="A3819" s="5" t="str">
        <f t="shared" si="3224"/>
        <v/>
      </c>
      <c r="B3819" s="3"/>
      <c r="C3819" s="3"/>
      <c r="D3819" s="3"/>
      <c r="E3819" s="6"/>
      <c r="F3819" s="4"/>
      <c r="G3819" s="6"/>
      <c r="H3819" s="6"/>
      <c r="I3819" s="6"/>
      <c r="J3819" s="4">
        <f>SUMIFS(amount_expended,cfda_key,V3819)</f>
        <v>0</v>
      </c>
      <c r="K3819" s="4">
        <f>IF(G3819="OTHER CLUSTER NOT LISTED ABOVE",SUMIFS(amount_expended,uniform_other_cluster_name,X3819), IF(AND(OR(G3819="N/A",G3819=""),H3819=""),0,IF(G3819="STATE CLUSTER",SUMIFS(amount_expended,uniform_state_cluster_name,W3819),SUMIFS(amount_expended,cluster_name,G3819))))</f>
        <v>0</v>
      </c>
      <c r="L3819" s="6"/>
      <c r="M3819" s="3"/>
      <c r="N3819" s="6"/>
      <c r="O3819" s="3"/>
      <c r="P3819" s="3"/>
      <c r="Q3819" s="6"/>
      <c r="R3819" s="4"/>
      <c r="S3819" s="6"/>
      <c r="T3819" s="6"/>
      <c r="U3819" s="6"/>
      <c r="V3819" s="3" t="str">
        <f t="shared" si="2"/>
        <v/>
      </c>
      <c r="W3819" s="5" t="str">
        <f t="shared" ref="W3819:X3819" si="3820">UPPER(TRIM(H3819))</f>
        <v/>
      </c>
      <c r="X3819" s="5" t="str">
        <f t="shared" si="3820"/>
        <v/>
      </c>
      <c r="Y3819" s="5" t="str">
        <f t="array" ref="Y3819">IF(V3819&lt;&gt;"",IFERROR(INDEX(federal_program_name_lookup,MATCH(V3819,aln_lookup,0)),""),"")</f>
        <v/>
      </c>
    </row>
    <row r="3820" ht="15.75" customHeight="1">
      <c r="A3820" s="5" t="str">
        <f t="shared" si="3224"/>
        <v/>
      </c>
      <c r="B3820" s="3"/>
      <c r="C3820" s="3"/>
      <c r="D3820" s="3"/>
      <c r="E3820" s="6"/>
      <c r="F3820" s="4"/>
      <c r="G3820" s="6"/>
      <c r="H3820" s="6"/>
      <c r="I3820" s="6"/>
      <c r="J3820" s="4">
        <f>SUMIFS(amount_expended,cfda_key,V3820)</f>
        <v>0</v>
      </c>
      <c r="K3820" s="4">
        <f>IF(G3820="OTHER CLUSTER NOT LISTED ABOVE",SUMIFS(amount_expended,uniform_other_cluster_name,X3820), IF(AND(OR(G3820="N/A",G3820=""),H3820=""),0,IF(G3820="STATE CLUSTER",SUMIFS(amount_expended,uniform_state_cluster_name,W3820),SUMIFS(amount_expended,cluster_name,G3820))))</f>
        <v>0</v>
      </c>
      <c r="L3820" s="6"/>
      <c r="M3820" s="3"/>
      <c r="N3820" s="6"/>
      <c r="O3820" s="3"/>
      <c r="P3820" s="3"/>
      <c r="Q3820" s="6"/>
      <c r="R3820" s="4"/>
      <c r="S3820" s="6"/>
      <c r="T3820" s="6"/>
      <c r="U3820" s="6"/>
      <c r="V3820" s="3" t="str">
        <f t="shared" si="2"/>
        <v/>
      </c>
      <c r="W3820" s="5" t="str">
        <f t="shared" ref="W3820:X3820" si="3821">UPPER(TRIM(H3820))</f>
        <v/>
      </c>
      <c r="X3820" s="5" t="str">
        <f t="shared" si="3821"/>
        <v/>
      </c>
      <c r="Y3820" s="5" t="str">
        <f t="array" ref="Y3820">IF(V3820&lt;&gt;"",IFERROR(INDEX(federal_program_name_lookup,MATCH(V3820,aln_lookup,0)),""),"")</f>
        <v/>
      </c>
    </row>
    <row r="3821" ht="15.75" customHeight="1">
      <c r="A3821" s="5" t="str">
        <f t="shared" si="3224"/>
        <v/>
      </c>
      <c r="B3821" s="3"/>
      <c r="C3821" s="3"/>
      <c r="D3821" s="3"/>
      <c r="E3821" s="6"/>
      <c r="F3821" s="4"/>
      <c r="G3821" s="6"/>
      <c r="H3821" s="6"/>
      <c r="I3821" s="6"/>
      <c r="J3821" s="4">
        <f>SUMIFS(amount_expended,cfda_key,V3821)</f>
        <v>0</v>
      </c>
      <c r="K3821" s="4">
        <f>IF(G3821="OTHER CLUSTER NOT LISTED ABOVE",SUMIFS(amount_expended,uniform_other_cluster_name,X3821), IF(AND(OR(G3821="N/A",G3821=""),H3821=""),0,IF(G3821="STATE CLUSTER",SUMIFS(amount_expended,uniform_state_cluster_name,W3821),SUMIFS(amount_expended,cluster_name,G3821))))</f>
        <v>0</v>
      </c>
      <c r="L3821" s="6"/>
      <c r="M3821" s="3"/>
      <c r="N3821" s="6"/>
      <c r="O3821" s="3"/>
      <c r="P3821" s="3"/>
      <c r="Q3821" s="6"/>
      <c r="R3821" s="4"/>
      <c r="S3821" s="6"/>
      <c r="T3821" s="6"/>
      <c r="U3821" s="6"/>
      <c r="V3821" s="3" t="str">
        <f t="shared" si="2"/>
        <v/>
      </c>
      <c r="W3821" s="5" t="str">
        <f t="shared" ref="W3821:X3821" si="3822">UPPER(TRIM(H3821))</f>
        <v/>
      </c>
      <c r="X3821" s="5" t="str">
        <f t="shared" si="3822"/>
        <v/>
      </c>
      <c r="Y3821" s="5" t="str">
        <f t="array" ref="Y3821">IF(V3821&lt;&gt;"",IFERROR(INDEX(federal_program_name_lookup,MATCH(V3821,aln_lookup,0)),""),"")</f>
        <v/>
      </c>
    </row>
    <row r="3822" ht="15.75" customHeight="1">
      <c r="A3822" s="5" t="str">
        <f t="shared" si="3224"/>
        <v/>
      </c>
      <c r="B3822" s="3"/>
      <c r="C3822" s="3"/>
      <c r="D3822" s="3"/>
      <c r="E3822" s="6"/>
      <c r="F3822" s="4"/>
      <c r="G3822" s="6"/>
      <c r="H3822" s="6"/>
      <c r="I3822" s="6"/>
      <c r="J3822" s="4">
        <f>SUMIFS(amount_expended,cfda_key,V3822)</f>
        <v>0</v>
      </c>
      <c r="K3822" s="4">
        <f>IF(G3822="OTHER CLUSTER NOT LISTED ABOVE",SUMIFS(amount_expended,uniform_other_cluster_name,X3822), IF(AND(OR(G3822="N/A",G3822=""),H3822=""),0,IF(G3822="STATE CLUSTER",SUMIFS(amount_expended,uniform_state_cluster_name,W3822),SUMIFS(amount_expended,cluster_name,G3822))))</f>
        <v>0</v>
      </c>
      <c r="L3822" s="6"/>
      <c r="M3822" s="3"/>
      <c r="N3822" s="6"/>
      <c r="O3822" s="3"/>
      <c r="P3822" s="3"/>
      <c r="Q3822" s="6"/>
      <c r="R3822" s="4"/>
      <c r="S3822" s="6"/>
      <c r="T3822" s="6"/>
      <c r="U3822" s="6"/>
      <c r="V3822" s="3" t="str">
        <f t="shared" si="2"/>
        <v/>
      </c>
      <c r="W3822" s="5" t="str">
        <f t="shared" ref="W3822:X3822" si="3823">UPPER(TRIM(H3822))</f>
        <v/>
      </c>
      <c r="X3822" s="5" t="str">
        <f t="shared" si="3823"/>
        <v/>
      </c>
      <c r="Y3822" s="5" t="str">
        <f t="array" ref="Y3822">IF(V3822&lt;&gt;"",IFERROR(INDEX(federal_program_name_lookup,MATCH(V3822,aln_lookup,0)),""),"")</f>
        <v/>
      </c>
    </row>
    <row r="3823" ht="15.75" customHeight="1">
      <c r="A3823" s="5" t="str">
        <f t="shared" si="3224"/>
        <v/>
      </c>
      <c r="B3823" s="3"/>
      <c r="C3823" s="3"/>
      <c r="D3823" s="3"/>
      <c r="E3823" s="6"/>
      <c r="F3823" s="4"/>
      <c r="G3823" s="6"/>
      <c r="H3823" s="6"/>
      <c r="I3823" s="6"/>
      <c r="J3823" s="4">
        <f>SUMIFS(amount_expended,cfda_key,V3823)</f>
        <v>0</v>
      </c>
      <c r="K3823" s="4">
        <f>IF(G3823="OTHER CLUSTER NOT LISTED ABOVE",SUMIFS(amount_expended,uniform_other_cluster_name,X3823), IF(AND(OR(G3823="N/A",G3823=""),H3823=""),0,IF(G3823="STATE CLUSTER",SUMIFS(amount_expended,uniform_state_cluster_name,W3823),SUMIFS(amount_expended,cluster_name,G3823))))</f>
        <v>0</v>
      </c>
      <c r="L3823" s="6"/>
      <c r="M3823" s="3"/>
      <c r="N3823" s="6"/>
      <c r="O3823" s="3"/>
      <c r="P3823" s="3"/>
      <c r="Q3823" s="6"/>
      <c r="R3823" s="4"/>
      <c r="S3823" s="6"/>
      <c r="T3823" s="6"/>
      <c r="U3823" s="6"/>
      <c r="V3823" s="3" t="str">
        <f t="shared" si="2"/>
        <v/>
      </c>
      <c r="W3823" s="5" t="str">
        <f t="shared" ref="W3823:X3823" si="3824">UPPER(TRIM(H3823))</f>
        <v/>
      </c>
      <c r="X3823" s="5" t="str">
        <f t="shared" si="3824"/>
        <v/>
      </c>
      <c r="Y3823" s="5" t="str">
        <f t="array" ref="Y3823">IF(V3823&lt;&gt;"",IFERROR(INDEX(federal_program_name_lookup,MATCH(V3823,aln_lookup,0)),""),"")</f>
        <v/>
      </c>
    </row>
    <row r="3824" ht="15.75" customHeight="1">
      <c r="A3824" s="5" t="str">
        <f t="shared" si="3224"/>
        <v/>
      </c>
      <c r="B3824" s="3"/>
      <c r="C3824" s="3"/>
      <c r="D3824" s="3"/>
      <c r="E3824" s="6"/>
      <c r="F3824" s="4"/>
      <c r="G3824" s="6"/>
      <c r="H3824" s="6"/>
      <c r="I3824" s="6"/>
      <c r="J3824" s="4">
        <f>SUMIFS(amount_expended,cfda_key,V3824)</f>
        <v>0</v>
      </c>
      <c r="K3824" s="4">
        <f>IF(G3824="OTHER CLUSTER NOT LISTED ABOVE",SUMIFS(amount_expended,uniform_other_cluster_name,X3824), IF(AND(OR(G3824="N/A",G3824=""),H3824=""),0,IF(G3824="STATE CLUSTER",SUMIFS(amount_expended,uniform_state_cluster_name,W3824),SUMIFS(amount_expended,cluster_name,G3824))))</f>
        <v>0</v>
      </c>
      <c r="L3824" s="6"/>
      <c r="M3824" s="3"/>
      <c r="N3824" s="6"/>
      <c r="O3824" s="3"/>
      <c r="P3824" s="3"/>
      <c r="Q3824" s="6"/>
      <c r="R3824" s="4"/>
      <c r="S3824" s="6"/>
      <c r="T3824" s="6"/>
      <c r="U3824" s="6"/>
      <c r="V3824" s="3" t="str">
        <f t="shared" si="2"/>
        <v/>
      </c>
      <c r="W3824" s="5" t="str">
        <f t="shared" ref="W3824:X3824" si="3825">UPPER(TRIM(H3824))</f>
        <v/>
      </c>
      <c r="X3824" s="5" t="str">
        <f t="shared" si="3825"/>
        <v/>
      </c>
      <c r="Y3824" s="5" t="str">
        <f t="array" ref="Y3824">IF(V3824&lt;&gt;"",IFERROR(INDEX(federal_program_name_lookup,MATCH(V3824,aln_lookup,0)),""),"")</f>
        <v/>
      </c>
    </row>
    <row r="3825" ht="15.75" customHeight="1">
      <c r="A3825" s="5" t="str">
        <f t="shared" si="3224"/>
        <v/>
      </c>
      <c r="B3825" s="3"/>
      <c r="C3825" s="3"/>
      <c r="D3825" s="3"/>
      <c r="E3825" s="6"/>
      <c r="F3825" s="4"/>
      <c r="G3825" s="6"/>
      <c r="H3825" s="6"/>
      <c r="I3825" s="6"/>
      <c r="J3825" s="4">
        <f>SUMIFS(amount_expended,cfda_key,V3825)</f>
        <v>0</v>
      </c>
      <c r="K3825" s="4">
        <f>IF(G3825="OTHER CLUSTER NOT LISTED ABOVE",SUMIFS(amount_expended,uniform_other_cluster_name,X3825), IF(AND(OR(G3825="N/A",G3825=""),H3825=""),0,IF(G3825="STATE CLUSTER",SUMIFS(amount_expended,uniform_state_cluster_name,W3825),SUMIFS(amount_expended,cluster_name,G3825))))</f>
        <v>0</v>
      </c>
      <c r="L3825" s="6"/>
      <c r="M3825" s="3"/>
      <c r="N3825" s="6"/>
      <c r="O3825" s="3"/>
      <c r="P3825" s="3"/>
      <c r="Q3825" s="6"/>
      <c r="R3825" s="4"/>
      <c r="S3825" s="6"/>
      <c r="T3825" s="6"/>
      <c r="U3825" s="6"/>
      <c r="V3825" s="3" t="str">
        <f t="shared" si="2"/>
        <v/>
      </c>
      <c r="W3825" s="5" t="str">
        <f t="shared" ref="W3825:X3825" si="3826">UPPER(TRIM(H3825))</f>
        <v/>
      </c>
      <c r="X3825" s="5" t="str">
        <f t="shared" si="3826"/>
        <v/>
      </c>
      <c r="Y3825" s="5" t="str">
        <f t="array" ref="Y3825">IF(V3825&lt;&gt;"",IFERROR(INDEX(federal_program_name_lookup,MATCH(V3825,aln_lookup,0)),""),"")</f>
        <v/>
      </c>
    </row>
    <row r="3826" ht="15.75" customHeight="1">
      <c r="A3826" s="5" t="str">
        <f t="shared" si="3224"/>
        <v/>
      </c>
      <c r="B3826" s="3"/>
      <c r="C3826" s="3"/>
      <c r="D3826" s="3"/>
      <c r="E3826" s="6"/>
      <c r="F3826" s="4"/>
      <c r="G3826" s="6"/>
      <c r="H3826" s="6"/>
      <c r="I3826" s="6"/>
      <c r="J3826" s="4">
        <f>SUMIFS(amount_expended,cfda_key,V3826)</f>
        <v>0</v>
      </c>
      <c r="K3826" s="4">
        <f>IF(G3826="OTHER CLUSTER NOT LISTED ABOVE",SUMIFS(amount_expended,uniform_other_cluster_name,X3826), IF(AND(OR(G3826="N/A",G3826=""),H3826=""),0,IF(G3826="STATE CLUSTER",SUMIFS(amount_expended,uniform_state_cluster_name,W3826),SUMIFS(amount_expended,cluster_name,G3826))))</f>
        <v>0</v>
      </c>
      <c r="L3826" s="6"/>
      <c r="M3826" s="3"/>
      <c r="N3826" s="6"/>
      <c r="O3826" s="3"/>
      <c r="P3826" s="3"/>
      <c r="Q3826" s="6"/>
      <c r="R3826" s="4"/>
      <c r="S3826" s="6"/>
      <c r="T3826" s="6"/>
      <c r="U3826" s="6"/>
      <c r="V3826" s="3" t="str">
        <f t="shared" si="2"/>
        <v/>
      </c>
      <c r="W3826" s="5" t="str">
        <f t="shared" ref="W3826:X3826" si="3827">UPPER(TRIM(H3826))</f>
        <v/>
      </c>
      <c r="X3826" s="5" t="str">
        <f t="shared" si="3827"/>
        <v/>
      </c>
      <c r="Y3826" s="5" t="str">
        <f t="array" ref="Y3826">IF(V3826&lt;&gt;"",IFERROR(INDEX(federal_program_name_lookup,MATCH(V3826,aln_lookup,0)),""),"")</f>
        <v/>
      </c>
    </row>
    <row r="3827" ht="15.75" customHeight="1">
      <c r="A3827" s="5" t="str">
        <f t="shared" si="3224"/>
        <v/>
      </c>
      <c r="B3827" s="3"/>
      <c r="C3827" s="3"/>
      <c r="D3827" s="3"/>
      <c r="E3827" s="6"/>
      <c r="F3827" s="4"/>
      <c r="G3827" s="6"/>
      <c r="H3827" s="6"/>
      <c r="I3827" s="6"/>
      <c r="J3827" s="4">
        <f>SUMIFS(amount_expended,cfda_key,V3827)</f>
        <v>0</v>
      </c>
      <c r="K3827" s="4">
        <f>IF(G3827="OTHER CLUSTER NOT LISTED ABOVE",SUMIFS(amount_expended,uniform_other_cluster_name,X3827), IF(AND(OR(G3827="N/A",G3827=""),H3827=""),0,IF(G3827="STATE CLUSTER",SUMIFS(amount_expended,uniform_state_cluster_name,W3827),SUMIFS(amount_expended,cluster_name,G3827))))</f>
        <v>0</v>
      </c>
      <c r="L3827" s="6"/>
      <c r="M3827" s="3"/>
      <c r="N3827" s="6"/>
      <c r="O3827" s="3"/>
      <c r="P3827" s="3"/>
      <c r="Q3827" s="6"/>
      <c r="R3827" s="4"/>
      <c r="S3827" s="6"/>
      <c r="T3827" s="6"/>
      <c r="U3827" s="6"/>
      <c r="V3827" s="3" t="str">
        <f t="shared" si="2"/>
        <v/>
      </c>
      <c r="W3827" s="5" t="str">
        <f t="shared" ref="W3827:X3827" si="3828">UPPER(TRIM(H3827))</f>
        <v/>
      </c>
      <c r="X3827" s="5" t="str">
        <f t="shared" si="3828"/>
        <v/>
      </c>
      <c r="Y3827" s="5" t="str">
        <f t="array" ref="Y3827">IF(V3827&lt;&gt;"",IFERROR(INDEX(federal_program_name_lookup,MATCH(V3827,aln_lookup,0)),""),"")</f>
        <v/>
      </c>
    </row>
    <row r="3828" ht="15.75" customHeight="1">
      <c r="A3828" s="5" t="str">
        <f t="shared" si="3224"/>
        <v/>
      </c>
      <c r="B3828" s="3"/>
      <c r="C3828" s="3"/>
      <c r="D3828" s="3"/>
      <c r="E3828" s="6"/>
      <c r="F3828" s="4"/>
      <c r="G3828" s="6"/>
      <c r="H3828" s="6"/>
      <c r="I3828" s="6"/>
      <c r="J3828" s="4">
        <f>SUMIFS(amount_expended,cfda_key,V3828)</f>
        <v>0</v>
      </c>
      <c r="K3828" s="4">
        <f>IF(G3828="OTHER CLUSTER NOT LISTED ABOVE",SUMIFS(amount_expended,uniform_other_cluster_name,X3828), IF(AND(OR(G3828="N/A",G3828=""),H3828=""),0,IF(G3828="STATE CLUSTER",SUMIFS(amount_expended,uniform_state_cluster_name,W3828),SUMIFS(amount_expended,cluster_name,G3828))))</f>
        <v>0</v>
      </c>
      <c r="L3828" s="6"/>
      <c r="M3828" s="3"/>
      <c r="N3828" s="6"/>
      <c r="O3828" s="3"/>
      <c r="P3828" s="3"/>
      <c r="Q3828" s="6"/>
      <c r="R3828" s="4"/>
      <c r="S3828" s="6"/>
      <c r="T3828" s="6"/>
      <c r="U3828" s="6"/>
      <c r="V3828" s="3" t="str">
        <f t="shared" si="2"/>
        <v/>
      </c>
      <c r="W3828" s="5" t="str">
        <f t="shared" ref="W3828:X3828" si="3829">UPPER(TRIM(H3828))</f>
        <v/>
      </c>
      <c r="X3828" s="5" t="str">
        <f t="shared" si="3829"/>
        <v/>
      </c>
      <c r="Y3828" s="5" t="str">
        <f t="array" ref="Y3828">IF(V3828&lt;&gt;"",IFERROR(INDEX(federal_program_name_lookup,MATCH(V3828,aln_lookup,0)),""),"")</f>
        <v/>
      </c>
    </row>
    <row r="3829" ht="15.75" customHeight="1">
      <c r="A3829" s="5" t="str">
        <f t="shared" si="3224"/>
        <v/>
      </c>
      <c r="B3829" s="3"/>
      <c r="C3829" s="3"/>
      <c r="D3829" s="3"/>
      <c r="E3829" s="6"/>
      <c r="F3829" s="4"/>
      <c r="G3829" s="6"/>
      <c r="H3829" s="6"/>
      <c r="I3829" s="6"/>
      <c r="J3829" s="4">
        <f>SUMIFS(amount_expended,cfda_key,V3829)</f>
        <v>0</v>
      </c>
      <c r="K3829" s="4">
        <f>IF(G3829="OTHER CLUSTER NOT LISTED ABOVE",SUMIFS(amount_expended,uniform_other_cluster_name,X3829), IF(AND(OR(G3829="N/A",G3829=""),H3829=""),0,IF(G3829="STATE CLUSTER",SUMIFS(amount_expended,uniform_state_cluster_name,W3829),SUMIFS(amount_expended,cluster_name,G3829))))</f>
        <v>0</v>
      </c>
      <c r="L3829" s="6"/>
      <c r="M3829" s="3"/>
      <c r="N3829" s="6"/>
      <c r="O3829" s="3"/>
      <c r="P3829" s="3"/>
      <c r="Q3829" s="6"/>
      <c r="R3829" s="4"/>
      <c r="S3829" s="6"/>
      <c r="T3829" s="6"/>
      <c r="U3829" s="6"/>
      <c r="V3829" s="3" t="str">
        <f t="shared" si="2"/>
        <v/>
      </c>
      <c r="W3829" s="5" t="str">
        <f t="shared" ref="W3829:X3829" si="3830">UPPER(TRIM(H3829))</f>
        <v/>
      </c>
      <c r="X3829" s="5" t="str">
        <f t="shared" si="3830"/>
        <v/>
      </c>
      <c r="Y3829" s="5" t="str">
        <f t="array" ref="Y3829">IF(V3829&lt;&gt;"",IFERROR(INDEX(federal_program_name_lookup,MATCH(V3829,aln_lookup,0)),""),"")</f>
        <v/>
      </c>
    </row>
    <row r="3830" ht="15.75" customHeight="1">
      <c r="A3830" s="5" t="str">
        <f t="shared" si="3224"/>
        <v/>
      </c>
      <c r="B3830" s="3"/>
      <c r="C3830" s="3"/>
      <c r="D3830" s="3"/>
      <c r="E3830" s="6"/>
      <c r="F3830" s="4"/>
      <c r="G3830" s="6"/>
      <c r="H3830" s="6"/>
      <c r="I3830" s="6"/>
      <c r="J3830" s="4">
        <f>SUMIFS(amount_expended,cfda_key,V3830)</f>
        <v>0</v>
      </c>
      <c r="K3830" s="4">
        <f>IF(G3830="OTHER CLUSTER NOT LISTED ABOVE",SUMIFS(amount_expended,uniform_other_cluster_name,X3830), IF(AND(OR(G3830="N/A",G3830=""),H3830=""),0,IF(G3830="STATE CLUSTER",SUMIFS(amount_expended,uniform_state_cluster_name,W3830),SUMIFS(amount_expended,cluster_name,G3830))))</f>
        <v>0</v>
      </c>
      <c r="L3830" s="6"/>
      <c r="M3830" s="3"/>
      <c r="N3830" s="6"/>
      <c r="O3830" s="3"/>
      <c r="P3830" s="3"/>
      <c r="Q3830" s="6"/>
      <c r="R3830" s="4"/>
      <c r="S3830" s="6"/>
      <c r="T3830" s="6"/>
      <c r="U3830" s="6"/>
      <c r="V3830" s="3" t="str">
        <f t="shared" si="2"/>
        <v/>
      </c>
      <c r="W3830" s="5" t="str">
        <f t="shared" ref="W3830:X3830" si="3831">UPPER(TRIM(H3830))</f>
        <v/>
      </c>
      <c r="X3830" s="5" t="str">
        <f t="shared" si="3831"/>
        <v/>
      </c>
      <c r="Y3830" s="5" t="str">
        <f t="array" ref="Y3830">IF(V3830&lt;&gt;"",IFERROR(INDEX(federal_program_name_lookup,MATCH(V3830,aln_lookup,0)),""),"")</f>
        <v/>
      </c>
    </row>
    <row r="3831" ht="15.75" customHeight="1">
      <c r="A3831" s="5" t="str">
        <f t="shared" si="3224"/>
        <v/>
      </c>
      <c r="B3831" s="3"/>
      <c r="C3831" s="3"/>
      <c r="D3831" s="3"/>
      <c r="E3831" s="6"/>
      <c r="F3831" s="4"/>
      <c r="G3831" s="6"/>
      <c r="H3831" s="6"/>
      <c r="I3831" s="6"/>
      <c r="J3831" s="4">
        <f>SUMIFS(amount_expended,cfda_key,V3831)</f>
        <v>0</v>
      </c>
      <c r="K3831" s="4">
        <f>IF(G3831="OTHER CLUSTER NOT LISTED ABOVE",SUMIFS(amount_expended,uniform_other_cluster_name,X3831), IF(AND(OR(G3831="N/A",G3831=""),H3831=""),0,IF(G3831="STATE CLUSTER",SUMIFS(amount_expended,uniform_state_cluster_name,W3831),SUMIFS(amount_expended,cluster_name,G3831))))</f>
        <v>0</v>
      </c>
      <c r="L3831" s="6"/>
      <c r="M3831" s="3"/>
      <c r="N3831" s="6"/>
      <c r="O3831" s="3"/>
      <c r="P3831" s="3"/>
      <c r="Q3831" s="6"/>
      <c r="R3831" s="4"/>
      <c r="S3831" s="6"/>
      <c r="T3831" s="6"/>
      <c r="U3831" s="6"/>
      <c r="V3831" s="3" t="str">
        <f t="shared" si="2"/>
        <v/>
      </c>
      <c r="W3831" s="5" t="str">
        <f t="shared" ref="W3831:X3831" si="3832">UPPER(TRIM(H3831))</f>
        <v/>
      </c>
      <c r="X3831" s="5" t="str">
        <f t="shared" si="3832"/>
        <v/>
      </c>
      <c r="Y3831" s="5" t="str">
        <f t="array" ref="Y3831">IF(V3831&lt;&gt;"",IFERROR(INDEX(federal_program_name_lookup,MATCH(V3831,aln_lookup,0)),""),"")</f>
        <v/>
      </c>
    </row>
    <row r="3832" ht="15.75" customHeight="1">
      <c r="A3832" s="5" t="str">
        <f t="shared" si="3224"/>
        <v/>
      </c>
      <c r="B3832" s="3"/>
      <c r="C3832" s="3"/>
      <c r="D3832" s="3"/>
      <c r="E3832" s="6"/>
      <c r="F3832" s="4"/>
      <c r="G3832" s="6"/>
      <c r="H3832" s="6"/>
      <c r="I3832" s="6"/>
      <c r="J3832" s="4">
        <f>SUMIFS(amount_expended,cfda_key,V3832)</f>
        <v>0</v>
      </c>
      <c r="K3832" s="4">
        <f>IF(G3832="OTHER CLUSTER NOT LISTED ABOVE",SUMIFS(amount_expended,uniform_other_cluster_name,X3832), IF(AND(OR(G3832="N/A",G3832=""),H3832=""),0,IF(G3832="STATE CLUSTER",SUMIFS(amount_expended,uniform_state_cluster_name,W3832),SUMIFS(amount_expended,cluster_name,G3832))))</f>
        <v>0</v>
      </c>
      <c r="L3832" s="6"/>
      <c r="M3832" s="3"/>
      <c r="N3832" s="6"/>
      <c r="O3832" s="3"/>
      <c r="P3832" s="3"/>
      <c r="Q3832" s="6"/>
      <c r="R3832" s="4"/>
      <c r="S3832" s="6"/>
      <c r="T3832" s="6"/>
      <c r="U3832" s="6"/>
      <c r="V3832" s="3" t="str">
        <f t="shared" si="2"/>
        <v/>
      </c>
      <c r="W3832" s="5" t="str">
        <f t="shared" ref="W3832:X3832" si="3833">UPPER(TRIM(H3832))</f>
        <v/>
      </c>
      <c r="X3832" s="5" t="str">
        <f t="shared" si="3833"/>
        <v/>
      </c>
      <c r="Y3832" s="5" t="str">
        <f t="array" ref="Y3832">IF(V3832&lt;&gt;"",IFERROR(INDEX(federal_program_name_lookup,MATCH(V3832,aln_lookup,0)),""),"")</f>
        <v/>
      </c>
    </row>
    <row r="3833" ht="15.75" customHeight="1">
      <c r="A3833" s="5" t="str">
        <f t="shared" si="3224"/>
        <v/>
      </c>
      <c r="B3833" s="3"/>
      <c r="C3833" s="3"/>
      <c r="D3833" s="3"/>
      <c r="E3833" s="6"/>
      <c r="F3833" s="4"/>
      <c r="G3833" s="6"/>
      <c r="H3833" s="6"/>
      <c r="I3833" s="6"/>
      <c r="J3833" s="4">
        <f>SUMIFS(amount_expended,cfda_key,V3833)</f>
        <v>0</v>
      </c>
      <c r="K3833" s="4">
        <f>IF(G3833="OTHER CLUSTER NOT LISTED ABOVE",SUMIFS(amount_expended,uniform_other_cluster_name,X3833), IF(AND(OR(G3833="N/A",G3833=""),H3833=""),0,IF(G3833="STATE CLUSTER",SUMIFS(amount_expended,uniform_state_cluster_name,W3833),SUMIFS(amount_expended,cluster_name,G3833))))</f>
        <v>0</v>
      </c>
      <c r="L3833" s="6"/>
      <c r="M3833" s="3"/>
      <c r="N3833" s="6"/>
      <c r="O3833" s="3"/>
      <c r="P3833" s="3"/>
      <c r="Q3833" s="6"/>
      <c r="R3833" s="4"/>
      <c r="S3833" s="6"/>
      <c r="T3833" s="6"/>
      <c r="U3833" s="6"/>
      <c r="V3833" s="3" t="str">
        <f t="shared" si="2"/>
        <v/>
      </c>
      <c r="W3833" s="5" t="str">
        <f t="shared" ref="W3833:X3833" si="3834">UPPER(TRIM(H3833))</f>
        <v/>
      </c>
      <c r="X3833" s="5" t="str">
        <f t="shared" si="3834"/>
        <v/>
      </c>
      <c r="Y3833" s="5" t="str">
        <f t="array" ref="Y3833">IF(V3833&lt;&gt;"",IFERROR(INDEX(federal_program_name_lookup,MATCH(V3833,aln_lookup,0)),""),"")</f>
        <v/>
      </c>
    </row>
    <row r="3834" ht="15.75" customHeight="1">
      <c r="A3834" s="5" t="str">
        <f t="shared" si="3224"/>
        <v/>
      </c>
      <c r="B3834" s="3"/>
      <c r="C3834" s="3"/>
      <c r="D3834" s="3"/>
      <c r="E3834" s="6"/>
      <c r="F3834" s="4"/>
      <c r="G3834" s="6"/>
      <c r="H3834" s="6"/>
      <c r="I3834" s="6"/>
      <c r="J3834" s="4">
        <f>SUMIFS(amount_expended,cfda_key,V3834)</f>
        <v>0</v>
      </c>
      <c r="K3834" s="4">
        <f>IF(G3834="OTHER CLUSTER NOT LISTED ABOVE",SUMIFS(amount_expended,uniform_other_cluster_name,X3834), IF(AND(OR(G3834="N/A",G3834=""),H3834=""),0,IF(G3834="STATE CLUSTER",SUMIFS(amount_expended,uniform_state_cluster_name,W3834),SUMIFS(amount_expended,cluster_name,G3834))))</f>
        <v>0</v>
      </c>
      <c r="L3834" s="6"/>
      <c r="M3834" s="3"/>
      <c r="N3834" s="6"/>
      <c r="O3834" s="3"/>
      <c r="P3834" s="3"/>
      <c r="Q3834" s="6"/>
      <c r="R3834" s="4"/>
      <c r="S3834" s="6"/>
      <c r="T3834" s="6"/>
      <c r="U3834" s="6"/>
      <c r="V3834" s="3" t="str">
        <f t="shared" si="2"/>
        <v/>
      </c>
      <c r="W3834" s="5" t="str">
        <f t="shared" ref="W3834:X3834" si="3835">UPPER(TRIM(H3834))</f>
        <v/>
      </c>
      <c r="X3834" s="5" t="str">
        <f t="shared" si="3835"/>
        <v/>
      </c>
      <c r="Y3834" s="5" t="str">
        <f t="array" ref="Y3834">IF(V3834&lt;&gt;"",IFERROR(INDEX(federal_program_name_lookup,MATCH(V3834,aln_lookup,0)),""),"")</f>
        <v/>
      </c>
    </row>
    <row r="3835" ht="15.75" customHeight="1">
      <c r="A3835" s="5" t="str">
        <f t="shared" si="3224"/>
        <v/>
      </c>
      <c r="B3835" s="3"/>
      <c r="C3835" s="3"/>
      <c r="D3835" s="3"/>
      <c r="E3835" s="6"/>
      <c r="F3835" s="4"/>
      <c r="G3835" s="6"/>
      <c r="H3835" s="6"/>
      <c r="I3835" s="6"/>
      <c r="J3835" s="4">
        <f>SUMIFS(amount_expended,cfda_key,V3835)</f>
        <v>0</v>
      </c>
      <c r="K3835" s="4">
        <f>IF(G3835="OTHER CLUSTER NOT LISTED ABOVE",SUMIFS(amount_expended,uniform_other_cluster_name,X3835), IF(AND(OR(G3835="N/A",G3835=""),H3835=""),0,IF(G3835="STATE CLUSTER",SUMIFS(amount_expended,uniform_state_cluster_name,W3835),SUMIFS(amount_expended,cluster_name,G3835))))</f>
        <v>0</v>
      </c>
      <c r="L3835" s="6"/>
      <c r="M3835" s="3"/>
      <c r="N3835" s="6"/>
      <c r="O3835" s="3"/>
      <c r="P3835" s="3"/>
      <c r="Q3835" s="6"/>
      <c r="R3835" s="4"/>
      <c r="S3835" s="6"/>
      <c r="T3835" s="6"/>
      <c r="U3835" s="6"/>
      <c r="V3835" s="3" t="str">
        <f t="shared" si="2"/>
        <v/>
      </c>
      <c r="W3835" s="5" t="str">
        <f t="shared" ref="W3835:X3835" si="3836">UPPER(TRIM(H3835))</f>
        <v/>
      </c>
      <c r="X3835" s="5" t="str">
        <f t="shared" si="3836"/>
        <v/>
      </c>
      <c r="Y3835" s="5" t="str">
        <f t="array" ref="Y3835">IF(V3835&lt;&gt;"",IFERROR(INDEX(federal_program_name_lookup,MATCH(V3835,aln_lookup,0)),""),"")</f>
        <v/>
      </c>
    </row>
    <row r="3836" ht="15.75" customHeight="1">
      <c r="A3836" s="5" t="str">
        <f t="shared" si="3224"/>
        <v/>
      </c>
      <c r="B3836" s="3"/>
      <c r="C3836" s="3"/>
      <c r="D3836" s="3"/>
      <c r="E3836" s="6"/>
      <c r="F3836" s="4"/>
      <c r="G3836" s="6"/>
      <c r="H3836" s="6"/>
      <c r="I3836" s="6"/>
      <c r="J3836" s="4">
        <f>SUMIFS(amount_expended,cfda_key,V3836)</f>
        <v>0</v>
      </c>
      <c r="K3836" s="4">
        <f>IF(G3836="OTHER CLUSTER NOT LISTED ABOVE",SUMIFS(amount_expended,uniform_other_cluster_name,X3836), IF(AND(OR(G3836="N/A",G3836=""),H3836=""),0,IF(G3836="STATE CLUSTER",SUMIFS(amount_expended,uniform_state_cluster_name,W3836),SUMIFS(amount_expended,cluster_name,G3836))))</f>
        <v>0</v>
      </c>
      <c r="L3836" s="6"/>
      <c r="M3836" s="3"/>
      <c r="N3836" s="6"/>
      <c r="O3836" s="3"/>
      <c r="P3836" s="3"/>
      <c r="Q3836" s="6"/>
      <c r="R3836" s="4"/>
      <c r="S3836" s="6"/>
      <c r="T3836" s="6"/>
      <c r="U3836" s="6"/>
      <c r="V3836" s="3" t="str">
        <f t="shared" si="2"/>
        <v/>
      </c>
      <c r="W3836" s="5" t="str">
        <f t="shared" ref="W3836:X3836" si="3837">UPPER(TRIM(H3836))</f>
        <v/>
      </c>
      <c r="X3836" s="5" t="str">
        <f t="shared" si="3837"/>
        <v/>
      </c>
      <c r="Y3836" s="5" t="str">
        <f t="array" ref="Y3836">IF(V3836&lt;&gt;"",IFERROR(INDEX(federal_program_name_lookup,MATCH(V3836,aln_lookup,0)),""),"")</f>
        <v/>
      </c>
    </row>
    <row r="3837" ht="15.75" customHeight="1">
      <c r="A3837" s="5" t="str">
        <f t="shared" si="3224"/>
        <v/>
      </c>
      <c r="B3837" s="3"/>
      <c r="C3837" s="3"/>
      <c r="D3837" s="3"/>
      <c r="E3837" s="6"/>
      <c r="F3837" s="4"/>
      <c r="G3837" s="6"/>
      <c r="H3837" s="6"/>
      <c r="I3837" s="6"/>
      <c r="J3837" s="4">
        <f>SUMIFS(amount_expended,cfda_key,V3837)</f>
        <v>0</v>
      </c>
      <c r="K3837" s="4">
        <f>IF(G3837="OTHER CLUSTER NOT LISTED ABOVE",SUMIFS(amount_expended,uniform_other_cluster_name,X3837), IF(AND(OR(G3837="N/A",G3837=""),H3837=""),0,IF(G3837="STATE CLUSTER",SUMIFS(amount_expended,uniform_state_cluster_name,W3837),SUMIFS(amount_expended,cluster_name,G3837))))</f>
        <v>0</v>
      </c>
      <c r="L3837" s="6"/>
      <c r="M3837" s="3"/>
      <c r="N3837" s="6"/>
      <c r="O3837" s="3"/>
      <c r="P3837" s="3"/>
      <c r="Q3837" s="6"/>
      <c r="R3837" s="4"/>
      <c r="S3837" s="6"/>
      <c r="T3837" s="6"/>
      <c r="U3837" s="6"/>
      <c r="V3837" s="3" t="str">
        <f t="shared" si="2"/>
        <v/>
      </c>
      <c r="W3837" s="5" t="str">
        <f t="shared" ref="W3837:X3837" si="3838">UPPER(TRIM(H3837))</f>
        <v/>
      </c>
      <c r="X3837" s="5" t="str">
        <f t="shared" si="3838"/>
        <v/>
      </c>
      <c r="Y3837" s="5" t="str">
        <f t="array" ref="Y3837">IF(V3837&lt;&gt;"",IFERROR(INDEX(federal_program_name_lookup,MATCH(V3837,aln_lookup,0)),""),"")</f>
        <v/>
      </c>
    </row>
    <row r="3838" ht="15.75" customHeight="1">
      <c r="A3838" s="5" t="str">
        <f t="shared" si="3224"/>
        <v/>
      </c>
      <c r="B3838" s="3"/>
      <c r="C3838" s="3"/>
      <c r="D3838" s="3"/>
      <c r="E3838" s="6"/>
      <c r="F3838" s="4"/>
      <c r="G3838" s="6"/>
      <c r="H3838" s="6"/>
      <c r="I3838" s="6"/>
      <c r="J3838" s="4">
        <f>SUMIFS(amount_expended,cfda_key,V3838)</f>
        <v>0</v>
      </c>
      <c r="K3838" s="4">
        <f>IF(G3838="OTHER CLUSTER NOT LISTED ABOVE",SUMIFS(amount_expended,uniform_other_cluster_name,X3838), IF(AND(OR(G3838="N/A",G3838=""),H3838=""),0,IF(G3838="STATE CLUSTER",SUMIFS(amount_expended,uniform_state_cluster_name,W3838),SUMIFS(amount_expended,cluster_name,G3838))))</f>
        <v>0</v>
      </c>
      <c r="L3838" s="6"/>
      <c r="M3838" s="3"/>
      <c r="N3838" s="6"/>
      <c r="O3838" s="3"/>
      <c r="P3838" s="3"/>
      <c r="Q3838" s="6"/>
      <c r="R3838" s="4"/>
      <c r="S3838" s="6"/>
      <c r="T3838" s="6"/>
      <c r="U3838" s="6"/>
      <c r="V3838" s="3" t="str">
        <f t="shared" si="2"/>
        <v/>
      </c>
      <c r="W3838" s="5" t="str">
        <f t="shared" ref="W3838:X3838" si="3839">UPPER(TRIM(H3838))</f>
        <v/>
      </c>
      <c r="X3838" s="5" t="str">
        <f t="shared" si="3839"/>
        <v/>
      </c>
      <c r="Y3838" s="5" t="str">
        <f t="array" ref="Y3838">IF(V3838&lt;&gt;"",IFERROR(INDEX(federal_program_name_lookup,MATCH(V3838,aln_lookup,0)),""),"")</f>
        <v/>
      </c>
    </row>
    <row r="3839" ht="15.75" customHeight="1">
      <c r="A3839" s="5" t="str">
        <f t="shared" si="3224"/>
        <v/>
      </c>
      <c r="B3839" s="3"/>
      <c r="C3839" s="3"/>
      <c r="D3839" s="3"/>
      <c r="E3839" s="6"/>
      <c r="F3839" s="4"/>
      <c r="G3839" s="6"/>
      <c r="H3839" s="6"/>
      <c r="I3839" s="6"/>
      <c r="J3839" s="4">
        <f>SUMIFS(amount_expended,cfda_key,V3839)</f>
        <v>0</v>
      </c>
      <c r="K3839" s="4">
        <f>IF(G3839="OTHER CLUSTER NOT LISTED ABOVE",SUMIFS(amount_expended,uniform_other_cluster_name,X3839), IF(AND(OR(G3839="N/A",G3839=""),H3839=""),0,IF(G3839="STATE CLUSTER",SUMIFS(amount_expended,uniform_state_cluster_name,W3839),SUMIFS(amount_expended,cluster_name,G3839))))</f>
        <v>0</v>
      </c>
      <c r="L3839" s="6"/>
      <c r="M3839" s="3"/>
      <c r="N3839" s="6"/>
      <c r="O3839" s="3"/>
      <c r="P3839" s="3"/>
      <c r="Q3839" s="6"/>
      <c r="R3839" s="4"/>
      <c r="S3839" s="6"/>
      <c r="T3839" s="6"/>
      <c r="U3839" s="6"/>
      <c r="V3839" s="3" t="str">
        <f t="shared" si="2"/>
        <v/>
      </c>
      <c r="W3839" s="5" t="str">
        <f t="shared" ref="W3839:X3839" si="3840">UPPER(TRIM(H3839))</f>
        <v/>
      </c>
      <c r="X3839" s="5" t="str">
        <f t="shared" si="3840"/>
        <v/>
      </c>
      <c r="Y3839" s="5" t="str">
        <f t="array" ref="Y3839">IF(V3839&lt;&gt;"",IFERROR(INDEX(federal_program_name_lookup,MATCH(V3839,aln_lookup,0)),""),"")</f>
        <v/>
      </c>
    </row>
    <row r="3840" ht="15.75" customHeight="1">
      <c r="A3840" s="5" t="str">
        <f t="shared" si="3224"/>
        <v/>
      </c>
      <c r="B3840" s="3"/>
      <c r="C3840" s="3"/>
      <c r="D3840" s="3"/>
      <c r="E3840" s="6"/>
      <c r="F3840" s="4"/>
      <c r="G3840" s="6"/>
      <c r="H3840" s="6"/>
      <c r="I3840" s="6"/>
      <c r="J3840" s="4">
        <f>SUMIFS(amount_expended,cfda_key,V3840)</f>
        <v>0</v>
      </c>
      <c r="K3840" s="4">
        <f>IF(G3840="OTHER CLUSTER NOT LISTED ABOVE",SUMIFS(amount_expended,uniform_other_cluster_name,X3840), IF(AND(OR(G3840="N/A",G3840=""),H3840=""),0,IF(G3840="STATE CLUSTER",SUMIFS(amount_expended,uniform_state_cluster_name,W3840),SUMIFS(amount_expended,cluster_name,G3840))))</f>
        <v>0</v>
      </c>
      <c r="L3840" s="6"/>
      <c r="M3840" s="3"/>
      <c r="N3840" s="6"/>
      <c r="O3840" s="3"/>
      <c r="P3840" s="3"/>
      <c r="Q3840" s="6"/>
      <c r="R3840" s="4"/>
      <c r="S3840" s="6"/>
      <c r="T3840" s="6"/>
      <c r="U3840" s="6"/>
      <c r="V3840" s="3" t="str">
        <f t="shared" si="2"/>
        <v/>
      </c>
      <c r="W3840" s="5" t="str">
        <f t="shared" ref="W3840:X3840" si="3841">UPPER(TRIM(H3840))</f>
        <v/>
      </c>
      <c r="X3840" s="5" t="str">
        <f t="shared" si="3841"/>
        <v/>
      </c>
      <c r="Y3840" s="5" t="str">
        <f t="array" ref="Y3840">IF(V3840&lt;&gt;"",IFERROR(INDEX(federal_program_name_lookup,MATCH(V3840,aln_lookup,0)),""),"")</f>
        <v/>
      </c>
    </row>
    <row r="3841" ht="15.75" customHeight="1">
      <c r="A3841" s="5" t="str">
        <f t="shared" si="3224"/>
        <v/>
      </c>
      <c r="B3841" s="3"/>
      <c r="C3841" s="3"/>
      <c r="D3841" s="3"/>
      <c r="E3841" s="6"/>
      <c r="F3841" s="4"/>
      <c r="G3841" s="6"/>
      <c r="H3841" s="6"/>
      <c r="I3841" s="6"/>
      <c r="J3841" s="4">
        <f>SUMIFS(amount_expended,cfda_key,V3841)</f>
        <v>0</v>
      </c>
      <c r="K3841" s="4">
        <f>IF(G3841="OTHER CLUSTER NOT LISTED ABOVE",SUMIFS(amount_expended,uniform_other_cluster_name,X3841), IF(AND(OR(G3841="N/A",G3841=""),H3841=""),0,IF(G3841="STATE CLUSTER",SUMIFS(amount_expended,uniform_state_cluster_name,W3841),SUMIFS(amount_expended,cluster_name,G3841))))</f>
        <v>0</v>
      </c>
      <c r="L3841" s="6"/>
      <c r="M3841" s="3"/>
      <c r="N3841" s="6"/>
      <c r="O3841" s="3"/>
      <c r="P3841" s="3"/>
      <c r="Q3841" s="6"/>
      <c r="R3841" s="4"/>
      <c r="S3841" s="6"/>
      <c r="T3841" s="6"/>
      <c r="U3841" s="6"/>
      <c r="V3841" s="3" t="str">
        <f t="shared" si="2"/>
        <v/>
      </c>
      <c r="W3841" s="5" t="str">
        <f t="shared" ref="W3841:X3841" si="3842">UPPER(TRIM(H3841))</f>
        <v/>
      </c>
      <c r="X3841" s="5" t="str">
        <f t="shared" si="3842"/>
        <v/>
      </c>
      <c r="Y3841" s="5" t="str">
        <f t="array" ref="Y3841">IF(V3841&lt;&gt;"",IFERROR(INDEX(federal_program_name_lookup,MATCH(V3841,aln_lookup,0)),""),"")</f>
        <v/>
      </c>
    </row>
    <row r="3842" ht="15.75" customHeight="1">
      <c r="A3842" s="5" t="str">
        <f t="shared" si="3224"/>
        <v/>
      </c>
      <c r="B3842" s="3"/>
      <c r="C3842" s="3"/>
      <c r="D3842" s="3"/>
      <c r="E3842" s="6"/>
      <c r="F3842" s="4"/>
      <c r="G3842" s="6"/>
      <c r="H3842" s="6"/>
      <c r="I3842" s="6"/>
      <c r="J3842" s="4">
        <f>SUMIFS(amount_expended,cfda_key,V3842)</f>
        <v>0</v>
      </c>
      <c r="K3842" s="4">
        <f>IF(G3842="OTHER CLUSTER NOT LISTED ABOVE",SUMIFS(amount_expended,uniform_other_cluster_name,X3842), IF(AND(OR(G3842="N/A",G3842=""),H3842=""),0,IF(G3842="STATE CLUSTER",SUMIFS(amount_expended,uniform_state_cluster_name,W3842),SUMIFS(amount_expended,cluster_name,G3842))))</f>
        <v>0</v>
      </c>
      <c r="L3842" s="6"/>
      <c r="M3842" s="3"/>
      <c r="N3842" s="6"/>
      <c r="O3842" s="3"/>
      <c r="P3842" s="3"/>
      <c r="Q3842" s="6"/>
      <c r="R3842" s="4"/>
      <c r="S3842" s="6"/>
      <c r="T3842" s="6"/>
      <c r="U3842" s="6"/>
      <c r="V3842" s="3" t="str">
        <f t="shared" si="2"/>
        <v/>
      </c>
      <c r="W3842" s="5" t="str">
        <f t="shared" ref="W3842:X3842" si="3843">UPPER(TRIM(H3842))</f>
        <v/>
      </c>
      <c r="X3842" s="5" t="str">
        <f t="shared" si="3843"/>
        <v/>
      </c>
      <c r="Y3842" s="5" t="str">
        <f t="array" ref="Y3842">IF(V3842&lt;&gt;"",IFERROR(INDEX(federal_program_name_lookup,MATCH(V3842,aln_lookup,0)),""),"")</f>
        <v/>
      </c>
    </row>
    <row r="3843" ht="15.75" customHeight="1">
      <c r="A3843" s="5" t="str">
        <f t="shared" si="3224"/>
        <v/>
      </c>
      <c r="B3843" s="3"/>
      <c r="C3843" s="3"/>
      <c r="D3843" s="3"/>
      <c r="E3843" s="6"/>
      <c r="F3843" s="4"/>
      <c r="G3843" s="6"/>
      <c r="H3843" s="6"/>
      <c r="I3843" s="6"/>
      <c r="J3843" s="4">
        <f>SUMIFS(amount_expended,cfda_key,V3843)</f>
        <v>0</v>
      </c>
      <c r="K3843" s="4">
        <f>IF(G3843="OTHER CLUSTER NOT LISTED ABOVE",SUMIFS(amount_expended,uniform_other_cluster_name,X3843), IF(AND(OR(G3843="N/A",G3843=""),H3843=""),0,IF(G3843="STATE CLUSTER",SUMIFS(amount_expended,uniform_state_cluster_name,W3843),SUMIFS(amount_expended,cluster_name,G3843))))</f>
        <v>0</v>
      </c>
      <c r="L3843" s="6"/>
      <c r="M3843" s="3"/>
      <c r="N3843" s="6"/>
      <c r="O3843" s="3"/>
      <c r="P3843" s="3"/>
      <c r="Q3843" s="6"/>
      <c r="R3843" s="4"/>
      <c r="S3843" s="6"/>
      <c r="T3843" s="6"/>
      <c r="U3843" s="6"/>
      <c r="V3843" s="3" t="str">
        <f t="shared" si="2"/>
        <v/>
      </c>
      <c r="W3843" s="5" t="str">
        <f t="shared" ref="W3843:X3843" si="3844">UPPER(TRIM(H3843))</f>
        <v/>
      </c>
      <c r="X3843" s="5" t="str">
        <f t="shared" si="3844"/>
        <v/>
      </c>
      <c r="Y3843" s="5" t="str">
        <f t="array" ref="Y3843">IF(V3843&lt;&gt;"",IFERROR(INDEX(federal_program_name_lookup,MATCH(V3843,aln_lookup,0)),""),"")</f>
        <v/>
      </c>
    </row>
    <row r="3844" ht="15.75" customHeight="1">
      <c r="A3844" s="5" t="str">
        <f t="shared" si="3224"/>
        <v/>
      </c>
      <c r="B3844" s="3"/>
      <c r="C3844" s="3"/>
      <c r="D3844" s="3"/>
      <c r="E3844" s="6"/>
      <c r="F3844" s="4"/>
      <c r="G3844" s="6"/>
      <c r="H3844" s="6"/>
      <c r="I3844" s="6"/>
      <c r="J3844" s="4">
        <f>SUMIFS(amount_expended,cfda_key,V3844)</f>
        <v>0</v>
      </c>
      <c r="K3844" s="4">
        <f>IF(G3844="OTHER CLUSTER NOT LISTED ABOVE",SUMIFS(amount_expended,uniform_other_cluster_name,X3844), IF(AND(OR(G3844="N/A",G3844=""),H3844=""),0,IF(G3844="STATE CLUSTER",SUMIFS(amount_expended,uniform_state_cluster_name,W3844),SUMIFS(amount_expended,cluster_name,G3844))))</f>
        <v>0</v>
      </c>
      <c r="L3844" s="6"/>
      <c r="M3844" s="3"/>
      <c r="N3844" s="6"/>
      <c r="O3844" s="3"/>
      <c r="P3844" s="3"/>
      <c r="Q3844" s="6"/>
      <c r="R3844" s="4"/>
      <c r="S3844" s="6"/>
      <c r="T3844" s="6"/>
      <c r="U3844" s="6"/>
      <c r="V3844" s="3" t="str">
        <f t="shared" si="2"/>
        <v/>
      </c>
      <c r="W3844" s="5" t="str">
        <f t="shared" ref="W3844:X3844" si="3845">UPPER(TRIM(H3844))</f>
        <v/>
      </c>
      <c r="X3844" s="5" t="str">
        <f t="shared" si="3845"/>
        <v/>
      </c>
      <c r="Y3844" s="5" t="str">
        <f t="array" ref="Y3844">IF(V3844&lt;&gt;"",IFERROR(INDEX(federal_program_name_lookup,MATCH(V3844,aln_lookup,0)),""),"")</f>
        <v/>
      </c>
    </row>
    <row r="3845" ht="15.75" customHeight="1">
      <c r="A3845" s="5" t="str">
        <f t="shared" si="3224"/>
        <v/>
      </c>
      <c r="B3845" s="3"/>
      <c r="C3845" s="3"/>
      <c r="D3845" s="3"/>
      <c r="E3845" s="6"/>
      <c r="F3845" s="4"/>
      <c r="G3845" s="6"/>
      <c r="H3845" s="6"/>
      <c r="I3845" s="6"/>
      <c r="J3845" s="4">
        <f>SUMIFS(amount_expended,cfda_key,V3845)</f>
        <v>0</v>
      </c>
      <c r="K3845" s="4">
        <f>IF(G3845="OTHER CLUSTER NOT LISTED ABOVE",SUMIFS(amount_expended,uniform_other_cluster_name,X3845), IF(AND(OR(G3845="N/A",G3845=""),H3845=""),0,IF(G3845="STATE CLUSTER",SUMIFS(amount_expended,uniform_state_cluster_name,W3845),SUMIFS(amount_expended,cluster_name,G3845))))</f>
        <v>0</v>
      </c>
      <c r="L3845" s="6"/>
      <c r="M3845" s="3"/>
      <c r="N3845" s="6"/>
      <c r="O3845" s="3"/>
      <c r="P3845" s="3"/>
      <c r="Q3845" s="6"/>
      <c r="R3845" s="4"/>
      <c r="S3845" s="6"/>
      <c r="T3845" s="6"/>
      <c r="U3845" s="6"/>
      <c r="V3845" s="3" t="str">
        <f t="shared" si="2"/>
        <v/>
      </c>
      <c r="W3845" s="5" t="str">
        <f t="shared" ref="W3845:X3845" si="3846">UPPER(TRIM(H3845))</f>
        <v/>
      </c>
      <c r="X3845" s="5" t="str">
        <f t="shared" si="3846"/>
        <v/>
      </c>
      <c r="Y3845" s="5" t="str">
        <f t="array" ref="Y3845">IF(V3845&lt;&gt;"",IFERROR(INDEX(federal_program_name_lookup,MATCH(V3845,aln_lookup,0)),""),"")</f>
        <v/>
      </c>
    </row>
    <row r="3846" ht="15.75" customHeight="1">
      <c r="A3846" s="5" t="str">
        <f t="shared" si="3224"/>
        <v/>
      </c>
      <c r="B3846" s="3"/>
      <c r="C3846" s="3"/>
      <c r="D3846" s="3"/>
      <c r="E3846" s="6"/>
      <c r="F3846" s="4"/>
      <c r="G3846" s="6"/>
      <c r="H3846" s="6"/>
      <c r="I3846" s="6"/>
      <c r="J3846" s="4">
        <f>SUMIFS(amount_expended,cfda_key,V3846)</f>
        <v>0</v>
      </c>
      <c r="K3846" s="4">
        <f>IF(G3846="OTHER CLUSTER NOT LISTED ABOVE",SUMIFS(amount_expended,uniform_other_cluster_name,X3846), IF(AND(OR(G3846="N/A",G3846=""),H3846=""),0,IF(G3846="STATE CLUSTER",SUMIFS(amount_expended,uniform_state_cluster_name,W3846),SUMIFS(amount_expended,cluster_name,G3846))))</f>
        <v>0</v>
      </c>
      <c r="L3846" s="6"/>
      <c r="M3846" s="3"/>
      <c r="N3846" s="6"/>
      <c r="O3846" s="3"/>
      <c r="P3846" s="3"/>
      <c r="Q3846" s="6"/>
      <c r="R3846" s="4"/>
      <c r="S3846" s="6"/>
      <c r="T3846" s="6"/>
      <c r="U3846" s="6"/>
      <c r="V3846" s="3" t="str">
        <f t="shared" si="2"/>
        <v/>
      </c>
      <c r="W3846" s="5" t="str">
        <f t="shared" ref="W3846:X3846" si="3847">UPPER(TRIM(H3846))</f>
        <v/>
      </c>
      <c r="X3846" s="5" t="str">
        <f t="shared" si="3847"/>
        <v/>
      </c>
      <c r="Y3846" s="5" t="str">
        <f t="array" ref="Y3846">IF(V3846&lt;&gt;"",IFERROR(INDEX(federal_program_name_lookup,MATCH(V3846,aln_lookup,0)),""),"")</f>
        <v/>
      </c>
    </row>
    <row r="3847" ht="15.75" customHeight="1">
      <c r="A3847" s="5" t="str">
        <f t="shared" si="3224"/>
        <v/>
      </c>
      <c r="B3847" s="3"/>
      <c r="C3847" s="3"/>
      <c r="D3847" s="3"/>
      <c r="E3847" s="6"/>
      <c r="F3847" s="4"/>
      <c r="G3847" s="6"/>
      <c r="H3847" s="6"/>
      <c r="I3847" s="6"/>
      <c r="J3847" s="4">
        <f>SUMIFS(amount_expended,cfda_key,V3847)</f>
        <v>0</v>
      </c>
      <c r="K3847" s="4">
        <f>IF(G3847="OTHER CLUSTER NOT LISTED ABOVE",SUMIFS(amount_expended,uniform_other_cluster_name,X3847), IF(AND(OR(G3847="N/A",G3847=""),H3847=""),0,IF(G3847="STATE CLUSTER",SUMIFS(amount_expended,uniform_state_cluster_name,W3847),SUMIFS(amount_expended,cluster_name,G3847))))</f>
        <v>0</v>
      </c>
      <c r="L3847" s="6"/>
      <c r="M3847" s="3"/>
      <c r="N3847" s="6"/>
      <c r="O3847" s="3"/>
      <c r="P3847" s="3"/>
      <c r="Q3847" s="6"/>
      <c r="R3847" s="4"/>
      <c r="S3847" s="6"/>
      <c r="T3847" s="6"/>
      <c r="U3847" s="6"/>
      <c r="V3847" s="3" t="str">
        <f t="shared" si="2"/>
        <v/>
      </c>
      <c r="W3847" s="5" t="str">
        <f t="shared" ref="W3847:X3847" si="3848">UPPER(TRIM(H3847))</f>
        <v/>
      </c>
      <c r="X3847" s="5" t="str">
        <f t="shared" si="3848"/>
        <v/>
      </c>
      <c r="Y3847" s="5" t="str">
        <f t="array" ref="Y3847">IF(V3847&lt;&gt;"",IFERROR(INDEX(federal_program_name_lookup,MATCH(V3847,aln_lookup,0)),""),"")</f>
        <v/>
      </c>
    </row>
    <row r="3848" ht="15.75" customHeight="1">
      <c r="A3848" s="5" t="str">
        <f t="shared" si="3224"/>
        <v/>
      </c>
      <c r="B3848" s="3"/>
      <c r="C3848" s="3"/>
      <c r="D3848" s="3"/>
      <c r="E3848" s="6"/>
      <c r="F3848" s="4"/>
      <c r="G3848" s="6"/>
      <c r="H3848" s="6"/>
      <c r="I3848" s="6"/>
      <c r="J3848" s="4">
        <f>SUMIFS(amount_expended,cfda_key,V3848)</f>
        <v>0</v>
      </c>
      <c r="K3848" s="4">
        <f>IF(G3848="OTHER CLUSTER NOT LISTED ABOVE",SUMIFS(amount_expended,uniform_other_cluster_name,X3848), IF(AND(OR(G3848="N/A",G3848=""),H3848=""),0,IF(G3848="STATE CLUSTER",SUMIFS(amount_expended,uniform_state_cluster_name,W3848),SUMIFS(amount_expended,cluster_name,G3848))))</f>
        <v>0</v>
      </c>
      <c r="L3848" s="6"/>
      <c r="M3848" s="3"/>
      <c r="N3848" s="6"/>
      <c r="O3848" s="3"/>
      <c r="P3848" s="3"/>
      <c r="Q3848" s="6"/>
      <c r="R3848" s="4"/>
      <c r="S3848" s="6"/>
      <c r="T3848" s="6"/>
      <c r="U3848" s="6"/>
      <c r="V3848" s="3" t="str">
        <f t="shared" si="2"/>
        <v/>
      </c>
      <c r="W3848" s="5" t="str">
        <f t="shared" ref="W3848:X3848" si="3849">UPPER(TRIM(H3848))</f>
        <v/>
      </c>
      <c r="X3848" s="5" t="str">
        <f t="shared" si="3849"/>
        <v/>
      </c>
      <c r="Y3848" s="5" t="str">
        <f t="array" ref="Y3848">IF(V3848&lt;&gt;"",IFERROR(INDEX(federal_program_name_lookup,MATCH(V3848,aln_lookup,0)),""),"")</f>
        <v/>
      </c>
    </row>
    <row r="3849" ht="15.75" customHeight="1">
      <c r="A3849" s="5" t="str">
        <f t="shared" si="3224"/>
        <v/>
      </c>
      <c r="B3849" s="3"/>
      <c r="C3849" s="3"/>
      <c r="D3849" s="3"/>
      <c r="E3849" s="6"/>
      <c r="F3849" s="4"/>
      <c r="G3849" s="6"/>
      <c r="H3849" s="6"/>
      <c r="I3849" s="6"/>
      <c r="J3849" s="4">
        <f>SUMIFS(amount_expended,cfda_key,V3849)</f>
        <v>0</v>
      </c>
      <c r="K3849" s="4">
        <f>IF(G3849="OTHER CLUSTER NOT LISTED ABOVE",SUMIFS(amount_expended,uniform_other_cluster_name,X3849), IF(AND(OR(G3849="N/A",G3849=""),H3849=""),0,IF(G3849="STATE CLUSTER",SUMIFS(amount_expended,uniform_state_cluster_name,W3849),SUMIFS(amount_expended,cluster_name,G3849))))</f>
        <v>0</v>
      </c>
      <c r="L3849" s="6"/>
      <c r="M3849" s="3"/>
      <c r="N3849" s="6"/>
      <c r="O3849" s="3"/>
      <c r="P3849" s="3"/>
      <c r="Q3849" s="6"/>
      <c r="R3849" s="4"/>
      <c r="S3849" s="6"/>
      <c r="T3849" s="6"/>
      <c r="U3849" s="6"/>
      <c r="V3849" s="3" t="str">
        <f t="shared" si="2"/>
        <v/>
      </c>
      <c r="W3849" s="5" t="str">
        <f t="shared" ref="W3849:X3849" si="3850">UPPER(TRIM(H3849))</f>
        <v/>
      </c>
      <c r="X3849" s="5" t="str">
        <f t="shared" si="3850"/>
        <v/>
      </c>
      <c r="Y3849" s="5" t="str">
        <f t="array" ref="Y3849">IF(V3849&lt;&gt;"",IFERROR(INDEX(federal_program_name_lookup,MATCH(V3849,aln_lookup,0)),""),"")</f>
        <v/>
      </c>
    </row>
    <row r="3850" ht="15.75" customHeight="1">
      <c r="A3850" s="5" t="str">
        <f t="shared" si="3224"/>
        <v/>
      </c>
      <c r="B3850" s="3"/>
      <c r="C3850" s="3"/>
      <c r="D3850" s="3"/>
      <c r="E3850" s="6"/>
      <c r="F3850" s="4"/>
      <c r="G3850" s="6"/>
      <c r="H3850" s="6"/>
      <c r="I3850" s="6"/>
      <c r="J3850" s="4">
        <f>SUMIFS(amount_expended,cfda_key,V3850)</f>
        <v>0</v>
      </c>
      <c r="K3850" s="4">
        <f>IF(G3850="OTHER CLUSTER NOT LISTED ABOVE",SUMIFS(amount_expended,uniform_other_cluster_name,X3850), IF(AND(OR(G3850="N/A",G3850=""),H3850=""),0,IF(G3850="STATE CLUSTER",SUMIFS(amount_expended,uniform_state_cluster_name,W3850),SUMIFS(amount_expended,cluster_name,G3850))))</f>
        <v>0</v>
      </c>
      <c r="L3850" s="6"/>
      <c r="M3850" s="3"/>
      <c r="N3850" s="6"/>
      <c r="O3850" s="3"/>
      <c r="P3850" s="3"/>
      <c r="Q3850" s="6"/>
      <c r="R3850" s="4"/>
      <c r="S3850" s="6"/>
      <c r="T3850" s="6"/>
      <c r="U3850" s="6"/>
      <c r="V3850" s="3" t="str">
        <f t="shared" si="2"/>
        <v/>
      </c>
      <c r="W3850" s="5" t="str">
        <f t="shared" ref="W3850:X3850" si="3851">UPPER(TRIM(H3850))</f>
        <v/>
      </c>
      <c r="X3850" s="5" t="str">
        <f t="shared" si="3851"/>
        <v/>
      </c>
      <c r="Y3850" s="5" t="str">
        <f t="array" ref="Y3850">IF(V3850&lt;&gt;"",IFERROR(INDEX(federal_program_name_lookup,MATCH(V3850,aln_lookup,0)),""),"")</f>
        <v/>
      </c>
    </row>
    <row r="3851" ht="15.75" customHeight="1">
      <c r="A3851" s="5" t="str">
        <f t="shared" si="3224"/>
        <v/>
      </c>
      <c r="B3851" s="3"/>
      <c r="C3851" s="3"/>
      <c r="D3851" s="3"/>
      <c r="E3851" s="6"/>
      <c r="F3851" s="4"/>
      <c r="G3851" s="6"/>
      <c r="H3851" s="6"/>
      <c r="I3851" s="6"/>
      <c r="J3851" s="4">
        <f>SUMIFS(amount_expended,cfda_key,V3851)</f>
        <v>0</v>
      </c>
      <c r="K3851" s="4">
        <f>IF(G3851="OTHER CLUSTER NOT LISTED ABOVE",SUMIFS(amount_expended,uniform_other_cluster_name,X3851), IF(AND(OR(G3851="N/A",G3851=""),H3851=""),0,IF(G3851="STATE CLUSTER",SUMIFS(amount_expended,uniform_state_cluster_name,W3851),SUMIFS(amount_expended,cluster_name,G3851))))</f>
        <v>0</v>
      </c>
      <c r="L3851" s="6"/>
      <c r="M3851" s="3"/>
      <c r="N3851" s="6"/>
      <c r="O3851" s="3"/>
      <c r="P3851" s="3"/>
      <c r="Q3851" s="6"/>
      <c r="R3851" s="4"/>
      <c r="S3851" s="6"/>
      <c r="T3851" s="6"/>
      <c r="U3851" s="6"/>
      <c r="V3851" s="3" t="str">
        <f t="shared" si="2"/>
        <v/>
      </c>
      <c r="W3851" s="5" t="str">
        <f t="shared" ref="W3851:X3851" si="3852">UPPER(TRIM(H3851))</f>
        <v/>
      </c>
      <c r="X3851" s="5" t="str">
        <f t="shared" si="3852"/>
        <v/>
      </c>
      <c r="Y3851" s="5" t="str">
        <f t="array" ref="Y3851">IF(V3851&lt;&gt;"",IFERROR(INDEX(federal_program_name_lookup,MATCH(V3851,aln_lookup,0)),""),"")</f>
        <v/>
      </c>
    </row>
    <row r="3852" ht="15.75" customHeight="1">
      <c r="A3852" s="5" t="str">
        <f t="shared" si="3224"/>
        <v/>
      </c>
      <c r="B3852" s="3"/>
      <c r="C3852" s="3"/>
      <c r="D3852" s="3"/>
      <c r="E3852" s="6"/>
      <c r="F3852" s="4"/>
      <c r="G3852" s="6"/>
      <c r="H3852" s="6"/>
      <c r="I3852" s="6"/>
      <c r="J3852" s="4">
        <f>SUMIFS(amount_expended,cfda_key,V3852)</f>
        <v>0</v>
      </c>
      <c r="K3852" s="4">
        <f>IF(G3852="OTHER CLUSTER NOT LISTED ABOVE",SUMIFS(amount_expended,uniform_other_cluster_name,X3852), IF(AND(OR(G3852="N/A",G3852=""),H3852=""),0,IF(G3852="STATE CLUSTER",SUMIFS(amount_expended,uniform_state_cluster_name,W3852),SUMIFS(amount_expended,cluster_name,G3852))))</f>
        <v>0</v>
      </c>
      <c r="L3852" s="6"/>
      <c r="M3852" s="3"/>
      <c r="N3852" s="6"/>
      <c r="O3852" s="3"/>
      <c r="P3852" s="3"/>
      <c r="Q3852" s="6"/>
      <c r="R3852" s="4"/>
      <c r="S3852" s="6"/>
      <c r="T3852" s="6"/>
      <c r="U3852" s="6"/>
      <c r="V3852" s="3" t="str">
        <f t="shared" si="2"/>
        <v/>
      </c>
      <c r="W3852" s="5" t="str">
        <f t="shared" ref="W3852:X3852" si="3853">UPPER(TRIM(H3852))</f>
        <v/>
      </c>
      <c r="X3852" s="5" t="str">
        <f t="shared" si="3853"/>
        <v/>
      </c>
      <c r="Y3852" s="5" t="str">
        <f t="array" ref="Y3852">IF(V3852&lt;&gt;"",IFERROR(INDEX(federal_program_name_lookup,MATCH(V3852,aln_lookup,0)),""),"")</f>
        <v/>
      </c>
    </row>
    <row r="3853" ht="15.75" customHeight="1">
      <c r="A3853" s="5" t="str">
        <f t="shared" si="3224"/>
        <v/>
      </c>
      <c r="B3853" s="3"/>
      <c r="C3853" s="3"/>
      <c r="D3853" s="3"/>
      <c r="E3853" s="6"/>
      <c r="F3853" s="4"/>
      <c r="G3853" s="6"/>
      <c r="H3853" s="6"/>
      <c r="I3853" s="6"/>
      <c r="J3853" s="4">
        <f>SUMIFS(amount_expended,cfda_key,V3853)</f>
        <v>0</v>
      </c>
      <c r="K3853" s="4">
        <f>IF(G3853="OTHER CLUSTER NOT LISTED ABOVE",SUMIFS(amount_expended,uniform_other_cluster_name,X3853), IF(AND(OR(G3853="N/A",G3853=""),H3853=""),0,IF(G3853="STATE CLUSTER",SUMIFS(amount_expended,uniform_state_cluster_name,W3853),SUMIFS(amount_expended,cluster_name,G3853))))</f>
        <v>0</v>
      </c>
      <c r="L3853" s="6"/>
      <c r="M3853" s="3"/>
      <c r="N3853" s="6"/>
      <c r="O3853" s="3"/>
      <c r="P3853" s="3"/>
      <c r="Q3853" s="6"/>
      <c r="R3853" s="4"/>
      <c r="S3853" s="6"/>
      <c r="T3853" s="6"/>
      <c r="U3853" s="6"/>
      <c r="V3853" s="3" t="str">
        <f t="shared" si="2"/>
        <v/>
      </c>
      <c r="W3853" s="5" t="str">
        <f t="shared" ref="W3853:X3853" si="3854">UPPER(TRIM(H3853))</f>
        <v/>
      </c>
      <c r="X3853" s="5" t="str">
        <f t="shared" si="3854"/>
        <v/>
      </c>
      <c r="Y3853" s="5" t="str">
        <f t="array" ref="Y3853">IF(V3853&lt;&gt;"",IFERROR(INDEX(federal_program_name_lookup,MATCH(V3853,aln_lookup,0)),""),"")</f>
        <v/>
      </c>
    </row>
    <row r="3854" ht="15.75" customHeight="1">
      <c r="A3854" s="5" t="str">
        <f t="shared" si="3224"/>
        <v/>
      </c>
      <c r="B3854" s="3"/>
      <c r="C3854" s="3"/>
      <c r="D3854" s="3"/>
      <c r="E3854" s="6"/>
      <c r="F3854" s="4"/>
      <c r="G3854" s="6"/>
      <c r="H3854" s="6"/>
      <c r="I3854" s="6"/>
      <c r="J3854" s="4">
        <f>SUMIFS(amount_expended,cfda_key,V3854)</f>
        <v>0</v>
      </c>
      <c r="K3854" s="4">
        <f>IF(G3854="OTHER CLUSTER NOT LISTED ABOVE",SUMIFS(amount_expended,uniform_other_cluster_name,X3854), IF(AND(OR(G3854="N/A",G3854=""),H3854=""),0,IF(G3854="STATE CLUSTER",SUMIFS(amount_expended,uniform_state_cluster_name,W3854),SUMIFS(amount_expended,cluster_name,G3854))))</f>
        <v>0</v>
      </c>
      <c r="L3854" s="6"/>
      <c r="M3854" s="3"/>
      <c r="N3854" s="6"/>
      <c r="O3854" s="3"/>
      <c r="P3854" s="3"/>
      <c r="Q3854" s="6"/>
      <c r="R3854" s="4"/>
      <c r="S3854" s="6"/>
      <c r="T3854" s="6"/>
      <c r="U3854" s="6"/>
      <c r="V3854" s="3" t="str">
        <f t="shared" si="2"/>
        <v/>
      </c>
      <c r="W3854" s="5" t="str">
        <f t="shared" ref="W3854:X3854" si="3855">UPPER(TRIM(H3854))</f>
        <v/>
      </c>
      <c r="X3854" s="5" t="str">
        <f t="shared" si="3855"/>
        <v/>
      </c>
      <c r="Y3854" s="5" t="str">
        <f t="array" ref="Y3854">IF(V3854&lt;&gt;"",IFERROR(INDEX(federal_program_name_lookup,MATCH(V3854,aln_lookup,0)),""),"")</f>
        <v/>
      </c>
    </row>
    <row r="3855" ht="15.75" customHeight="1">
      <c r="A3855" s="5" t="str">
        <f t="shared" si="3224"/>
        <v/>
      </c>
      <c r="B3855" s="3"/>
      <c r="C3855" s="3"/>
      <c r="D3855" s="3"/>
      <c r="E3855" s="6"/>
      <c r="F3855" s="4"/>
      <c r="G3855" s="6"/>
      <c r="H3855" s="6"/>
      <c r="I3855" s="6"/>
      <c r="J3855" s="4">
        <f>SUMIFS(amount_expended,cfda_key,V3855)</f>
        <v>0</v>
      </c>
      <c r="K3855" s="4">
        <f>IF(G3855="OTHER CLUSTER NOT LISTED ABOVE",SUMIFS(amount_expended,uniform_other_cluster_name,X3855), IF(AND(OR(G3855="N/A",G3855=""),H3855=""),0,IF(G3855="STATE CLUSTER",SUMIFS(amount_expended,uniform_state_cluster_name,W3855),SUMIFS(amount_expended,cluster_name,G3855))))</f>
        <v>0</v>
      </c>
      <c r="L3855" s="6"/>
      <c r="M3855" s="3"/>
      <c r="N3855" s="6"/>
      <c r="O3855" s="3"/>
      <c r="P3855" s="3"/>
      <c r="Q3855" s="6"/>
      <c r="R3855" s="4"/>
      <c r="S3855" s="6"/>
      <c r="T3855" s="6"/>
      <c r="U3855" s="6"/>
      <c r="V3855" s="3" t="str">
        <f t="shared" si="2"/>
        <v/>
      </c>
      <c r="W3855" s="5" t="str">
        <f t="shared" ref="W3855:X3855" si="3856">UPPER(TRIM(H3855))</f>
        <v/>
      </c>
      <c r="X3855" s="5" t="str">
        <f t="shared" si="3856"/>
        <v/>
      </c>
      <c r="Y3855" s="5" t="str">
        <f t="array" ref="Y3855">IF(V3855&lt;&gt;"",IFERROR(INDEX(federal_program_name_lookup,MATCH(V3855,aln_lookup,0)),""),"")</f>
        <v/>
      </c>
    </row>
    <row r="3856" ht="15.75" customHeight="1">
      <c r="A3856" s="5" t="str">
        <f t="shared" si="3224"/>
        <v/>
      </c>
      <c r="B3856" s="3"/>
      <c r="C3856" s="3"/>
      <c r="D3856" s="3"/>
      <c r="E3856" s="6"/>
      <c r="F3856" s="4"/>
      <c r="G3856" s="6"/>
      <c r="H3856" s="6"/>
      <c r="I3856" s="6"/>
      <c r="J3856" s="4">
        <f>SUMIFS(amount_expended,cfda_key,V3856)</f>
        <v>0</v>
      </c>
      <c r="K3856" s="4">
        <f>IF(G3856="OTHER CLUSTER NOT LISTED ABOVE",SUMIFS(amount_expended,uniform_other_cluster_name,X3856), IF(AND(OR(G3856="N/A",G3856=""),H3856=""),0,IF(G3856="STATE CLUSTER",SUMIFS(amount_expended,uniform_state_cluster_name,W3856),SUMIFS(amount_expended,cluster_name,G3856))))</f>
        <v>0</v>
      </c>
      <c r="L3856" s="6"/>
      <c r="M3856" s="3"/>
      <c r="N3856" s="6"/>
      <c r="O3856" s="3"/>
      <c r="P3856" s="3"/>
      <c r="Q3856" s="6"/>
      <c r="R3856" s="4"/>
      <c r="S3856" s="6"/>
      <c r="T3856" s="6"/>
      <c r="U3856" s="6"/>
      <c r="V3856" s="3" t="str">
        <f t="shared" si="2"/>
        <v/>
      </c>
      <c r="W3856" s="5" t="str">
        <f t="shared" ref="W3856:X3856" si="3857">UPPER(TRIM(H3856))</f>
        <v/>
      </c>
      <c r="X3856" s="5" t="str">
        <f t="shared" si="3857"/>
        <v/>
      </c>
      <c r="Y3856" s="5" t="str">
        <f t="array" ref="Y3856">IF(V3856&lt;&gt;"",IFERROR(INDEX(federal_program_name_lookup,MATCH(V3856,aln_lookup,0)),""),"")</f>
        <v/>
      </c>
    </row>
    <row r="3857" ht="15.75" customHeight="1">
      <c r="A3857" s="5" t="str">
        <f t="shared" si="3224"/>
        <v/>
      </c>
      <c r="B3857" s="3"/>
      <c r="C3857" s="3"/>
      <c r="D3857" s="3"/>
      <c r="E3857" s="6"/>
      <c r="F3857" s="4"/>
      <c r="G3857" s="6"/>
      <c r="H3857" s="6"/>
      <c r="I3857" s="6"/>
      <c r="J3857" s="4">
        <f>SUMIFS(amount_expended,cfda_key,V3857)</f>
        <v>0</v>
      </c>
      <c r="K3857" s="4">
        <f>IF(G3857="OTHER CLUSTER NOT LISTED ABOVE",SUMIFS(amount_expended,uniform_other_cluster_name,X3857), IF(AND(OR(G3857="N/A",G3857=""),H3857=""),0,IF(G3857="STATE CLUSTER",SUMIFS(amount_expended,uniform_state_cluster_name,W3857),SUMIFS(amount_expended,cluster_name,G3857))))</f>
        <v>0</v>
      </c>
      <c r="L3857" s="6"/>
      <c r="M3857" s="3"/>
      <c r="N3857" s="6"/>
      <c r="O3857" s="3"/>
      <c r="P3857" s="3"/>
      <c r="Q3857" s="6"/>
      <c r="R3857" s="4"/>
      <c r="S3857" s="6"/>
      <c r="T3857" s="6"/>
      <c r="U3857" s="6"/>
      <c r="V3857" s="3" t="str">
        <f t="shared" si="2"/>
        <v/>
      </c>
      <c r="W3857" s="5" t="str">
        <f t="shared" ref="W3857:X3857" si="3858">UPPER(TRIM(H3857))</f>
        <v/>
      </c>
      <c r="X3857" s="5" t="str">
        <f t="shared" si="3858"/>
        <v/>
      </c>
      <c r="Y3857" s="5" t="str">
        <f t="array" ref="Y3857">IF(V3857&lt;&gt;"",IFERROR(INDEX(federal_program_name_lookup,MATCH(V3857,aln_lookup,0)),""),"")</f>
        <v/>
      </c>
    </row>
    <row r="3858" ht="15.75" customHeight="1">
      <c r="A3858" s="5" t="str">
        <f t="shared" si="3224"/>
        <v/>
      </c>
      <c r="B3858" s="3"/>
      <c r="C3858" s="3"/>
      <c r="D3858" s="3"/>
      <c r="E3858" s="6"/>
      <c r="F3858" s="4"/>
      <c r="G3858" s="6"/>
      <c r="H3858" s="6"/>
      <c r="I3858" s="6"/>
      <c r="J3858" s="4">
        <f>SUMIFS(amount_expended,cfda_key,V3858)</f>
        <v>0</v>
      </c>
      <c r="K3858" s="4">
        <f>IF(G3858="OTHER CLUSTER NOT LISTED ABOVE",SUMIFS(amount_expended,uniform_other_cluster_name,X3858), IF(AND(OR(G3858="N/A",G3858=""),H3858=""),0,IF(G3858="STATE CLUSTER",SUMIFS(amount_expended,uniform_state_cluster_name,W3858),SUMIFS(amount_expended,cluster_name,G3858))))</f>
        <v>0</v>
      </c>
      <c r="L3858" s="6"/>
      <c r="M3858" s="3"/>
      <c r="N3858" s="6"/>
      <c r="O3858" s="3"/>
      <c r="P3858" s="3"/>
      <c r="Q3858" s="6"/>
      <c r="R3858" s="4"/>
      <c r="S3858" s="6"/>
      <c r="T3858" s="6"/>
      <c r="U3858" s="6"/>
      <c r="V3858" s="3" t="str">
        <f t="shared" si="2"/>
        <v/>
      </c>
      <c r="W3858" s="5" t="str">
        <f t="shared" ref="W3858:X3858" si="3859">UPPER(TRIM(H3858))</f>
        <v/>
      </c>
      <c r="X3858" s="5" t="str">
        <f t="shared" si="3859"/>
        <v/>
      </c>
      <c r="Y3858" s="5" t="str">
        <f t="array" ref="Y3858">IF(V3858&lt;&gt;"",IFERROR(INDEX(federal_program_name_lookup,MATCH(V3858,aln_lookup,0)),""),"")</f>
        <v/>
      </c>
    </row>
    <row r="3859" ht="15.75" customHeight="1">
      <c r="A3859" s="5" t="str">
        <f t="shared" si="3224"/>
        <v/>
      </c>
      <c r="B3859" s="3"/>
      <c r="C3859" s="3"/>
      <c r="D3859" s="3"/>
      <c r="E3859" s="6"/>
      <c r="F3859" s="4"/>
      <c r="G3859" s="6"/>
      <c r="H3859" s="6"/>
      <c r="I3859" s="6"/>
      <c r="J3859" s="4">
        <f>SUMIFS(amount_expended,cfda_key,V3859)</f>
        <v>0</v>
      </c>
      <c r="K3859" s="4">
        <f>IF(G3859="OTHER CLUSTER NOT LISTED ABOVE",SUMIFS(amount_expended,uniform_other_cluster_name,X3859), IF(AND(OR(G3859="N/A",G3859=""),H3859=""),0,IF(G3859="STATE CLUSTER",SUMIFS(amount_expended,uniform_state_cluster_name,W3859),SUMIFS(amount_expended,cluster_name,G3859))))</f>
        <v>0</v>
      </c>
      <c r="L3859" s="6"/>
      <c r="M3859" s="3"/>
      <c r="N3859" s="6"/>
      <c r="O3859" s="3"/>
      <c r="P3859" s="3"/>
      <c r="Q3859" s="6"/>
      <c r="R3859" s="4"/>
      <c r="S3859" s="6"/>
      <c r="T3859" s="6"/>
      <c r="U3859" s="6"/>
      <c r="V3859" s="3" t="str">
        <f t="shared" si="2"/>
        <v/>
      </c>
      <c r="W3859" s="5" t="str">
        <f t="shared" ref="W3859:X3859" si="3860">UPPER(TRIM(H3859))</f>
        <v/>
      </c>
      <c r="X3859" s="5" t="str">
        <f t="shared" si="3860"/>
        <v/>
      </c>
      <c r="Y3859" s="5" t="str">
        <f t="array" ref="Y3859">IF(V3859&lt;&gt;"",IFERROR(INDEX(federal_program_name_lookup,MATCH(V3859,aln_lookup,0)),""),"")</f>
        <v/>
      </c>
    </row>
    <row r="3860" ht="15.75" customHeight="1">
      <c r="A3860" s="5" t="str">
        <f t="shared" si="3224"/>
        <v/>
      </c>
      <c r="B3860" s="3"/>
      <c r="C3860" s="3"/>
      <c r="D3860" s="3"/>
      <c r="E3860" s="6"/>
      <c r="F3860" s="4"/>
      <c r="G3860" s="6"/>
      <c r="H3860" s="6"/>
      <c r="I3860" s="6"/>
      <c r="J3860" s="4">
        <f>SUMIFS(amount_expended,cfda_key,V3860)</f>
        <v>0</v>
      </c>
      <c r="K3860" s="4">
        <f>IF(G3860="OTHER CLUSTER NOT LISTED ABOVE",SUMIFS(amount_expended,uniform_other_cluster_name,X3860), IF(AND(OR(G3860="N/A",G3860=""),H3860=""),0,IF(G3860="STATE CLUSTER",SUMIFS(amount_expended,uniform_state_cluster_name,W3860),SUMIFS(amount_expended,cluster_name,G3860))))</f>
        <v>0</v>
      </c>
      <c r="L3860" s="6"/>
      <c r="M3860" s="3"/>
      <c r="N3860" s="6"/>
      <c r="O3860" s="3"/>
      <c r="P3860" s="3"/>
      <c r="Q3860" s="6"/>
      <c r="R3860" s="4"/>
      <c r="S3860" s="6"/>
      <c r="T3860" s="6"/>
      <c r="U3860" s="6"/>
      <c r="V3860" s="3" t="str">
        <f t="shared" si="2"/>
        <v/>
      </c>
      <c r="W3860" s="5" t="str">
        <f t="shared" ref="W3860:X3860" si="3861">UPPER(TRIM(H3860))</f>
        <v/>
      </c>
      <c r="X3860" s="5" t="str">
        <f t="shared" si="3861"/>
        <v/>
      </c>
      <c r="Y3860" s="5" t="str">
        <f t="array" ref="Y3860">IF(V3860&lt;&gt;"",IFERROR(INDEX(federal_program_name_lookup,MATCH(V3860,aln_lookup,0)),""),"")</f>
        <v/>
      </c>
    </row>
    <row r="3861" ht="15.75" customHeight="1">
      <c r="A3861" s="5" t="str">
        <f t="shared" si="3224"/>
        <v/>
      </c>
      <c r="B3861" s="3"/>
      <c r="C3861" s="3"/>
      <c r="D3861" s="3"/>
      <c r="E3861" s="6"/>
      <c r="F3861" s="4"/>
      <c r="G3861" s="6"/>
      <c r="H3861" s="6"/>
      <c r="I3861" s="6"/>
      <c r="J3861" s="4">
        <f>SUMIFS(amount_expended,cfda_key,V3861)</f>
        <v>0</v>
      </c>
      <c r="K3861" s="4">
        <f>IF(G3861="OTHER CLUSTER NOT LISTED ABOVE",SUMIFS(amount_expended,uniform_other_cluster_name,X3861), IF(AND(OR(G3861="N/A",G3861=""),H3861=""),0,IF(G3861="STATE CLUSTER",SUMIFS(amount_expended,uniform_state_cluster_name,W3861),SUMIFS(amount_expended,cluster_name,G3861))))</f>
        <v>0</v>
      </c>
      <c r="L3861" s="6"/>
      <c r="M3861" s="3"/>
      <c r="N3861" s="6"/>
      <c r="O3861" s="3"/>
      <c r="P3861" s="3"/>
      <c r="Q3861" s="6"/>
      <c r="R3861" s="4"/>
      <c r="S3861" s="6"/>
      <c r="T3861" s="6"/>
      <c r="U3861" s="6"/>
      <c r="V3861" s="3" t="str">
        <f t="shared" si="2"/>
        <v/>
      </c>
      <c r="W3861" s="5" t="str">
        <f t="shared" ref="W3861:X3861" si="3862">UPPER(TRIM(H3861))</f>
        <v/>
      </c>
      <c r="X3861" s="5" t="str">
        <f t="shared" si="3862"/>
        <v/>
      </c>
      <c r="Y3861" s="5" t="str">
        <f t="array" ref="Y3861">IF(V3861&lt;&gt;"",IFERROR(INDEX(federal_program_name_lookup,MATCH(V3861,aln_lookup,0)),""),"")</f>
        <v/>
      </c>
    </row>
    <row r="3862" ht="15.75" customHeight="1">
      <c r="A3862" s="5" t="str">
        <f t="shared" si="3224"/>
        <v/>
      </c>
      <c r="B3862" s="3"/>
      <c r="C3862" s="3"/>
      <c r="D3862" s="3"/>
      <c r="E3862" s="6"/>
      <c r="F3862" s="4"/>
      <c r="G3862" s="6"/>
      <c r="H3862" s="6"/>
      <c r="I3862" s="6"/>
      <c r="J3862" s="4">
        <f>SUMIFS(amount_expended,cfda_key,V3862)</f>
        <v>0</v>
      </c>
      <c r="K3862" s="4">
        <f>IF(G3862="OTHER CLUSTER NOT LISTED ABOVE",SUMIFS(amount_expended,uniform_other_cluster_name,X3862), IF(AND(OR(G3862="N/A",G3862=""),H3862=""),0,IF(G3862="STATE CLUSTER",SUMIFS(amount_expended,uniform_state_cluster_name,W3862),SUMIFS(amount_expended,cluster_name,G3862))))</f>
        <v>0</v>
      </c>
      <c r="L3862" s="6"/>
      <c r="M3862" s="3"/>
      <c r="N3862" s="6"/>
      <c r="O3862" s="3"/>
      <c r="P3862" s="3"/>
      <c r="Q3862" s="6"/>
      <c r="R3862" s="4"/>
      <c r="S3862" s="6"/>
      <c r="T3862" s="6"/>
      <c r="U3862" s="6"/>
      <c r="V3862" s="3" t="str">
        <f t="shared" si="2"/>
        <v/>
      </c>
      <c r="W3862" s="5" t="str">
        <f t="shared" ref="W3862:X3862" si="3863">UPPER(TRIM(H3862))</f>
        <v/>
      </c>
      <c r="X3862" s="5" t="str">
        <f t="shared" si="3863"/>
        <v/>
      </c>
      <c r="Y3862" s="5" t="str">
        <f t="array" ref="Y3862">IF(V3862&lt;&gt;"",IFERROR(INDEX(federal_program_name_lookup,MATCH(V3862,aln_lookup,0)),""),"")</f>
        <v/>
      </c>
    </row>
    <row r="3863" ht="15.75" customHeight="1">
      <c r="A3863" s="5" t="str">
        <f t="shared" si="3224"/>
        <v/>
      </c>
      <c r="B3863" s="3"/>
      <c r="C3863" s="3"/>
      <c r="D3863" s="3"/>
      <c r="E3863" s="6"/>
      <c r="F3863" s="4"/>
      <c r="G3863" s="6"/>
      <c r="H3863" s="6"/>
      <c r="I3863" s="6"/>
      <c r="J3863" s="4">
        <f>SUMIFS(amount_expended,cfda_key,V3863)</f>
        <v>0</v>
      </c>
      <c r="K3863" s="4">
        <f>IF(G3863="OTHER CLUSTER NOT LISTED ABOVE",SUMIFS(amount_expended,uniform_other_cluster_name,X3863), IF(AND(OR(G3863="N/A",G3863=""),H3863=""),0,IF(G3863="STATE CLUSTER",SUMIFS(amount_expended,uniform_state_cluster_name,W3863),SUMIFS(amount_expended,cluster_name,G3863))))</f>
        <v>0</v>
      </c>
      <c r="L3863" s="6"/>
      <c r="M3863" s="3"/>
      <c r="N3863" s="6"/>
      <c r="O3863" s="3"/>
      <c r="P3863" s="3"/>
      <c r="Q3863" s="6"/>
      <c r="R3863" s="4"/>
      <c r="S3863" s="6"/>
      <c r="T3863" s="6"/>
      <c r="U3863" s="6"/>
      <c r="V3863" s="3" t="str">
        <f t="shared" si="2"/>
        <v/>
      </c>
      <c r="W3863" s="5" t="str">
        <f t="shared" ref="W3863:X3863" si="3864">UPPER(TRIM(H3863))</f>
        <v/>
      </c>
      <c r="X3863" s="5" t="str">
        <f t="shared" si="3864"/>
        <v/>
      </c>
      <c r="Y3863" s="5" t="str">
        <f t="array" ref="Y3863">IF(V3863&lt;&gt;"",IFERROR(INDEX(federal_program_name_lookup,MATCH(V3863,aln_lookup,0)),""),"")</f>
        <v/>
      </c>
    </row>
    <row r="3864" ht="15.75" customHeight="1">
      <c r="A3864" s="5" t="str">
        <f t="shared" si="3224"/>
        <v/>
      </c>
      <c r="B3864" s="3"/>
      <c r="C3864" s="3"/>
      <c r="D3864" s="3"/>
      <c r="E3864" s="6"/>
      <c r="F3864" s="4"/>
      <c r="G3864" s="6"/>
      <c r="H3864" s="6"/>
      <c r="I3864" s="6"/>
      <c r="J3864" s="4">
        <f>SUMIFS(amount_expended,cfda_key,V3864)</f>
        <v>0</v>
      </c>
      <c r="K3864" s="4">
        <f>IF(G3864="OTHER CLUSTER NOT LISTED ABOVE",SUMIFS(amount_expended,uniform_other_cluster_name,X3864), IF(AND(OR(G3864="N/A",G3864=""),H3864=""),0,IF(G3864="STATE CLUSTER",SUMIFS(amount_expended,uniform_state_cluster_name,W3864),SUMIFS(amount_expended,cluster_name,G3864))))</f>
        <v>0</v>
      </c>
      <c r="L3864" s="6"/>
      <c r="M3864" s="3"/>
      <c r="N3864" s="6"/>
      <c r="O3864" s="3"/>
      <c r="P3864" s="3"/>
      <c r="Q3864" s="6"/>
      <c r="R3864" s="4"/>
      <c r="S3864" s="6"/>
      <c r="T3864" s="6"/>
      <c r="U3864" s="6"/>
      <c r="V3864" s="3" t="str">
        <f t="shared" si="2"/>
        <v/>
      </c>
      <c r="W3864" s="5" t="str">
        <f t="shared" ref="W3864:X3864" si="3865">UPPER(TRIM(H3864))</f>
        <v/>
      </c>
      <c r="X3864" s="5" t="str">
        <f t="shared" si="3865"/>
        <v/>
      </c>
      <c r="Y3864" s="5" t="str">
        <f t="array" ref="Y3864">IF(V3864&lt;&gt;"",IFERROR(INDEX(federal_program_name_lookup,MATCH(V3864,aln_lookup,0)),""),"")</f>
        <v/>
      </c>
    </row>
    <row r="3865" ht="15.75" customHeight="1">
      <c r="A3865" s="5" t="str">
        <f t="shared" si="3224"/>
        <v/>
      </c>
      <c r="B3865" s="3"/>
      <c r="C3865" s="3"/>
      <c r="D3865" s="3"/>
      <c r="E3865" s="6"/>
      <c r="F3865" s="4"/>
      <c r="G3865" s="6"/>
      <c r="H3865" s="6"/>
      <c r="I3865" s="6"/>
      <c r="J3865" s="4">
        <f>SUMIFS(amount_expended,cfda_key,V3865)</f>
        <v>0</v>
      </c>
      <c r="K3865" s="4">
        <f>IF(G3865="OTHER CLUSTER NOT LISTED ABOVE",SUMIFS(amount_expended,uniform_other_cluster_name,X3865), IF(AND(OR(G3865="N/A",G3865=""),H3865=""),0,IF(G3865="STATE CLUSTER",SUMIFS(amount_expended,uniform_state_cluster_name,W3865),SUMIFS(amount_expended,cluster_name,G3865))))</f>
        <v>0</v>
      </c>
      <c r="L3865" s="6"/>
      <c r="M3865" s="3"/>
      <c r="N3865" s="6"/>
      <c r="O3865" s="3"/>
      <c r="P3865" s="3"/>
      <c r="Q3865" s="6"/>
      <c r="R3865" s="4"/>
      <c r="S3865" s="6"/>
      <c r="T3865" s="6"/>
      <c r="U3865" s="6"/>
      <c r="V3865" s="3" t="str">
        <f t="shared" si="2"/>
        <v/>
      </c>
      <c r="W3865" s="5" t="str">
        <f t="shared" ref="W3865:X3865" si="3866">UPPER(TRIM(H3865))</f>
        <v/>
      </c>
      <c r="X3865" s="5" t="str">
        <f t="shared" si="3866"/>
        <v/>
      </c>
      <c r="Y3865" s="5" t="str">
        <f t="array" ref="Y3865">IF(V3865&lt;&gt;"",IFERROR(INDEX(federal_program_name_lookup,MATCH(V3865,aln_lookup,0)),""),"")</f>
        <v/>
      </c>
    </row>
    <row r="3866" ht="15.75" customHeight="1">
      <c r="A3866" s="5" t="str">
        <f t="shared" si="3224"/>
        <v/>
      </c>
      <c r="B3866" s="3"/>
      <c r="C3866" s="3"/>
      <c r="D3866" s="3"/>
      <c r="E3866" s="6"/>
      <c r="F3866" s="4"/>
      <c r="G3866" s="6"/>
      <c r="H3866" s="6"/>
      <c r="I3866" s="6"/>
      <c r="J3866" s="4">
        <f>SUMIFS(amount_expended,cfda_key,V3866)</f>
        <v>0</v>
      </c>
      <c r="K3866" s="4">
        <f>IF(G3866="OTHER CLUSTER NOT LISTED ABOVE",SUMIFS(amount_expended,uniform_other_cluster_name,X3866), IF(AND(OR(G3866="N/A",G3866=""),H3866=""),0,IF(G3866="STATE CLUSTER",SUMIFS(amount_expended,uniform_state_cluster_name,W3866),SUMIFS(amount_expended,cluster_name,G3866))))</f>
        <v>0</v>
      </c>
      <c r="L3866" s="6"/>
      <c r="M3866" s="3"/>
      <c r="N3866" s="6"/>
      <c r="O3866" s="3"/>
      <c r="P3866" s="3"/>
      <c r="Q3866" s="6"/>
      <c r="R3866" s="4"/>
      <c r="S3866" s="6"/>
      <c r="T3866" s="6"/>
      <c r="U3866" s="6"/>
      <c r="V3866" s="3" t="str">
        <f t="shared" si="2"/>
        <v/>
      </c>
      <c r="W3866" s="5" t="str">
        <f t="shared" ref="W3866:X3866" si="3867">UPPER(TRIM(H3866))</f>
        <v/>
      </c>
      <c r="X3866" s="5" t="str">
        <f t="shared" si="3867"/>
        <v/>
      </c>
      <c r="Y3866" s="5" t="str">
        <f t="array" ref="Y3866">IF(V3866&lt;&gt;"",IFERROR(INDEX(federal_program_name_lookup,MATCH(V3866,aln_lookup,0)),""),"")</f>
        <v/>
      </c>
    </row>
    <row r="3867" ht="15.75" customHeight="1">
      <c r="A3867" s="5" t="str">
        <f t="shared" si="3224"/>
        <v/>
      </c>
      <c r="B3867" s="3"/>
      <c r="C3867" s="3"/>
      <c r="D3867" s="3"/>
      <c r="E3867" s="6"/>
      <c r="F3867" s="4"/>
      <c r="G3867" s="6"/>
      <c r="H3867" s="6"/>
      <c r="I3867" s="6"/>
      <c r="J3867" s="4">
        <f>SUMIFS(amount_expended,cfda_key,V3867)</f>
        <v>0</v>
      </c>
      <c r="K3867" s="4">
        <f>IF(G3867="OTHER CLUSTER NOT LISTED ABOVE",SUMIFS(amount_expended,uniform_other_cluster_name,X3867), IF(AND(OR(G3867="N/A",G3867=""),H3867=""),0,IF(G3867="STATE CLUSTER",SUMIFS(amount_expended,uniform_state_cluster_name,W3867),SUMIFS(amount_expended,cluster_name,G3867))))</f>
        <v>0</v>
      </c>
      <c r="L3867" s="6"/>
      <c r="M3867" s="3"/>
      <c r="N3867" s="6"/>
      <c r="O3867" s="3"/>
      <c r="P3867" s="3"/>
      <c r="Q3867" s="6"/>
      <c r="R3867" s="4"/>
      <c r="S3867" s="6"/>
      <c r="T3867" s="6"/>
      <c r="U3867" s="6"/>
      <c r="V3867" s="3" t="str">
        <f t="shared" si="2"/>
        <v/>
      </c>
      <c r="W3867" s="5" t="str">
        <f t="shared" ref="W3867:X3867" si="3868">UPPER(TRIM(H3867))</f>
        <v/>
      </c>
      <c r="X3867" s="5" t="str">
        <f t="shared" si="3868"/>
        <v/>
      </c>
      <c r="Y3867" s="5" t="str">
        <f t="array" ref="Y3867">IF(V3867&lt;&gt;"",IFERROR(INDEX(federal_program_name_lookup,MATCH(V3867,aln_lookup,0)),""),"")</f>
        <v/>
      </c>
    </row>
    <row r="3868" ht="15.75" customHeight="1">
      <c r="A3868" s="5" t="str">
        <f t="shared" si="3224"/>
        <v/>
      </c>
      <c r="B3868" s="3"/>
      <c r="C3868" s="3"/>
      <c r="D3868" s="3"/>
      <c r="E3868" s="6"/>
      <c r="F3868" s="4"/>
      <c r="G3868" s="6"/>
      <c r="H3868" s="6"/>
      <c r="I3868" s="6"/>
      <c r="J3868" s="4">
        <f>SUMIFS(amount_expended,cfda_key,V3868)</f>
        <v>0</v>
      </c>
      <c r="K3868" s="4">
        <f>IF(G3868="OTHER CLUSTER NOT LISTED ABOVE",SUMIFS(amount_expended,uniform_other_cluster_name,X3868), IF(AND(OR(G3868="N/A",G3868=""),H3868=""),0,IF(G3868="STATE CLUSTER",SUMIFS(amount_expended,uniform_state_cluster_name,W3868),SUMIFS(amount_expended,cluster_name,G3868))))</f>
        <v>0</v>
      </c>
      <c r="L3868" s="6"/>
      <c r="M3868" s="3"/>
      <c r="N3868" s="6"/>
      <c r="O3868" s="3"/>
      <c r="P3868" s="3"/>
      <c r="Q3868" s="6"/>
      <c r="R3868" s="4"/>
      <c r="S3868" s="6"/>
      <c r="T3868" s="6"/>
      <c r="U3868" s="6"/>
      <c r="V3868" s="3" t="str">
        <f t="shared" si="2"/>
        <v/>
      </c>
      <c r="W3868" s="5" t="str">
        <f t="shared" ref="W3868:X3868" si="3869">UPPER(TRIM(H3868))</f>
        <v/>
      </c>
      <c r="X3868" s="5" t="str">
        <f t="shared" si="3869"/>
        <v/>
      </c>
      <c r="Y3868" s="5" t="str">
        <f t="array" ref="Y3868">IF(V3868&lt;&gt;"",IFERROR(INDEX(federal_program_name_lookup,MATCH(V3868,aln_lookup,0)),""),"")</f>
        <v/>
      </c>
    </row>
    <row r="3869" ht="15.75" customHeight="1">
      <c r="A3869" s="5" t="str">
        <f t="shared" si="3224"/>
        <v/>
      </c>
      <c r="B3869" s="3"/>
      <c r="C3869" s="3"/>
      <c r="D3869" s="3"/>
      <c r="E3869" s="6"/>
      <c r="F3869" s="4"/>
      <c r="G3869" s="6"/>
      <c r="H3869" s="6"/>
      <c r="I3869" s="6"/>
      <c r="J3869" s="4">
        <f>SUMIFS(amount_expended,cfda_key,V3869)</f>
        <v>0</v>
      </c>
      <c r="K3869" s="4">
        <f>IF(G3869="OTHER CLUSTER NOT LISTED ABOVE",SUMIFS(amount_expended,uniform_other_cluster_name,X3869), IF(AND(OR(G3869="N/A",G3869=""),H3869=""),0,IF(G3869="STATE CLUSTER",SUMIFS(amount_expended,uniform_state_cluster_name,W3869),SUMIFS(amount_expended,cluster_name,G3869))))</f>
        <v>0</v>
      </c>
      <c r="L3869" s="6"/>
      <c r="M3869" s="3"/>
      <c r="N3869" s="6"/>
      <c r="O3869" s="3"/>
      <c r="P3869" s="3"/>
      <c r="Q3869" s="6"/>
      <c r="R3869" s="4"/>
      <c r="S3869" s="6"/>
      <c r="T3869" s="6"/>
      <c r="U3869" s="6"/>
      <c r="V3869" s="3" t="str">
        <f t="shared" si="2"/>
        <v/>
      </c>
      <c r="W3869" s="5" t="str">
        <f t="shared" ref="W3869:X3869" si="3870">UPPER(TRIM(H3869))</f>
        <v/>
      </c>
      <c r="X3869" s="5" t="str">
        <f t="shared" si="3870"/>
        <v/>
      </c>
      <c r="Y3869" s="5" t="str">
        <f t="array" ref="Y3869">IF(V3869&lt;&gt;"",IFERROR(INDEX(federal_program_name_lookup,MATCH(V3869,aln_lookup,0)),""),"")</f>
        <v/>
      </c>
    </row>
    <row r="3870" ht="15.75" customHeight="1">
      <c r="A3870" s="5" t="str">
        <f t="shared" si="3224"/>
        <v/>
      </c>
      <c r="B3870" s="3"/>
      <c r="C3870" s="3"/>
      <c r="D3870" s="3"/>
      <c r="E3870" s="6"/>
      <c r="F3870" s="4"/>
      <c r="G3870" s="6"/>
      <c r="H3870" s="6"/>
      <c r="I3870" s="6"/>
      <c r="J3870" s="4">
        <f>SUMIFS(amount_expended,cfda_key,V3870)</f>
        <v>0</v>
      </c>
      <c r="K3870" s="4">
        <f>IF(G3870="OTHER CLUSTER NOT LISTED ABOVE",SUMIFS(amount_expended,uniform_other_cluster_name,X3870), IF(AND(OR(G3870="N/A",G3870=""),H3870=""),0,IF(G3870="STATE CLUSTER",SUMIFS(amount_expended,uniform_state_cluster_name,W3870),SUMIFS(amount_expended,cluster_name,G3870))))</f>
        <v>0</v>
      </c>
      <c r="L3870" s="6"/>
      <c r="M3870" s="3"/>
      <c r="N3870" s="6"/>
      <c r="O3870" s="3"/>
      <c r="P3870" s="3"/>
      <c r="Q3870" s="6"/>
      <c r="R3870" s="4"/>
      <c r="S3870" s="6"/>
      <c r="T3870" s="6"/>
      <c r="U3870" s="6"/>
      <c r="V3870" s="3" t="str">
        <f t="shared" si="2"/>
        <v/>
      </c>
      <c r="W3870" s="5" t="str">
        <f t="shared" ref="W3870:X3870" si="3871">UPPER(TRIM(H3870))</f>
        <v/>
      </c>
      <c r="X3870" s="5" t="str">
        <f t="shared" si="3871"/>
        <v/>
      </c>
      <c r="Y3870" s="5" t="str">
        <f t="array" ref="Y3870">IF(V3870&lt;&gt;"",IFERROR(INDEX(federal_program_name_lookup,MATCH(V3870,aln_lookup,0)),""),"")</f>
        <v/>
      </c>
    </row>
    <row r="3871" ht="15.75" customHeight="1">
      <c r="A3871" s="5" t="str">
        <f t="shared" si="3224"/>
        <v/>
      </c>
      <c r="B3871" s="3"/>
      <c r="C3871" s="3"/>
      <c r="D3871" s="3"/>
      <c r="E3871" s="6"/>
      <c r="F3871" s="4"/>
      <c r="G3871" s="6"/>
      <c r="H3871" s="6"/>
      <c r="I3871" s="6"/>
      <c r="J3871" s="4">
        <f>SUMIFS(amount_expended,cfda_key,V3871)</f>
        <v>0</v>
      </c>
      <c r="K3871" s="4">
        <f>IF(G3871="OTHER CLUSTER NOT LISTED ABOVE",SUMIFS(amount_expended,uniform_other_cluster_name,X3871), IF(AND(OR(G3871="N/A",G3871=""),H3871=""),0,IF(G3871="STATE CLUSTER",SUMIFS(amount_expended,uniform_state_cluster_name,W3871),SUMIFS(amount_expended,cluster_name,G3871))))</f>
        <v>0</v>
      </c>
      <c r="L3871" s="6"/>
      <c r="M3871" s="3"/>
      <c r="N3871" s="6"/>
      <c r="O3871" s="3"/>
      <c r="P3871" s="3"/>
      <c r="Q3871" s="6"/>
      <c r="R3871" s="4"/>
      <c r="S3871" s="6"/>
      <c r="T3871" s="6"/>
      <c r="U3871" s="6"/>
      <c r="V3871" s="3" t="str">
        <f t="shared" si="2"/>
        <v/>
      </c>
      <c r="W3871" s="5" t="str">
        <f t="shared" ref="W3871:X3871" si="3872">UPPER(TRIM(H3871))</f>
        <v/>
      </c>
      <c r="X3871" s="5" t="str">
        <f t="shared" si="3872"/>
        <v/>
      </c>
      <c r="Y3871" s="5" t="str">
        <f t="array" ref="Y3871">IF(V3871&lt;&gt;"",IFERROR(INDEX(federal_program_name_lookup,MATCH(V3871,aln_lookup,0)),""),"")</f>
        <v/>
      </c>
    </row>
    <row r="3872" ht="15.75" customHeight="1">
      <c r="A3872" s="5" t="str">
        <f t="shared" si="3224"/>
        <v/>
      </c>
      <c r="B3872" s="3"/>
      <c r="C3872" s="3"/>
      <c r="D3872" s="3"/>
      <c r="E3872" s="6"/>
      <c r="F3872" s="4"/>
      <c r="G3872" s="6"/>
      <c r="H3872" s="6"/>
      <c r="I3872" s="6"/>
      <c r="J3872" s="4">
        <f>SUMIFS(amount_expended,cfda_key,V3872)</f>
        <v>0</v>
      </c>
      <c r="K3872" s="4">
        <f>IF(G3872="OTHER CLUSTER NOT LISTED ABOVE",SUMIFS(amount_expended,uniform_other_cluster_name,X3872), IF(AND(OR(G3872="N/A",G3872=""),H3872=""),0,IF(G3872="STATE CLUSTER",SUMIFS(amount_expended,uniform_state_cluster_name,W3872),SUMIFS(amount_expended,cluster_name,G3872))))</f>
        <v>0</v>
      </c>
      <c r="L3872" s="6"/>
      <c r="M3872" s="3"/>
      <c r="N3872" s="6"/>
      <c r="O3872" s="3"/>
      <c r="P3872" s="3"/>
      <c r="Q3872" s="6"/>
      <c r="R3872" s="4"/>
      <c r="S3872" s="6"/>
      <c r="T3872" s="6"/>
      <c r="U3872" s="6"/>
      <c r="V3872" s="3" t="str">
        <f t="shared" si="2"/>
        <v/>
      </c>
      <c r="W3872" s="5" t="str">
        <f t="shared" ref="W3872:X3872" si="3873">UPPER(TRIM(H3872))</f>
        <v/>
      </c>
      <c r="X3872" s="5" t="str">
        <f t="shared" si="3873"/>
        <v/>
      </c>
      <c r="Y3872" s="5" t="str">
        <f t="array" ref="Y3872">IF(V3872&lt;&gt;"",IFERROR(INDEX(federal_program_name_lookup,MATCH(V3872,aln_lookup,0)),""),"")</f>
        <v/>
      </c>
    </row>
    <row r="3873" ht="15.75" customHeight="1">
      <c r="A3873" s="5" t="str">
        <f t="shared" si="3224"/>
        <v/>
      </c>
      <c r="B3873" s="3"/>
      <c r="C3873" s="3"/>
      <c r="D3873" s="3"/>
      <c r="E3873" s="6"/>
      <c r="F3873" s="4"/>
      <c r="G3873" s="6"/>
      <c r="H3873" s="6"/>
      <c r="I3873" s="6"/>
      <c r="J3873" s="4">
        <f>SUMIFS(amount_expended,cfda_key,V3873)</f>
        <v>0</v>
      </c>
      <c r="K3873" s="4">
        <f>IF(G3873="OTHER CLUSTER NOT LISTED ABOVE",SUMIFS(amount_expended,uniform_other_cluster_name,X3873), IF(AND(OR(G3873="N/A",G3873=""),H3873=""),0,IF(G3873="STATE CLUSTER",SUMIFS(amount_expended,uniform_state_cluster_name,W3873),SUMIFS(amount_expended,cluster_name,G3873))))</f>
        <v>0</v>
      </c>
      <c r="L3873" s="6"/>
      <c r="M3873" s="3"/>
      <c r="N3873" s="6"/>
      <c r="O3873" s="3"/>
      <c r="P3873" s="3"/>
      <c r="Q3873" s="6"/>
      <c r="R3873" s="4"/>
      <c r="S3873" s="6"/>
      <c r="T3873" s="6"/>
      <c r="U3873" s="6"/>
      <c r="V3873" s="3" t="str">
        <f t="shared" si="2"/>
        <v/>
      </c>
      <c r="W3873" s="5" t="str">
        <f t="shared" ref="W3873:X3873" si="3874">UPPER(TRIM(H3873))</f>
        <v/>
      </c>
      <c r="X3873" s="5" t="str">
        <f t="shared" si="3874"/>
        <v/>
      </c>
      <c r="Y3873" s="5" t="str">
        <f t="array" ref="Y3873">IF(V3873&lt;&gt;"",IFERROR(INDEX(federal_program_name_lookup,MATCH(V3873,aln_lookup,0)),""),"")</f>
        <v/>
      </c>
    </row>
    <row r="3874" ht="15.75" customHeight="1">
      <c r="A3874" s="5" t="str">
        <f t="shared" si="3224"/>
        <v/>
      </c>
      <c r="B3874" s="3"/>
      <c r="C3874" s="3"/>
      <c r="D3874" s="3"/>
      <c r="E3874" s="6"/>
      <c r="F3874" s="4"/>
      <c r="G3874" s="6"/>
      <c r="H3874" s="6"/>
      <c r="I3874" s="6"/>
      <c r="J3874" s="4">
        <f>SUMIFS(amount_expended,cfda_key,V3874)</f>
        <v>0</v>
      </c>
      <c r="K3874" s="4">
        <f>IF(G3874="OTHER CLUSTER NOT LISTED ABOVE",SUMIFS(amount_expended,uniform_other_cluster_name,X3874), IF(AND(OR(G3874="N/A",G3874=""),H3874=""),0,IF(G3874="STATE CLUSTER",SUMIFS(amount_expended,uniform_state_cluster_name,W3874),SUMIFS(amount_expended,cluster_name,G3874))))</f>
        <v>0</v>
      </c>
      <c r="L3874" s="6"/>
      <c r="M3874" s="3"/>
      <c r="N3874" s="6"/>
      <c r="O3874" s="3"/>
      <c r="P3874" s="3"/>
      <c r="Q3874" s="6"/>
      <c r="R3874" s="4"/>
      <c r="S3874" s="6"/>
      <c r="T3874" s="6"/>
      <c r="U3874" s="6"/>
      <c r="V3874" s="3" t="str">
        <f t="shared" si="2"/>
        <v/>
      </c>
      <c r="W3874" s="5" t="str">
        <f t="shared" ref="W3874:X3874" si="3875">UPPER(TRIM(H3874))</f>
        <v/>
      </c>
      <c r="X3874" s="5" t="str">
        <f t="shared" si="3875"/>
        <v/>
      </c>
      <c r="Y3874" s="5" t="str">
        <f t="array" ref="Y3874">IF(V3874&lt;&gt;"",IFERROR(INDEX(federal_program_name_lookup,MATCH(V3874,aln_lookup,0)),""),"")</f>
        <v/>
      </c>
    </row>
    <row r="3875" ht="15.75" customHeight="1">
      <c r="A3875" s="5" t="str">
        <f t="shared" si="3224"/>
        <v/>
      </c>
      <c r="B3875" s="3"/>
      <c r="C3875" s="3"/>
      <c r="D3875" s="3"/>
      <c r="E3875" s="6"/>
      <c r="F3875" s="4"/>
      <c r="G3875" s="6"/>
      <c r="H3875" s="6"/>
      <c r="I3875" s="6"/>
      <c r="J3875" s="4">
        <f>SUMIFS(amount_expended,cfda_key,V3875)</f>
        <v>0</v>
      </c>
      <c r="K3875" s="4">
        <f>IF(G3875="OTHER CLUSTER NOT LISTED ABOVE",SUMIFS(amount_expended,uniform_other_cluster_name,X3875), IF(AND(OR(G3875="N/A",G3875=""),H3875=""),0,IF(G3875="STATE CLUSTER",SUMIFS(amount_expended,uniform_state_cluster_name,W3875),SUMIFS(amount_expended,cluster_name,G3875))))</f>
        <v>0</v>
      </c>
      <c r="L3875" s="6"/>
      <c r="M3875" s="3"/>
      <c r="N3875" s="6"/>
      <c r="O3875" s="3"/>
      <c r="P3875" s="3"/>
      <c r="Q3875" s="6"/>
      <c r="R3875" s="4"/>
      <c r="S3875" s="6"/>
      <c r="T3875" s="6"/>
      <c r="U3875" s="6"/>
      <c r="V3875" s="3" t="str">
        <f t="shared" si="2"/>
        <v/>
      </c>
      <c r="W3875" s="5" t="str">
        <f t="shared" ref="W3875:X3875" si="3876">UPPER(TRIM(H3875))</f>
        <v/>
      </c>
      <c r="X3875" s="5" t="str">
        <f t="shared" si="3876"/>
        <v/>
      </c>
      <c r="Y3875" s="5" t="str">
        <f t="array" ref="Y3875">IF(V3875&lt;&gt;"",IFERROR(INDEX(federal_program_name_lookup,MATCH(V3875,aln_lookup,0)),""),"")</f>
        <v/>
      </c>
    </row>
    <row r="3876" ht="15.75" customHeight="1">
      <c r="A3876" s="5" t="str">
        <f t="shared" si="3224"/>
        <v/>
      </c>
      <c r="B3876" s="3"/>
      <c r="C3876" s="3"/>
      <c r="D3876" s="3"/>
      <c r="E3876" s="6"/>
      <c r="F3876" s="4"/>
      <c r="G3876" s="6"/>
      <c r="H3876" s="6"/>
      <c r="I3876" s="6"/>
      <c r="J3876" s="4">
        <f>SUMIFS(amount_expended,cfda_key,V3876)</f>
        <v>0</v>
      </c>
      <c r="K3876" s="4">
        <f>IF(G3876="OTHER CLUSTER NOT LISTED ABOVE",SUMIFS(amount_expended,uniform_other_cluster_name,X3876), IF(AND(OR(G3876="N/A",G3876=""),H3876=""),0,IF(G3876="STATE CLUSTER",SUMIFS(amount_expended,uniform_state_cluster_name,W3876),SUMIFS(amount_expended,cluster_name,G3876))))</f>
        <v>0</v>
      </c>
      <c r="L3876" s="6"/>
      <c r="M3876" s="3"/>
      <c r="N3876" s="6"/>
      <c r="O3876" s="3"/>
      <c r="P3876" s="3"/>
      <c r="Q3876" s="6"/>
      <c r="R3876" s="4"/>
      <c r="S3876" s="6"/>
      <c r="T3876" s="6"/>
      <c r="U3876" s="6"/>
      <c r="V3876" s="3" t="str">
        <f t="shared" si="2"/>
        <v/>
      </c>
      <c r="W3876" s="5" t="str">
        <f t="shared" ref="W3876:X3876" si="3877">UPPER(TRIM(H3876))</f>
        <v/>
      </c>
      <c r="X3876" s="5" t="str">
        <f t="shared" si="3877"/>
        <v/>
      </c>
      <c r="Y3876" s="5" t="str">
        <f t="array" ref="Y3876">IF(V3876&lt;&gt;"",IFERROR(INDEX(federal_program_name_lookup,MATCH(V3876,aln_lookup,0)),""),"")</f>
        <v/>
      </c>
    </row>
    <row r="3877" ht="15.75" customHeight="1">
      <c r="A3877" s="5" t="str">
        <f t="shared" si="3224"/>
        <v/>
      </c>
      <c r="B3877" s="3"/>
      <c r="C3877" s="3"/>
      <c r="D3877" s="3"/>
      <c r="E3877" s="6"/>
      <c r="F3877" s="4"/>
      <c r="G3877" s="6"/>
      <c r="H3877" s="6"/>
      <c r="I3877" s="6"/>
      <c r="J3877" s="4">
        <f>SUMIFS(amount_expended,cfda_key,V3877)</f>
        <v>0</v>
      </c>
      <c r="K3877" s="4">
        <f>IF(G3877="OTHER CLUSTER NOT LISTED ABOVE",SUMIFS(amount_expended,uniform_other_cluster_name,X3877), IF(AND(OR(G3877="N/A",G3877=""),H3877=""),0,IF(G3877="STATE CLUSTER",SUMIFS(amount_expended,uniform_state_cluster_name,W3877),SUMIFS(amount_expended,cluster_name,G3877))))</f>
        <v>0</v>
      </c>
      <c r="L3877" s="6"/>
      <c r="M3877" s="3"/>
      <c r="N3877" s="6"/>
      <c r="O3877" s="3"/>
      <c r="P3877" s="3"/>
      <c r="Q3877" s="6"/>
      <c r="R3877" s="4"/>
      <c r="S3877" s="6"/>
      <c r="T3877" s="6"/>
      <c r="U3877" s="6"/>
      <c r="V3877" s="3" t="str">
        <f t="shared" si="2"/>
        <v/>
      </c>
      <c r="W3877" s="5" t="str">
        <f t="shared" ref="W3877:X3877" si="3878">UPPER(TRIM(H3877))</f>
        <v/>
      </c>
      <c r="X3877" s="5" t="str">
        <f t="shared" si="3878"/>
        <v/>
      </c>
      <c r="Y3877" s="5" t="str">
        <f t="array" ref="Y3877">IF(V3877&lt;&gt;"",IFERROR(INDEX(federal_program_name_lookup,MATCH(V3877,aln_lookup,0)),""),"")</f>
        <v/>
      </c>
    </row>
    <row r="3878" ht="15.75" customHeight="1">
      <c r="A3878" s="5" t="str">
        <f t="shared" si="3224"/>
        <v/>
      </c>
      <c r="B3878" s="3"/>
      <c r="C3878" s="3"/>
      <c r="D3878" s="3"/>
      <c r="E3878" s="6"/>
      <c r="F3878" s="4"/>
      <c r="G3878" s="6"/>
      <c r="H3878" s="6"/>
      <c r="I3878" s="6"/>
      <c r="J3878" s="4">
        <f>SUMIFS(amount_expended,cfda_key,V3878)</f>
        <v>0</v>
      </c>
      <c r="K3878" s="4">
        <f>IF(G3878="OTHER CLUSTER NOT LISTED ABOVE",SUMIFS(amount_expended,uniform_other_cluster_name,X3878), IF(AND(OR(G3878="N/A",G3878=""),H3878=""),0,IF(G3878="STATE CLUSTER",SUMIFS(amount_expended,uniform_state_cluster_name,W3878),SUMIFS(amount_expended,cluster_name,G3878))))</f>
        <v>0</v>
      </c>
      <c r="L3878" s="6"/>
      <c r="M3878" s="3"/>
      <c r="N3878" s="6"/>
      <c r="O3878" s="3"/>
      <c r="P3878" s="3"/>
      <c r="Q3878" s="6"/>
      <c r="R3878" s="4"/>
      <c r="S3878" s="6"/>
      <c r="T3878" s="6"/>
      <c r="U3878" s="6"/>
      <c r="V3878" s="3" t="str">
        <f t="shared" si="2"/>
        <v/>
      </c>
      <c r="W3878" s="5" t="str">
        <f t="shared" ref="W3878:X3878" si="3879">UPPER(TRIM(H3878))</f>
        <v/>
      </c>
      <c r="X3878" s="5" t="str">
        <f t="shared" si="3879"/>
        <v/>
      </c>
      <c r="Y3878" s="5" t="str">
        <f t="array" ref="Y3878">IF(V3878&lt;&gt;"",IFERROR(INDEX(federal_program_name_lookup,MATCH(V3878,aln_lookup,0)),""),"")</f>
        <v/>
      </c>
    </row>
    <row r="3879" ht="15.75" customHeight="1">
      <c r="A3879" s="5" t="str">
        <f t="shared" si="3224"/>
        <v/>
      </c>
      <c r="B3879" s="3"/>
      <c r="C3879" s="3"/>
      <c r="D3879" s="3"/>
      <c r="E3879" s="6"/>
      <c r="F3879" s="4"/>
      <c r="G3879" s="6"/>
      <c r="H3879" s="6"/>
      <c r="I3879" s="6"/>
      <c r="J3879" s="4">
        <f>SUMIFS(amount_expended,cfda_key,V3879)</f>
        <v>0</v>
      </c>
      <c r="K3879" s="4">
        <f>IF(G3879="OTHER CLUSTER NOT LISTED ABOVE",SUMIFS(amount_expended,uniform_other_cluster_name,X3879), IF(AND(OR(G3879="N/A",G3879=""),H3879=""),0,IF(G3879="STATE CLUSTER",SUMIFS(amount_expended,uniform_state_cluster_name,W3879),SUMIFS(amount_expended,cluster_name,G3879))))</f>
        <v>0</v>
      </c>
      <c r="L3879" s="6"/>
      <c r="M3879" s="3"/>
      <c r="N3879" s="6"/>
      <c r="O3879" s="3"/>
      <c r="P3879" s="3"/>
      <c r="Q3879" s="6"/>
      <c r="R3879" s="4"/>
      <c r="S3879" s="6"/>
      <c r="T3879" s="6"/>
      <c r="U3879" s="6"/>
      <c r="V3879" s="3" t="str">
        <f t="shared" si="2"/>
        <v/>
      </c>
      <c r="W3879" s="5" t="str">
        <f t="shared" ref="W3879:X3879" si="3880">UPPER(TRIM(H3879))</f>
        <v/>
      </c>
      <c r="X3879" s="5" t="str">
        <f t="shared" si="3880"/>
        <v/>
      </c>
      <c r="Y3879" s="5" t="str">
        <f t="array" ref="Y3879">IF(V3879&lt;&gt;"",IFERROR(INDEX(federal_program_name_lookup,MATCH(V3879,aln_lookup,0)),""),"")</f>
        <v/>
      </c>
    </row>
    <row r="3880" ht="15.75" customHeight="1">
      <c r="A3880" s="5" t="str">
        <f t="shared" si="3224"/>
        <v/>
      </c>
      <c r="B3880" s="3"/>
      <c r="C3880" s="3"/>
      <c r="D3880" s="3"/>
      <c r="E3880" s="6"/>
      <c r="F3880" s="4"/>
      <c r="G3880" s="6"/>
      <c r="H3880" s="6"/>
      <c r="I3880" s="6"/>
      <c r="J3880" s="4">
        <f>SUMIFS(amount_expended,cfda_key,V3880)</f>
        <v>0</v>
      </c>
      <c r="K3880" s="4">
        <f>IF(G3880="OTHER CLUSTER NOT LISTED ABOVE",SUMIFS(amount_expended,uniform_other_cluster_name,X3880), IF(AND(OR(G3880="N/A",G3880=""),H3880=""),0,IF(G3880="STATE CLUSTER",SUMIFS(amount_expended,uniform_state_cluster_name,W3880),SUMIFS(amount_expended,cluster_name,G3880))))</f>
        <v>0</v>
      </c>
      <c r="L3880" s="6"/>
      <c r="M3880" s="3"/>
      <c r="N3880" s="6"/>
      <c r="O3880" s="3"/>
      <c r="P3880" s="3"/>
      <c r="Q3880" s="6"/>
      <c r="R3880" s="4"/>
      <c r="S3880" s="6"/>
      <c r="T3880" s="6"/>
      <c r="U3880" s="6"/>
      <c r="V3880" s="3" t="str">
        <f t="shared" si="2"/>
        <v/>
      </c>
      <c r="W3880" s="5" t="str">
        <f t="shared" ref="W3880:X3880" si="3881">UPPER(TRIM(H3880))</f>
        <v/>
      </c>
      <c r="X3880" s="5" t="str">
        <f t="shared" si="3881"/>
        <v/>
      </c>
      <c r="Y3880" s="5" t="str">
        <f t="array" ref="Y3880">IF(V3880&lt;&gt;"",IFERROR(INDEX(federal_program_name_lookup,MATCH(V3880,aln_lookup,0)),""),"")</f>
        <v/>
      </c>
    </row>
    <row r="3881" ht="15.75" customHeight="1">
      <c r="A3881" s="5" t="str">
        <f t="shared" si="3224"/>
        <v/>
      </c>
      <c r="B3881" s="3"/>
      <c r="C3881" s="3"/>
      <c r="D3881" s="3"/>
      <c r="E3881" s="6"/>
      <c r="F3881" s="4"/>
      <c r="G3881" s="6"/>
      <c r="H3881" s="6"/>
      <c r="I3881" s="6"/>
      <c r="J3881" s="4">
        <f>SUMIFS(amount_expended,cfda_key,V3881)</f>
        <v>0</v>
      </c>
      <c r="K3881" s="4">
        <f>IF(G3881="OTHER CLUSTER NOT LISTED ABOVE",SUMIFS(amount_expended,uniform_other_cluster_name,X3881), IF(AND(OR(G3881="N/A",G3881=""),H3881=""),0,IF(G3881="STATE CLUSTER",SUMIFS(amount_expended,uniform_state_cluster_name,W3881),SUMIFS(amount_expended,cluster_name,G3881))))</f>
        <v>0</v>
      </c>
      <c r="L3881" s="6"/>
      <c r="M3881" s="3"/>
      <c r="N3881" s="6"/>
      <c r="O3881" s="3"/>
      <c r="P3881" s="3"/>
      <c r="Q3881" s="6"/>
      <c r="R3881" s="4"/>
      <c r="S3881" s="6"/>
      <c r="T3881" s="6"/>
      <c r="U3881" s="6"/>
      <c r="V3881" s="3" t="str">
        <f t="shared" si="2"/>
        <v/>
      </c>
      <c r="W3881" s="5" t="str">
        <f t="shared" ref="W3881:X3881" si="3882">UPPER(TRIM(H3881))</f>
        <v/>
      </c>
      <c r="X3881" s="5" t="str">
        <f t="shared" si="3882"/>
        <v/>
      </c>
      <c r="Y3881" s="5" t="str">
        <f t="array" ref="Y3881">IF(V3881&lt;&gt;"",IFERROR(INDEX(federal_program_name_lookup,MATCH(V3881,aln_lookup,0)),""),"")</f>
        <v/>
      </c>
    </row>
    <row r="3882" ht="15.75" customHeight="1">
      <c r="A3882" s="5" t="str">
        <f t="shared" si="3224"/>
        <v/>
      </c>
      <c r="B3882" s="3"/>
      <c r="C3882" s="3"/>
      <c r="D3882" s="3"/>
      <c r="E3882" s="6"/>
      <c r="F3882" s="4"/>
      <c r="G3882" s="6"/>
      <c r="H3882" s="6"/>
      <c r="I3882" s="6"/>
      <c r="J3882" s="4">
        <f>SUMIFS(amount_expended,cfda_key,V3882)</f>
        <v>0</v>
      </c>
      <c r="K3882" s="4">
        <f>IF(G3882="OTHER CLUSTER NOT LISTED ABOVE",SUMIFS(amount_expended,uniform_other_cluster_name,X3882), IF(AND(OR(G3882="N/A",G3882=""),H3882=""),0,IF(G3882="STATE CLUSTER",SUMIFS(amount_expended,uniform_state_cluster_name,W3882),SUMIFS(amount_expended,cluster_name,G3882))))</f>
        <v>0</v>
      </c>
      <c r="L3882" s="6"/>
      <c r="M3882" s="3"/>
      <c r="N3882" s="6"/>
      <c r="O3882" s="3"/>
      <c r="P3882" s="3"/>
      <c r="Q3882" s="6"/>
      <c r="R3882" s="4"/>
      <c r="S3882" s="6"/>
      <c r="T3882" s="6"/>
      <c r="U3882" s="6"/>
      <c r="V3882" s="3" t="str">
        <f t="shared" si="2"/>
        <v/>
      </c>
      <c r="W3882" s="5" t="str">
        <f t="shared" ref="W3882:X3882" si="3883">UPPER(TRIM(H3882))</f>
        <v/>
      </c>
      <c r="X3882" s="5" t="str">
        <f t="shared" si="3883"/>
        <v/>
      </c>
      <c r="Y3882" s="5" t="str">
        <f t="array" ref="Y3882">IF(V3882&lt;&gt;"",IFERROR(INDEX(federal_program_name_lookup,MATCH(V3882,aln_lookup,0)),""),"")</f>
        <v/>
      </c>
    </row>
    <row r="3883" ht="15.75" customHeight="1">
      <c r="A3883" s="5" t="str">
        <f t="shared" si="3224"/>
        <v/>
      </c>
      <c r="B3883" s="3"/>
      <c r="C3883" s="3"/>
      <c r="D3883" s="3"/>
      <c r="E3883" s="6"/>
      <c r="F3883" s="4"/>
      <c r="G3883" s="6"/>
      <c r="H3883" s="6"/>
      <c r="I3883" s="6"/>
      <c r="J3883" s="4">
        <f>SUMIFS(amount_expended,cfda_key,V3883)</f>
        <v>0</v>
      </c>
      <c r="K3883" s="4">
        <f>IF(G3883="OTHER CLUSTER NOT LISTED ABOVE",SUMIFS(amount_expended,uniform_other_cluster_name,X3883), IF(AND(OR(G3883="N/A",G3883=""),H3883=""),0,IF(G3883="STATE CLUSTER",SUMIFS(amount_expended,uniform_state_cluster_name,W3883),SUMIFS(amount_expended,cluster_name,G3883))))</f>
        <v>0</v>
      </c>
      <c r="L3883" s="6"/>
      <c r="M3883" s="3"/>
      <c r="N3883" s="6"/>
      <c r="O3883" s="3"/>
      <c r="P3883" s="3"/>
      <c r="Q3883" s="6"/>
      <c r="R3883" s="4"/>
      <c r="S3883" s="6"/>
      <c r="T3883" s="6"/>
      <c r="U3883" s="6"/>
      <c r="V3883" s="3" t="str">
        <f t="shared" si="2"/>
        <v/>
      </c>
      <c r="W3883" s="5" t="str">
        <f t="shared" ref="W3883:X3883" si="3884">UPPER(TRIM(H3883))</f>
        <v/>
      </c>
      <c r="X3883" s="5" t="str">
        <f t="shared" si="3884"/>
        <v/>
      </c>
      <c r="Y3883" s="5" t="str">
        <f t="array" ref="Y3883">IF(V3883&lt;&gt;"",IFERROR(INDEX(federal_program_name_lookup,MATCH(V3883,aln_lookup,0)),""),"")</f>
        <v/>
      </c>
    </row>
    <row r="3884" ht="15.75" customHeight="1">
      <c r="A3884" s="5" t="str">
        <f t="shared" si="3224"/>
        <v/>
      </c>
      <c r="B3884" s="3"/>
      <c r="C3884" s="3"/>
      <c r="D3884" s="3"/>
      <c r="E3884" s="6"/>
      <c r="F3884" s="4"/>
      <c r="G3884" s="6"/>
      <c r="H3884" s="6"/>
      <c r="I3884" s="6"/>
      <c r="J3884" s="4">
        <f>SUMIFS(amount_expended,cfda_key,V3884)</f>
        <v>0</v>
      </c>
      <c r="K3884" s="4">
        <f>IF(G3884="OTHER CLUSTER NOT LISTED ABOVE",SUMIFS(amount_expended,uniform_other_cluster_name,X3884), IF(AND(OR(G3884="N/A",G3884=""),H3884=""),0,IF(G3884="STATE CLUSTER",SUMIFS(amount_expended,uniform_state_cluster_name,W3884),SUMIFS(amount_expended,cluster_name,G3884))))</f>
        <v>0</v>
      </c>
      <c r="L3884" s="6"/>
      <c r="M3884" s="3"/>
      <c r="N3884" s="6"/>
      <c r="O3884" s="3"/>
      <c r="P3884" s="3"/>
      <c r="Q3884" s="6"/>
      <c r="R3884" s="4"/>
      <c r="S3884" s="6"/>
      <c r="T3884" s="6"/>
      <c r="U3884" s="6"/>
      <c r="V3884" s="3" t="str">
        <f t="shared" si="2"/>
        <v/>
      </c>
      <c r="W3884" s="5" t="str">
        <f t="shared" ref="W3884:X3884" si="3885">UPPER(TRIM(H3884))</f>
        <v/>
      </c>
      <c r="X3884" s="5" t="str">
        <f t="shared" si="3885"/>
        <v/>
      </c>
      <c r="Y3884" s="5" t="str">
        <f t="array" ref="Y3884">IF(V3884&lt;&gt;"",IFERROR(INDEX(federal_program_name_lookup,MATCH(V3884,aln_lookup,0)),""),"")</f>
        <v/>
      </c>
    </row>
    <row r="3885" ht="15.75" customHeight="1">
      <c r="A3885" s="5" t="str">
        <f t="shared" si="3224"/>
        <v/>
      </c>
      <c r="B3885" s="3"/>
      <c r="C3885" s="3"/>
      <c r="D3885" s="3"/>
      <c r="E3885" s="6"/>
      <c r="F3885" s="4"/>
      <c r="G3885" s="6"/>
      <c r="H3885" s="6"/>
      <c r="I3885" s="6"/>
      <c r="J3885" s="4">
        <f>SUMIFS(amount_expended,cfda_key,V3885)</f>
        <v>0</v>
      </c>
      <c r="K3885" s="4">
        <f>IF(G3885="OTHER CLUSTER NOT LISTED ABOVE",SUMIFS(amount_expended,uniform_other_cluster_name,X3885), IF(AND(OR(G3885="N/A",G3885=""),H3885=""),0,IF(G3885="STATE CLUSTER",SUMIFS(amount_expended,uniform_state_cluster_name,W3885),SUMIFS(amount_expended,cluster_name,G3885))))</f>
        <v>0</v>
      </c>
      <c r="L3885" s="6"/>
      <c r="M3885" s="3"/>
      <c r="N3885" s="6"/>
      <c r="O3885" s="3"/>
      <c r="P3885" s="3"/>
      <c r="Q3885" s="6"/>
      <c r="R3885" s="4"/>
      <c r="S3885" s="6"/>
      <c r="T3885" s="6"/>
      <c r="U3885" s="6"/>
      <c r="V3885" s="3" t="str">
        <f t="shared" si="2"/>
        <v/>
      </c>
      <c r="W3885" s="5" t="str">
        <f t="shared" ref="W3885:X3885" si="3886">UPPER(TRIM(H3885))</f>
        <v/>
      </c>
      <c r="X3885" s="5" t="str">
        <f t="shared" si="3886"/>
        <v/>
      </c>
      <c r="Y3885" s="5" t="str">
        <f t="array" ref="Y3885">IF(V3885&lt;&gt;"",IFERROR(INDEX(federal_program_name_lookup,MATCH(V3885,aln_lookup,0)),""),"")</f>
        <v/>
      </c>
    </row>
    <row r="3886" ht="15.75" customHeight="1">
      <c r="A3886" s="5" t="str">
        <f t="shared" si="3224"/>
        <v/>
      </c>
      <c r="B3886" s="3"/>
      <c r="C3886" s="3"/>
      <c r="D3886" s="3"/>
      <c r="E3886" s="6"/>
      <c r="F3886" s="4"/>
      <c r="G3886" s="6"/>
      <c r="H3886" s="6"/>
      <c r="I3886" s="6"/>
      <c r="J3886" s="4">
        <f>SUMIFS(amount_expended,cfda_key,V3886)</f>
        <v>0</v>
      </c>
      <c r="K3886" s="4">
        <f>IF(G3886="OTHER CLUSTER NOT LISTED ABOVE",SUMIFS(amount_expended,uniform_other_cluster_name,X3886), IF(AND(OR(G3886="N/A",G3886=""),H3886=""),0,IF(G3886="STATE CLUSTER",SUMIFS(amount_expended,uniform_state_cluster_name,W3886),SUMIFS(amount_expended,cluster_name,G3886))))</f>
        <v>0</v>
      </c>
      <c r="L3886" s="6"/>
      <c r="M3886" s="3"/>
      <c r="N3886" s="6"/>
      <c r="O3886" s="3"/>
      <c r="P3886" s="3"/>
      <c r="Q3886" s="6"/>
      <c r="R3886" s="4"/>
      <c r="S3886" s="6"/>
      <c r="T3886" s="6"/>
      <c r="U3886" s="6"/>
      <c r="V3886" s="3" t="str">
        <f t="shared" si="2"/>
        <v/>
      </c>
      <c r="W3886" s="5" t="str">
        <f t="shared" ref="W3886:X3886" si="3887">UPPER(TRIM(H3886))</f>
        <v/>
      </c>
      <c r="X3886" s="5" t="str">
        <f t="shared" si="3887"/>
        <v/>
      </c>
      <c r="Y3886" s="5" t="str">
        <f t="array" ref="Y3886">IF(V3886&lt;&gt;"",IFERROR(INDEX(federal_program_name_lookup,MATCH(V3886,aln_lookup,0)),""),"")</f>
        <v/>
      </c>
    </row>
    <row r="3887" ht="15.75" customHeight="1">
      <c r="A3887" s="5" t="str">
        <f t="shared" si="3224"/>
        <v/>
      </c>
      <c r="B3887" s="3"/>
      <c r="C3887" s="3"/>
      <c r="D3887" s="3"/>
      <c r="E3887" s="6"/>
      <c r="F3887" s="4"/>
      <c r="G3887" s="6"/>
      <c r="H3887" s="6"/>
      <c r="I3887" s="6"/>
      <c r="J3887" s="4">
        <f>SUMIFS(amount_expended,cfda_key,V3887)</f>
        <v>0</v>
      </c>
      <c r="K3887" s="4">
        <f>IF(G3887="OTHER CLUSTER NOT LISTED ABOVE",SUMIFS(amount_expended,uniform_other_cluster_name,X3887), IF(AND(OR(G3887="N/A",G3887=""),H3887=""),0,IF(G3887="STATE CLUSTER",SUMIFS(amount_expended,uniform_state_cluster_name,W3887),SUMIFS(amount_expended,cluster_name,G3887))))</f>
        <v>0</v>
      </c>
      <c r="L3887" s="6"/>
      <c r="M3887" s="3"/>
      <c r="N3887" s="6"/>
      <c r="O3887" s="3"/>
      <c r="P3887" s="3"/>
      <c r="Q3887" s="6"/>
      <c r="R3887" s="4"/>
      <c r="S3887" s="6"/>
      <c r="T3887" s="6"/>
      <c r="U3887" s="6"/>
      <c r="V3887" s="3" t="str">
        <f t="shared" si="2"/>
        <v/>
      </c>
      <c r="W3887" s="5" t="str">
        <f t="shared" ref="W3887:X3887" si="3888">UPPER(TRIM(H3887))</f>
        <v/>
      </c>
      <c r="X3887" s="5" t="str">
        <f t="shared" si="3888"/>
        <v/>
      </c>
      <c r="Y3887" s="5" t="str">
        <f t="array" ref="Y3887">IF(V3887&lt;&gt;"",IFERROR(INDEX(federal_program_name_lookup,MATCH(V3887,aln_lookup,0)),""),"")</f>
        <v/>
      </c>
    </row>
    <row r="3888" ht="15.75" customHeight="1">
      <c r="A3888" s="5" t="str">
        <f t="shared" si="3224"/>
        <v/>
      </c>
      <c r="B3888" s="3"/>
      <c r="C3888" s="3"/>
      <c r="D3888" s="3"/>
      <c r="E3888" s="6"/>
      <c r="F3888" s="4"/>
      <c r="G3888" s="6"/>
      <c r="H3888" s="6"/>
      <c r="I3888" s="6"/>
      <c r="J3888" s="4">
        <f>SUMIFS(amount_expended,cfda_key,V3888)</f>
        <v>0</v>
      </c>
      <c r="K3888" s="4">
        <f>IF(G3888="OTHER CLUSTER NOT LISTED ABOVE",SUMIFS(amount_expended,uniform_other_cluster_name,X3888), IF(AND(OR(G3888="N/A",G3888=""),H3888=""),0,IF(G3888="STATE CLUSTER",SUMIFS(amount_expended,uniform_state_cluster_name,W3888),SUMIFS(amount_expended,cluster_name,G3888))))</f>
        <v>0</v>
      </c>
      <c r="L3888" s="6"/>
      <c r="M3888" s="3"/>
      <c r="N3888" s="6"/>
      <c r="O3888" s="3"/>
      <c r="P3888" s="3"/>
      <c r="Q3888" s="6"/>
      <c r="R3888" s="4"/>
      <c r="S3888" s="6"/>
      <c r="T3888" s="6"/>
      <c r="U3888" s="6"/>
      <c r="V3888" s="3" t="str">
        <f t="shared" si="2"/>
        <v/>
      </c>
      <c r="W3888" s="5" t="str">
        <f t="shared" ref="W3888:X3888" si="3889">UPPER(TRIM(H3888))</f>
        <v/>
      </c>
      <c r="X3888" s="5" t="str">
        <f t="shared" si="3889"/>
        <v/>
      </c>
      <c r="Y3888" s="5" t="str">
        <f t="array" ref="Y3888">IF(V3888&lt;&gt;"",IFERROR(INDEX(federal_program_name_lookup,MATCH(V3888,aln_lookup,0)),""),"")</f>
        <v/>
      </c>
    </row>
    <row r="3889" ht="15.75" customHeight="1">
      <c r="A3889" s="5" t="str">
        <f t="shared" si="3224"/>
        <v/>
      </c>
      <c r="B3889" s="3"/>
      <c r="C3889" s="3"/>
      <c r="D3889" s="3"/>
      <c r="E3889" s="6"/>
      <c r="F3889" s="4"/>
      <c r="G3889" s="6"/>
      <c r="H3889" s="6"/>
      <c r="I3889" s="6"/>
      <c r="J3889" s="4">
        <f>SUMIFS(amount_expended,cfda_key,V3889)</f>
        <v>0</v>
      </c>
      <c r="K3889" s="4">
        <f>IF(G3889="OTHER CLUSTER NOT LISTED ABOVE",SUMIFS(amount_expended,uniform_other_cluster_name,X3889), IF(AND(OR(G3889="N/A",G3889=""),H3889=""),0,IF(G3889="STATE CLUSTER",SUMIFS(amount_expended,uniform_state_cluster_name,W3889),SUMIFS(amount_expended,cluster_name,G3889))))</f>
        <v>0</v>
      </c>
      <c r="L3889" s="6"/>
      <c r="M3889" s="3"/>
      <c r="N3889" s="6"/>
      <c r="O3889" s="3"/>
      <c r="P3889" s="3"/>
      <c r="Q3889" s="6"/>
      <c r="R3889" s="4"/>
      <c r="S3889" s="6"/>
      <c r="T3889" s="6"/>
      <c r="U3889" s="6"/>
      <c r="V3889" s="3" t="str">
        <f t="shared" si="2"/>
        <v/>
      </c>
      <c r="W3889" s="5" t="str">
        <f t="shared" ref="W3889:X3889" si="3890">UPPER(TRIM(H3889))</f>
        <v/>
      </c>
      <c r="X3889" s="5" t="str">
        <f t="shared" si="3890"/>
        <v/>
      </c>
      <c r="Y3889" s="5" t="str">
        <f t="array" ref="Y3889">IF(V3889&lt;&gt;"",IFERROR(INDEX(federal_program_name_lookup,MATCH(V3889,aln_lookup,0)),""),"")</f>
        <v/>
      </c>
    </row>
    <row r="3890" ht="15.75" customHeight="1">
      <c r="A3890" s="5" t="str">
        <f t="shared" si="3224"/>
        <v/>
      </c>
      <c r="B3890" s="3"/>
      <c r="C3890" s="3"/>
      <c r="D3890" s="3"/>
      <c r="E3890" s="6"/>
      <c r="F3890" s="4"/>
      <c r="G3890" s="6"/>
      <c r="H3890" s="6"/>
      <c r="I3890" s="6"/>
      <c r="J3890" s="4">
        <f>SUMIFS(amount_expended,cfda_key,V3890)</f>
        <v>0</v>
      </c>
      <c r="K3890" s="4">
        <f>IF(G3890="OTHER CLUSTER NOT LISTED ABOVE",SUMIFS(amount_expended,uniform_other_cluster_name,X3890), IF(AND(OR(G3890="N/A",G3890=""),H3890=""),0,IF(G3890="STATE CLUSTER",SUMIFS(amount_expended,uniform_state_cluster_name,W3890),SUMIFS(amount_expended,cluster_name,G3890))))</f>
        <v>0</v>
      </c>
      <c r="L3890" s="6"/>
      <c r="M3890" s="3"/>
      <c r="N3890" s="6"/>
      <c r="O3890" s="3"/>
      <c r="P3890" s="3"/>
      <c r="Q3890" s="6"/>
      <c r="R3890" s="4"/>
      <c r="S3890" s="6"/>
      <c r="T3890" s="6"/>
      <c r="U3890" s="6"/>
      <c r="V3890" s="3" t="str">
        <f t="shared" si="2"/>
        <v/>
      </c>
      <c r="W3890" s="5" t="str">
        <f t="shared" ref="W3890:X3890" si="3891">UPPER(TRIM(H3890))</f>
        <v/>
      </c>
      <c r="X3890" s="5" t="str">
        <f t="shared" si="3891"/>
        <v/>
      </c>
      <c r="Y3890" s="5" t="str">
        <f t="array" ref="Y3890">IF(V3890&lt;&gt;"",IFERROR(INDEX(federal_program_name_lookup,MATCH(V3890,aln_lookup,0)),""),"")</f>
        <v/>
      </c>
    </row>
    <row r="3891" ht="15.75" customHeight="1">
      <c r="A3891" s="5" t="str">
        <f t="shared" si="3224"/>
        <v/>
      </c>
      <c r="B3891" s="3"/>
      <c r="C3891" s="3"/>
      <c r="D3891" s="3"/>
      <c r="E3891" s="6"/>
      <c r="F3891" s="4"/>
      <c r="G3891" s="6"/>
      <c r="H3891" s="6"/>
      <c r="I3891" s="6"/>
      <c r="J3891" s="4">
        <f>SUMIFS(amount_expended,cfda_key,V3891)</f>
        <v>0</v>
      </c>
      <c r="K3891" s="4">
        <f>IF(G3891="OTHER CLUSTER NOT LISTED ABOVE",SUMIFS(amount_expended,uniform_other_cluster_name,X3891), IF(AND(OR(G3891="N/A",G3891=""),H3891=""),0,IF(G3891="STATE CLUSTER",SUMIFS(amount_expended,uniform_state_cluster_name,W3891),SUMIFS(amount_expended,cluster_name,G3891))))</f>
        <v>0</v>
      </c>
      <c r="L3891" s="6"/>
      <c r="M3891" s="3"/>
      <c r="N3891" s="6"/>
      <c r="O3891" s="3"/>
      <c r="P3891" s="3"/>
      <c r="Q3891" s="6"/>
      <c r="R3891" s="4"/>
      <c r="S3891" s="6"/>
      <c r="T3891" s="6"/>
      <c r="U3891" s="6"/>
      <c r="V3891" s="3" t="str">
        <f t="shared" si="2"/>
        <v/>
      </c>
      <c r="W3891" s="5" t="str">
        <f t="shared" ref="W3891:X3891" si="3892">UPPER(TRIM(H3891))</f>
        <v/>
      </c>
      <c r="X3891" s="5" t="str">
        <f t="shared" si="3892"/>
        <v/>
      </c>
      <c r="Y3891" s="5" t="str">
        <f t="array" ref="Y3891">IF(V3891&lt;&gt;"",IFERROR(INDEX(federal_program_name_lookup,MATCH(V3891,aln_lookup,0)),""),"")</f>
        <v/>
      </c>
    </row>
    <row r="3892" ht="15.75" customHeight="1">
      <c r="A3892" s="5" t="str">
        <f t="shared" si="3224"/>
        <v/>
      </c>
      <c r="B3892" s="3"/>
      <c r="C3892" s="3"/>
      <c r="D3892" s="3"/>
      <c r="E3892" s="6"/>
      <c r="F3892" s="4"/>
      <c r="G3892" s="6"/>
      <c r="H3892" s="6"/>
      <c r="I3892" s="6"/>
      <c r="J3892" s="4">
        <f>SUMIFS(amount_expended,cfda_key,V3892)</f>
        <v>0</v>
      </c>
      <c r="K3892" s="4">
        <f>IF(G3892="OTHER CLUSTER NOT LISTED ABOVE",SUMIFS(amount_expended,uniform_other_cluster_name,X3892), IF(AND(OR(G3892="N/A",G3892=""),H3892=""),0,IF(G3892="STATE CLUSTER",SUMIFS(amount_expended,uniform_state_cluster_name,W3892),SUMIFS(amount_expended,cluster_name,G3892))))</f>
        <v>0</v>
      </c>
      <c r="L3892" s="6"/>
      <c r="M3892" s="3"/>
      <c r="N3892" s="6"/>
      <c r="O3892" s="3"/>
      <c r="P3892" s="3"/>
      <c r="Q3892" s="6"/>
      <c r="R3892" s="4"/>
      <c r="S3892" s="6"/>
      <c r="T3892" s="6"/>
      <c r="U3892" s="6"/>
      <c r="V3892" s="3" t="str">
        <f t="shared" si="2"/>
        <v/>
      </c>
      <c r="W3892" s="5" t="str">
        <f t="shared" ref="W3892:X3892" si="3893">UPPER(TRIM(H3892))</f>
        <v/>
      </c>
      <c r="X3892" s="5" t="str">
        <f t="shared" si="3893"/>
        <v/>
      </c>
      <c r="Y3892" s="5" t="str">
        <f t="array" ref="Y3892">IF(V3892&lt;&gt;"",IFERROR(INDEX(federal_program_name_lookup,MATCH(V3892,aln_lookup,0)),""),"")</f>
        <v/>
      </c>
    </row>
    <row r="3893" ht="15.75" customHeight="1">
      <c r="A3893" s="5" t="str">
        <f t="shared" si="3224"/>
        <v/>
      </c>
      <c r="B3893" s="3"/>
      <c r="C3893" s="3"/>
      <c r="D3893" s="3"/>
      <c r="E3893" s="6"/>
      <c r="F3893" s="4"/>
      <c r="G3893" s="6"/>
      <c r="H3893" s="6"/>
      <c r="I3893" s="6"/>
      <c r="J3893" s="4">
        <f>SUMIFS(amount_expended,cfda_key,V3893)</f>
        <v>0</v>
      </c>
      <c r="K3893" s="4">
        <f>IF(G3893="OTHER CLUSTER NOT LISTED ABOVE",SUMIFS(amount_expended,uniform_other_cluster_name,X3893), IF(AND(OR(G3893="N/A",G3893=""),H3893=""),0,IF(G3893="STATE CLUSTER",SUMIFS(amount_expended,uniform_state_cluster_name,W3893),SUMIFS(amount_expended,cluster_name,G3893))))</f>
        <v>0</v>
      </c>
      <c r="L3893" s="6"/>
      <c r="M3893" s="3"/>
      <c r="N3893" s="6"/>
      <c r="O3893" s="3"/>
      <c r="P3893" s="3"/>
      <c r="Q3893" s="6"/>
      <c r="R3893" s="4"/>
      <c r="S3893" s="6"/>
      <c r="T3893" s="6"/>
      <c r="U3893" s="6"/>
      <c r="V3893" s="3" t="str">
        <f t="shared" si="2"/>
        <v/>
      </c>
      <c r="W3893" s="5" t="str">
        <f t="shared" ref="W3893:X3893" si="3894">UPPER(TRIM(H3893))</f>
        <v/>
      </c>
      <c r="X3893" s="5" t="str">
        <f t="shared" si="3894"/>
        <v/>
      </c>
      <c r="Y3893" s="5" t="str">
        <f t="array" ref="Y3893">IF(V3893&lt;&gt;"",IFERROR(INDEX(federal_program_name_lookup,MATCH(V3893,aln_lookup,0)),""),"")</f>
        <v/>
      </c>
    </row>
    <row r="3894" ht="15.75" customHeight="1">
      <c r="A3894" s="5" t="str">
        <f t="shared" si="3224"/>
        <v/>
      </c>
      <c r="B3894" s="3"/>
      <c r="C3894" s="3"/>
      <c r="D3894" s="3"/>
      <c r="E3894" s="6"/>
      <c r="F3894" s="4"/>
      <c r="G3894" s="6"/>
      <c r="H3894" s="6"/>
      <c r="I3894" s="6"/>
      <c r="J3894" s="4">
        <f>SUMIFS(amount_expended,cfda_key,V3894)</f>
        <v>0</v>
      </c>
      <c r="K3894" s="4">
        <f>IF(G3894="OTHER CLUSTER NOT LISTED ABOVE",SUMIFS(amount_expended,uniform_other_cluster_name,X3894), IF(AND(OR(G3894="N/A",G3894=""),H3894=""),0,IF(G3894="STATE CLUSTER",SUMIFS(amount_expended,uniform_state_cluster_name,W3894),SUMIFS(amount_expended,cluster_name,G3894))))</f>
        <v>0</v>
      </c>
      <c r="L3894" s="6"/>
      <c r="M3894" s="3"/>
      <c r="N3894" s="6"/>
      <c r="O3894" s="3"/>
      <c r="P3894" s="3"/>
      <c r="Q3894" s="6"/>
      <c r="R3894" s="4"/>
      <c r="S3894" s="6"/>
      <c r="T3894" s="6"/>
      <c r="U3894" s="6"/>
      <c r="V3894" s="3" t="str">
        <f t="shared" si="2"/>
        <v/>
      </c>
      <c r="W3894" s="5" t="str">
        <f t="shared" ref="W3894:X3894" si="3895">UPPER(TRIM(H3894))</f>
        <v/>
      </c>
      <c r="X3894" s="5" t="str">
        <f t="shared" si="3895"/>
        <v/>
      </c>
      <c r="Y3894" s="5" t="str">
        <f t="array" ref="Y3894">IF(V3894&lt;&gt;"",IFERROR(INDEX(federal_program_name_lookup,MATCH(V3894,aln_lookup,0)),""),"")</f>
        <v/>
      </c>
    </row>
    <row r="3895" ht="15.75" customHeight="1">
      <c r="A3895" s="5" t="str">
        <f t="shared" si="3224"/>
        <v/>
      </c>
      <c r="B3895" s="3"/>
      <c r="C3895" s="3"/>
      <c r="D3895" s="3"/>
      <c r="E3895" s="6"/>
      <c r="F3895" s="4"/>
      <c r="G3895" s="6"/>
      <c r="H3895" s="6"/>
      <c r="I3895" s="6"/>
      <c r="J3895" s="4">
        <f>SUMIFS(amount_expended,cfda_key,V3895)</f>
        <v>0</v>
      </c>
      <c r="K3895" s="4">
        <f>IF(G3895="OTHER CLUSTER NOT LISTED ABOVE",SUMIFS(amount_expended,uniform_other_cluster_name,X3895), IF(AND(OR(G3895="N/A",G3895=""),H3895=""),0,IF(G3895="STATE CLUSTER",SUMIFS(amount_expended,uniform_state_cluster_name,W3895),SUMIFS(amount_expended,cluster_name,G3895))))</f>
        <v>0</v>
      </c>
      <c r="L3895" s="6"/>
      <c r="M3895" s="3"/>
      <c r="N3895" s="6"/>
      <c r="O3895" s="3"/>
      <c r="P3895" s="3"/>
      <c r="Q3895" s="6"/>
      <c r="R3895" s="4"/>
      <c r="S3895" s="6"/>
      <c r="T3895" s="6"/>
      <c r="U3895" s="6"/>
      <c r="V3895" s="3" t="str">
        <f t="shared" si="2"/>
        <v/>
      </c>
      <c r="W3895" s="5" t="str">
        <f t="shared" ref="W3895:X3895" si="3896">UPPER(TRIM(H3895))</f>
        <v/>
      </c>
      <c r="X3895" s="5" t="str">
        <f t="shared" si="3896"/>
        <v/>
      </c>
      <c r="Y3895" s="5" t="str">
        <f t="array" ref="Y3895">IF(V3895&lt;&gt;"",IFERROR(INDEX(federal_program_name_lookup,MATCH(V3895,aln_lookup,0)),""),"")</f>
        <v/>
      </c>
    </row>
    <row r="3896" ht="15.75" customHeight="1">
      <c r="A3896" s="5" t="str">
        <f t="shared" si="3224"/>
        <v/>
      </c>
      <c r="B3896" s="3"/>
      <c r="C3896" s="3"/>
      <c r="D3896" s="3"/>
      <c r="E3896" s="6"/>
      <c r="F3896" s="4"/>
      <c r="G3896" s="6"/>
      <c r="H3896" s="6"/>
      <c r="I3896" s="6"/>
      <c r="J3896" s="4">
        <f>SUMIFS(amount_expended,cfda_key,V3896)</f>
        <v>0</v>
      </c>
      <c r="K3896" s="4">
        <f>IF(G3896="OTHER CLUSTER NOT LISTED ABOVE",SUMIFS(amount_expended,uniform_other_cluster_name,X3896), IF(AND(OR(G3896="N/A",G3896=""),H3896=""),0,IF(G3896="STATE CLUSTER",SUMIFS(amount_expended,uniform_state_cluster_name,W3896),SUMIFS(amount_expended,cluster_name,G3896))))</f>
        <v>0</v>
      </c>
      <c r="L3896" s="6"/>
      <c r="M3896" s="3"/>
      <c r="N3896" s="6"/>
      <c r="O3896" s="3"/>
      <c r="P3896" s="3"/>
      <c r="Q3896" s="6"/>
      <c r="R3896" s="4"/>
      <c r="S3896" s="6"/>
      <c r="T3896" s="6"/>
      <c r="U3896" s="6"/>
      <c r="V3896" s="3" t="str">
        <f t="shared" si="2"/>
        <v/>
      </c>
      <c r="W3896" s="5" t="str">
        <f t="shared" ref="W3896:X3896" si="3897">UPPER(TRIM(H3896))</f>
        <v/>
      </c>
      <c r="X3896" s="5" t="str">
        <f t="shared" si="3897"/>
        <v/>
      </c>
      <c r="Y3896" s="5" t="str">
        <f t="array" ref="Y3896">IF(V3896&lt;&gt;"",IFERROR(INDEX(federal_program_name_lookup,MATCH(V3896,aln_lookup,0)),""),"")</f>
        <v/>
      </c>
    </row>
    <row r="3897" ht="15.75" customHeight="1">
      <c r="A3897" s="5" t="str">
        <f t="shared" si="3224"/>
        <v/>
      </c>
      <c r="B3897" s="3"/>
      <c r="C3897" s="3"/>
      <c r="D3897" s="3"/>
      <c r="E3897" s="6"/>
      <c r="F3897" s="4"/>
      <c r="G3897" s="6"/>
      <c r="H3897" s="6"/>
      <c r="I3897" s="6"/>
      <c r="J3897" s="4">
        <f>SUMIFS(amount_expended,cfda_key,V3897)</f>
        <v>0</v>
      </c>
      <c r="K3897" s="4">
        <f>IF(G3897="OTHER CLUSTER NOT LISTED ABOVE",SUMIFS(amount_expended,uniform_other_cluster_name,X3897), IF(AND(OR(G3897="N/A",G3897=""),H3897=""),0,IF(G3897="STATE CLUSTER",SUMIFS(amount_expended,uniform_state_cluster_name,W3897),SUMIFS(amount_expended,cluster_name,G3897))))</f>
        <v>0</v>
      </c>
      <c r="L3897" s="6"/>
      <c r="M3897" s="3"/>
      <c r="N3897" s="6"/>
      <c r="O3897" s="3"/>
      <c r="P3897" s="3"/>
      <c r="Q3897" s="6"/>
      <c r="R3897" s="4"/>
      <c r="S3897" s="6"/>
      <c r="T3897" s="6"/>
      <c r="U3897" s="6"/>
      <c r="V3897" s="3" t="str">
        <f t="shared" si="2"/>
        <v/>
      </c>
      <c r="W3897" s="5" t="str">
        <f t="shared" ref="W3897:X3897" si="3898">UPPER(TRIM(H3897))</f>
        <v/>
      </c>
      <c r="X3897" s="5" t="str">
        <f t="shared" si="3898"/>
        <v/>
      </c>
      <c r="Y3897" s="5" t="str">
        <f t="array" ref="Y3897">IF(V3897&lt;&gt;"",IFERROR(INDEX(federal_program_name_lookup,MATCH(V3897,aln_lookup,0)),""),"")</f>
        <v/>
      </c>
    </row>
    <row r="3898" ht="15.75" customHeight="1">
      <c r="A3898" s="5" t="str">
        <f t="shared" si="3224"/>
        <v/>
      </c>
      <c r="B3898" s="3"/>
      <c r="C3898" s="3"/>
      <c r="D3898" s="3"/>
      <c r="E3898" s="6"/>
      <c r="F3898" s="4"/>
      <c r="G3898" s="6"/>
      <c r="H3898" s="6"/>
      <c r="I3898" s="6"/>
      <c r="J3898" s="4">
        <f>SUMIFS(amount_expended,cfda_key,V3898)</f>
        <v>0</v>
      </c>
      <c r="K3898" s="4">
        <f>IF(G3898="OTHER CLUSTER NOT LISTED ABOVE",SUMIFS(amount_expended,uniform_other_cluster_name,X3898), IF(AND(OR(G3898="N/A",G3898=""),H3898=""),0,IF(G3898="STATE CLUSTER",SUMIFS(amount_expended,uniform_state_cluster_name,W3898),SUMIFS(amount_expended,cluster_name,G3898))))</f>
        <v>0</v>
      </c>
      <c r="L3898" s="6"/>
      <c r="M3898" s="3"/>
      <c r="N3898" s="6"/>
      <c r="O3898" s="3"/>
      <c r="P3898" s="3"/>
      <c r="Q3898" s="6"/>
      <c r="R3898" s="4"/>
      <c r="S3898" s="6"/>
      <c r="T3898" s="6"/>
      <c r="U3898" s="6"/>
      <c r="V3898" s="3" t="str">
        <f t="shared" si="2"/>
        <v/>
      </c>
      <c r="W3898" s="5" t="str">
        <f t="shared" ref="W3898:X3898" si="3899">UPPER(TRIM(H3898))</f>
        <v/>
      </c>
      <c r="X3898" s="5" t="str">
        <f t="shared" si="3899"/>
        <v/>
      </c>
      <c r="Y3898" s="5" t="str">
        <f t="array" ref="Y3898">IF(V3898&lt;&gt;"",IFERROR(INDEX(federal_program_name_lookup,MATCH(V3898,aln_lookup,0)),""),"")</f>
        <v/>
      </c>
    </row>
    <row r="3899" ht="15.75" customHeight="1">
      <c r="A3899" s="5" t="str">
        <f t="shared" si="3224"/>
        <v/>
      </c>
      <c r="B3899" s="3"/>
      <c r="C3899" s="3"/>
      <c r="D3899" s="3"/>
      <c r="E3899" s="6"/>
      <c r="F3899" s="4"/>
      <c r="G3899" s="6"/>
      <c r="H3899" s="6"/>
      <c r="I3899" s="6"/>
      <c r="J3899" s="4">
        <f>SUMIFS(amount_expended,cfda_key,V3899)</f>
        <v>0</v>
      </c>
      <c r="K3899" s="4">
        <f>IF(G3899="OTHER CLUSTER NOT LISTED ABOVE",SUMIFS(amount_expended,uniform_other_cluster_name,X3899), IF(AND(OR(G3899="N/A",G3899=""),H3899=""),0,IF(G3899="STATE CLUSTER",SUMIFS(amount_expended,uniform_state_cluster_name,W3899),SUMIFS(amount_expended,cluster_name,G3899))))</f>
        <v>0</v>
      </c>
      <c r="L3899" s="6"/>
      <c r="M3899" s="3"/>
      <c r="N3899" s="6"/>
      <c r="O3899" s="3"/>
      <c r="P3899" s="3"/>
      <c r="Q3899" s="6"/>
      <c r="R3899" s="4"/>
      <c r="S3899" s="6"/>
      <c r="T3899" s="6"/>
      <c r="U3899" s="6"/>
      <c r="V3899" s="3" t="str">
        <f t="shared" si="2"/>
        <v/>
      </c>
      <c r="W3899" s="5" t="str">
        <f t="shared" ref="W3899:X3899" si="3900">UPPER(TRIM(H3899))</f>
        <v/>
      </c>
      <c r="X3899" s="5" t="str">
        <f t="shared" si="3900"/>
        <v/>
      </c>
      <c r="Y3899" s="5" t="str">
        <f t="array" ref="Y3899">IF(V3899&lt;&gt;"",IFERROR(INDEX(federal_program_name_lookup,MATCH(V3899,aln_lookup,0)),""),"")</f>
        <v/>
      </c>
    </row>
    <row r="3900" ht="15.75" customHeight="1">
      <c r="A3900" s="5" t="str">
        <f t="shared" si="3224"/>
        <v/>
      </c>
      <c r="B3900" s="3"/>
      <c r="C3900" s="3"/>
      <c r="D3900" s="3"/>
      <c r="E3900" s="6"/>
      <c r="F3900" s="4"/>
      <c r="G3900" s="6"/>
      <c r="H3900" s="6"/>
      <c r="I3900" s="6"/>
      <c r="J3900" s="4">
        <f>SUMIFS(amount_expended,cfda_key,V3900)</f>
        <v>0</v>
      </c>
      <c r="K3900" s="4">
        <f>IF(G3900="OTHER CLUSTER NOT LISTED ABOVE",SUMIFS(amount_expended,uniform_other_cluster_name,X3900), IF(AND(OR(G3900="N/A",G3900=""),H3900=""),0,IF(G3900="STATE CLUSTER",SUMIFS(amount_expended,uniform_state_cluster_name,W3900),SUMIFS(amount_expended,cluster_name,G3900))))</f>
        <v>0</v>
      </c>
      <c r="L3900" s="6"/>
      <c r="M3900" s="3"/>
      <c r="N3900" s="6"/>
      <c r="O3900" s="3"/>
      <c r="P3900" s="3"/>
      <c r="Q3900" s="6"/>
      <c r="R3900" s="4"/>
      <c r="S3900" s="6"/>
      <c r="T3900" s="6"/>
      <c r="U3900" s="6"/>
      <c r="V3900" s="3" t="str">
        <f t="shared" si="2"/>
        <v/>
      </c>
      <c r="W3900" s="5" t="str">
        <f t="shared" ref="W3900:X3900" si="3901">UPPER(TRIM(H3900))</f>
        <v/>
      </c>
      <c r="X3900" s="5" t="str">
        <f t="shared" si="3901"/>
        <v/>
      </c>
      <c r="Y3900" s="5" t="str">
        <f t="array" ref="Y3900">IF(V3900&lt;&gt;"",IFERROR(INDEX(federal_program_name_lookup,MATCH(V3900,aln_lookup,0)),""),"")</f>
        <v/>
      </c>
    </row>
    <row r="3901" ht="15.75" customHeight="1">
      <c r="A3901" s="5" t="str">
        <f t="shared" si="3224"/>
        <v/>
      </c>
      <c r="B3901" s="3"/>
      <c r="C3901" s="3"/>
      <c r="D3901" s="3"/>
      <c r="E3901" s="6"/>
      <c r="F3901" s="4"/>
      <c r="G3901" s="6"/>
      <c r="H3901" s="6"/>
      <c r="I3901" s="6"/>
      <c r="J3901" s="4">
        <f>SUMIFS(amount_expended,cfda_key,V3901)</f>
        <v>0</v>
      </c>
      <c r="K3901" s="4">
        <f>IF(G3901="OTHER CLUSTER NOT LISTED ABOVE",SUMIFS(amount_expended,uniform_other_cluster_name,X3901), IF(AND(OR(G3901="N/A",G3901=""),H3901=""),0,IF(G3901="STATE CLUSTER",SUMIFS(amount_expended,uniform_state_cluster_name,W3901),SUMIFS(amount_expended,cluster_name,G3901))))</f>
        <v>0</v>
      </c>
      <c r="L3901" s="6"/>
      <c r="M3901" s="3"/>
      <c r="N3901" s="6"/>
      <c r="O3901" s="3"/>
      <c r="P3901" s="3"/>
      <c r="Q3901" s="6"/>
      <c r="R3901" s="4"/>
      <c r="S3901" s="6"/>
      <c r="T3901" s="6"/>
      <c r="U3901" s="6"/>
      <c r="V3901" s="3" t="str">
        <f t="shared" si="2"/>
        <v/>
      </c>
      <c r="W3901" s="5" t="str">
        <f t="shared" ref="W3901:X3901" si="3902">UPPER(TRIM(H3901))</f>
        <v/>
      </c>
      <c r="X3901" s="5" t="str">
        <f t="shared" si="3902"/>
        <v/>
      </c>
      <c r="Y3901" s="5" t="str">
        <f t="array" ref="Y3901">IF(V3901&lt;&gt;"",IFERROR(INDEX(federal_program_name_lookup,MATCH(V3901,aln_lookup,0)),""),"")</f>
        <v/>
      </c>
    </row>
    <row r="3902" ht="15.75" customHeight="1">
      <c r="A3902" s="5" t="str">
        <f t="shared" si="3224"/>
        <v/>
      </c>
      <c r="B3902" s="3"/>
      <c r="C3902" s="3"/>
      <c r="D3902" s="3"/>
      <c r="E3902" s="6"/>
      <c r="F3902" s="4"/>
      <c r="G3902" s="6"/>
      <c r="H3902" s="6"/>
      <c r="I3902" s="6"/>
      <c r="J3902" s="4">
        <f>SUMIFS(amount_expended,cfda_key,V3902)</f>
        <v>0</v>
      </c>
      <c r="K3902" s="4">
        <f>IF(G3902="OTHER CLUSTER NOT LISTED ABOVE",SUMIFS(amount_expended,uniform_other_cluster_name,X3902), IF(AND(OR(G3902="N/A",G3902=""),H3902=""),0,IF(G3902="STATE CLUSTER",SUMIFS(amount_expended,uniform_state_cluster_name,W3902),SUMIFS(amount_expended,cluster_name,G3902))))</f>
        <v>0</v>
      </c>
      <c r="L3902" s="6"/>
      <c r="M3902" s="3"/>
      <c r="N3902" s="6"/>
      <c r="O3902" s="3"/>
      <c r="P3902" s="3"/>
      <c r="Q3902" s="6"/>
      <c r="R3902" s="4"/>
      <c r="S3902" s="6"/>
      <c r="T3902" s="6"/>
      <c r="U3902" s="6"/>
      <c r="V3902" s="3" t="str">
        <f t="shared" si="2"/>
        <v/>
      </c>
      <c r="W3902" s="5" t="str">
        <f t="shared" ref="W3902:X3902" si="3903">UPPER(TRIM(H3902))</f>
        <v/>
      </c>
      <c r="X3902" s="5" t="str">
        <f t="shared" si="3903"/>
        <v/>
      </c>
      <c r="Y3902" s="5" t="str">
        <f t="array" ref="Y3902">IF(V3902&lt;&gt;"",IFERROR(INDEX(federal_program_name_lookup,MATCH(V3902,aln_lookup,0)),""),"")</f>
        <v/>
      </c>
    </row>
    <row r="3903" ht="15.75" customHeight="1">
      <c r="A3903" s="5" t="str">
        <f t="shared" si="3224"/>
        <v/>
      </c>
      <c r="B3903" s="3"/>
      <c r="C3903" s="3"/>
      <c r="D3903" s="3"/>
      <c r="E3903" s="6"/>
      <c r="F3903" s="4"/>
      <c r="G3903" s="6"/>
      <c r="H3903" s="6"/>
      <c r="I3903" s="6"/>
      <c r="J3903" s="4">
        <f>SUMIFS(amount_expended,cfda_key,V3903)</f>
        <v>0</v>
      </c>
      <c r="K3903" s="4">
        <f>IF(G3903="OTHER CLUSTER NOT LISTED ABOVE",SUMIFS(amount_expended,uniform_other_cluster_name,X3903), IF(AND(OR(G3903="N/A",G3903=""),H3903=""),0,IF(G3903="STATE CLUSTER",SUMIFS(amount_expended,uniform_state_cluster_name,W3903),SUMIFS(amount_expended,cluster_name,G3903))))</f>
        <v>0</v>
      </c>
      <c r="L3903" s="6"/>
      <c r="M3903" s="3"/>
      <c r="N3903" s="6"/>
      <c r="O3903" s="3"/>
      <c r="P3903" s="3"/>
      <c r="Q3903" s="6"/>
      <c r="R3903" s="4"/>
      <c r="S3903" s="6"/>
      <c r="T3903" s="6"/>
      <c r="U3903" s="6"/>
      <c r="V3903" s="3" t="str">
        <f t="shared" si="2"/>
        <v/>
      </c>
      <c r="W3903" s="5" t="str">
        <f t="shared" ref="W3903:X3903" si="3904">UPPER(TRIM(H3903))</f>
        <v/>
      </c>
      <c r="X3903" s="5" t="str">
        <f t="shared" si="3904"/>
        <v/>
      </c>
      <c r="Y3903" s="5" t="str">
        <f t="array" ref="Y3903">IF(V3903&lt;&gt;"",IFERROR(INDEX(federal_program_name_lookup,MATCH(V3903,aln_lookup,0)),""),"")</f>
        <v/>
      </c>
    </row>
    <row r="3904" ht="15.75" customHeight="1">
      <c r="A3904" s="5" t="str">
        <f t="shared" si="3224"/>
        <v/>
      </c>
      <c r="B3904" s="3"/>
      <c r="C3904" s="3"/>
      <c r="D3904" s="3"/>
      <c r="E3904" s="6"/>
      <c r="F3904" s="4"/>
      <c r="G3904" s="6"/>
      <c r="H3904" s="6"/>
      <c r="I3904" s="6"/>
      <c r="J3904" s="4">
        <f>SUMIFS(amount_expended,cfda_key,V3904)</f>
        <v>0</v>
      </c>
      <c r="K3904" s="4">
        <f>IF(G3904="OTHER CLUSTER NOT LISTED ABOVE",SUMIFS(amount_expended,uniform_other_cluster_name,X3904), IF(AND(OR(G3904="N/A",G3904=""),H3904=""),0,IF(G3904="STATE CLUSTER",SUMIFS(amount_expended,uniform_state_cluster_name,W3904),SUMIFS(amount_expended,cluster_name,G3904))))</f>
        <v>0</v>
      </c>
      <c r="L3904" s="6"/>
      <c r="M3904" s="3"/>
      <c r="N3904" s="6"/>
      <c r="O3904" s="3"/>
      <c r="P3904" s="3"/>
      <c r="Q3904" s="6"/>
      <c r="R3904" s="4"/>
      <c r="S3904" s="6"/>
      <c r="T3904" s="6"/>
      <c r="U3904" s="6"/>
      <c r="V3904" s="3" t="str">
        <f t="shared" si="2"/>
        <v/>
      </c>
      <c r="W3904" s="5" t="str">
        <f t="shared" ref="W3904:X3904" si="3905">UPPER(TRIM(H3904))</f>
        <v/>
      </c>
      <c r="X3904" s="5" t="str">
        <f t="shared" si="3905"/>
        <v/>
      </c>
      <c r="Y3904" s="5" t="str">
        <f t="array" ref="Y3904">IF(V3904&lt;&gt;"",IFERROR(INDEX(federal_program_name_lookup,MATCH(V3904,aln_lookup,0)),""),"")</f>
        <v/>
      </c>
    </row>
    <row r="3905" ht="15.75" customHeight="1">
      <c r="A3905" s="5" t="str">
        <f t="shared" si="3224"/>
        <v/>
      </c>
      <c r="B3905" s="3"/>
      <c r="C3905" s="3"/>
      <c r="D3905" s="3"/>
      <c r="E3905" s="6"/>
      <c r="F3905" s="4"/>
      <c r="G3905" s="6"/>
      <c r="H3905" s="6"/>
      <c r="I3905" s="6"/>
      <c r="J3905" s="4">
        <f>SUMIFS(amount_expended,cfda_key,V3905)</f>
        <v>0</v>
      </c>
      <c r="K3905" s="4">
        <f>IF(G3905="OTHER CLUSTER NOT LISTED ABOVE",SUMIFS(amount_expended,uniform_other_cluster_name,X3905), IF(AND(OR(G3905="N/A",G3905=""),H3905=""),0,IF(G3905="STATE CLUSTER",SUMIFS(amount_expended,uniform_state_cluster_name,W3905),SUMIFS(amount_expended,cluster_name,G3905))))</f>
        <v>0</v>
      </c>
      <c r="L3905" s="6"/>
      <c r="M3905" s="3"/>
      <c r="N3905" s="6"/>
      <c r="O3905" s="3"/>
      <c r="P3905" s="3"/>
      <c r="Q3905" s="6"/>
      <c r="R3905" s="4"/>
      <c r="S3905" s="6"/>
      <c r="T3905" s="6"/>
      <c r="U3905" s="6"/>
      <c r="V3905" s="3" t="str">
        <f t="shared" si="2"/>
        <v/>
      </c>
      <c r="W3905" s="5" t="str">
        <f t="shared" ref="W3905:X3905" si="3906">UPPER(TRIM(H3905))</f>
        <v/>
      </c>
      <c r="X3905" s="5" t="str">
        <f t="shared" si="3906"/>
        <v/>
      </c>
      <c r="Y3905" s="5" t="str">
        <f t="array" ref="Y3905">IF(V3905&lt;&gt;"",IFERROR(INDEX(federal_program_name_lookup,MATCH(V3905,aln_lookup,0)),""),"")</f>
        <v/>
      </c>
    </row>
    <row r="3906" ht="15.75" customHeight="1">
      <c r="A3906" s="5" t="str">
        <f t="shared" si="3224"/>
        <v/>
      </c>
      <c r="B3906" s="3"/>
      <c r="C3906" s="3"/>
      <c r="D3906" s="3"/>
      <c r="E3906" s="6"/>
      <c r="F3906" s="4"/>
      <c r="G3906" s="6"/>
      <c r="H3906" s="6"/>
      <c r="I3906" s="6"/>
      <c r="J3906" s="4">
        <f>SUMIFS(amount_expended,cfda_key,V3906)</f>
        <v>0</v>
      </c>
      <c r="K3906" s="4">
        <f>IF(G3906="OTHER CLUSTER NOT LISTED ABOVE",SUMIFS(amount_expended,uniform_other_cluster_name,X3906), IF(AND(OR(G3906="N/A",G3906=""),H3906=""),0,IF(G3906="STATE CLUSTER",SUMIFS(amount_expended,uniform_state_cluster_name,W3906),SUMIFS(amount_expended,cluster_name,G3906))))</f>
        <v>0</v>
      </c>
      <c r="L3906" s="6"/>
      <c r="M3906" s="3"/>
      <c r="N3906" s="6"/>
      <c r="O3906" s="3"/>
      <c r="P3906" s="3"/>
      <c r="Q3906" s="6"/>
      <c r="R3906" s="4"/>
      <c r="S3906" s="6"/>
      <c r="T3906" s="6"/>
      <c r="U3906" s="6"/>
      <c r="V3906" s="3" t="str">
        <f t="shared" si="2"/>
        <v/>
      </c>
      <c r="W3906" s="5" t="str">
        <f t="shared" ref="W3906:X3906" si="3907">UPPER(TRIM(H3906))</f>
        <v/>
      </c>
      <c r="X3906" s="5" t="str">
        <f t="shared" si="3907"/>
        <v/>
      </c>
      <c r="Y3906" s="5" t="str">
        <f t="array" ref="Y3906">IF(V3906&lt;&gt;"",IFERROR(INDEX(federal_program_name_lookup,MATCH(V3906,aln_lookup,0)),""),"")</f>
        <v/>
      </c>
    </row>
    <row r="3907" ht="15.75" customHeight="1">
      <c r="A3907" s="5" t="str">
        <f t="shared" si="3224"/>
        <v/>
      </c>
      <c r="B3907" s="3"/>
      <c r="C3907" s="3"/>
      <c r="D3907" s="3"/>
      <c r="E3907" s="6"/>
      <c r="F3907" s="4"/>
      <c r="G3907" s="6"/>
      <c r="H3907" s="6"/>
      <c r="I3907" s="6"/>
      <c r="J3907" s="4">
        <f>SUMIFS(amount_expended,cfda_key,V3907)</f>
        <v>0</v>
      </c>
      <c r="K3907" s="4">
        <f>IF(G3907="OTHER CLUSTER NOT LISTED ABOVE",SUMIFS(amount_expended,uniform_other_cluster_name,X3907), IF(AND(OR(G3907="N/A",G3907=""),H3907=""),0,IF(G3907="STATE CLUSTER",SUMIFS(amount_expended,uniform_state_cluster_name,W3907),SUMIFS(amount_expended,cluster_name,G3907))))</f>
        <v>0</v>
      </c>
      <c r="L3907" s="6"/>
      <c r="M3907" s="3"/>
      <c r="N3907" s="6"/>
      <c r="O3907" s="3"/>
      <c r="P3907" s="3"/>
      <c r="Q3907" s="6"/>
      <c r="R3907" s="4"/>
      <c r="S3907" s="6"/>
      <c r="T3907" s="6"/>
      <c r="U3907" s="6"/>
      <c r="V3907" s="3" t="str">
        <f t="shared" si="2"/>
        <v/>
      </c>
      <c r="W3907" s="5" t="str">
        <f t="shared" ref="W3907:X3907" si="3908">UPPER(TRIM(H3907))</f>
        <v/>
      </c>
      <c r="X3907" s="5" t="str">
        <f t="shared" si="3908"/>
        <v/>
      </c>
      <c r="Y3907" s="5" t="str">
        <f t="array" ref="Y3907">IF(V3907&lt;&gt;"",IFERROR(INDEX(federal_program_name_lookup,MATCH(V3907,aln_lookup,0)),""),"")</f>
        <v/>
      </c>
    </row>
    <row r="3908" ht="15.75" customHeight="1">
      <c r="A3908" s="5" t="str">
        <f t="shared" si="3224"/>
        <v/>
      </c>
      <c r="B3908" s="3"/>
      <c r="C3908" s="3"/>
      <c r="D3908" s="3"/>
      <c r="E3908" s="6"/>
      <c r="F3908" s="4"/>
      <c r="G3908" s="6"/>
      <c r="H3908" s="6"/>
      <c r="I3908" s="6"/>
      <c r="J3908" s="4">
        <f>SUMIFS(amount_expended,cfda_key,V3908)</f>
        <v>0</v>
      </c>
      <c r="K3908" s="4">
        <f>IF(G3908="OTHER CLUSTER NOT LISTED ABOVE",SUMIFS(amount_expended,uniform_other_cluster_name,X3908), IF(AND(OR(G3908="N/A",G3908=""),H3908=""),0,IF(G3908="STATE CLUSTER",SUMIFS(amount_expended,uniform_state_cluster_name,W3908),SUMIFS(amount_expended,cluster_name,G3908))))</f>
        <v>0</v>
      </c>
      <c r="L3908" s="6"/>
      <c r="M3908" s="3"/>
      <c r="N3908" s="6"/>
      <c r="O3908" s="3"/>
      <c r="P3908" s="3"/>
      <c r="Q3908" s="6"/>
      <c r="R3908" s="4"/>
      <c r="S3908" s="6"/>
      <c r="T3908" s="6"/>
      <c r="U3908" s="6"/>
      <c r="V3908" s="3" t="str">
        <f t="shared" si="2"/>
        <v/>
      </c>
      <c r="W3908" s="5" t="str">
        <f t="shared" ref="W3908:X3908" si="3909">UPPER(TRIM(H3908))</f>
        <v/>
      </c>
      <c r="X3908" s="5" t="str">
        <f t="shared" si="3909"/>
        <v/>
      </c>
      <c r="Y3908" s="5" t="str">
        <f t="array" ref="Y3908">IF(V3908&lt;&gt;"",IFERROR(INDEX(federal_program_name_lookup,MATCH(V3908,aln_lookup,0)),""),"")</f>
        <v/>
      </c>
    </row>
    <row r="3909" ht="15.75" customHeight="1">
      <c r="A3909" s="5" t="str">
        <f t="shared" si="3224"/>
        <v/>
      </c>
      <c r="B3909" s="3"/>
      <c r="C3909" s="3"/>
      <c r="D3909" s="3"/>
      <c r="E3909" s="6"/>
      <c r="F3909" s="4"/>
      <c r="G3909" s="6"/>
      <c r="H3909" s="6"/>
      <c r="I3909" s="6"/>
      <c r="J3909" s="4">
        <f>SUMIFS(amount_expended,cfda_key,V3909)</f>
        <v>0</v>
      </c>
      <c r="K3909" s="4">
        <f>IF(G3909="OTHER CLUSTER NOT LISTED ABOVE",SUMIFS(amount_expended,uniform_other_cluster_name,X3909), IF(AND(OR(G3909="N/A",G3909=""),H3909=""),0,IF(G3909="STATE CLUSTER",SUMIFS(amount_expended,uniform_state_cluster_name,W3909),SUMIFS(amount_expended,cluster_name,G3909))))</f>
        <v>0</v>
      </c>
      <c r="L3909" s="6"/>
      <c r="M3909" s="3"/>
      <c r="N3909" s="6"/>
      <c r="O3909" s="3"/>
      <c r="P3909" s="3"/>
      <c r="Q3909" s="6"/>
      <c r="R3909" s="4"/>
      <c r="S3909" s="6"/>
      <c r="T3909" s="6"/>
      <c r="U3909" s="6"/>
      <c r="V3909" s="3" t="str">
        <f t="shared" si="2"/>
        <v/>
      </c>
      <c r="W3909" s="5" t="str">
        <f t="shared" ref="W3909:X3909" si="3910">UPPER(TRIM(H3909))</f>
        <v/>
      </c>
      <c r="X3909" s="5" t="str">
        <f t="shared" si="3910"/>
        <v/>
      </c>
      <c r="Y3909" s="5" t="str">
        <f t="array" ref="Y3909">IF(V3909&lt;&gt;"",IFERROR(INDEX(federal_program_name_lookup,MATCH(V3909,aln_lookup,0)),""),"")</f>
        <v/>
      </c>
    </row>
    <row r="3910" ht="15.75" customHeight="1">
      <c r="A3910" s="5" t="str">
        <f t="shared" si="3224"/>
        <v/>
      </c>
      <c r="B3910" s="3"/>
      <c r="C3910" s="3"/>
      <c r="D3910" s="3"/>
      <c r="E3910" s="6"/>
      <c r="F3910" s="4"/>
      <c r="G3910" s="6"/>
      <c r="H3910" s="6"/>
      <c r="I3910" s="6"/>
      <c r="J3910" s="4">
        <f>SUMIFS(amount_expended,cfda_key,V3910)</f>
        <v>0</v>
      </c>
      <c r="K3910" s="4">
        <f>IF(G3910="OTHER CLUSTER NOT LISTED ABOVE",SUMIFS(amount_expended,uniform_other_cluster_name,X3910), IF(AND(OR(G3910="N/A",G3910=""),H3910=""),0,IF(G3910="STATE CLUSTER",SUMIFS(amount_expended,uniform_state_cluster_name,W3910),SUMIFS(amount_expended,cluster_name,G3910))))</f>
        <v>0</v>
      </c>
      <c r="L3910" s="6"/>
      <c r="M3910" s="3"/>
      <c r="N3910" s="6"/>
      <c r="O3910" s="3"/>
      <c r="P3910" s="3"/>
      <c r="Q3910" s="6"/>
      <c r="R3910" s="4"/>
      <c r="S3910" s="6"/>
      <c r="T3910" s="6"/>
      <c r="U3910" s="6"/>
      <c r="V3910" s="3" t="str">
        <f t="shared" si="2"/>
        <v/>
      </c>
      <c r="W3910" s="5" t="str">
        <f t="shared" ref="W3910:X3910" si="3911">UPPER(TRIM(H3910))</f>
        <v/>
      </c>
      <c r="X3910" s="5" t="str">
        <f t="shared" si="3911"/>
        <v/>
      </c>
      <c r="Y3910" s="5" t="str">
        <f t="array" ref="Y3910">IF(V3910&lt;&gt;"",IFERROR(INDEX(federal_program_name_lookup,MATCH(V3910,aln_lookup,0)),""),"")</f>
        <v/>
      </c>
    </row>
    <row r="3911" ht="15.75" customHeight="1">
      <c r="A3911" s="5" t="str">
        <f t="shared" si="3224"/>
        <v/>
      </c>
      <c r="B3911" s="3"/>
      <c r="C3911" s="3"/>
      <c r="D3911" s="3"/>
      <c r="E3911" s="6"/>
      <c r="F3911" s="4"/>
      <c r="G3911" s="6"/>
      <c r="H3911" s="6"/>
      <c r="I3911" s="6"/>
      <c r="J3911" s="4">
        <f>SUMIFS(amount_expended,cfda_key,V3911)</f>
        <v>0</v>
      </c>
      <c r="K3911" s="4">
        <f>IF(G3911="OTHER CLUSTER NOT LISTED ABOVE",SUMIFS(amount_expended,uniform_other_cluster_name,X3911), IF(AND(OR(G3911="N/A",G3911=""),H3911=""),0,IF(G3911="STATE CLUSTER",SUMIFS(amount_expended,uniform_state_cluster_name,W3911),SUMIFS(amount_expended,cluster_name,G3911))))</f>
        <v>0</v>
      </c>
      <c r="L3911" s="6"/>
      <c r="M3911" s="3"/>
      <c r="N3911" s="6"/>
      <c r="O3911" s="3"/>
      <c r="P3911" s="3"/>
      <c r="Q3911" s="6"/>
      <c r="R3911" s="4"/>
      <c r="S3911" s="6"/>
      <c r="T3911" s="6"/>
      <c r="U3911" s="6"/>
      <c r="V3911" s="3" t="str">
        <f t="shared" si="2"/>
        <v/>
      </c>
      <c r="W3911" s="5" t="str">
        <f t="shared" ref="W3911:X3911" si="3912">UPPER(TRIM(H3911))</f>
        <v/>
      </c>
      <c r="X3911" s="5" t="str">
        <f t="shared" si="3912"/>
        <v/>
      </c>
      <c r="Y3911" s="5" t="str">
        <f t="array" ref="Y3911">IF(V3911&lt;&gt;"",IFERROR(INDEX(federal_program_name_lookup,MATCH(V3911,aln_lookup,0)),""),"")</f>
        <v/>
      </c>
    </row>
    <row r="3912" ht="15.75" customHeight="1">
      <c r="A3912" s="5" t="str">
        <f t="shared" si="3224"/>
        <v/>
      </c>
      <c r="B3912" s="3"/>
      <c r="C3912" s="3"/>
      <c r="D3912" s="3"/>
      <c r="E3912" s="6"/>
      <c r="F3912" s="4"/>
      <c r="G3912" s="6"/>
      <c r="H3912" s="6"/>
      <c r="I3912" s="6"/>
      <c r="J3912" s="4">
        <f>SUMIFS(amount_expended,cfda_key,V3912)</f>
        <v>0</v>
      </c>
      <c r="K3912" s="4">
        <f>IF(G3912="OTHER CLUSTER NOT LISTED ABOVE",SUMIFS(amount_expended,uniform_other_cluster_name,X3912), IF(AND(OR(G3912="N/A",G3912=""),H3912=""),0,IF(G3912="STATE CLUSTER",SUMIFS(amount_expended,uniform_state_cluster_name,W3912),SUMIFS(amount_expended,cluster_name,G3912))))</f>
        <v>0</v>
      </c>
      <c r="L3912" s="6"/>
      <c r="M3912" s="3"/>
      <c r="N3912" s="6"/>
      <c r="O3912" s="3"/>
      <c r="P3912" s="3"/>
      <c r="Q3912" s="6"/>
      <c r="R3912" s="4"/>
      <c r="S3912" s="6"/>
      <c r="T3912" s="6"/>
      <c r="U3912" s="6"/>
      <c r="V3912" s="3" t="str">
        <f t="shared" si="2"/>
        <v/>
      </c>
      <c r="W3912" s="5" t="str">
        <f t="shared" ref="W3912:X3912" si="3913">UPPER(TRIM(H3912))</f>
        <v/>
      </c>
      <c r="X3912" s="5" t="str">
        <f t="shared" si="3913"/>
        <v/>
      </c>
      <c r="Y3912" s="5" t="str">
        <f t="array" ref="Y3912">IF(V3912&lt;&gt;"",IFERROR(INDEX(federal_program_name_lookup,MATCH(V3912,aln_lookup,0)),""),"")</f>
        <v/>
      </c>
    </row>
    <row r="3913" ht="15.75" customHeight="1">
      <c r="A3913" s="5" t="str">
        <f t="shared" si="3224"/>
        <v/>
      </c>
      <c r="B3913" s="3"/>
      <c r="C3913" s="3"/>
      <c r="D3913" s="3"/>
      <c r="E3913" s="6"/>
      <c r="F3913" s="4"/>
      <c r="G3913" s="6"/>
      <c r="H3913" s="6"/>
      <c r="I3913" s="6"/>
      <c r="J3913" s="4">
        <f>SUMIFS(amount_expended,cfda_key,V3913)</f>
        <v>0</v>
      </c>
      <c r="K3913" s="4">
        <f>IF(G3913="OTHER CLUSTER NOT LISTED ABOVE",SUMIFS(amount_expended,uniform_other_cluster_name,X3913), IF(AND(OR(G3913="N/A",G3913=""),H3913=""),0,IF(G3913="STATE CLUSTER",SUMIFS(amount_expended,uniform_state_cluster_name,W3913),SUMIFS(amount_expended,cluster_name,G3913))))</f>
        <v>0</v>
      </c>
      <c r="L3913" s="6"/>
      <c r="M3913" s="3"/>
      <c r="N3913" s="6"/>
      <c r="O3913" s="3"/>
      <c r="P3913" s="3"/>
      <c r="Q3913" s="6"/>
      <c r="R3913" s="4"/>
      <c r="S3913" s="6"/>
      <c r="T3913" s="6"/>
      <c r="U3913" s="6"/>
      <c r="V3913" s="3" t="str">
        <f t="shared" si="2"/>
        <v/>
      </c>
      <c r="W3913" s="5" t="str">
        <f t="shared" ref="W3913:X3913" si="3914">UPPER(TRIM(H3913))</f>
        <v/>
      </c>
      <c r="X3913" s="5" t="str">
        <f t="shared" si="3914"/>
        <v/>
      </c>
      <c r="Y3913" s="5" t="str">
        <f t="array" ref="Y3913">IF(V3913&lt;&gt;"",IFERROR(INDEX(federal_program_name_lookup,MATCH(V3913,aln_lookup,0)),""),"")</f>
        <v/>
      </c>
    </row>
    <row r="3914" ht="15.75" customHeight="1">
      <c r="A3914" s="5" t="str">
        <f t="shared" si="3224"/>
        <v/>
      </c>
      <c r="B3914" s="3"/>
      <c r="C3914" s="3"/>
      <c r="D3914" s="3"/>
      <c r="E3914" s="6"/>
      <c r="F3914" s="4"/>
      <c r="G3914" s="6"/>
      <c r="H3914" s="6"/>
      <c r="I3914" s="6"/>
      <c r="J3914" s="4">
        <f>SUMIFS(amount_expended,cfda_key,V3914)</f>
        <v>0</v>
      </c>
      <c r="K3914" s="4">
        <f>IF(G3914="OTHER CLUSTER NOT LISTED ABOVE",SUMIFS(amount_expended,uniform_other_cluster_name,X3914), IF(AND(OR(G3914="N/A",G3914=""),H3914=""),0,IF(G3914="STATE CLUSTER",SUMIFS(amount_expended,uniform_state_cluster_name,W3914),SUMIFS(amount_expended,cluster_name,G3914))))</f>
        <v>0</v>
      </c>
      <c r="L3914" s="6"/>
      <c r="M3914" s="3"/>
      <c r="N3914" s="6"/>
      <c r="O3914" s="3"/>
      <c r="P3914" s="3"/>
      <c r="Q3914" s="6"/>
      <c r="R3914" s="4"/>
      <c r="S3914" s="6"/>
      <c r="T3914" s="6"/>
      <c r="U3914" s="6"/>
      <c r="V3914" s="3" t="str">
        <f t="shared" si="2"/>
        <v/>
      </c>
      <c r="W3914" s="5" t="str">
        <f t="shared" ref="W3914:X3914" si="3915">UPPER(TRIM(H3914))</f>
        <v/>
      </c>
      <c r="X3914" s="5" t="str">
        <f t="shared" si="3915"/>
        <v/>
      </c>
      <c r="Y3914" s="5" t="str">
        <f t="array" ref="Y3914">IF(V3914&lt;&gt;"",IFERROR(INDEX(federal_program_name_lookup,MATCH(V3914,aln_lookup,0)),""),"")</f>
        <v/>
      </c>
    </row>
    <row r="3915" ht="15.75" customHeight="1">
      <c r="A3915" s="5" t="str">
        <f t="shared" si="3224"/>
        <v/>
      </c>
      <c r="B3915" s="3"/>
      <c r="C3915" s="3"/>
      <c r="D3915" s="3"/>
      <c r="E3915" s="6"/>
      <c r="F3915" s="4"/>
      <c r="G3915" s="6"/>
      <c r="H3915" s="6"/>
      <c r="I3915" s="6"/>
      <c r="J3915" s="4">
        <f>SUMIFS(amount_expended,cfda_key,V3915)</f>
        <v>0</v>
      </c>
      <c r="K3915" s="4">
        <f>IF(G3915="OTHER CLUSTER NOT LISTED ABOVE",SUMIFS(amount_expended,uniform_other_cluster_name,X3915), IF(AND(OR(G3915="N/A",G3915=""),H3915=""),0,IF(G3915="STATE CLUSTER",SUMIFS(amount_expended,uniform_state_cluster_name,W3915),SUMIFS(amount_expended,cluster_name,G3915))))</f>
        <v>0</v>
      </c>
      <c r="L3915" s="6"/>
      <c r="M3915" s="3"/>
      <c r="N3915" s="6"/>
      <c r="O3915" s="3"/>
      <c r="P3915" s="3"/>
      <c r="Q3915" s="6"/>
      <c r="R3915" s="4"/>
      <c r="S3915" s="6"/>
      <c r="T3915" s="6"/>
      <c r="U3915" s="6"/>
      <c r="V3915" s="3" t="str">
        <f t="shared" si="2"/>
        <v/>
      </c>
      <c r="W3915" s="5" t="str">
        <f t="shared" ref="W3915:X3915" si="3916">UPPER(TRIM(H3915))</f>
        <v/>
      </c>
      <c r="X3915" s="5" t="str">
        <f t="shared" si="3916"/>
        <v/>
      </c>
      <c r="Y3915" s="5" t="str">
        <f t="array" ref="Y3915">IF(V3915&lt;&gt;"",IFERROR(INDEX(federal_program_name_lookup,MATCH(V3915,aln_lookup,0)),""),"")</f>
        <v/>
      </c>
    </row>
    <row r="3916" ht="15.75" customHeight="1">
      <c r="A3916" s="5" t="str">
        <f t="shared" si="3224"/>
        <v/>
      </c>
      <c r="B3916" s="3"/>
      <c r="C3916" s="3"/>
      <c r="D3916" s="3"/>
      <c r="E3916" s="6"/>
      <c r="F3916" s="4"/>
      <c r="G3916" s="6"/>
      <c r="H3916" s="6"/>
      <c r="I3916" s="6"/>
      <c r="J3916" s="4">
        <f>SUMIFS(amount_expended,cfda_key,V3916)</f>
        <v>0</v>
      </c>
      <c r="K3916" s="4">
        <f>IF(G3916="OTHER CLUSTER NOT LISTED ABOVE",SUMIFS(amount_expended,uniform_other_cluster_name,X3916), IF(AND(OR(G3916="N/A",G3916=""),H3916=""),0,IF(G3916="STATE CLUSTER",SUMIFS(amount_expended,uniform_state_cluster_name,W3916),SUMIFS(amount_expended,cluster_name,G3916))))</f>
        <v>0</v>
      </c>
      <c r="L3916" s="6"/>
      <c r="M3916" s="3"/>
      <c r="N3916" s="6"/>
      <c r="O3916" s="3"/>
      <c r="P3916" s="3"/>
      <c r="Q3916" s="6"/>
      <c r="R3916" s="4"/>
      <c r="S3916" s="6"/>
      <c r="T3916" s="6"/>
      <c r="U3916" s="6"/>
      <c r="V3916" s="3" t="str">
        <f t="shared" si="2"/>
        <v/>
      </c>
      <c r="W3916" s="5" t="str">
        <f t="shared" ref="W3916:X3916" si="3917">UPPER(TRIM(H3916))</f>
        <v/>
      </c>
      <c r="X3916" s="5" t="str">
        <f t="shared" si="3917"/>
        <v/>
      </c>
      <c r="Y3916" s="5" t="str">
        <f t="array" ref="Y3916">IF(V3916&lt;&gt;"",IFERROR(INDEX(federal_program_name_lookup,MATCH(V3916,aln_lookup,0)),""),"")</f>
        <v/>
      </c>
    </row>
    <row r="3917" ht="15.75" customHeight="1">
      <c r="A3917" s="5" t="str">
        <f t="shared" si="3224"/>
        <v/>
      </c>
      <c r="B3917" s="3"/>
      <c r="C3917" s="3"/>
      <c r="D3917" s="3"/>
      <c r="E3917" s="6"/>
      <c r="F3917" s="4"/>
      <c r="G3917" s="6"/>
      <c r="H3917" s="6"/>
      <c r="I3917" s="6"/>
      <c r="J3917" s="4">
        <f>SUMIFS(amount_expended,cfda_key,V3917)</f>
        <v>0</v>
      </c>
      <c r="K3917" s="4">
        <f>IF(G3917="OTHER CLUSTER NOT LISTED ABOVE",SUMIFS(amount_expended,uniform_other_cluster_name,X3917), IF(AND(OR(G3917="N/A",G3917=""),H3917=""),0,IF(G3917="STATE CLUSTER",SUMIFS(amount_expended,uniform_state_cluster_name,W3917),SUMIFS(amount_expended,cluster_name,G3917))))</f>
        <v>0</v>
      </c>
      <c r="L3917" s="6"/>
      <c r="M3917" s="3"/>
      <c r="N3917" s="6"/>
      <c r="O3917" s="3"/>
      <c r="P3917" s="3"/>
      <c r="Q3917" s="6"/>
      <c r="R3917" s="4"/>
      <c r="S3917" s="6"/>
      <c r="T3917" s="6"/>
      <c r="U3917" s="6"/>
      <c r="V3917" s="3" t="str">
        <f t="shared" si="2"/>
        <v/>
      </c>
      <c r="W3917" s="5" t="str">
        <f t="shared" ref="W3917:X3917" si="3918">UPPER(TRIM(H3917))</f>
        <v/>
      </c>
      <c r="X3917" s="5" t="str">
        <f t="shared" si="3918"/>
        <v/>
      </c>
      <c r="Y3917" s="5" t="str">
        <f t="array" ref="Y3917">IF(V3917&lt;&gt;"",IFERROR(INDEX(federal_program_name_lookup,MATCH(V3917,aln_lookup,0)),""),"")</f>
        <v/>
      </c>
    </row>
    <row r="3918" ht="15.75" customHeight="1">
      <c r="A3918" s="5" t="str">
        <f t="shared" si="3224"/>
        <v/>
      </c>
      <c r="B3918" s="3"/>
      <c r="C3918" s="3"/>
      <c r="D3918" s="3"/>
      <c r="E3918" s="6"/>
      <c r="F3918" s="4"/>
      <c r="G3918" s="6"/>
      <c r="H3918" s="6"/>
      <c r="I3918" s="6"/>
      <c r="J3918" s="4">
        <f>SUMIFS(amount_expended,cfda_key,V3918)</f>
        <v>0</v>
      </c>
      <c r="K3918" s="4">
        <f>IF(G3918="OTHER CLUSTER NOT LISTED ABOVE",SUMIFS(amount_expended,uniform_other_cluster_name,X3918), IF(AND(OR(G3918="N/A",G3918=""),H3918=""),0,IF(G3918="STATE CLUSTER",SUMIFS(amount_expended,uniform_state_cluster_name,W3918),SUMIFS(amount_expended,cluster_name,G3918))))</f>
        <v>0</v>
      </c>
      <c r="L3918" s="6"/>
      <c r="M3918" s="3"/>
      <c r="N3918" s="6"/>
      <c r="O3918" s="3"/>
      <c r="P3918" s="3"/>
      <c r="Q3918" s="6"/>
      <c r="R3918" s="4"/>
      <c r="S3918" s="6"/>
      <c r="T3918" s="6"/>
      <c r="U3918" s="6"/>
      <c r="V3918" s="3" t="str">
        <f t="shared" si="2"/>
        <v/>
      </c>
      <c r="W3918" s="5" t="str">
        <f t="shared" ref="W3918:X3918" si="3919">UPPER(TRIM(H3918))</f>
        <v/>
      </c>
      <c r="X3918" s="5" t="str">
        <f t="shared" si="3919"/>
        <v/>
      </c>
      <c r="Y3918" s="5" t="str">
        <f t="array" ref="Y3918">IF(V3918&lt;&gt;"",IFERROR(INDEX(federal_program_name_lookup,MATCH(V3918,aln_lookup,0)),""),"")</f>
        <v/>
      </c>
    </row>
    <row r="3919" ht="15.75" customHeight="1">
      <c r="A3919" s="5" t="str">
        <f t="shared" si="3224"/>
        <v/>
      </c>
      <c r="B3919" s="3"/>
      <c r="C3919" s="3"/>
      <c r="D3919" s="3"/>
      <c r="E3919" s="6"/>
      <c r="F3919" s="4"/>
      <c r="G3919" s="6"/>
      <c r="H3919" s="6"/>
      <c r="I3919" s="6"/>
      <c r="J3919" s="4">
        <f>SUMIFS(amount_expended,cfda_key,V3919)</f>
        <v>0</v>
      </c>
      <c r="K3919" s="4">
        <f>IF(G3919="OTHER CLUSTER NOT LISTED ABOVE",SUMIFS(amount_expended,uniform_other_cluster_name,X3919), IF(AND(OR(G3919="N/A",G3919=""),H3919=""),0,IF(G3919="STATE CLUSTER",SUMIFS(amount_expended,uniform_state_cluster_name,W3919),SUMIFS(amount_expended,cluster_name,G3919))))</f>
        <v>0</v>
      </c>
      <c r="L3919" s="6"/>
      <c r="M3919" s="3"/>
      <c r="N3919" s="6"/>
      <c r="O3919" s="3"/>
      <c r="P3919" s="3"/>
      <c r="Q3919" s="6"/>
      <c r="R3919" s="4"/>
      <c r="S3919" s="6"/>
      <c r="T3919" s="6"/>
      <c r="U3919" s="6"/>
      <c r="V3919" s="3" t="str">
        <f t="shared" si="2"/>
        <v/>
      </c>
      <c r="W3919" s="5" t="str">
        <f t="shared" ref="W3919:X3919" si="3920">UPPER(TRIM(H3919))</f>
        <v/>
      </c>
      <c r="X3919" s="5" t="str">
        <f t="shared" si="3920"/>
        <v/>
      </c>
      <c r="Y3919" s="5" t="str">
        <f t="array" ref="Y3919">IF(V3919&lt;&gt;"",IFERROR(INDEX(federal_program_name_lookup,MATCH(V3919,aln_lookup,0)),""),"")</f>
        <v/>
      </c>
    </row>
    <row r="3920" ht="15.75" customHeight="1">
      <c r="A3920" s="5" t="str">
        <f t="shared" si="3224"/>
        <v/>
      </c>
      <c r="B3920" s="3"/>
      <c r="C3920" s="3"/>
      <c r="D3920" s="3"/>
      <c r="E3920" s="6"/>
      <c r="F3920" s="4"/>
      <c r="G3920" s="6"/>
      <c r="H3920" s="6"/>
      <c r="I3920" s="6"/>
      <c r="J3920" s="4">
        <f>SUMIFS(amount_expended,cfda_key,V3920)</f>
        <v>0</v>
      </c>
      <c r="K3920" s="4">
        <f>IF(G3920="OTHER CLUSTER NOT LISTED ABOVE",SUMIFS(amount_expended,uniform_other_cluster_name,X3920), IF(AND(OR(G3920="N/A",G3920=""),H3920=""),0,IF(G3920="STATE CLUSTER",SUMIFS(amount_expended,uniform_state_cluster_name,W3920),SUMIFS(amount_expended,cluster_name,G3920))))</f>
        <v>0</v>
      </c>
      <c r="L3920" s="6"/>
      <c r="M3920" s="3"/>
      <c r="N3920" s="6"/>
      <c r="O3920" s="3"/>
      <c r="P3920" s="3"/>
      <c r="Q3920" s="6"/>
      <c r="R3920" s="4"/>
      <c r="S3920" s="6"/>
      <c r="T3920" s="6"/>
      <c r="U3920" s="6"/>
      <c r="V3920" s="3" t="str">
        <f t="shared" si="2"/>
        <v/>
      </c>
      <c r="W3920" s="5" t="str">
        <f t="shared" ref="W3920:X3920" si="3921">UPPER(TRIM(H3920))</f>
        <v/>
      </c>
      <c r="X3920" s="5" t="str">
        <f t="shared" si="3921"/>
        <v/>
      </c>
      <c r="Y3920" s="5" t="str">
        <f t="array" ref="Y3920">IF(V3920&lt;&gt;"",IFERROR(INDEX(federal_program_name_lookup,MATCH(V3920,aln_lookup,0)),""),"")</f>
        <v/>
      </c>
    </row>
    <row r="3921" ht="15.75" customHeight="1">
      <c r="A3921" s="5" t="str">
        <f t="shared" si="3224"/>
        <v/>
      </c>
      <c r="B3921" s="3"/>
      <c r="C3921" s="3"/>
      <c r="D3921" s="3"/>
      <c r="E3921" s="6"/>
      <c r="F3921" s="4"/>
      <c r="G3921" s="6"/>
      <c r="H3921" s="6"/>
      <c r="I3921" s="6"/>
      <c r="J3921" s="4">
        <f>SUMIFS(amount_expended,cfda_key,V3921)</f>
        <v>0</v>
      </c>
      <c r="K3921" s="4">
        <f>IF(G3921="OTHER CLUSTER NOT LISTED ABOVE",SUMIFS(amount_expended,uniform_other_cluster_name,X3921), IF(AND(OR(G3921="N/A",G3921=""),H3921=""),0,IF(G3921="STATE CLUSTER",SUMIFS(amount_expended,uniform_state_cluster_name,W3921),SUMIFS(amount_expended,cluster_name,G3921))))</f>
        <v>0</v>
      </c>
      <c r="L3921" s="6"/>
      <c r="M3921" s="3"/>
      <c r="N3921" s="6"/>
      <c r="O3921" s="3"/>
      <c r="P3921" s="3"/>
      <c r="Q3921" s="6"/>
      <c r="R3921" s="4"/>
      <c r="S3921" s="6"/>
      <c r="T3921" s="6"/>
      <c r="U3921" s="6"/>
      <c r="V3921" s="3" t="str">
        <f t="shared" si="2"/>
        <v/>
      </c>
      <c r="W3921" s="5" t="str">
        <f t="shared" ref="W3921:X3921" si="3922">UPPER(TRIM(H3921))</f>
        <v/>
      </c>
      <c r="X3921" s="5" t="str">
        <f t="shared" si="3922"/>
        <v/>
      </c>
      <c r="Y3921" s="5" t="str">
        <f t="array" ref="Y3921">IF(V3921&lt;&gt;"",IFERROR(INDEX(federal_program_name_lookup,MATCH(V3921,aln_lookup,0)),""),"")</f>
        <v/>
      </c>
    </row>
    <row r="3922" ht="15.75" customHeight="1">
      <c r="A3922" s="5" t="str">
        <f t="shared" si="3224"/>
        <v/>
      </c>
      <c r="B3922" s="3"/>
      <c r="C3922" s="3"/>
      <c r="D3922" s="3"/>
      <c r="E3922" s="6"/>
      <c r="F3922" s="4"/>
      <c r="G3922" s="6"/>
      <c r="H3922" s="6"/>
      <c r="I3922" s="6"/>
      <c r="J3922" s="4">
        <f>SUMIFS(amount_expended,cfda_key,V3922)</f>
        <v>0</v>
      </c>
      <c r="K3922" s="4">
        <f>IF(G3922="OTHER CLUSTER NOT LISTED ABOVE",SUMIFS(amount_expended,uniform_other_cluster_name,X3922), IF(AND(OR(G3922="N/A",G3922=""),H3922=""),0,IF(G3922="STATE CLUSTER",SUMIFS(amount_expended,uniform_state_cluster_name,W3922),SUMIFS(amount_expended,cluster_name,G3922))))</f>
        <v>0</v>
      </c>
      <c r="L3922" s="6"/>
      <c r="M3922" s="3"/>
      <c r="N3922" s="6"/>
      <c r="O3922" s="3"/>
      <c r="P3922" s="3"/>
      <c r="Q3922" s="6"/>
      <c r="R3922" s="4"/>
      <c r="S3922" s="6"/>
      <c r="T3922" s="6"/>
      <c r="U3922" s="6"/>
      <c r="V3922" s="3" t="str">
        <f t="shared" si="2"/>
        <v/>
      </c>
      <c r="W3922" s="5" t="str">
        <f t="shared" ref="W3922:X3922" si="3923">UPPER(TRIM(H3922))</f>
        <v/>
      </c>
      <c r="X3922" s="5" t="str">
        <f t="shared" si="3923"/>
        <v/>
      </c>
      <c r="Y3922" s="5" t="str">
        <f t="array" ref="Y3922">IF(V3922&lt;&gt;"",IFERROR(INDEX(federal_program_name_lookup,MATCH(V3922,aln_lookup,0)),""),"")</f>
        <v/>
      </c>
    </row>
    <row r="3923" ht="15.75" customHeight="1">
      <c r="A3923" s="5" t="str">
        <f t="shared" si="3224"/>
        <v/>
      </c>
      <c r="B3923" s="3"/>
      <c r="C3923" s="3"/>
      <c r="D3923" s="3"/>
      <c r="E3923" s="6"/>
      <c r="F3923" s="4"/>
      <c r="G3923" s="6"/>
      <c r="H3923" s="6"/>
      <c r="I3923" s="6"/>
      <c r="J3923" s="4">
        <f>SUMIFS(amount_expended,cfda_key,V3923)</f>
        <v>0</v>
      </c>
      <c r="K3923" s="4">
        <f>IF(G3923="OTHER CLUSTER NOT LISTED ABOVE",SUMIFS(amount_expended,uniform_other_cluster_name,X3923), IF(AND(OR(G3923="N/A",G3923=""),H3923=""),0,IF(G3923="STATE CLUSTER",SUMIFS(amount_expended,uniform_state_cluster_name,W3923),SUMIFS(amount_expended,cluster_name,G3923))))</f>
        <v>0</v>
      </c>
      <c r="L3923" s="6"/>
      <c r="M3923" s="3"/>
      <c r="N3923" s="6"/>
      <c r="O3923" s="3"/>
      <c r="P3923" s="3"/>
      <c r="Q3923" s="6"/>
      <c r="R3923" s="4"/>
      <c r="S3923" s="6"/>
      <c r="T3923" s="6"/>
      <c r="U3923" s="6"/>
      <c r="V3923" s="3" t="str">
        <f t="shared" si="2"/>
        <v/>
      </c>
      <c r="W3923" s="5" t="str">
        <f t="shared" ref="W3923:X3923" si="3924">UPPER(TRIM(H3923))</f>
        <v/>
      </c>
      <c r="X3923" s="5" t="str">
        <f t="shared" si="3924"/>
        <v/>
      </c>
      <c r="Y3923" s="5" t="str">
        <f t="array" ref="Y3923">IF(V3923&lt;&gt;"",IFERROR(INDEX(federal_program_name_lookup,MATCH(V3923,aln_lookup,0)),""),"")</f>
        <v/>
      </c>
    </row>
    <row r="3924" ht="15.75" customHeight="1">
      <c r="A3924" s="5" t="str">
        <f t="shared" si="3224"/>
        <v/>
      </c>
      <c r="B3924" s="3"/>
      <c r="C3924" s="3"/>
      <c r="D3924" s="3"/>
      <c r="E3924" s="6"/>
      <c r="F3924" s="4"/>
      <c r="G3924" s="6"/>
      <c r="H3924" s="6"/>
      <c r="I3924" s="6"/>
      <c r="J3924" s="4">
        <f>SUMIFS(amount_expended,cfda_key,V3924)</f>
        <v>0</v>
      </c>
      <c r="K3924" s="4">
        <f>IF(G3924="OTHER CLUSTER NOT LISTED ABOVE",SUMIFS(amount_expended,uniform_other_cluster_name,X3924), IF(AND(OR(G3924="N/A",G3924=""),H3924=""),0,IF(G3924="STATE CLUSTER",SUMIFS(amount_expended,uniform_state_cluster_name,W3924),SUMIFS(amount_expended,cluster_name,G3924))))</f>
        <v>0</v>
      </c>
      <c r="L3924" s="6"/>
      <c r="M3924" s="3"/>
      <c r="N3924" s="6"/>
      <c r="O3924" s="3"/>
      <c r="P3924" s="3"/>
      <c r="Q3924" s="6"/>
      <c r="R3924" s="4"/>
      <c r="S3924" s="6"/>
      <c r="T3924" s="6"/>
      <c r="U3924" s="6"/>
      <c r="V3924" s="3" t="str">
        <f t="shared" si="2"/>
        <v/>
      </c>
      <c r="W3924" s="5" t="str">
        <f t="shared" ref="W3924:X3924" si="3925">UPPER(TRIM(H3924))</f>
        <v/>
      </c>
      <c r="X3924" s="5" t="str">
        <f t="shared" si="3925"/>
        <v/>
      </c>
      <c r="Y3924" s="5" t="str">
        <f t="array" ref="Y3924">IF(V3924&lt;&gt;"",IFERROR(INDEX(federal_program_name_lookup,MATCH(V3924,aln_lookup,0)),""),"")</f>
        <v/>
      </c>
    </row>
    <row r="3925" ht="15.75" customHeight="1">
      <c r="A3925" s="5" t="str">
        <f t="shared" si="3224"/>
        <v/>
      </c>
      <c r="B3925" s="3"/>
      <c r="C3925" s="3"/>
      <c r="D3925" s="3"/>
      <c r="E3925" s="6"/>
      <c r="F3925" s="4"/>
      <c r="G3925" s="6"/>
      <c r="H3925" s="6"/>
      <c r="I3925" s="6"/>
      <c r="J3925" s="4">
        <f>SUMIFS(amount_expended,cfda_key,V3925)</f>
        <v>0</v>
      </c>
      <c r="K3925" s="4">
        <f>IF(G3925="OTHER CLUSTER NOT LISTED ABOVE",SUMIFS(amount_expended,uniform_other_cluster_name,X3925), IF(AND(OR(G3925="N/A",G3925=""),H3925=""),0,IF(G3925="STATE CLUSTER",SUMIFS(amount_expended,uniform_state_cluster_name,W3925),SUMIFS(amount_expended,cluster_name,G3925))))</f>
        <v>0</v>
      </c>
      <c r="L3925" s="6"/>
      <c r="M3925" s="3"/>
      <c r="N3925" s="6"/>
      <c r="O3925" s="3"/>
      <c r="P3925" s="3"/>
      <c r="Q3925" s="6"/>
      <c r="R3925" s="4"/>
      <c r="S3925" s="6"/>
      <c r="T3925" s="6"/>
      <c r="U3925" s="6"/>
      <c r="V3925" s="3" t="str">
        <f t="shared" si="2"/>
        <v/>
      </c>
      <c r="W3925" s="5" t="str">
        <f t="shared" ref="W3925:X3925" si="3926">UPPER(TRIM(H3925))</f>
        <v/>
      </c>
      <c r="X3925" s="5" t="str">
        <f t="shared" si="3926"/>
        <v/>
      </c>
      <c r="Y3925" s="5" t="str">
        <f t="array" ref="Y3925">IF(V3925&lt;&gt;"",IFERROR(INDEX(federal_program_name_lookup,MATCH(V3925,aln_lookup,0)),""),"")</f>
        <v/>
      </c>
    </row>
    <row r="3926" ht="15.75" customHeight="1">
      <c r="A3926" s="5" t="str">
        <f t="shared" si="3224"/>
        <v/>
      </c>
      <c r="B3926" s="3"/>
      <c r="C3926" s="3"/>
      <c r="D3926" s="3"/>
      <c r="E3926" s="6"/>
      <c r="F3926" s="4"/>
      <c r="G3926" s="6"/>
      <c r="H3926" s="6"/>
      <c r="I3926" s="6"/>
      <c r="J3926" s="4">
        <f>SUMIFS(amount_expended,cfda_key,V3926)</f>
        <v>0</v>
      </c>
      <c r="K3926" s="4">
        <f>IF(G3926="OTHER CLUSTER NOT LISTED ABOVE",SUMIFS(amount_expended,uniform_other_cluster_name,X3926), IF(AND(OR(G3926="N/A",G3926=""),H3926=""),0,IF(G3926="STATE CLUSTER",SUMIFS(amount_expended,uniform_state_cluster_name,W3926),SUMIFS(amount_expended,cluster_name,G3926))))</f>
        <v>0</v>
      </c>
      <c r="L3926" s="6"/>
      <c r="M3926" s="3"/>
      <c r="N3926" s="6"/>
      <c r="O3926" s="3"/>
      <c r="P3926" s="3"/>
      <c r="Q3926" s="6"/>
      <c r="R3926" s="4"/>
      <c r="S3926" s="6"/>
      <c r="T3926" s="6"/>
      <c r="U3926" s="6"/>
      <c r="V3926" s="3" t="str">
        <f t="shared" si="2"/>
        <v/>
      </c>
      <c r="W3926" s="5" t="str">
        <f t="shared" ref="W3926:X3926" si="3927">UPPER(TRIM(H3926))</f>
        <v/>
      </c>
      <c r="X3926" s="5" t="str">
        <f t="shared" si="3927"/>
        <v/>
      </c>
      <c r="Y3926" s="5" t="str">
        <f t="array" ref="Y3926">IF(V3926&lt;&gt;"",IFERROR(INDEX(federal_program_name_lookup,MATCH(V3926,aln_lookup,0)),""),"")</f>
        <v/>
      </c>
    </row>
    <row r="3927" ht="15.75" customHeight="1">
      <c r="A3927" s="5" t="str">
        <f t="shared" si="3224"/>
        <v/>
      </c>
      <c r="B3927" s="3"/>
      <c r="C3927" s="3"/>
      <c r="D3927" s="3"/>
      <c r="E3927" s="6"/>
      <c r="F3927" s="4"/>
      <c r="G3927" s="6"/>
      <c r="H3927" s="6"/>
      <c r="I3927" s="6"/>
      <c r="J3927" s="4">
        <f>SUMIFS(amount_expended,cfda_key,V3927)</f>
        <v>0</v>
      </c>
      <c r="K3927" s="4">
        <f>IF(G3927="OTHER CLUSTER NOT LISTED ABOVE",SUMIFS(amount_expended,uniform_other_cluster_name,X3927), IF(AND(OR(G3927="N/A",G3927=""),H3927=""),0,IF(G3927="STATE CLUSTER",SUMIFS(amount_expended,uniform_state_cluster_name,W3927),SUMIFS(amount_expended,cluster_name,G3927))))</f>
        <v>0</v>
      </c>
      <c r="L3927" s="6"/>
      <c r="M3927" s="3"/>
      <c r="N3927" s="6"/>
      <c r="O3927" s="3"/>
      <c r="P3927" s="3"/>
      <c r="Q3927" s="6"/>
      <c r="R3927" s="4"/>
      <c r="S3927" s="6"/>
      <c r="T3927" s="6"/>
      <c r="U3927" s="6"/>
      <c r="V3927" s="3" t="str">
        <f t="shared" si="2"/>
        <v/>
      </c>
      <c r="W3927" s="5" t="str">
        <f t="shared" ref="W3927:X3927" si="3928">UPPER(TRIM(H3927))</f>
        <v/>
      </c>
      <c r="X3927" s="5" t="str">
        <f t="shared" si="3928"/>
        <v/>
      </c>
      <c r="Y3927" s="5" t="str">
        <f t="array" ref="Y3927">IF(V3927&lt;&gt;"",IFERROR(INDEX(federal_program_name_lookup,MATCH(V3927,aln_lookup,0)),""),"")</f>
        <v/>
      </c>
    </row>
    <row r="3928" ht="15.75" customHeight="1">
      <c r="A3928" s="5" t="str">
        <f t="shared" si="3224"/>
        <v/>
      </c>
      <c r="B3928" s="3"/>
      <c r="C3928" s="3"/>
      <c r="D3928" s="3"/>
      <c r="E3928" s="6"/>
      <c r="F3928" s="4"/>
      <c r="G3928" s="6"/>
      <c r="H3928" s="6"/>
      <c r="I3928" s="6"/>
      <c r="J3928" s="4">
        <f>SUMIFS(amount_expended,cfda_key,V3928)</f>
        <v>0</v>
      </c>
      <c r="K3928" s="4">
        <f>IF(G3928="OTHER CLUSTER NOT LISTED ABOVE",SUMIFS(amount_expended,uniform_other_cluster_name,X3928), IF(AND(OR(G3928="N/A",G3928=""),H3928=""),0,IF(G3928="STATE CLUSTER",SUMIFS(amount_expended,uniform_state_cluster_name,W3928),SUMIFS(amount_expended,cluster_name,G3928))))</f>
        <v>0</v>
      </c>
      <c r="L3928" s="6"/>
      <c r="M3928" s="3"/>
      <c r="N3928" s="6"/>
      <c r="O3928" s="3"/>
      <c r="P3928" s="3"/>
      <c r="Q3928" s="6"/>
      <c r="R3928" s="4"/>
      <c r="S3928" s="6"/>
      <c r="T3928" s="6"/>
      <c r="U3928" s="6"/>
      <c r="V3928" s="3" t="str">
        <f t="shared" si="2"/>
        <v/>
      </c>
      <c r="W3928" s="5" t="str">
        <f t="shared" ref="W3928:X3928" si="3929">UPPER(TRIM(H3928))</f>
        <v/>
      </c>
      <c r="X3928" s="5" t="str">
        <f t="shared" si="3929"/>
        <v/>
      </c>
      <c r="Y3928" s="5" t="str">
        <f t="array" ref="Y3928">IF(V3928&lt;&gt;"",IFERROR(INDEX(federal_program_name_lookup,MATCH(V3928,aln_lookup,0)),""),"")</f>
        <v/>
      </c>
    </row>
    <row r="3929" ht="15.75" customHeight="1">
      <c r="A3929" s="5" t="str">
        <f t="shared" si="3224"/>
        <v/>
      </c>
      <c r="B3929" s="3"/>
      <c r="C3929" s="3"/>
      <c r="D3929" s="3"/>
      <c r="E3929" s="6"/>
      <c r="F3929" s="4"/>
      <c r="G3929" s="6"/>
      <c r="H3929" s="6"/>
      <c r="I3929" s="6"/>
      <c r="J3929" s="4">
        <f>SUMIFS(amount_expended,cfda_key,V3929)</f>
        <v>0</v>
      </c>
      <c r="K3929" s="4">
        <f>IF(G3929="OTHER CLUSTER NOT LISTED ABOVE",SUMIFS(amount_expended,uniform_other_cluster_name,X3929), IF(AND(OR(G3929="N/A",G3929=""),H3929=""),0,IF(G3929="STATE CLUSTER",SUMIFS(amount_expended,uniform_state_cluster_name,W3929),SUMIFS(amount_expended,cluster_name,G3929))))</f>
        <v>0</v>
      </c>
      <c r="L3929" s="6"/>
      <c r="M3929" s="3"/>
      <c r="N3929" s="6"/>
      <c r="O3929" s="3"/>
      <c r="P3929" s="3"/>
      <c r="Q3929" s="6"/>
      <c r="R3929" s="4"/>
      <c r="S3929" s="6"/>
      <c r="T3929" s="6"/>
      <c r="U3929" s="6"/>
      <c r="V3929" s="3" t="str">
        <f t="shared" si="2"/>
        <v/>
      </c>
      <c r="W3929" s="5" t="str">
        <f t="shared" ref="W3929:X3929" si="3930">UPPER(TRIM(H3929))</f>
        <v/>
      </c>
      <c r="X3929" s="5" t="str">
        <f t="shared" si="3930"/>
        <v/>
      </c>
      <c r="Y3929" s="5" t="str">
        <f t="array" ref="Y3929">IF(V3929&lt;&gt;"",IFERROR(INDEX(federal_program_name_lookup,MATCH(V3929,aln_lookup,0)),""),"")</f>
        <v/>
      </c>
    </row>
    <row r="3930" ht="15.75" customHeight="1">
      <c r="A3930" s="5" t="str">
        <f t="shared" si="3224"/>
        <v/>
      </c>
      <c r="B3930" s="3"/>
      <c r="C3930" s="3"/>
      <c r="D3930" s="3"/>
      <c r="E3930" s="6"/>
      <c r="F3930" s="4"/>
      <c r="G3930" s="6"/>
      <c r="H3930" s="6"/>
      <c r="I3930" s="6"/>
      <c r="J3930" s="4">
        <f>SUMIFS(amount_expended,cfda_key,V3930)</f>
        <v>0</v>
      </c>
      <c r="K3930" s="4">
        <f>IF(G3930="OTHER CLUSTER NOT LISTED ABOVE",SUMIFS(amount_expended,uniform_other_cluster_name,X3930), IF(AND(OR(G3930="N/A",G3930=""),H3930=""),0,IF(G3930="STATE CLUSTER",SUMIFS(amount_expended,uniform_state_cluster_name,W3930),SUMIFS(amount_expended,cluster_name,G3930))))</f>
        <v>0</v>
      </c>
      <c r="L3930" s="6"/>
      <c r="M3930" s="3"/>
      <c r="N3930" s="6"/>
      <c r="O3930" s="3"/>
      <c r="P3930" s="3"/>
      <c r="Q3930" s="6"/>
      <c r="R3930" s="4"/>
      <c r="S3930" s="6"/>
      <c r="T3930" s="6"/>
      <c r="U3930" s="6"/>
      <c r="V3930" s="3" t="str">
        <f t="shared" si="2"/>
        <v/>
      </c>
      <c r="W3930" s="5" t="str">
        <f t="shared" ref="W3930:X3930" si="3931">UPPER(TRIM(H3930))</f>
        <v/>
      </c>
      <c r="X3930" s="5" t="str">
        <f t="shared" si="3931"/>
        <v/>
      </c>
      <c r="Y3930" s="5" t="str">
        <f t="array" ref="Y3930">IF(V3930&lt;&gt;"",IFERROR(INDEX(federal_program_name_lookup,MATCH(V3930,aln_lookup,0)),""),"")</f>
        <v/>
      </c>
    </row>
    <row r="3931" ht="15.75" customHeight="1">
      <c r="A3931" s="5" t="str">
        <f t="shared" si="3224"/>
        <v/>
      </c>
      <c r="B3931" s="3"/>
      <c r="C3931" s="3"/>
      <c r="D3931" s="3"/>
      <c r="E3931" s="6"/>
      <c r="F3931" s="4"/>
      <c r="G3931" s="6"/>
      <c r="H3931" s="6"/>
      <c r="I3931" s="6"/>
      <c r="J3931" s="4">
        <f>SUMIFS(amount_expended,cfda_key,V3931)</f>
        <v>0</v>
      </c>
      <c r="K3931" s="4">
        <f>IF(G3931="OTHER CLUSTER NOT LISTED ABOVE",SUMIFS(amount_expended,uniform_other_cluster_name,X3931), IF(AND(OR(G3931="N/A",G3931=""),H3931=""),0,IF(G3931="STATE CLUSTER",SUMIFS(amount_expended,uniform_state_cluster_name,W3931),SUMIFS(amount_expended,cluster_name,G3931))))</f>
        <v>0</v>
      </c>
      <c r="L3931" s="6"/>
      <c r="M3931" s="3"/>
      <c r="N3931" s="6"/>
      <c r="O3931" s="3"/>
      <c r="P3931" s="3"/>
      <c r="Q3931" s="6"/>
      <c r="R3931" s="4"/>
      <c r="S3931" s="6"/>
      <c r="T3931" s="6"/>
      <c r="U3931" s="6"/>
      <c r="V3931" s="3" t="str">
        <f t="shared" si="2"/>
        <v/>
      </c>
      <c r="W3931" s="5" t="str">
        <f t="shared" ref="W3931:X3931" si="3932">UPPER(TRIM(H3931))</f>
        <v/>
      </c>
      <c r="X3931" s="5" t="str">
        <f t="shared" si="3932"/>
        <v/>
      </c>
      <c r="Y3931" s="5" t="str">
        <f t="array" ref="Y3931">IF(V3931&lt;&gt;"",IFERROR(INDEX(federal_program_name_lookup,MATCH(V3931,aln_lookup,0)),""),"")</f>
        <v/>
      </c>
    </row>
    <row r="3932" ht="15.75" customHeight="1">
      <c r="A3932" s="5" t="str">
        <f t="shared" si="3224"/>
        <v/>
      </c>
      <c r="B3932" s="3"/>
      <c r="C3932" s="3"/>
      <c r="D3932" s="3"/>
      <c r="E3932" s="6"/>
      <c r="F3932" s="4"/>
      <c r="G3932" s="6"/>
      <c r="H3932" s="6"/>
      <c r="I3932" s="6"/>
      <c r="J3932" s="4">
        <f>SUMIFS(amount_expended,cfda_key,V3932)</f>
        <v>0</v>
      </c>
      <c r="K3932" s="4">
        <f>IF(G3932="OTHER CLUSTER NOT LISTED ABOVE",SUMIFS(amount_expended,uniform_other_cluster_name,X3932), IF(AND(OR(G3932="N/A",G3932=""),H3932=""),0,IF(G3932="STATE CLUSTER",SUMIFS(amount_expended,uniform_state_cluster_name,W3932),SUMIFS(amount_expended,cluster_name,G3932))))</f>
        <v>0</v>
      </c>
      <c r="L3932" s="6"/>
      <c r="M3932" s="3"/>
      <c r="N3932" s="6"/>
      <c r="O3932" s="3"/>
      <c r="P3932" s="3"/>
      <c r="Q3932" s="6"/>
      <c r="R3932" s="4"/>
      <c r="S3932" s="6"/>
      <c r="T3932" s="6"/>
      <c r="U3932" s="6"/>
      <c r="V3932" s="3" t="str">
        <f t="shared" si="2"/>
        <v/>
      </c>
      <c r="W3932" s="5" t="str">
        <f t="shared" ref="W3932:X3932" si="3933">UPPER(TRIM(H3932))</f>
        <v/>
      </c>
      <c r="X3932" s="5" t="str">
        <f t="shared" si="3933"/>
        <v/>
      </c>
      <c r="Y3932" s="5" t="str">
        <f t="array" ref="Y3932">IF(V3932&lt;&gt;"",IFERROR(INDEX(federal_program_name_lookup,MATCH(V3932,aln_lookup,0)),""),"")</f>
        <v/>
      </c>
    </row>
    <row r="3933" ht="15.75" customHeight="1">
      <c r="A3933" s="5" t="str">
        <f t="shared" si="3224"/>
        <v/>
      </c>
      <c r="B3933" s="3"/>
      <c r="C3933" s="3"/>
      <c r="D3933" s="3"/>
      <c r="E3933" s="6"/>
      <c r="F3933" s="4"/>
      <c r="G3933" s="6"/>
      <c r="H3933" s="6"/>
      <c r="I3933" s="6"/>
      <c r="J3933" s="4">
        <f>SUMIFS(amount_expended,cfda_key,V3933)</f>
        <v>0</v>
      </c>
      <c r="K3933" s="4">
        <f>IF(G3933="OTHER CLUSTER NOT LISTED ABOVE",SUMIFS(amount_expended,uniform_other_cluster_name,X3933), IF(AND(OR(G3933="N/A",G3933=""),H3933=""),0,IF(G3933="STATE CLUSTER",SUMIFS(amount_expended,uniform_state_cluster_name,W3933),SUMIFS(amount_expended,cluster_name,G3933))))</f>
        <v>0</v>
      </c>
      <c r="L3933" s="6"/>
      <c r="M3933" s="3"/>
      <c r="N3933" s="6"/>
      <c r="O3933" s="3"/>
      <c r="P3933" s="3"/>
      <c r="Q3933" s="6"/>
      <c r="R3933" s="4"/>
      <c r="S3933" s="6"/>
      <c r="T3933" s="6"/>
      <c r="U3933" s="6"/>
      <c r="V3933" s="3" t="str">
        <f t="shared" si="2"/>
        <v/>
      </c>
      <c r="W3933" s="5" t="str">
        <f t="shared" ref="W3933:X3933" si="3934">UPPER(TRIM(H3933))</f>
        <v/>
      </c>
      <c r="X3933" s="5" t="str">
        <f t="shared" si="3934"/>
        <v/>
      </c>
      <c r="Y3933" s="5" t="str">
        <f t="array" ref="Y3933">IF(V3933&lt;&gt;"",IFERROR(INDEX(federal_program_name_lookup,MATCH(V3933,aln_lookup,0)),""),"")</f>
        <v/>
      </c>
    </row>
    <row r="3934" ht="15.75" customHeight="1">
      <c r="A3934" s="5" t="str">
        <f t="shared" si="3224"/>
        <v/>
      </c>
      <c r="B3934" s="3"/>
      <c r="C3934" s="3"/>
      <c r="D3934" s="3"/>
      <c r="E3934" s="6"/>
      <c r="F3934" s="4"/>
      <c r="G3934" s="6"/>
      <c r="H3934" s="6"/>
      <c r="I3934" s="6"/>
      <c r="J3934" s="4">
        <f>SUMIFS(amount_expended,cfda_key,V3934)</f>
        <v>0</v>
      </c>
      <c r="K3934" s="4">
        <f>IF(G3934="OTHER CLUSTER NOT LISTED ABOVE",SUMIFS(amount_expended,uniform_other_cluster_name,X3934), IF(AND(OR(G3934="N/A",G3934=""),H3934=""),0,IF(G3934="STATE CLUSTER",SUMIFS(amount_expended,uniform_state_cluster_name,W3934),SUMIFS(amount_expended,cluster_name,G3934))))</f>
        <v>0</v>
      </c>
      <c r="L3934" s="6"/>
      <c r="M3934" s="3"/>
      <c r="N3934" s="6"/>
      <c r="O3934" s="3"/>
      <c r="P3934" s="3"/>
      <c r="Q3934" s="6"/>
      <c r="R3934" s="4"/>
      <c r="S3934" s="6"/>
      <c r="T3934" s="6"/>
      <c r="U3934" s="6"/>
      <c r="V3934" s="3" t="str">
        <f t="shared" si="2"/>
        <v/>
      </c>
      <c r="W3934" s="5" t="str">
        <f t="shared" ref="W3934:X3934" si="3935">UPPER(TRIM(H3934))</f>
        <v/>
      </c>
      <c r="X3934" s="5" t="str">
        <f t="shared" si="3935"/>
        <v/>
      </c>
      <c r="Y3934" s="5" t="str">
        <f t="array" ref="Y3934">IF(V3934&lt;&gt;"",IFERROR(INDEX(federal_program_name_lookup,MATCH(V3934,aln_lookup,0)),""),"")</f>
        <v/>
      </c>
    </row>
    <row r="3935" ht="15.75" customHeight="1">
      <c r="A3935" s="5" t="str">
        <f t="shared" si="3224"/>
        <v/>
      </c>
      <c r="B3935" s="3"/>
      <c r="C3935" s="3"/>
      <c r="D3935" s="3"/>
      <c r="E3935" s="6"/>
      <c r="F3935" s="4"/>
      <c r="G3935" s="6"/>
      <c r="H3935" s="6"/>
      <c r="I3935" s="6"/>
      <c r="J3935" s="4">
        <f>SUMIFS(amount_expended,cfda_key,V3935)</f>
        <v>0</v>
      </c>
      <c r="K3935" s="4">
        <f>IF(G3935="OTHER CLUSTER NOT LISTED ABOVE",SUMIFS(amount_expended,uniform_other_cluster_name,X3935), IF(AND(OR(G3935="N/A",G3935=""),H3935=""),0,IF(G3935="STATE CLUSTER",SUMIFS(amount_expended,uniform_state_cluster_name,W3935),SUMIFS(amount_expended,cluster_name,G3935))))</f>
        <v>0</v>
      </c>
      <c r="L3935" s="6"/>
      <c r="M3935" s="3"/>
      <c r="N3935" s="6"/>
      <c r="O3935" s="3"/>
      <c r="P3935" s="3"/>
      <c r="Q3935" s="6"/>
      <c r="R3935" s="4"/>
      <c r="S3935" s="6"/>
      <c r="T3935" s="6"/>
      <c r="U3935" s="6"/>
      <c r="V3935" s="3" t="str">
        <f t="shared" si="2"/>
        <v/>
      </c>
      <c r="W3935" s="5" t="str">
        <f t="shared" ref="W3935:X3935" si="3936">UPPER(TRIM(H3935))</f>
        <v/>
      </c>
      <c r="X3935" s="5" t="str">
        <f t="shared" si="3936"/>
        <v/>
      </c>
      <c r="Y3935" s="5" t="str">
        <f t="array" ref="Y3935">IF(V3935&lt;&gt;"",IFERROR(INDEX(federal_program_name_lookup,MATCH(V3935,aln_lookup,0)),""),"")</f>
        <v/>
      </c>
    </row>
    <row r="3936" ht="15.75" customHeight="1">
      <c r="A3936" s="5" t="str">
        <f t="shared" si="3224"/>
        <v/>
      </c>
      <c r="B3936" s="3"/>
      <c r="C3936" s="3"/>
      <c r="D3936" s="3"/>
      <c r="E3936" s="6"/>
      <c r="F3936" s="4"/>
      <c r="G3936" s="6"/>
      <c r="H3936" s="6"/>
      <c r="I3936" s="6"/>
      <c r="J3936" s="4">
        <f>SUMIFS(amount_expended,cfda_key,V3936)</f>
        <v>0</v>
      </c>
      <c r="K3936" s="4">
        <f>IF(G3936="OTHER CLUSTER NOT LISTED ABOVE",SUMIFS(amount_expended,uniform_other_cluster_name,X3936), IF(AND(OR(G3936="N/A",G3936=""),H3936=""),0,IF(G3936="STATE CLUSTER",SUMIFS(amount_expended,uniform_state_cluster_name,W3936),SUMIFS(amount_expended,cluster_name,G3936))))</f>
        <v>0</v>
      </c>
      <c r="L3936" s="6"/>
      <c r="M3936" s="3"/>
      <c r="N3936" s="6"/>
      <c r="O3936" s="3"/>
      <c r="P3936" s="3"/>
      <c r="Q3936" s="6"/>
      <c r="R3936" s="4"/>
      <c r="S3936" s="6"/>
      <c r="T3936" s="6"/>
      <c r="U3936" s="6"/>
      <c r="V3936" s="3" t="str">
        <f t="shared" si="2"/>
        <v/>
      </c>
      <c r="W3936" s="5" t="str">
        <f t="shared" ref="W3936:X3936" si="3937">UPPER(TRIM(H3936))</f>
        <v/>
      </c>
      <c r="X3936" s="5" t="str">
        <f t="shared" si="3937"/>
        <v/>
      </c>
      <c r="Y3936" s="5" t="str">
        <f t="array" ref="Y3936">IF(V3936&lt;&gt;"",IFERROR(INDEX(federal_program_name_lookup,MATCH(V3936,aln_lookup,0)),""),"")</f>
        <v/>
      </c>
    </row>
    <row r="3937" ht="15.75" customHeight="1">
      <c r="A3937" s="5" t="str">
        <f t="shared" si="3224"/>
        <v/>
      </c>
      <c r="B3937" s="3"/>
      <c r="C3937" s="3"/>
      <c r="D3937" s="3"/>
      <c r="E3937" s="6"/>
      <c r="F3937" s="4"/>
      <c r="G3937" s="6"/>
      <c r="H3937" s="6"/>
      <c r="I3937" s="6"/>
      <c r="J3937" s="4">
        <f>SUMIFS(amount_expended,cfda_key,V3937)</f>
        <v>0</v>
      </c>
      <c r="K3937" s="4">
        <f>IF(G3937="OTHER CLUSTER NOT LISTED ABOVE",SUMIFS(amount_expended,uniform_other_cluster_name,X3937), IF(AND(OR(G3937="N/A",G3937=""),H3937=""),0,IF(G3937="STATE CLUSTER",SUMIFS(amount_expended,uniform_state_cluster_name,W3937),SUMIFS(amount_expended,cluster_name,G3937))))</f>
        <v>0</v>
      </c>
      <c r="L3937" s="6"/>
      <c r="M3937" s="3"/>
      <c r="N3937" s="6"/>
      <c r="O3937" s="3"/>
      <c r="P3937" s="3"/>
      <c r="Q3937" s="6"/>
      <c r="R3937" s="4"/>
      <c r="S3937" s="6"/>
      <c r="T3937" s="6"/>
      <c r="U3937" s="6"/>
      <c r="V3937" s="3" t="str">
        <f t="shared" si="2"/>
        <v/>
      </c>
      <c r="W3937" s="5" t="str">
        <f t="shared" ref="W3937:X3937" si="3938">UPPER(TRIM(H3937))</f>
        <v/>
      </c>
      <c r="X3937" s="5" t="str">
        <f t="shared" si="3938"/>
        <v/>
      </c>
      <c r="Y3937" s="5" t="str">
        <f t="array" ref="Y3937">IF(V3937&lt;&gt;"",IFERROR(INDEX(federal_program_name_lookup,MATCH(V3937,aln_lookup,0)),""),"")</f>
        <v/>
      </c>
    </row>
    <row r="3938" ht="15.75" customHeight="1">
      <c r="A3938" s="5" t="str">
        <f t="shared" si="3224"/>
        <v/>
      </c>
      <c r="B3938" s="3"/>
      <c r="C3938" s="3"/>
      <c r="D3938" s="3"/>
      <c r="E3938" s="6"/>
      <c r="F3938" s="4"/>
      <c r="G3938" s="6"/>
      <c r="H3938" s="6"/>
      <c r="I3938" s="6"/>
      <c r="J3938" s="4">
        <f>SUMIFS(amount_expended,cfda_key,V3938)</f>
        <v>0</v>
      </c>
      <c r="K3938" s="4">
        <f>IF(G3938="OTHER CLUSTER NOT LISTED ABOVE",SUMIFS(amount_expended,uniform_other_cluster_name,X3938), IF(AND(OR(G3938="N/A",G3938=""),H3938=""),0,IF(G3938="STATE CLUSTER",SUMIFS(amount_expended,uniform_state_cluster_name,W3938),SUMIFS(amount_expended,cluster_name,G3938))))</f>
        <v>0</v>
      </c>
      <c r="L3938" s="6"/>
      <c r="M3938" s="3"/>
      <c r="N3938" s="6"/>
      <c r="O3938" s="3"/>
      <c r="P3938" s="3"/>
      <c r="Q3938" s="6"/>
      <c r="R3938" s="4"/>
      <c r="S3938" s="6"/>
      <c r="T3938" s="6"/>
      <c r="U3938" s="6"/>
      <c r="V3938" s="3" t="str">
        <f t="shared" si="2"/>
        <v/>
      </c>
      <c r="W3938" s="5" t="str">
        <f t="shared" ref="W3938:X3938" si="3939">UPPER(TRIM(H3938))</f>
        <v/>
      </c>
      <c r="X3938" s="5" t="str">
        <f t="shared" si="3939"/>
        <v/>
      </c>
      <c r="Y3938" s="5" t="str">
        <f t="array" ref="Y3938">IF(V3938&lt;&gt;"",IFERROR(INDEX(federal_program_name_lookup,MATCH(V3938,aln_lookup,0)),""),"")</f>
        <v/>
      </c>
    </row>
    <row r="3939" ht="15.75" customHeight="1">
      <c r="A3939" s="5" t="str">
        <f t="shared" si="3224"/>
        <v/>
      </c>
      <c r="B3939" s="3"/>
      <c r="C3939" s="3"/>
      <c r="D3939" s="3"/>
      <c r="E3939" s="6"/>
      <c r="F3939" s="4"/>
      <c r="G3939" s="6"/>
      <c r="H3939" s="6"/>
      <c r="I3939" s="6"/>
      <c r="J3939" s="4">
        <f>SUMIFS(amount_expended,cfda_key,V3939)</f>
        <v>0</v>
      </c>
      <c r="K3939" s="4">
        <f>IF(G3939="OTHER CLUSTER NOT LISTED ABOVE",SUMIFS(amount_expended,uniform_other_cluster_name,X3939), IF(AND(OR(G3939="N/A",G3939=""),H3939=""),0,IF(G3939="STATE CLUSTER",SUMIFS(amount_expended,uniform_state_cluster_name,W3939),SUMIFS(amount_expended,cluster_name,G3939))))</f>
        <v>0</v>
      </c>
      <c r="L3939" s="6"/>
      <c r="M3939" s="3"/>
      <c r="N3939" s="6"/>
      <c r="O3939" s="3"/>
      <c r="P3939" s="3"/>
      <c r="Q3939" s="6"/>
      <c r="R3939" s="4"/>
      <c r="S3939" s="6"/>
      <c r="T3939" s="6"/>
      <c r="U3939" s="6"/>
      <c r="V3939" s="3" t="str">
        <f t="shared" si="2"/>
        <v/>
      </c>
      <c r="W3939" s="5" t="str">
        <f t="shared" ref="W3939:X3939" si="3940">UPPER(TRIM(H3939))</f>
        <v/>
      </c>
      <c r="X3939" s="5" t="str">
        <f t="shared" si="3940"/>
        <v/>
      </c>
      <c r="Y3939" s="5" t="str">
        <f t="array" ref="Y3939">IF(V3939&lt;&gt;"",IFERROR(INDEX(federal_program_name_lookup,MATCH(V3939,aln_lookup,0)),""),"")</f>
        <v/>
      </c>
    </row>
    <row r="3940" ht="15.75" customHeight="1">
      <c r="A3940" s="5" t="str">
        <f t="shared" si="3224"/>
        <v/>
      </c>
      <c r="B3940" s="3"/>
      <c r="C3940" s="3"/>
      <c r="D3940" s="3"/>
      <c r="E3940" s="6"/>
      <c r="F3940" s="4"/>
      <c r="G3940" s="6"/>
      <c r="H3940" s="6"/>
      <c r="I3940" s="6"/>
      <c r="J3940" s="4">
        <f>SUMIFS(amount_expended,cfda_key,V3940)</f>
        <v>0</v>
      </c>
      <c r="K3940" s="4">
        <f>IF(G3940="OTHER CLUSTER NOT LISTED ABOVE",SUMIFS(amount_expended,uniform_other_cluster_name,X3940), IF(AND(OR(G3940="N/A",G3940=""),H3940=""),0,IF(G3940="STATE CLUSTER",SUMIFS(amount_expended,uniform_state_cluster_name,W3940),SUMIFS(amount_expended,cluster_name,G3940))))</f>
        <v>0</v>
      </c>
      <c r="L3940" s="6"/>
      <c r="M3940" s="3"/>
      <c r="N3940" s="6"/>
      <c r="O3940" s="3"/>
      <c r="P3940" s="3"/>
      <c r="Q3940" s="6"/>
      <c r="R3940" s="4"/>
      <c r="S3940" s="6"/>
      <c r="T3940" s="6"/>
      <c r="U3940" s="6"/>
      <c r="V3940" s="3" t="str">
        <f t="shared" si="2"/>
        <v/>
      </c>
      <c r="W3940" s="5" t="str">
        <f t="shared" ref="W3940:X3940" si="3941">UPPER(TRIM(H3940))</f>
        <v/>
      </c>
      <c r="X3940" s="5" t="str">
        <f t="shared" si="3941"/>
        <v/>
      </c>
      <c r="Y3940" s="5" t="str">
        <f t="array" ref="Y3940">IF(V3940&lt;&gt;"",IFERROR(INDEX(federal_program_name_lookup,MATCH(V3940,aln_lookup,0)),""),"")</f>
        <v/>
      </c>
    </row>
    <row r="3941" ht="15.75" customHeight="1">
      <c r="A3941" s="5" t="str">
        <f t="shared" si="3224"/>
        <v/>
      </c>
      <c r="B3941" s="3"/>
      <c r="C3941" s="3"/>
      <c r="D3941" s="3"/>
      <c r="E3941" s="6"/>
      <c r="F3941" s="4"/>
      <c r="G3941" s="6"/>
      <c r="H3941" s="6"/>
      <c r="I3941" s="6"/>
      <c r="J3941" s="4">
        <f>SUMIFS(amount_expended,cfda_key,V3941)</f>
        <v>0</v>
      </c>
      <c r="K3941" s="4">
        <f>IF(G3941="OTHER CLUSTER NOT LISTED ABOVE",SUMIFS(amount_expended,uniform_other_cluster_name,X3941), IF(AND(OR(G3941="N/A",G3941=""),H3941=""),0,IF(G3941="STATE CLUSTER",SUMIFS(amount_expended,uniform_state_cluster_name,W3941),SUMIFS(amount_expended,cluster_name,G3941))))</f>
        <v>0</v>
      </c>
      <c r="L3941" s="6"/>
      <c r="M3941" s="3"/>
      <c r="N3941" s="6"/>
      <c r="O3941" s="3"/>
      <c r="P3941" s="3"/>
      <c r="Q3941" s="6"/>
      <c r="R3941" s="4"/>
      <c r="S3941" s="6"/>
      <c r="T3941" s="6"/>
      <c r="U3941" s="6"/>
      <c r="V3941" s="3" t="str">
        <f t="shared" si="2"/>
        <v/>
      </c>
      <c r="W3941" s="5" t="str">
        <f t="shared" ref="W3941:X3941" si="3942">UPPER(TRIM(H3941))</f>
        <v/>
      </c>
      <c r="X3941" s="5" t="str">
        <f t="shared" si="3942"/>
        <v/>
      </c>
      <c r="Y3941" s="5" t="str">
        <f t="array" ref="Y3941">IF(V3941&lt;&gt;"",IFERROR(INDEX(federal_program_name_lookup,MATCH(V3941,aln_lookup,0)),""),"")</f>
        <v/>
      </c>
    </row>
    <row r="3942" ht="15.75" customHeight="1">
      <c r="A3942" s="5" t="str">
        <f t="shared" si="3224"/>
        <v/>
      </c>
      <c r="B3942" s="3"/>
      <c r="C3942" s="3"/>
      <c r="D3942" s="3"/>
      <c r="E3942" s="6"/>
      <c r="F3942" s="4"/>
      <c r="G3942" s="6"/>
      <c r="H3942" s="6"/>
      <c r="I3942" s="6"/>
      <c r="J3942" s="4">
        <f>SUMIFS(amount_expended,cfda_key,V3942)</f>
        <v>0</v>
      </c>
      <c r="K3942" s="4">
        <f>IF(G3942="OTHER CLUSTER NOT LISTED ABOVE",SUMIFS(amount_expended,uniform_other_cluster_name,X3942), IF(AND(OR(G3942="N/A",G3942=""),H3942=""),0,IF(G3942="STATE CLUSTER",SUMIFS(amount_expended,uniform_state_cluster_name,W3942),SUMIFS(amount_expended,cluster_name,G3942))))</f>
        <v>0</v>
      </c>
      <c r="L3942" s="6"/>
      <c r="M3942" s="3"/>
      <c r="N3942" s="6"/>
      <c r="O3942" s="3"/>
      <c r="P3942" s="3"/>
      <c r="Q3942" s="6"/>
      <c r="R3942" s="4"/>
      <c r="S3942" s="6"/>
      <c r="T3942" s="6"/>
      <c r="U3942" s="6"/>
      <c r="V3942" s="3" t="str">
        <f t="shared" si="2"/>
        <v/>
      </c>
      <c r="W3942" s="5" t="str">
        <f t="shared" ref="W3942:X3942" si="3943">UPPER(TRIM(H3942))</f>
        <v/>
      </c>
      <c r="X3942" s="5" t="str">
        <f t="shared" si="3943"/>
        <v/>
      </c>
      <c r="Y3942" s="5" t="str">
        <f t="array" ref="Y3942">IF(V3942&lt;&gt;"",IFERROR(INDEX(federal_program_name_lookup,MATCH(V3942,aln_lookup,0)),""),"")</f>
        <v/>
      </c>
    </row>
    <row r="3943" ht="15.75" customHeight="1">
      <c r="A3943" s="5" t="str">
        <f t="shared" si="3224"/>
        <v/>
      </c>
      <c r="B3943" s="3"/>
      <c r="C3943" s="3"/>
      <c r="D3943" s="3"/>
      <c r="E3943" s="6"/>
      <c r="F3943" s="4"/>
      <c r="G3943" s="6"/>
      <c r="H3943" s="6"/>
      <c r="I3943" s="6"/>
      <c r="J3943" s="4">
        <f>SUMIFS(amount_expended,cfda_key,V3943)</f>
        <v>0</v>
      </c>
      <c r="K3943" s="4">
        <f>IF(G3943="OTHER CLUSTER NOT LISTED ABOVE",SUMIFS(amount_expended,uniform_other_cluster_name,X3943), IF(AND(OR(G3943="N/A",G3943=""),H3943=""),0,IF(G3943="STATE CLUSTER",SUMIFS(amount_expended,uniform_state_cluster_name,W3943),SUMIFS(amount_expended,cluster_name,G3943))))</f>
        <v>0</v>
      </c>
      <c r="L3943" s="6"/>
      <c r="M3943" s="3"/>
      <c r="N3943" s="6"/>
      <c r="O3943" s="3"/>
      <c r="P3943" s="3"/>
      <c r="Q3943" s="6"/>
      <c r="R3943" s="4"/>
      <c r="S3943" s="6"/>
      <c r="T3943" s="6"/>
      <c r="U3943" s="6"/>
      <c r="V3943" s="3" t="str">
        <f t="shared" si="2"/>
        <v/>
      </c>
      <c r="W3943" s="5" t="str">
        <f t="shared" ref="W3943:X3943" si="3944">UPPER(TRIM(H3943))</f>
        <v/>
      </c>
      <c r="X3943" s="5" t="str">
        <f t="shared" si="3944"/>
        <v/>
      </c>
      <c r="Y3943" s="5" t="str">
        <f t="array" ref="Y3943">IF(V3943&lt;&gt;"",IFERROR(INDEX(federal_program_name_lookup,MATCH(V3943,aln_lookup,0)),""),"")</f>
        <v/>
      </c>
    </row>
    <row r="3944" ht="15.75" customHeight="1">
      <c r="A3944" s="5" t="str">
        <f t="shared" si="3224"/>
        <v/>
      </c>
      <c r="B3944" s="3"/>
      <c r="C3944" s="3"/>
      <c r="D3944" s="3"/>
      <c r="E3944" s="6"/>
      <c r="F3944" s="4"/>
      <c r="G3944" s="6"/>
      <c r="H3944" s="6"/>
      <c r="I3944" s="6"/>
      <c r="J3944" s="4">
        <f>SUMIFS(amount_expended,cfda_key,V3944)</f>
        <v>0</v>
      </c>
      <c r="K3944" s="4">
        <f>IF(G3944="OTHER CLUSTER NOT LISTED ABOVE",SUMIFS(amount_expended,uniform_other_cluster_name,X3944), IF(AND(OR(G3944="N/A",G3944=""),H3944=""),0,IF(G3944="STATE CLUSTER",SUMIFS(amount_expended,uniform_state_cluster_name,W3944),SUMIFS(amount_expended,cluster_name,G3944))))</f>
        <v>0</v>
      </c>
      <c r="L3944" s="6"/>
      <c r="M3944" s="3"/>
      <c r="N3944" s="6"/>
      <c r="O3944" s="3"/>
      <c r="P3944" s="3"/>
      <c r="Q3944" s="6"/>
      <c r="R3944" s="4"/>
      <c r="S3944" s="6"/>
      <c r="T3944" s="6"/>
      <c r="U3944" s="6"/>
      <c r="V3944" s="3" t="str">
        <f t="shared" si="2"/>
        <v/>
      </c>
      <c r="W3944" s="5" t="str">
        <f t="shared" ref="W3944:X3944" si="3945">UPPER(TRIM(H3944))</f>
        <v/>
      </c>
      <c r="X3944" s="5" t="str">
        <f t="shared" si="3945"/>
        <v/>
      </c>
      <c r="Y3944" s="5" t="str">
        <f t="array" ref="Y3944">IF(V3944&lt;&gt;"",IFERROR(INDEX(federal_program_name_lookup,MATCH(V3944,aln_lookup,0)),""),"")</f>
        <v/>
      </c>
    </row>
    <row r="3945" ht="15.75" customHeight="1">
      <c r="A3945" s="5" t="str">
        <f t="shared" si="3224"/>
        <v/>
      </c>
      <c r="B3945" s="3"/>
      <c r="C3945" s="3"/>
      <c r="D3945" s="3"/>
      <c r="E3945" s="6"/>
      <c r="F3945" s="4"/>
      <c r="G3945" s="6"/>
      <c r="H3945" s="6"/>
      <c r="I3945" s="6"/>
      <c r="J3945" s="4">
        <f>SUMIFS(amount_expended,cfda_key,V3945)</f>
        <v>0</v>
      </c>
      <c r="K3945" s="4">
        <f>IF(G3945="OTHER CLUSTER NOT LISTED ABOVE",SUMIFS(amount_expended,uniform_other_cluster_name,X3945), IF(AND(OR(G3945="N/A",G3945=""),H3945=""),0,IF(G3945="STATE CLUSTER",SUMIFS(amount_expended,uniform_state_cluster_name,W3945),SUMIFS(amount_expended,cluster_name,G3945))))</f>
        <v>0</v>
      </c>
      <c r="L3945" s="6"/>
      <c r="M3945" s="3"/>
      <c r="N3945" s="6"/>
      <c r="O3945" s="3"/>
      <c r="P3945" s="3"/>
      <c r="Q3945" s="6"/>
      <c r="R3945" s="4"/>
      <c r="S3945" s="6"/>
      <c r="T3945" s="6"/>
      <c r="U3945" s="6"/>
      <c r="V3945" s="3" t="str">
        <f t="shared" si="2"/>
        <v/>
      </c>
      <c r="W3945" s="5" t="str">
        <f t="shared" ref="W3945:X3945" si="3946">UPPER(TRIM(H3945))</f>
        <v/>
      </c>
      <c r="X3945" s="5" t="str">
        <f t="shared" si="3946"/>
        <v/>
      </c>
      <c r="Y3945" s="5" t="str">
        <f t="array" ref="Y3945">IF(V3945&lt;&gt;"",IFERROR(INDEX(federal_program_name_lookup,MATCH(V3945,aln_lookup,0)),""),"")</f>
        <v/>
      </c>
    </row>
    <row r="3946" ht="15.75" customHeight="1">
      <c r="A3946" s="5" t="str">
        <f t="shared" si="3224"/>
        <v/>
      </c>
      <c r="B3946" s="3"/>
      <c r="C3946" s="3"/>
      <c r="D3946" s="3"/>
      <c r="E3946" s="6"/>
      <c r="F3946" s="4"/>
      <c r="G3946" s="6"/>
      <c r="H3946" s="6"/>
      <c r="I3946" s="6"/>
      <c r="J3946" s="4">
        <f>SUMIFS(amount_expended,cfda_key,V3946)</f>
        <v>0</v>
      </c>
      <c r="K3946" s="4">
        <f>IF(G3946="OTHER CLUSTER NOT LISTED ABOVE",SUMIFS(amount_expended,uniform_other_cluster_name,X3946), IF(AND(OR(G3946="N/A",G3946=""),H3946=""),0,IF(G3946="STATE CLUSTER",SUMIFS(amount_expended,uniform_state_cluster_name,W3946),SUMIFS(amount_expended,cluster_name,G3946))))</f>
        <v>0</v>
      </c>
      <c r="L3946" s="6"/>
      <c r="M3946" s="3"/>
      <c r="N3946" s="6"/>
      <c r="O3946" s="3"/>
      <c r="P3946" s="3"/>
      <c r="Q3946" s="6"/>
      <c r="R3946" s="4"/>
      <c r="S3946" s="6"/>
      <c r="T3946" s="6"/>
      <c r="U3946" s="6"/>
      <c r="V3946" s="3" t="str">
        <f t="shared" si="2"/>
        <v/>
      </c>
      <c r="W3946" s="5" t="str">
        <f t="shared" ref="W3946:X3946" si="3947">UPPER(TRIM(H3946))</f>
        <v/>
      </c>
      <c r="X3946" s="5" t="str">
        <f t="shared" si="3947"/>
        <v/>
      </c>
      <c r="Y3946" s="5" t="str">
        <f t="array" ref="Y3946">IF(V3946&lt;&gt;"",IFERROR(INDEX(federal_program_name_lookup,MATCH(V3946,aln_lookup,0)),""),"")</f>
        <v/>
      </c>
    </row>
    <row r="3947" ht="15.75" customHeight="1">
      <c r="A3947" s="5" t="str">
        <f t="shared" si="3224"/>
        <v/>
      </c>
      <c r="B3947" s="3"/>
      <c r="C3947" s="3"/>
      <c r="D3947" s="3"/>
      <c r="E3947" s="6"/>
      <c r="F3947" s="4"/>
      <c r="G3947" s="6"/>
      <c r="H3947" s="6"/>
      <c r="I3947" s="6"/>
      <c r="J3947" s="4">
        <f>SUMIFS(amount_expended,cfda_key,V3947)</f>
        <v>0</v>
      </c>
      <c r="K3947" s="4">
        <f>IF(G3947="OTHER CLUSTER NOT LISTED ABOVE",SUMIFS(amount_expended,uniform_other_cluster_name,X3947), IF(AND(OR(G3947="N/A",G3947=""),H3947=""),0,IF(G3947="STATE CLUSTER",SUMIFS(amount_expended,uniform_state_cluster_name,W3947),SUMIFS(amount_expended,cluster_name,G3947))))</f>
        <v>0</v>
      </c>
      <c r="L3947" s="6"/>
      <c r="M3947" s="3"/>
      <c r="N3947" s="6"/>
      <c r="O3947" s="3"/>
      <c r="P3947" s="3"/>
      <c r="Q3947" s="6"/>
      <c r="R3947" s="4"/>
      <c r="S3947" s="6"/>
      <c r="T3947" s="6"/>
      <c r="U3947" s="6"/>
      <c r="V3947" s="3" t="str">
        <f t="shared" si="2"/>
        <v/>
      </c>
      <c r="W3947" s="5" t="str">
        <f t="shared" ref="W3947:X3947" si="3948">UPPER(TRIM(H3947))</f>
        <v/>
      </c>
      <c r="X3947" s="5" t="str">
        <f t="shared" si="3948"/>
        <v/>
      </c>
      <c r="Y3947" s="5" t="str">
        <f t="array" ref="Y3947">IF(V3947&lt;&gt;"",IFERROR(INDEX(federal_program_name_lookup,MATCH(V3947,aln_lookup,0)),""),"")</f>
        <v/>
      </c>
    </row>
    <row r="3948" ht="15.75" customHeight="1">
      <c r="A3948" s="5" t="str">
        <f t="shared" si="3224"/>
        <v/>
      </c>
      <c r="B3948" s="3"/>
      <c r="C3948" s="3"/>
      <c r="D3948" s="3"/>
      <c r="E3948" s="6"/>
      <c r="F3948" s="4"/>
      <c r="G3948" s="6"/>
      <c r="H3948" s="6"/>
      <c r="I3948" s="6"/>
      <c r="J3948" s="4">
        <f>SUMIFS(amount_expended,cfda_key,V3948)</f>
        <v>0</v>
      </c>
      <c r="K3948" s="4">
        <f>IF(G3948="OTHER CLUSTER NOT LISTED ABOVE",SUMIFS(amount_expended,uniform_other_cluster_name,X3948), IF(AND(OR(G3948="N/A",G3948=""),H3948=""),0,IF(G3948="STATE CLUSTER",SUMIFS(amount_expended,uniform_state_cluster_name,W3948),SUMIFS(amount_expended,cluster_name,G3948))))</f>
        <v>0</v>
      </c>
      <c r="L3948" s="6"/>
      <c r="M3948" s="3"/>
      <c r="N3948" s="6"/>
      <c r="O3948" s="3"/>
      <c r="P3948" s="3"/>
      <c r="Q3948" s="6"/>
      <c r="R3948" s="4"/>
      <c r="S3948" s="6"/>
      <c r="T3948" s="6"/>
      <c r="U3948" s="6"/>
      <c r="V3948" s="3" t="str">
        <f t="shared" si="2"/>
        <v/>
      </c>
      <c r="W3948" s="5" t="str">
        <f t="shared" ref="W3948:X3948" si="3949">UPPER(TRIM(H3948))</f>
        <v/>
      </c>
      <c r="X3948" s="5" t="str">
        <f t="shared" si="3949"/>
        <v/>
      </c>
      <c r="Y3948" s="5" t="str">
        <f t="array" ref="Y3948">IF(V3948&lt;&gt;"",IFERROR(INDEX(federal_program_name_lookup,MATCH(V3948,aln_lookup,0)),""),"")</f>
        <v/>
      </c>
    </row>
    <row r="3949" ht="15.75" customHeight="1">
      <c r="A3949" s="5" t="str">
        <f t="shared" si="3224"/>
        <v/>
      </c>
      <c r="B3949" s="3"/>
      <c r="C3949" s="3"/>
      <c r="D3949" s="3"/>
      <c r="E3949" s="6"/>
      <c r="F3949" s="4"/>
      <c r="G3949" s="6"/>
      <c r="H3949" s="6"/>
      <c r="I3949" s="6"/>
      <c r="J3949" s="4">
        <f>SUMIFS(amount_expended,cfda_key,V3949)</f>
        <v>0</v>
      </c>
      <c r="K3949" s="4">
        <f>IF(G3949="OTHER CLUSTER NOT LISTED ABOVE",SUMIFS(amount_expended,uniform_other_cluster_name,X3949), IF(AND(OR(G3949="N/A",G3949=""),H3949=""),0,IF(G3949="STATE CLUSTER",SUMIFS(amount_expended,uniform_state_cluster_name,W3949),SUMIFS(amount_expended,cluster_name,G3949))))</f>
        <v>0</v>
      </c>
      <c r="L3949" s="6"/>
      <c r="M3949" s="3"/>
      <c r="N3949" s="6"/>
      <c r="O3949" s="3"/>
      <c r="P3949" s="3"/>
      <c r="Q3949" s="6"/>
      <c r="R3949" s="4"/>
      <c r="S3949" s="6"/>
      <c r="T3949" s="6"/>
      <c r="U3949" s="6"/>
      <c r="V3949" s="3" t="str">
        <f t="shared" si="2"/>
        <v/>
      </c>
      <c r="W3949" s="5" t="str">
        <f t="shared" ref="W3949:X3949" si="3950">UPPER(TRIM(H3949))</f>
        <v/>
      </c>
      <c r="X3949" s="5" t="str">
        <f t="shared" si="3950"/>
        <v/>
      </c>
      <c r="Y3949" s="5" t="str">
        <f t="array" ref="Y3949">IF(V3949&lt;&gt;"",IFERROR(INDEX(federal_program_name_lookup,MATCH(V3949,aln_lookup,0)),""),"")</f>
        <v/>
      </c>
    </row>
    <row r="3950" ht="15.75" customHeight="1">
      <c r="A3950" s="5" t="str">
        <f t="shared" si="3224"/>
        <v/>
      </c>
      <c r="B3950" s="3"/>
      <c r="C3950" s="3"/>
      <c r="D3950" s="3"/>
      <c r="E3950" s="6"/>
      <c r="F3950" s="4"/>
      <c r="G3950" s="6"/>
      <c r="H3950" s="6"/>
      <c r="I3950" s="6"/>
      <c r="J3950" s="4">
        <f>SUMIFS(amount_expended,cfda_key,V3950)</f>
        <v>0</v>
      </c>
      <c r="K3950" s="4">
        <f>IF(G3950="OTHER CLUSTER NOT LISTED ABOVE",SUMIFS(amount_expended,uniform_other_cluster_name,X3950), IF(AND(OR(G3950="N/A",G3950=""),H3950=""),0,IF(G3950="STATE CLUSTER",SUMIFS(amount_expended,uniform_state_cluster_name,W3950),SUMIFS(amount_expended,cluster_name,G3950))))</f>
        <v>0</v>
      </c>
      <c r="L3950" s="6"/>
      <c r="M3950" s="3"/>
      <c r="N3950" s="6"/>
      <c r="O3950" s="3"/>
      <c r="P3950" s="3"/>
      <c r="Q3950" s="6"/>
      <c r="R3950" s="4"/>
      <c r="S3950" s="6"/>
      <c r="T3950" s="6"/>
      <c r="U3950" s="6"/>
      <c r="V3950" s="3" t="str">
        <f t="shared" si="2"/>
        <v/>
      </c>
      <c r="W3950" s="5" t="str">
        <f t="shared" ref="W3950:X3950" si="3951">UPPER(TRIM(H3950))</f>
        <v/>
      </c>
      <c r="X3950" s="5" t="str">
        <f t="shared" si="3951"/>
        <v/>
      </c>
      <c r="Y3950" s="5" t="str">
        <f t="array" ref="Y3950">IF(V3950&lt;&gt;"",IFERROR(INDEX(federal_program_name_lookup,MATCH(V3950,aln_lookup,0)),""),"")</f>
        <v/>
      </c>
    </row>
    <row r="3951" ht="15.75" customHeight="1">
      <c r="A3951" s="5" t="str">
        <f t="shared" si="3224"/>
        <v/>
      </c>
      <c r="B3951" s="3"/>
      <c r="C3951" s="3"/>
      <c r="D3951" s="3"/>
      <c r="E3951" s="6"/>
      <c r="F3951" s="4"/>
      <c r="G3951" s="6"/>
      <c r="H3951" s="6"/>
      <c r="I3951" s="6"/>
      <c r="J3951" s="4">
        <f>SUMIFS(amount_expended,cfda_key,V3951)</f>
        <v>0</v>
      </c>
      <c r="K3951" s="4">
        <f>IF(G3951="OTHER CLUSTER NOT LISTED ABOVE",SUMIFS(amount_expended,uniform_other_cluster_name,X3951), IF(AND(OR(G3951="N/A",G3951=""),H3951=""),0,IF(G3951="STATE CLUSTER",SUMIFS(amount_expended,uniform_state_cluster_name,W3951),SUMIFS(amount_expended,cluster_name,G3951))))</f>
        <v>0</v>
      </c>
      <c r="L3951" s="6"/>
      <c r="M3951" s="3"/>
      <c r="N3951" s="6"/>
      <c r="O3951" s="3"/>
      <c r="P3951" s="3"/>
      <c r="Q3951" s="6"/>
      <c r="R3951" s="4"/>
      <c r="S3951" s="6"/>
      <c r="T3951" s="6"/>
      <c r="U3951" s="6"/>
      <c r="V3951" s="3" t="str">
        <f t="shared" si="2"/>
        <v/>
      </c>
      <c r="W3951" s="5" t="str">
        <f t="shared" ref="W3951:X3951" si="3952">UPPER(TRIM(H3951))</f>
        <v/>
      </c>
      <c r="X3951" s="5" t="str">
        <f t="shared" si="3952"/>
        <v/>
      </c>
      <c r="Y3951" s="5" t="str">
        <f t="array" ref="Y3951">IF(V3951&lt;&gt;"",IFERROR(INDEX(federal_program_name_lookup,MATCH(V3951,aln_lookup,0)),""),"")</f>
        <v/>
      </c>
    </row>
    <row r="3952" ht="15.75" customHeight="1">
      <c r="A3952" s="5" t="str">
        <f t="shared" si="3224"/>
        <v/>
      </c>
      <c r="B3952" s="3"/>
      <c r="C3952" s="3"/>
      <c r="D3952" s="3"/>
      <c r="E3952" s="6"/>
      <c r="F3952" s="4"/>
      <c r="G3952" s="6"/>
      <c r="H3952" s="6"/>
      <c r="I3952" s="6"/>
      <c r="J3952" s="4">
        <f>SUMIFS(amount_expended,cfda_key,V3952)</f>
        <v>0</v>
      </c>
      <c r="K3952" s="4">
        <f>IF(G3952="OTHER CLUSTER NOT LISTED ABOVE",SUMIFS(amount_expended,uniform_other_cluster_name,X3952), IF(AND(OR(G3952="N/A",G3952=""),H3952=""),0,IF(G3952="STATE CLUSTER",SUMIFS(amount_expended,uniform_state_cluster_name,W3952),SUMIFS(amount_expended,cluster_name,G3952))))</f>
        <v>0</v>
      </c>
      <c r="L3952" s="6"/>
      <c r="M3952" s="3"/>
      <c r="N3952" s="6"/>
      <c r="O3952" s="3"/>
      <c r="P3952" s="3"/>
      <c r="Q3952" s="6"/>
      <c r="R3952" s="4"/>
      <c r="S3952" s="6"/>
      <c r="T3952" s="6"/>
      <c r="U3952" s="6"/>
      <c r="V3952" s="3" t="str">
        <f t="shared" si="2"/>
        <v/>
      </c>
      <c r="W3952" s="5" t="str">
        <f t="shared" ref="W3952:X3952" si="3953">UPPER(TRIM(H3952))</f>
        <v/>
      </c>
      <c r="X3952" s="5" t="str">
        <f t="shared" si="3953"/>
        <v/>
      </c>
      <c r="Y3952" s="5" t="str">
        <f t="array" ref="Y3952">IF(V3952&lt;&gt;"",IFERROR(INDEX(federal_program_name_lookup,MATCH(V3952,aln_lookup,0)),""),"")</f>
        <v/>
      </c>
    </row>
    <row r="3953" ht="15.75" customHeight="1">
      <c r="A3953" s="5" t="str">
        <f t="shared" si="3224"/>
        <v/>
      </c>
      <c r="B3953" s="3"/>
      <c r="C3953" s="3"/>
      <c r="D3953" s="3"/>
      <c r="E3953" s="6"/>
      <c r="F3953" s="4"/>
      <c r="G3953" s="6"/>
      <c r="H3953" s="6"/>
      <c r="I3953" s="6"/>
      <c r="J3953" s="4">
        <f>SUMIFS(amount_expended,cfda_key,V3953)</f>
        <v>0</v>
      </c>
      <c r="K3953" s="4">
        <f>IF(G3953="OTHER CLUSTER NOT LISTED ABOVE",SUMIFS(amount_expended,uniform_other_cluster_name,X3953), IF(AND(OR(G3953="N/A",G3953=""),H3953=""),0,IF(G3953="STATE CLUSTER",SUMIFS(amount_expended,uniform_state_cluster_name,W3953),SUMIFS(amount_expended,cluster_name,G3953))))</f>
        <v>0</v>
      </c>
      <c r="L3953" s="6"/>
      <c r="M3953" s="3"/>
      <c r="N3953" s="6"/>
      <c r="O3953" s="3"/>
      <c r="P3953" s="3"/>
      <c r="Q3953" s="6"/>
      <c r="R3953" s="4"/>
      <c r="S3953" s="6"/>
      <c r="T3953" s="6"/>
      <c r="U3953" s="6"/>
      <c r="V3953" s="3" t="str">
        <f t="shared" si="2"/>
        <v/>
      </c>
      <c r="W3953" s="5" t="str">
        <f t="shared" ref="W3953:X3953" si="3954">UPPER(TRIM(H3953))</f>
        <v/>
      </c>
      <c r="X3953" s="5" t="str">
        <f t="shared" si="3954"/>
        <v/>
      </c>
      <c r="Y3953" s="5" t="str">
        <f t="array" ref="Y3953">IF(V3953&lt;&gt;"",IFERROR(INDEX(federal_program_name_lookup,MATCH(V3953,aln_lookup,0)),""),"")</f>
        <v/>
      </c>
    </row>
    <row r="3954" ht="15.75" customHeight="1">
      <c r="A3954" s="5" t="str">
        <f t="shared" si="3224"/>
        <v/>
      </c>
      <c r="B3954" s="3"/>
      <c r="C3954" s="3"/>
      <c r="D3954" s="3"/>
      <c r="E3954" s="6"/>
      <c r="F3954" s="4"/>
      <c r="G3954" s="6"/>
      <c r="H3954" s="6"/>
      <c r="I3954" s="6"/>
      <c r="J3954" s="4">
        <f>SUMIFS(amount_expended,cfda_key,V3954)</f>
        <v>0</v>
      </c>
      <c r="K3954" s="4">
        <f>IF(G3954="OTHER CLUSTER NOT LISTED ABOVE",SUMIFS(amount_expended,uniform_other_cluster_name,X3954), IF(AND(OR(G3954="N/A",G3954=""),H3954=""),0,IF(G3954="STATE CLUSTER",SUMIFS(amount_expended,uniform_state_cluster_name,W3954),SUMIFS(amount_expended,cluster_name,G3954))))</f>
        <v>0</v>
      </c>
      <c r="L3954" s="6"/>
      <c r="M3954" s="3"/>
      <c r="N3954" s="6"/>
      <c r="O3954" s="3"/>
      <c r="P3954" s="3"/>
      <c r="Q3954" s="6"/>
      <c r="R3954" s="4"/>
      <c r="S3954" s="6"/>
      <c r="T3954" s="6"/>
      <c r="U3954" s="6"/>
      <c r="V3954" s="3" t="str">
        <f t="shared" si="2"/>
        <v/>
      </c>
      <c r="W3954" s="5" t="str">
        <f t="shared" ref="W3954:X3954" si="3955">UPPER(TRIM(H3954))</f>
        <v/>
      </c>
      <c r="X3954" s="5" t="str">
        <f t="shared" si="3955"/>
        <v/>
      </c>
      <c r="Y3954" s="5" t="str">
        <f t="array" ref="Y3954">IF(V3954&lt;&gt;"",IFERROR(INDEX(federal_program_name_lookup,MATCH(V3954,aln_lookup,0)),""),"")</f>
        <v/>
      </c>
    </row>
    <row r="3955" ht="15.75" customHeight="1">
      <c r="A3955" s="5" t="str">
        <f t="shared" si="3224"/>
        <v/>
      </c>
      <c r="B3955" s="3"/>
      <c r="C3955" s="3"/>
      <c r="D3955" s="3"/>
      <c r="E3955" s="6"/>
      <c r="F3955" s="4"/>
      <c r="G3955" s="6"/>
      <c r="H3955" s="6"/>
      <c r="I3955" s="6"/>
      <c r="J3955" s="4">
        <f>SUMIFS(amount_expended,cfda_key,V3955)</f>
        <v>0</v>
      </c>
      <c r="K3955" s="4">
        <f>IF(G3955="OTHER CLUSTER NOT LISTED ABOVE",SUMIFS(amount_expended,uniform_other_cluster_name,X3955), IF(AND(OR(G3955="N/A",G3955=""),H3955=""),0,IF(G3955="STATE CLUSTER",SUMIFS(amount_expended,uniform_state_cluster_name,W3955),SUMIFS(amount_expended,cluster_name,G3955))))</f>
        <v>0</v>
      </c>
      <c r="L3955" s="6"/>
      <c r="M3955" s="3"/>
      <c r="N3955" s="6"/>
      <c r="O3955" s="3"/>
      <c r="P3955" s="3"/>
      <c r="Q3955" s="6"/>
      <c r="R3955" s="4"/>
      <c r="S3955" s="6"/>
      <c r="T3955" s="6"/>
      <c r="U3955" s="6"/>
      <c r="V3955" s="3" t="str">
        <f t="shared" si="2"/>
        <v/>
      </c>
      <c r="W3955" s="5" t="str">
        <f t="shared" ref="W3955:X3955" si="3956">UPPER(TRIM(H3955))</f>
        <v/>
      </c>
      <c r="X3955" s="5" t="str">
        <f t="shared" si="3956"/>
        <v/>
      </c>
      <c r="Y3955" s="5" t="str">
        <f t="array" ref="Y3955">IF(V3955&lt;&gt;"",IFERROR(INDEX(federal_program_name_lookup,MATCH(V3955,aln_lookup,0)),""),"")</f>
        <v/>
      </c>
    </row>
    <row r="3956" ht="15.75" customHeight="1">
      <c r="A3956" s="5" t="str">
        <f t="shared" si="3224"/>
        <v/>
      </c>
      <c r="B3956" s="3"/>
      <c r="C3956" s="3"/>
      <c r="D3956" s="3"/>
      <c r="E3956" s="6"/>
      <c r="F3956" s="4"/>
      <c r="G3956" s="6"/>
      <c r="H3956" s="6"/>
      <c r="I3956" s="6"/>
      <c r="J3956" s="4">
        <f>SUMIFS(amount_expended,cfda_key,V3956)</f>
        <v>0</v>
      </c>
      <c r="K3956" s="4">
        <f>IF(G3956="OTHER CLUSTER NOT LISTED ABOVE",SUMIFS(amount_expended,uniform_other_cluster_name,X3956), IF(AND(OR(G3956="N/A",G3956=""),H3956=""),0,IF(G3956="STATE CLUSTER",SUMIFS(amount_expended,uniform_state_cluster_name,W3956),SUMIFS(amount_expended,cluster_name,G3956))))</f>
        <v>0</v>
      </c>
      <c r="L3956" s="6"/>
      <c r="M3956" s="3"/>
      <c r="N3956" s="6"/>
      <c r="O3956" s="3"/>
      <c r="P3956" s="3"/>
      <c r="Q3956" s="6"/>
      <c r="R3956" s="4"/>
      <c r="S3956" s="6"/>
      <c r="T3956" s="6"/>
      <c r="U3956" s="6"/>
      <c r="V3956" s="3" t="str">
        <f t="shared" si="2"/>
        <v/>
      </c>
      <c r="W3956" s="5" t="str">
        <f t="shared" ref="W3956:X3956" si="3957">UPPER(TRIM(H3956))</f>
        <v/>
      </c>
      <c r="X3956" s="5" t="str">
        <f t="shared" si="3957"/>
        <v/>
      </c>
      <c r="Y3956" s="5" t="str">
        <f t="array" ref="Y3956">IF(V3956&lt;&gt;"",IFERROR(INDEX(federal_program_name_lookup,MATCH(V3956,aln_lookup,0)),""),"")</f>
        <v/>
      </c>
    </row>
    <row r="3957" ht="15.75" customHeight="1">
      <c r="A3957" s="5" t="str">
        <f t="shared" si="3224"/>
        <v/>
      </c>
      <c r="B3957" s="3"/>
      <c r="C3957" s="3"/>
      <c r="D3957" s="3"/>
      <c r="E3957" s="6"/>
      <c r="F3957" s="4"/>
      <c r="G3957" s="6"/>
      <c r="H3957" s="6"/>
      <c r="I3957" s="6"/>
      <c r="J3957" s="4">
        <f>SUMIFS(amount_expended,cfda_key,V3957)</f>
        <v>0</v>
      </c>
      <c r="K3957" s="4">
        <f>IF(G3957="OTHER CLUSTER NOT LISTED ABOVE",SUMIFS(amount_expended,uniform_other_cluster_name,X3957), IF(AND(OR(G3957="N/A",G3957=""),H3957=""),0,IF(G3957="STATE CLUSTER",SUMIFS(amount_expended,uniform_state_cluster_name,W3957),SUMIFS(amount_expended,cluster_name,G3957))))</f>
        <v>0</v>
      </c>
      <c r="L3957" s="6"/>
      <c r="M3957" s="3"/>
      <c r="N3957" s="6"/>
      <c r="O3957" s="3"/>
      <c r="P3957" s="3"/>
      <c r="Q3957" s="6"/>
      <c r="R3957" s="4"/>
      <c r="S3957" s="6"/>
      <c r="T3957" s="6"/>
      <c r="U3957" s="6"/>
      <c r="V3957" s="3" t="str">
        <f t="shared" si="2"/>
        <v/>
      </c>
      <c r="W3957" s="5" t="str">
        <f t="shared" ref="W3957:X3957" si="3958">UPPER(TRIM(H3957))</f>
        <v/>
      </c>
      <c r="X3957" s="5" t="str">
        <f t="shared" si="3958"/>
        <v/>
      </c>
      <c r="Y3957" s="5" t="str">
        <f t="array" ref="Y3957">IF(V3957&lt;&gt;"",IFERROR(INDEX(federal_program_name_lookup,MATCH(V3957,aln_lookup,0)),""),"")</f>
        <v/>
      </c>
    </row>
    <row r="3958" ht="15.75" customHeight="1">
      <c r="A3958" s="5" t="str">
        <f t="shared" si="3224"/>
        <v/>
      </c>
      <c r="B3958" s="3"/>
      <c r="C3958" s="3"/>
      <c r="D3958" s="3"/>
      <c r="E3958" s="6"/>
      <c r="F3958" s="4"/>
      <c r="G3958" s="6"/>
      <c r="H3958" s="6"/>
      <c r="I3958" s="6"/>
      <c r="J3958" s="4">
        <f>SUMIFS(amount_expended,cfda_key,V3958)</f>
        <v>0</v>
      </c>
      <c r="K3958" s="4">
        <f>IF(G3958="OTHER CLUSTER NOT LISTED ABOVE",SUMIFS(amount_expended,uniform_other_cluster_name,X3958), IF(AND(OR(G3958="N/A",G3958=""),H3958=""),0,IF(G3958="STATE CLUSTER",SUMIFS(amount_expended,uniform_state_cluster_name,W3958),SUMIFS(amount_expended,cluster_name,G3958))))</f>
        <v>0</v>
      </c>
      <c r="L3958" s="6"/>
      <c r="M3958" s="3"/>
      <c r="N3958" s="6"/>
      <c r="O3958" s="3"/>
      <c r="P3958" s="3"/>
      <c r="Q3958" s="6"/>
      <c r="R3958" s="4"/>
      <c r="S3958" s="6"/>
      <c r="T3958" s="6"/>
      <c r="U3958" s="6"/>
      <c r="V3958" s="3" t="str">
        <f t="shared" si="2"/>
        <v/>
      </c>
      <c r="W3958" s="5" t="str">
        <f t="shared" ref="W3958:X3958" si="3959">UPPER(TRIM(H3958))</f>
        <v/>
      </c>
      <c r="X3958" s="5" t="str">
        <f t="shared" si="3959"/>
        <v/>
      </c>
      <c r="Y3958" s="5" t="str">
        <f t="array" ref="Y3958">IF(V3958&lt;&gt;"",IFERROR(INDEX(federal_program_name_lookup,MATCH(V3958,aln_lookup,0)),""),"")</f>
        <v/>
      </c>
    </row>
    <row r="3959" ht="15.75" customHeight="1">
      <c r="A3959" s="5" t="str">
        <f t="shared" si="3224"/>
        <v/>
      </c>
      <c r="B3959" s="3"/>
      <c r="C3959" s="3"/>
      <c r="D3959" s="3"/>
      <c r="E3959" s="6"/>
      <c r="F3959" s="4"/>
      <c r="G3959" s="6"/>
      <c r="H3959" s="6"/>
      <c r="I3959" s="6"/>
      <c r="J3959" s="4">
        <f>SUMIFS(amount_expended,cfda_key,V3959)</f>
        <v>0</v>
      </c>
      <c r="K3959" s="4">
        <f>IF(G3959="OTHER CLUSTER NOT LISTED ABOVE",SUMIFS(amount_expended,uniform_other_cluster_name,X3959), IF(AND(OR(G3959="N/A",G3959=""),H3959=""),0,IF(G3959="STATE CLUSTER",SUMIFS(amount_expended,uniform_state_cluster_name,W3959),SUMIFS(amount_expended,cluster_name,G3959))))</f>
        <v>0</v>
      </c>
      <c r="L3959" s="6"/>
      <c r="M3959" s="3"/>
      <c r="N3959" s="6"/>
      <c r="O3959" s="3"/>
      <c r="P3959" s="3"/>
      <c r="Q3959" s="6"/>
      <c r="R3959" s="4"/>
      <c r="S3959" s="6"/>
      <c r="T3959" s="6"/>
      <c r="U3959" s="6"/>
      <c r="V3959" s="3" t="str">
        <f t="shared" si="2"/>
        <v/>
      </c>
      <c r="W3959" s="5" t="str">
        <f t="shared" ref="W3959:X3959" si="3960">UPPER(TRIM(H3959))</f>
        <v/>
      </c>
      <c r="X3959" s="5" t="str">
        <f t="shared" si="3960"/>
        <v/>
      </c>
      <c r="Y3959" s="5" t="str">
        <f t="array" ref="Y3959">IF(V3959&lt;&gt;"",IFERROR(INDEX(federal_program_name_lookup,MATCH(V3959,aln_lookup,0)),""),"")</f>
        <v/>
      </c>
    </row>
    <row r="3960" ht="15.75" customHeight="1">
      <c r="A3960" s="5" t="str">
        <f t="shared" si="3224"/>
        <v/>
      </c>
      <c r="B3960" s="3"/>
      <c r="C3960" s="3"/>
      <c r="D3960" s="3"/>
      <c r="E3960" s="6"/>
      <c r="F3960" s="4"/>
      <c r="G3960" s="6"/>
      <c r="H3960" s="6"/>
      <c r="I3960" s="6"/>
      <c r="J3960" s="4">
        <f>SUMIFS(amount_expended,cfda_key,V3960)</f>
        <v>0</v>
      </c>
      <c r="K3960" s="4">
        <f>IF(G3960="OTHER CLUSTER NOT LISTED ABOVE",SUMIFS(amount_expended,uniform_other_cluster_name,X3960), IF(AND(OR(G3960="N/A",G3960=""),H3960=""),0,IF(G3960="STATE CLUSTER",SUMIFS(amount_expended,uniform_state_cluster_name,W3960),SUMIFS(amount_expended,cluster_name,G3960))))</f>
        <v>0</v>
      </c>
      <c r="L3960" s="6"/>
      <c r="M3960" s="3"/>
      <c r="N3960" s="6"/>
      <c r="O3960" s="3"/>
      <c r="P3960" s="3"/>
      <c r="Q3960" s="6"/>
      <c r="R3960" s="4"/>
      <c r="S3960" s="6"/>
      <c r="T3960" s="6"/>
      <c r="U3960" s="6"/>
      <c r="V3960" s="3" t="str">
        <f t="shared" si="2"/>
        <v/>
      </c>
      <c r="W3960" s="5" t="str">
        <f t="shared" ref="W3960:X3960" si="3961">UPPER(TRIM(H3960))</f>
        <v/>
      </c>
      <c r="X3960" s="5" t="str">
        <f t="shared" si="3961"/>
        <v/>
      </c>
      <c r="Y3960" s="5" t="str">
        <f t="array" ref="Y3960">IF(V3960&lt;&gt;"",IFERROR(INDEX(federal_program_name_lookup,MATCH(V3960,aln_lookup,0)),""),"")</f>
        <v/>
      </c>
    </row>
    <row r="3961" ht="15.75" customHeight="1">
      <c r="A3961" s="5" t="str">
        <f t="shared" si="3224"/>
        <v/>
      </c>
      <c r="B3961" s="3"/>
      <c r="C3961" s="3"/>
      <c r="D3961" s="3"/>
      <c r="E3961" s="6"/>
      <c r="F3961" s="4"/>
      <c r="G3961" s="6"/>
      <c r="H3961" s="6"/>
      <c r="I3961" s="6"/>
      <c r="J3961" s="4">
        <f>SUMIFS(amount_expended,cfda_key,V3961)</f>
        <v>0</v>
      </c>
      <c r="K3961" s="4">
        <f>IF(G3961="OTHER CLUSTER NOT LISTED ABOVE",SUMIFS(amount_expended,uniform_other_cluster_name,X3961), IF(AND(OR(G3961="N/A",G3961=""),H3961=""),0,IF(G3961="STATE CLUSTER",SUMIFS(amount_expended,uniform_state_cluster_name,W3961),SUMIFS(amount_expended,cluster_name,G3961))))</f>
        <v>0</v>
      </c>
      <c r="L3961" s="6"/>
      <c r="M3961" s="3"/>
      <c r="N3961" s="6"/>
      <c r="O3961" s="3"/>
      <c r="P3961" s="3"/>
      <c r="Q3961" s="6"/>
      <c r="R3961" s="4"/>
      <c r="S3961" s="6"/>
      <c r="T3961" s="6"/>
      <c r="U3961" s="6"/>
      <c r="V3961" s="3" t="str">
        <f t="shared" si="2"/>
        <v/>
      </c>
      <c r="W3961" s="5" t="str">
        <f t="shared" ref="W3961:X3961" si="3962">UPPER(TRIM(H3961))</f>
        <v/>
      </c>
      <c r="X3961" s="5" t="str">
        <f t="shared" si="3962"/>
        <v/>
      </c>
      <c r="Y3961" s="5" t="str">
        <f t="array" ref="Y3961">IF(V3961&lt;&gt;"",IFERROR(INDEX(federal_program_name_lookup,MATCH(V3961,aln_lookup,0)),""),"")</f>
        <v/>
      </c>
    </row>
    <row r="3962" ht="15.75" customHeight="1">
      <c r="A3962" s="5" t="str">
        <f t="shared" si="3224"/>
        <v/>
      </c>
      <c r="B3962" s="3"/>
      <c r="C3962" s="3"/>
      <c r="D3962" s="3"/>
      <c r="E3962" s="6"/>
      <c r="F3962" s="4"/>
      <c r="G3962" s="6"/>
      <c r="H3962" s="6"/>
      <c r="I3962" s="6"/>
      <c r="J3962" s="4">
        <f>SUMIFS(amount_expended,cfda_key,V3962)</f>
        <v>0</v>
      </c>
      <c r="K3962" s="4">
        <f>IF(G3962="OTHER CLUSTER NOT LISTED ABOVE",SUMIFS(amount_expended,uniform_other_cluster_name,X3962), IF(AND(OR(G3962="N/A",G3962=""),H3962=""),0,IF(G3962="STATE CLUSTER",SUMIFS(amount_expended,uniform_state_cluster_name,W3962),SUMIFS(amount_expended,cluster_name,G3962))))</f>
        <v>0</v>
      </c>
      <c r="L3962" s="6"/>
      <c r="M3962" s="3"/>
      <c r="N3962" s="6"/>
      <c r="O3962" s="3"/>
      <c r="P3962" s="3"/>
      <c r="Q3962" s="6"/>
      <c r="R3962" s="4"/>
      <c r="S3962" s="6"/>
      <c r="T3962" s="6"/>
      <c r="U3962" s="6"/>
      <c r="V3962" s="3" t="str">
        <f t="shared" si="2"/>
        <v/>
      </c>
      <c r="W3962" s="5" t="str">
        <f t="shared" ref="W3962:X3962" si="3963">UPPER(TRIM(H3962))</f>
        <v/>
      </c>
      <c r="X3962" s="5" t="str">
        <f t="shared" si="3963"/>
        <v/>
      </c>
      <c r="Y3962" s="5" t="str">
        <f t="array" ref="Y3962">IF(V3962&lt;&gt;"",IFERROR(INDEX(federal_program_name_lookup,MATCH(V3962,aln_lookup,0)),""),"")</f>
        <v/>
      </c>
    </row>
    <row r="3963" ht="15.75" customHeight="1">
      <c r="A3963" s="5" t="str">
        <f t="shared" si="3224"/>
        <v/>
      </c>
      <c r="B3963" s="3"/>
      <c r="C3963" s="3"/>
      <c r="D3963" s="3"/>
      <c r="E3963" s="6"/>
      <c r="F3963" s="4"/>
      <c r="G3963" s="6"/>
      <c r="H3963" s="6"/>
      <c r="I3963" s="6"/>
      <c r="J3963" s="4">
        <f>SUMIFS(amount_expended,cfda_key,V3963)</f>
        <v>0</v>
      </c>
      <c r="K3963" s="4">
        <f>IF(G3963="OTHER CLUSTER NOT LISTED ABOVE",SUMIFS(amount_expended,uniform_other_cluster_name,X3963), IF(AND(OR(G3963="N/A",G3963=""),H3963=""),0,IF(G3963="STATE CLUSTER",SUMIFS(amount_expended,uniform_state_cluster_name,W3963),SUMIFS(amount_expended,cluster_name,G3963))))</f>
        <v>0</v>
      </c>
      <c r="L3963" s="6"/>
      <c r="M3963" s="3"/>
      <c r="N3963" s="6"/>
      <c r="O3963" s="3"/>
      <c r="P3963" s="3"/>
      <c r="Q3963" s="6"/>
      <c r="R3963" s="4"/>
      <c r="S3963" s="6"/>
      <c r="T3963" s="6"/>
      <c r="U3963" s="6"/>
      <c r="V3963" s="3" t="str">
        <f t="shared" si="2"/>
        <v/>
      </c>
      <c r="W3963" s="5" t="str">
        <f t="shared" ref="W3963:X3963" si="3964">UPPER(TRIM(H3963))</f>
        <v/>
      </c>
      <c r="X3963" s="5" t="str">
        <f t="shared" si="3964"/>
        <v/>
      </c>
      <c r="Y3963" s="5" t="str">
        <f t="array" ref="Y3963">IF(V3963&lt;&gt;"",IFERROR(INDEX(federal_program_name_lookup,MATCH(V3963,aln_lookup,0)),""),"")</f>
        <v/>
      </c>
    </row>
    <row r="3964" ht="15.75" customHeight="1">
      <c r="A3964" s="5" t="str">
        <f t="shared" si="3224"/>
        <v/>
      </c>
      <c r="B3964" s="3"/>
      <c r="C3964" s="3"/>
      <c r="D3964" s="3"/>
      <c r="E3964" s="6"/>
      <c r="F3964" s="4"/>
      <c r="G3964" s="6"/>
      <c r="H3964" s="6"/>
      <c r="I3964" s="6"/>
      <c r="J3964" s="4">
        <f>SUMIFS(amount_expended,cfda_key,V3964)</f>
        <v>0</v>
      </c>
      <c r="K3964" s="4">
        <f>IF(G3964="OTHER CLUSTER NOT LISTED ABOVE",SUMIFS(amount_expended,uniform_other_cluster_name,X3964), IF(AND(OR(G3964="N/A",G3964=""),H3964=""),0,IF(G3964="STATE CLUSTER",SUMIFS(amount_expended,uniform_state_cluster_name,W3964),SUMIFS(amount_expended,cluster_name,G3964))))</f>
        <v>0</v>
      </c>
      <c r="L3964" s="6"/>
      <c r="M3964" s="3"/>
      <c r="N3964" s="6"/>
      <c r="O3964" s="3"/>
      <c r="P3964" s="3"/>
      <c r="Q3964" s="6"/>
      <c r="R3964" s="4"/>
      <c r="S3964" s="6"/>
      <c r="T3964" s="6"/>
      <c r="U3964" s="6"/>
      <c r="V3964" s="3" t="str">
        <f t="shared" si="2"/>
        <v/>
      </c>
      <c r="W3964" s="5" t="str">
        <f t="shared" ref="W3964:X3964" si="3965">UPPER(TRIM(H3964))</f>
        <v/>
      </c>
      <c r="X3964" s="5" t="str">
        <f t="shared" si="3965"/>
        <v/>
      </c>
      <c r="Y3964" s="5" t="str">
        <f t="array" ref="Y3964">IF(V3964&lt;&gt;"",IFERROR(INDEX(federal_program_name_lookup,MATCH(V3964,aln_lookup,0)),""),"")</f>
        <v/>
      </c>
    </row>
    <row r="3965" ht="15.75" customHeight="1">
      <c r="A3965" s="5" t="str">
        <f t="shared" si="3224"/>
        <v/>
      </c>
      <c r="B3965" s="3"/>
      <c r="C3965" s="3"/>
      <c r="D3965" s="3"/>
      <c r="E3965" s="6"/>
      <c r="F3965" s="4"/>
      <c r="G3965" s="6"/>
      <c r="H3965" s="6"/>
      <c r="I3965" s="6"/>
      <c r="J3965" s="4">
        <f>SUMIFS(amount_expended,cfda_key,V3965)</f>
        <v>0</v>
      </c>
      <c r="K3965" s="4">
        <f>IF(G3965="OTHER CLUSTER NOT LISTED ABOVE",SUMIFS(amount_expended,uniform_other_cluster_name,X3965), IF(AND(OR(G3965="N/A",G3965=""),H3965=""),0,IF(G3965="STATE CLUSTER",SUMIFS(amount_expended,uniform_state_cluster_name,W3965),SUMIFS(amount_expended,cluster_name,G3965))))</f>
        <v>0</v>
      </c>
      <c r="L3965" s="6"/>
      <c r="M3965" s="3"/>
      <c r="N3965" s="6"/>
      <c r="O3965" s="3"/>
      <c r="P3965" s="3"/>
      <c r="Q3965" s="6"/>
      <c r="R3965" s="4"/>
      <c r="S3965" s="6"/>
      <c r="T3965" s="6"/>
      <c r="U3965" s="6"/>
      <c r="V3965" s="3" t="str">
        <f t="shared" si="2"/>
        <v/>
      </c>
      <c r="W3965" s="5" t="str">
        <f t="shared" ref="W3965:X3965" si="3966">UPPER(TRIM(H3965))</f>
        <v/>
      </c>
      <c r="X3965" s="5" t="str">
        <f t="shared" si="3966"/>
        <v/>
      </c>
      <c r="Y3965" s="5" t="str">
        <f t="array" ref="Y3965">IF(V3965&lt;&gt;"",IFERROR(INDEX(federal_program_name_lookup,MATCH(V3965,aln_lookup,0)),""),"")</f>
        <v/>
      </c>
    </row>
    <row r="3966" ht="15.75" customHeight="1">
      <c r="A3966" s="5" t="str">
        <f t="shared" si="3224"/>
        <v/>
      </c>
      <c r="B3966" s="3"/>
      <c r="C3966" s="3"/>
      <c r="D3966" s="3"/>
      <c r="E3966" s="6"/>
      <c r="F3966" s="4"/>
      <c r="G3966" s="6"/>
      <c r="H3966" s="6"/>
      <c r="I3966" s="6"/>
      <c r="J3966" s="4">
        <f>SUMIFS(amount_expended,cfda_key,V3966)</f>
        <v>0</v>
      </c>
      <c r="K3966" s="4">
        <f>IF(G3966="OTHER CLUSTER NOT LISTED ABOVE",SUMIFS(amount_expended,uniform_other_cluster_name,X3966), IF(AND(OR(G3966="N/A",G3966=""),H3966=""),0,IF(G3966="STATE CLUSTER",SUMIFS(amount_expended,uniform_state_cluster_name,W3966),SUMIFS(amount_expended,cluster_name,G3966))))</f>
        <v>0</v>
      </c>
      <c r="L3966" s="6"/>
      <c r="M3966" s="3"/>
      <c r="N3966" s="6"/>
      <c r="O3966" s="3"/>
      <c r="P3966" s="3"/>
      <c r="Q3966" s="6"/>
      <c r="R3966" s="4"/>
      <c r="S3966" s="6"/>
      <c r="T3966" s="6"/>
      <c r="U3966" s="6"/>
      <c r="V3966" s="3" t="str">
        <f t="shared" si="2"/>
        <v/>
      </c>
      <c r="W3966" s="5" t="str">
        <f t="shared" ref="W3966:X3966" si="3967">UPPER(TRIM(H3966))</f>
        <v/>
      </c>
      <c r="X3966" s="5" t="str">
        <f t="shared" si="3967"/>
        <v/>
      </c>
      <c r="Y3966" s="5" t="str">
        <f t="array" ref="Y3966">IF(V3966&lt;&gt;"",IFERROR(INDEX(federal_program_name_lookup,MATCH(V3966,aln_lookup,0)),""),"")</f>
        <v/>
      </c>
    </row>
    <row r="3967" ht="15.75" customHeight="1">
      <c r="A3967" s="5" t="str">
        <f t="shared" si="3224"/>
        <v/>
      </c>
      <c r="B3967" s="3"/>
      <c r="C3967" s="3"/>
      <c r="D3967" s="3"/>
      <c r="E3967" s="6"/>
      <c r="F3967" s="4"/>
      <c r="G3967" s="6"/>
      <c r="H3967" s="6"/>
      <c r="I3967" s="6"/>
      <c r="J3967" s="4">
        <f>SUMIFS(amount_expended,cfda_key,V3967)</f>
        <v>0</v>
      </c>
      <c r="K3967" s="4">
        <f>IF(G3967="OTHER CLUSTER NOT LISTED ABOVE",SUMIFS(amount_expended,uniform_other_cluster_name,X3967), IF(AND(OR(G3967="N/A",G3967=""),H3967=""),0,IF(G3967="STATE CLUSTER",SUMIFS(amount_expended,uniform_state_cluster_name,W3967),SUMIFS(amount_expended,cluster_name,G3967))))</f>
        <v>0</v>
      </c>
      <c r="L3967" s="6"/>
      <c r="M3967" s="3"/>
      <c r="N3967" s="6"/>
      <c r="O3967" s="3"/>
      <c r="P3967" s="3"/>
      <c r="Q3967" s="6"/>
      <c r="R3967" s="4"/>
      <c r="S3967" s="6"/>
      <c r="T3967" s="6"/>
      <c r="U3967" s="6"/>
      <c r="V3967" s="3" t="str">
        <f t="shared" si="2"/>
        <v/>
      </c>
      <c r="W3967" s="5" t="str">
        <f t="shared" ref="W3967:X3967" si="3968">UPPER(TRIM(H3967))</f>
        <v/>
      </c>
      <c r="X3967" s="5" t="str">
        <f t="shared" si="3968"/>
        <v/>
      </c>
      <c r="Y3967" s="5" t="str">
        <f t="array" ref="Y3967">IF(V3967&lt;&gt;"",IFERROR(INDEX(federal_program_name_lookup,MATCH(V3967,aln_lookup,0)),""),"")</f>
        <v/>
      </c>
    </row>
    <row r="3968" ht="15.75" customHeight="1">
      <c r="A3968" s="5" t="str">
        <f t="shared" si="3224"/>
        <v/>
      </c>
      <c r="B3968" s="3"/>
      <c r="C3968" s="3"/>
      <c r="D3968" s="3"/>
      <c r="E3968" s="6"/>
      <c r="F3968" s="4"/>
      <c r="G3968" s="6"/>
      <c r="H3968" s="6"/>
      <c r="I3968" s="6"/>
      <c r="J3968" s="4">
        <f>SUMIFS(amount_expended,cfda_key,V3968)</f>
        <v>0</v>
      </c>
      <c r="K3968" s="4">
        <f>IF(G3968="OTHER CLUSTER NOT LISTED ABOVE",SUMIFS(amount_expended,uniform_other_cluster_name,X3968), IF(AND(OR(G3968="N/A",G3968=""),H3968=""),0,IF(G3968="STATE CLUSTER",SUMIFS(amount_expended,uniform_state_cluster_name,W3968),SUMIFS(amount_expended,cluster_name,G3968))))</f>
        <v>0</v>
      </c>
      <c r="L3968" s="6"/>
      <c r="M3968" s="3"/>
      <c r="N3968" s="6"/>
      <c r="O3968" s="3"/>
      <c r="P3968" s="3"/>
      <c r="Q3968" s="6"/>
      <c r="R3968" s="4"/>
      <c r="S3968" s="6"/>
      <c r="T3968" s="6"/>
      <c r="U3968" s="6"/>
      <c r="V3968" s="3" t="str">
        <f t="shared" si="2"/>
        <v/>
      </c>
      <c r="W3968" s="5" t="str">
        <f t="shared" ref="W3968:X3968" si="3969">UPPER(TRIM(H3968))</f>
        <v/>
      </c>
      <c r="X3968" s="5" t="str">
        <f t="shared" si="3969"/>
        <v/>
      </c>
      <c r="Y3968" s="5" t="str">
        <f t="array" ref="Y3968">IF(V3968&lt;&gt;"",IFERROR(INDEX(federal_program_name_lookup,MATCH(V3968,aln_lookup,0)),""),"")</f>
        <v/>
      </c>
    </row>
    <row r="3969" ht="15.75" customHeight="1">
      <c r="A3969" s="5" t="str">
        <f t="shared" si="3224"/>
        <v/>
      </c>
      <c r="B3969" s="3"/>
      <c r="C3969" s="3"/>
      <c r="D3969" s="3"/>
      <c r="E3969" s="6"/>
      <c r="F3969" s="4"/>
      <c r="G3969" s="6"/>
      <c r="H3969" s="6"/>
      <c r="I3969" s="6"/>
      <c r="J3969" s="4">
        <f>SUMIFS(amount_expended,cfda_key,V3969)</f>
        <v>0</v>
      </c>
      <c r="K3969" s="4">
        <f>IF(G3969="OTHER CLUSTER NOT LISTED ABOVE",SUMIFS(amount_expended,uniform_other_cluster_name,X3969), IF(AND(OR(G3969="N/A",G3969=""),H3969=""),0,IF(G3969="STATE CLUSTER",SUMIFS(amount_expended,uniform_state_cluster_name,W3969),SUMIFS(amount_expended,cluster_name,G3969))))</f>
        <v>0</v>
      </c>
      <c r="L3969" s="6"/>
      <c r="M3969" s="3"/>
      <c r="N3969" s="6"/>
      <c r="O3969" s="3"/>
      <c r="P3969" s="3"/>
      <c r="Q3969" s="6"/>
      <c r="R3969" s="4"/>
      <c r="S3969" s="6"/>
      <c r="T3969" s="6"/>
      <c r="U3969" s="6"/>
      <c r="V3969" s="3" t="str">
        <f t="shared" si="2"/>
        <v/>
      </c>
      <c r="W3969" s="5" t="str">
        <f t="shared" ref="W3969:X3969" si="3970">UPPER(TRIM(H3969))</f>
        <v/>
      </c>
      <c r="X3969" s="5" t="str">
        <f t="shared" si="3970"/>
        <v/>
      </c>
      <c r="Y3969" s="5" t="str">
        <f t="array" ref="Y3969">IF(V3969&lt;&gt;"",IFERROR(INDEX(federal_program_name_lookup,MATCH(V3969,aln_lookup,0)),""),"")</f>
        <v/>
      </c>
    </row>
    <row r="3970" ht="15.75" customHeight="1">
      <c r="A3970" s="5" t="str">
        <f t="shared" si="3224"/>
        <v/>
      </c>
      <c r="B3970" s="3"/>
      <c r="C3970" s="3"/>
      <c r="D3970" s="3"/>
      <c r="E3970" s="6"/>
      <c r="F3970" s="4"/>
      <c r="G3970" s="6"/>
      <c r="H3970" s="6"/>
      <c r="I3970" s="6"/>
      <c r="J3970" s="4">
        <f>SUMIFS(amount_expended,cfda_key,V3970)</f>
        <v>0</v>
      </c>
      <c r="K3970" s="4">
        <f>IF(G3970="OTHER CLUSTER NOT LISTED ABOVE",SUMIFS(amount_expended,uniform_other_cluster_name,X3970), IF(AND(OR(G3970="N/A",G3970=""),H3970=""),0,IF(G3970="STATE CLUSTER",SUMIFS(amount_expended,uniform_state_cluster_name,W3970),SUMIFS(amount_expended,cluster_name,G3970))))</f>
        <v>0</v>
      </c>
      <c r="L3970" s="6"/>
      <c r="M3970" s="3"/>
      <c r="N3970" s="6"/>
      <c r="O3970" s="3"/>
      <c r="P3970" s="3"/>
      <c r="Q3970" s="6"/>
      <c r="R3970" s="4"/>
      <c r="S3970" s="6"/>
      <c r="T3970" s="6"/>
      <c r="U3970" s="6"/>
      <c r="V3970" s="3" t="str">
        <f t="shared" si="2"/>
        <v/>
      </c>
      <c r="W3970" s="5" t="str">
        <f t="shared" ref="W3970:X3970" si="3971">UPPER(TRIM(H3970))</f>
        <v/>
      </c>
      <c r="X3970" s="5" t="str">
        <f t="shared" si="3971"/>
        <v/>
      </c>
      <c r="Y3970" s="5" t="str">
        <f t="array" ref="Y3970">IF(V3970&lt;&gt;"",IFERROR(INDEX(federal_program_name_lookup,MATCH(V3970,aln_lookup,0)),""),"")</f>
        <v/>
      </c>
    </row>
    <row r="3971" ht="15.75" customHeight="1">
      <c r="A3971" s="5" t="str">
        <f t="shared" si="3224"/>
        <v/>
      </c>
      <c r="B3971" s="3"/>
      <c r="C3971" s="3"/>
      <c r="D3971" s="3"/>
      <c r="E3971" s="6"/>
      <c r="F3971" s="4"/>
      <c r="G3971" s="6"/>
      <c r="H3971" s="6"/>
      <c r="I3971" s="6"/>
      <c r="J3971" s="4">
        <f>SUMIFS(amount_expended,cfda_key,V3971)</f>
        <v>0</v>
      </c>
      <c r="K3971" s="4">
        <f>IF(G3971="OTHER CLUSTER NOT LISTED ABOVE",SUMIFS(amount_expended,uniform_other_cluster_name,X3971), IF(AND(OR(G3971="N/A",G3971=""),H3971=""),0,IF(G3971="STATE CLUSTER",SUMIFS(amount_expended,uniform_state_cluster_name,W3971),SUMIFS(amount_expended,cluster_name,G3971))))</f>
        <v>0</v>
      </c>
      <c r="L3971" s="6"/>
      <c r="M3971" s="3"/>
      <c r="N3971" s="6"/>
      <c r="O3971" s="3"/>
      <c r="P3971" s="3"/>
      <c r="Q3971" s="6"/>
      <c r="R3971" s="4"/>
      <c r="S3971" s="6"/>
      <c r="T3971" s="6"/>
      <c r="U3971" s="6"/>
      <c r="V3971" s="3" t="str">
        <f t="shared" si="2"/>
        <v/>
      </c>
      <c r="W3971" s="5" t="str">
        <f t="shared" ref="W3971:X3971" si="3972">UPPER(TRIM(H3971))</f>
        <v/>
      </c>
      <c r="X3971" s="5" t="str">
        <f t="shared" si="3972"/>
        <v/>
      </c>
      <c r="Y3971" s="5" t="str">
        <f t="array" ref="Y3971">IF(V3971&lt;&gt;"",IFERROR(INDEX(federal_program_name_lookup,MATCH(V3971,aln_lookup,0)),""),"")</f>
        <v/>
      </c>
    </row>
    <row r="3972" ht="15.75" customHeight="1">
      <c r="A3972" s="5" t="str">
        <f t="shared" si="3224"/>
        <v/>
      </c>
      <c r="B3972" s="3"/>
      <c r="C3972" s="3"/>
      <c r="D3972" s="3"/>
      <c r="E3972" s="6"/>
      <c r="F3972" s="4"/>
      <c r="G3972" s="6"/>
      <c r="H3972" s="6"/>
      <c r="I3972" s="6"/>
      <c r="J3972" s="4">
        <f>SUMIFS(amount_expended,cfda_key,V3972)</f>
        <v>0</v>
      </c>
      <c r="K3972" s="4">
        <f>IF(G3972="OTHER CLUSTER NOT LISTED ABOVE",SUMIFS(amount_expended,uniform_other_cluster_name,X3972), IF(AND(OR(G3972="N/A",G3972=""),H3972=""),0,IF(G3972="STATE CLUSTER",SUMIFS(amount_expended,uniform_state_cluster_name,W3972),SUMIFS(amount_expended,cluster_name,G3972))))</f>
        <v>0</v>
      </c>
      <c r="L3972" s="6"/>
      <c r="M3972" s="3"/>
      <c r="N3972" s="6"/>
      <c r="O3972" s="3"/>
      <c r="P3972" s="3"/>
      <c r="Q3972" s="6"/>
      <c r="R3972" s="4"/>
      <c r="S3972" s="6"/>
      <c r="T3972" s="6"/>
      <c r="U3972" s="6"/>
      <c r="V3972" s="3" t="str">
        <f t="shared" si="2"/>
        <v/>
      </c>
      <c r="W3972" s="5" t="str">
        <f t="shared" ref="W3972:X3972" si="3973">UPPER(TRIM(H3972))</f>
        <v/>
      </c>
      <c r="X3972" s="5" t="str">
        <f t="shared" si="3973"/>
        <v/>
      </c>
      <c r="Y3972" s="5" t="str">
        <f t="array" ref="Y3972">IF(V3972&lt;&gt;"",IFERROR(INDEX(federal_program_name_lookup,MATCH(V3972,aln_lookup,0)),""),"")</f>
        <v/>
      </c>
    </row>
    <row r="3973" ht="15.75" customHeight="1">
      <c r="A3973" s="5" t="str">
        <f t="shared" si="3224"/>
        <v/>
      </c>
      <c r="B3973" s="3"/>
      <c r="C3973" s="3"/>
      <c r="D3973" s="3"/>
      <c r="E3973" s="6"/>
      <c r="F3973" s="4"/>
      <c r="G3973" s="6"/>
      <c r="H3973" s="6"/>
      <c r="I3973" s="6"/>
      <c r="J3973" s="4">
        <f>SUMIFS(amount_expended,cfda_key,V3973)</f>
        <v>0</v>
      </c>
      <c r="K3973" s="4">
        <f>IF(G3973="OTHER CLUSTER NOT LISTED ABOVE",SUMIFS(amount_expended,uniform_other_cluster_name,X3973), IF(AND(OR(G3973="N/A",G3973=""),H3973=""),0,IF(G3973="STATE CLUSTER",SUMIFS(amount_expended,uniform_state_cluster_name,W3973),SUMIFS(amount_expended,cluster_name,G3973))))</f>
        <v>0</v>
      </c>
      <c r="L3973" s="6"/>
      <c r="M3973" s="3"/>
      <c r="N3973" s="6"/>
      <c r="O3973" s="3"/>
      <c r="P3973" s="3"/>
      <c r="Q3973" s="6"/>
      <c r="R3973" s="4"/>
      <c r="S3973" s="6"/>
      <c r="T3973" s="6"/>
      <c r="U3973" s="6"/>
      <c r="V3973" s="3" t="str">
        <f t="shared" si="2"/>
        <v/>
      </c>
      <c r="W3973" s="5" t="str">
        <f t="shared" ref="W3973:X3973" si="3974">UPPER(TRIM(H3973))</f>
        <v/>
      </c>
      <c r="X3973" s="5" t="str">
        <f t="shared" si="3974"/>
        <v/>
      </c>
      <c r="Y3973" s="5" t="str">
        <f t="array" ref="Y3973">IF(V3973&lt;&gt;"",IFERROR(INDEX(federal_program_name_lookup,MATCH(V3973,aln_lookup,0)),""),"")</f>
        <v/>
      </c>
    </row>
    <row r="3974" ht="15.75" customHeight="1">
      <c r="A3974" s="5" t="str">
        <f t="shared" si="3224"/>
        <v/>
      </c>
      <c r="B3974" s="3"/>
      <c r="C3974" s="3"/>
      <c r="D3974" s="3"/>
      <c r="E3974" s="6"/>
      <c r="F3974" s="4"/>
      <c r="G3974" s="6"/>
      <c r="H3974" s="6"/>
      <c r="I3974" s="6"/>
      <c r="J3974" s="4">
        <f>SUMIFS(amount_expended,cfda_key,V3974)</f>
        <v>0</v>
      </c>
      <c r="K3974" s="4">
        <f>IF(G3974="OTHER CLUSTER NOT LISTED ABOVE",SUMIFS(amount_expended,uniform_other_cluster_name,X3974), IF(AND(OR(G3974="N/A",G3974=""),H3974=""),0,IF(G3974="STATE CLUSTER",SUMIFS(amount_expended,uniform_state_cluster_name,W3974),SUMIFS(amount_expended,cluster_name,G3974))))</f>
        <v>0</v>
      </c>
      <c r="L3974" s="6"/>
      <c r="M3974" s="3"/>
      <c r="N3974" s="6"/>
      <c r="O3974" s="3"/>
      <c r="P3974" s="3"/>
      <c r="Q3974" s="6"/>
      <c r="R3974" s="4"/>
      <c r="S3974" s="6"/>
      <c r="T3974" s="6"/>
      <c r="U3974" s="6"/>
      <c r="V3974" s="3" t="str">
        <f t="shared" si="2"/>
        <v/>
      </c>
      <c r="W3974" s="5" t="str">
        <f t="shared" ref="W3974:X3974" si="3975">UPPER(TRIM(H3974))</f>
        <v/>
      </c>
      <c r="X3974" s="5" t="str">
        <f t="shared" si="3975"/>
        <v/>
      </c>
      <c r="Y3974" s="5" t="str">
        <f t="array" ref="Y3974">IF(V3974&lt;&gt;"",IFERROR(INDEX(federal_program_name_lookup,MATCH(V3974,aln_lookup,0)),""),"")</f>
        <v/>
      </c>
    </row>
    <row r="3975" ht="15.75" customHeight="1">
      <c r="A3975" s="5" t="str">
        <f t="shared" si="3224"/>
        <v/>
      </c>
      <c r="B3975" s="3"/>
      <c r="C3975" s="3"/>
      <c r="D3975" s="3"/>
      <c r="E3975" s="6"/>
      <c r="F3975" s="4"/>
      <c r="G3975" s="6"/>
      <c r="H3975" s="6"/>
      <c r="I3975" s="6"/>
      <c r="J3975" s="4">
        <f>SUMIFS(amount_expended,cfda_key,V3975)</f>
        <v>0</v>
      </c>
      <c r="K3975" s="4">
        <f>IF(G3975="OTHER CLUSTER NOT LISTED ABOVE",SUMIFS(amount_expended,uniform_other_cluster_name,X3975), IF(AND(OR(G3975="N/A",G3975=""),H3975=""),0,IF(G3975="STATE CLUSTER",SUMIFS(amount_expended,uniform_state_cluster_name,W3975),SUMIFS(amount_expended,cluster_name,G3975))))</f>
        <v>0</v>
      </c>
      <c r="L3975" s="6"/>
      <c r="M3975" s="3"/>
      <c r="N3975" s="6"/>
      <c r="O3975" s="3"/>
      <c r="P3975" s="3"/>
      <c r="Q3975" s="6"/>
      <c r="R3975" s="4"/>
      <c r="S3975" s="6"/>
      <c r="T3975" s="6"/>
      <c r="U3975" s="6"/>
      <c r="V3975" s="3" t="str">
        <f t="shared" si="2"/>
        <v/>
      </c>
      <c r="W3975" s="5" t="str">
        <f t="shared" ref="W3975:X3975" si="3976">UPPER(TRIM(H3975))</f>
        <v/>
      </c>
      <c r="X3975" s="5" t="str">
        <f t="shared" si="3976"/>
        <v/>
      </c>
      <c r="Y3975" s="5" t="str">
        <f t="array" ref="Y3975">IF(V3975&lt;&gt;"",IFERROR(INDEX(federal_program_name_lookup,MATCH(V3975,aln_lookup,0)),""),"")</f>
        <v/>
      </c>
    </row>
    <row r="3976" ht="15.75" customHeight="1">
      <c r="A3976" s="5" t="str">
        <f t="shared" si="3224"/>
        <v/>
      </c>
      <c r="B3976" s="3"/>
      <c r="C3976" s="3"/>
      <c r="D3976" s="3"/>
      <c r="E3976" s="6"/>
      <c r="F3976" s="4"/>
      <c r="G3976" s="6"/>
      <c r="H3976" s="6"/>
      <c r="I3976" s="6"/>
      <c r="J3976" s="4">
        <f>SUMIFS(amount_expended,cfda_key,V3976)</f>
        <v>0</v>
      </c>
      <c r="K3976" s="4">
        <f>IF(G3976="OTHER CLUSTER NOT LISTED ABOVE",SUMIFS(amount_expended,uniform_other_cluster_name,X3976), IF(AND(OR(G3976="N/A",G3976=""),H3976=""),0,IF(G3976="STATE CLUSTER",SUMIFS(amount_expended,uniform_state_cluster_name,W3976),SUMIFS(amount_expended,cluster_name,G3976))))</f>
        <v>0</v>
      </c>
      <c r="L3976" s="6"/>
      <c r="M3976" s="3"/>
      <c r="N3976" s="6"/>
      <c r="O3976" s="3"/>
      <c r="P3976" s="3"/>
      <c r="Q3976" s="6"/>
      <c r="R3976" s="4"/>
      <c r="S3976" s="6"/>
      <c r="T3976" s="6"/>
      <c r="U3976" s="6"/>
      <c r="V3976" s="3" t="str">
        <f t="shared" si="2"/>
        <v/>
      </c>
      <c r="W3976" s="5" t="str">
        <f t="shared" ref="W3976:X3976" si="3977">UPPER(TRIM(H3976))</f>
        <v/>
      </c>
      <c r="X3976" s="5" t="str">
        <f t="shared" si="3977"/>
        <v/>
      </c>
      <c r="Y3976" s="5" t="str">
        <f t="array" ref="Y3976">IF(V3976&lt;&gt;"",IFERROR(INDEX(federal_program_name_lookup,MATCH(V3976,aln_lookup,0)),""),"")</f>
        <v/>
      </c>
    </row>
    <row r="3977" ht="15.75" customHeight="1">
      <c r="A3977" s="5" t="str">
        <f t="shared" si="3224"/>
        <v/>
      </c>
      <c r="B3977" s="3"/>
      <c r="C3977" s="3"/>
      <c r="D3977" s="3"/>
      <c r="E3977" s="6"/>
      <c r="F3977" s="4"/>
      <c r="G3977" s="6"/>
      <c r="H3977" s="6"/>
      <c r="I3977" s="6"/>
      <c r="J3977" s="4">
        <f>SUMIFS(amount_expended,cfda_key,V3977)</f>
        <v>0</v>
      </c>
      <c r="K3977" s="4">
        <f>IF(G3977="OTHER CLUSTER NOT LISTED ABOVE",SUMIFS(amount_expended,uniform_other_cluster_name,X3977), IF(AND(OR(G3977="N/A",G3977=""),H3977=""),0,IF(G3977="STATE CLUSTER",SUMIFS(amount_expended,uniform_state_cluster_name,W3977),SUMIFS(amount_expended,cluster_name,G3977))))</f>
        <v>0</v>
      </c>
      <c r="L3977" s="6"/>
      <c r="M3977" s="3"/>
      <c r="N3977" s="6"/>
      <c r="O3977" s="3"/>
      <c r="P3977" s="3"/>
      <c r="Q3977" s="6"/>
      <c r="R3977" s="4"/>
      <c r="S3977" s="6"/>
      <c r="T3977" s="6"/>
      <c r="U3977" s="6"/>
      <c r="V3977" s="3" t="str">
        <f t="shared" si="2"/>
        <v/>
      </c>
      <c r="W3977" s="5" t="str">
        <f t="shared" ref="W3977:X3977" si="3978">UPPER(TRIM(H3977))</f>
        <v/>
      </c>
      <c r="X3977" s="5" t="str">
        <f t="shared" si="3978"/>
        <v/>
      </c>
      <c r="Y3977" s="5" t="str">
        <f t="array" ref="Y3977">IF(V3977&lt;&gt;"",IFERROR(INDEX(federal_program_name_lookup,MATCH(V3977,aln_lookup,0)),""),"")</f>
        <v/>
      </c>
    </row>
    <row r="3978" ht="15.75" customHeight="1">
      <c r="A3978" s="5" t="str">
        <f t="shared" si="3224"/>
        <v/>
      </c>
      <c r="B3978" s="3"/>
      <c r="C3978" s="3"/>
      <c r="D3978" s="3"/>
      <c r="E3978" s="6"/>
      <c r="F3978" s="4"/>
      <c r="G3978" s="6"/>
      <c r="H3978" s="6"/>
      <c r="I3978" s="6"/>
      <c r="J3978" s="4">
        <f>SUMIFS(amount_expended,cfda_key,V3978)</f>
        <v>0</v>
      </c>
      <c r="K3978" s="4">
        <f>IF(G3978="OTHER CLUSTER NOT LISTED ABOVE",SUMIFS(amount_expended,uniform_other_cluster_name,X3978), IF(AND(OR(G3978="N/A",G3978=""),H3978=""),0,IF(G3978="STATE CLUSTER",SUMIFS(amount_expended,uniform_state_cluster_name,W3978),SUMIFS(amount_expended,cluster_name,G3978))))</f>
        <v>0</v>
      </c>
      <c r="L3978" s="6"/>
      <c r="M3978" s="3"/>
      <c r="N3978" s="6"/>
      <c r="O3978" s="3"/>
      <c r="P3978" s="3"/>
      <c r="Q3978" s="6"/>
      <c r="R3978" s="4"/>
      <c r="S3978" s="6"/>
      <c r="T3978" s="6"/>
      <c r="U3978" s="6"/>
      <c r="V3978" s="3" t="str">
        <f t="shared" si="2"/>
        <v/>
      </c>
      <c r="W3978" s="5" t="str">
        <f t="shared" ref="W3978:X3978" si="3979">UPPER(TRIM(H3978))</f>
        <v/>
      </c>
      <c r="X3978" s="5" t="str">
        <f t="shared" si="3979"/>
        <v/>
      </c>
      <c r="Y3978" s="5" t="str">
        <f t="array" ref="Y3978">IF(V3978&lt;&gt;"",IFERROR(INDEX(federal_program_name_lookup,MATCH(V3978,aln_lookup,0)),""),"")</f>
        <v/>
      </c>
    </row>
    <row r="3979" ht="15.75" customHeight="1">
      <c r="A3979" s="5" t="str">
        <f t="shared" si="3224"/>
        <v/>
      </c>
      <c r="B3979" s="3"/>
      <c r="C3979" s="3"/>
      <c r="D3979" s="3"/>
      <c r="E3979" s="6"/>
      <c r="F3979" s="4"/>
      <c r="G3979" s="6"/>
      <c r="H3979" s="6"/>
      <c r="I3979" s="6"/>
      <c r="J3979" s="4">
        <f>SUMIFS(amount_expended,cfda_key,V3979)</f>
        <v>0</v>
      </c>
      <c r="K3979" s="4">
        <f>IF(G3979="OTHER CLUSTER NOT LISTED ABOVE",SUMIFS(amount_expended,uniform_other_cluster_name,X3979), IF(AND(OR(G3979="N/A",G3979=""),H3979=""),0,IF(G3979="STATE CLUSTER",SUMIFS(amount_expended,uniform_state_cluster_name,W3979),SUMIFS(amount_expended,cluster_name,G3979))))</f>
        <v>0</v>
      </c>
      <c r="L3979" s="6"/>
      <c r="M3979" s="3"/>
      <c r="N3979" s="6"/>
      <c r="O3979" s="3"/>
      <c r="P3979" s="3"/>
      <c r="Q3979" s="6"/>
      <c r="R3979" s="4"/>
      <c r="S3979" s="6"/>
      <c r="T3979" s="6"/>
      <c r="U3979" s="6"/>
      <c r="V3979" s="3" t="str">
        <f t="shared" si="2"/>
        <v/>
      </c>
      <c r="W3979" s="5" t="str">
        <f t="shared" ref="W3979:X3979" si="3980">UPPER(TRIM(H3979))</f>
        <v/>
      </c>
      <c r="X3979" s="5" t="str">
        <f t="shared" si="3980"/>
        <v/>
      </c>
      <c r="Y3979" s="5" t="str">
        <f t="array" ref="Y3979">IF(V3979&lt;&gt;"",IFERROR(INDEX(federal_program_name_lookup,MATCH(V3979,aln_lookup,0)),""),"")</f>
        <v/>
      </c>
    </row>
    <row r="3980" ht="15.75" customHeight="1">
      <c r="A3980" s="5" t="str">
        <f t="shared" si="3224"/>
        <v/>
      </c>
      <c r="B3980" s="3"/>
      <c r="C3980" s="3"/>
      <c r="D3980" s="3"/>
      <c r="E3980" s="6"/>
      <c r="F3980" s="4"/>
      <c r="G3980" s="6"/>
      <c r="H3980" s="6"/>
      <c r="I3980" s="6"/>
      <c r="J3980" s="4">
        <f>SUMIFS(amount_expended,cfda_key,V3980)</f>
        <v>0</v>
      </c>
      <c r="K3980" s="4">
        <f>IF(G3980="OTHER CLUSTER NOT LISTED ABOVE",SUMIFS(amount_expended,uniform_other_cluster_name,X3980), IF(AND(OR(G3980="N/A",G3980=""),H3980=""),0,IF(G3980="STATE CLUSTER",SUMIFS(amount_expended,uniform_state_cluster_name,W3980),SUMIFS(amount_expended,cluster_name,G3980))))</f>
        <v>0</v>
      </c>
      <c r="L3980" s="6"/>
      <c r="M3980" s="3"/>
      <c r="N3980" s="6"/>
      <c r="O3980" s="3"/>
      <c r="P3980" s="3"/>
      <c r="Q3980" s="6"/>
      <c r="R3980" s="4"/>
      <c r="S3980" s="6"/>
      <c r="T3980" s="6"/>
      <c r="U3980" s="6"/>
      <c r="V3980" s="3" t="str">
        <f t="shared" si="2"/>
        <v/>
      </c>
      <c r="W3980" s="5" t="str">
        <f t="shared" ref="W3980:X3980" si="3981">UPPER(TRIM(H3980))</f>
        <v/>
      </c>
      <c r="X3980" s="5" t="str">
        <f t="shared" si="3981"/>
        <v/>
      </c>
      <c r="Y3980" s="5" t="str">
        <f t="array" ref="Y3980">IF(V3980&lt;&gt;"",IFERROR(INDEX(federal_program_name_lookup,MATCH(V3980,aln_lookup,0)),""),"")</f>
        <v/>
      </c>
    </row>
    <row r="3981" ht="15.75" customHeight="1">
      <c r="A3981" s="5" t="str">
        <f t="shared" si="3224"/>
        <v/>
      </c>
      <c r="B3981" s="3"/>
      <c r="C3981" s="3"/>
      <c r="D3981" s="3"/>
      <c r="E3981" s="6"/>
      <c r="F3981" s="4"/>
      <c r="G3981" s="6"/>
      <c r="H3981" s="6"/>
      <c r="I3981" s="6"/>
      <c r="J3981" s="4">
        <f>SUMIFS(amount_expended,cfda_key,V3981)</f>
        <v>0</v>
      </c>
      <c r="K3981" s="4">
        <f>IF(G3981="OTHER CLUSTER NOT LISTED ABOVE",SUMIFS(amount_expended,uniform_other_cluster_name,X3981), IF(AND(OR(G3981="N/A",G3981=""),H3981=""),0,IF(G3981="STATE CLUSTER",SUMIFS(amount_expended,uniform_state_cluster_name,W3981),SUMIFS(amount_expended,cluster_name,G3981))))</f>
        <v>0</v>
      </c>
      <c r="L3981" s="6"/>
      <c r="M3981" s="3"/>
      <c r="N3981" s="6"/>
      <c r="O3981" s="3"/>
      <c r="P3981" s="3"/>
      <c r="Q3981" s="6"/>
      <c r="R3981" s="4"/>
      <c r="S3981" s="6"/>
      <c r="T3981" s="6"/>
      <c r="U3981" s="6"/>
      <c r="V3981" s="3" t="str">
        <f t="shared" si="2"/>
        <v/>
      </c>
      <c r="W3981" s="5" t="str">
        <f t="shared" ref="W3981:X3981" si="3982">UPPER(TRIM(H3981))</f>
        <v/>
      </c>
      <c r="X3981" s="5" t="str">
        <f t="shared" si="3982"/>
        <v/>
      </c>
      <c r="Y3981" s="5" t="str">
        <f t="array" ref="Y3981">IF(V3981&lt;&gt;"",IFERROR(INDEX(federal_program_name_lookup,MATCH(V3981,aln_lookup,0)),""),"")</f>
        <v/>
      </c>
    </row>
    <row r="3982" ht="15.75" customHeight="1">
      <c r="A3982" s="5" t="str">
        <f t="shared" si="3224"/>
        <v/>
      </c>
      <c r="B3982" s="3"/>
      <c r="C3982" s="3"/>
      <c r="D3982" s="3"/>
      <c r="E3982" s="6"/>
      <c r="F3982" s="4"/>
      <c r="G3982" s="6"/>
      <c r="H3982" s="6"/>
      <c r="I3982" s="6"/>
      <c r="J3982" s="4">
        <f>SUMIFS(amount_expended,cfda_key,V3982)</f>
        <v>0</v>
      </c>
      <c r="K3982" s="4">
        <f>IF(G3982="OTHER CLUSTER NOT LISTED ABOVE",SUMIFS(amount_expended,uniform_other_cluster_name,X3982), IF(AND(OR(G3982="N/A",G3982=""),H3982=""),0,IF(G3982="STATE CLUSTER",SUMIFS(amount_expended,uniform_state_cluster_name,W3982),SUMIFS(amount_expended,cluster_name,G3982))))</f>
        <v>0</v>
      </c>
      <c r="L3982" s="6"/>
      <c r="M3982" s="3"/>
      <c r="N3982" s="6"/>
      <c r="O3982" s="3"/>
      <c r="P3982" s="3"/>
      <c r="Q3982" s="6"/>
      <c r="R3982" s="4"/>
      <c r="S3982" s="6"/>
      <c r="T3982" s="6"/>
      <c r="U3982" s="6"/>
      <c r="V3982" s="3" t="str">
        <f t="shared" si="2"/>
        <v/>
      </c>
      <c r="W3982" s="5" t="str">
        <f t="shared" ref="W3982:X3982" si="3983">UPPER(TRIM(H3982))</f>
        <v/>
      </c>
      <c r="X3982" s="5" t="str">
        <f t="shared" si="3983"/>
        <v/>
      </c>
      <c r="Y3982" s="5" t="str">
        <f t="array" ref="Y3982">IF(V3982&lt;&gt;"",IFERROR(INDEX(federal_program_name_lookup,MATCH(V3982,aln_lookup,0)),""),"")</f>
        <v/>
      </c>
    </row>
    <row r="3983" ht="15.75" customHeight="1">
      <c r="A3983" s="5" t="str">
        <f t="shared" si="3224"/>
        <v/>
      </c>
      <c r="B3983" s="3"/>
      <c r="C3983" s="3"/>
      <c r="D3983" s="3"/>
      <c r="E3983" s="6"/>
      <c r="F3983" s="4"/>
      <c r="G3983" s="6"/>
      <c r="H3983" s="6"/>
      <c r="I3983" s="6"/>
      <c r="J3983" s="4">
        <f>SUMIFS(amount_expended,cfda_key,V3983)</f>
        <v>0</v>
      </c>
      <c r="K3983" s="4">
        <f>IF(G3983="OTHER CLUSTER NOT LISTED ABOVE",SUMIFS(amount_expended,uniform_other_cluster_name,X3983), IF(AND(OR(G3983="N/A",G3983=""),H3983=""),0,IF(G3983="STATE CLUSTER",SUMIFS(amount_expended,uniform_state_cluster_name,W3983),SUMIFS(amount_expended,cluster_name,G3983))))</f>
        <v>0</v>
      </c>
      <c r="L3983" s="6"/>
      <c r="M3983" s="3"/>
      <c r="N3983" s="6"/>
      <c r="O3983" s="3"/>
      <c r="P3983" s="3"/>
      <c r="Q3983" s="6"/>
      <c r="R3983" s="4"/>
      <c r="S3983" s="6"/>
      <c r="T3983" s="6"/>
      <c r="U3983" s="6"/>
      <c r="V3983" s="3" t="str">
        <f t="shared" si="2"/>
        <v/>
      </c>
      <c r="W3983" s="5" t="str">
        <f t="shared" ref="W3983:X3983" si="3984">UPPER(TRIM(H3983))</f>
        <v/>
      </c>
      <c r="X3983" s="5" t="str">
        <f t="shared" si="3984"/>
        <v/>
      </c>
      <c r="Y3983" s="5" t="str">
        <f t="array" ref="Y3983">IF(V3983&lt;&gt;"",IFERROR(INDEX(federal_program_name_lookup,MATCH(V3983,aln_lookup,0)),""),"")</f>
        <v/>
      </c>
    </row>
    <row r="3984" ht="15.75" customHeight="1">
      <c r="A3984" s="5" t="str">
        <f t="shared" si="3224"/>
        <v/>
      </c>
      <c r="B3984" s="3"/>
      <c r="C3984" s="3"/>
      <c r="D3984" s="3"/>
      <c r="E3984" s="6"/>
      <c r="F3984" s="4"/>
      <c r="G3984" s="6"/>
      <c r="H3984" s="6"/>
      <c r="I3984" s="6"/>
      <c r="J3984" s="4">
        <f>SUMIFS(amount_expended,cfda_key,V3984)</f>
        <v>0</v>
      </c>
      <c r="K3984" s="4">
        <f>IF(G3984="OTHER CLUSTER NOT LISTED ABOVE",SUMIFS(amount_expended,uniform_other_cluster_name,X3984), IF(AND(OR(G3984="N/A",G3984=""),H3984=""),0,IF(G3984="STATE CLUSTER",SUMIFS(amount_expended,uniform_state_cluster_name,W3984),SUMIFS(amount_expended,cluster_name,G3984))))</f>
        <v>0</v>
      </c>
      <c r="L3984" s="6"/>
      <c r="M3984" s="3"/>
      <c r="N3984" s="6"/>
      <c r="O3984" s="3"/>
      <c r="P3984" s="3"/>
      <c r="Q3984" s="6"/>
      <c r="R3984" s="4"/>
      <c r="S3984" s="6"/>
      <c r="T3984" s="6"/>
      <c r="U3984" s="6"/>
      <c r="V3984" s="3" t="str">
        <f t="shared" si="2"/>
        <v/>
      </c>
      <c r="W3984" s="5" t="str">
        <f t="shared" ref="W3984:X3984" si="3985">UPPER(TRIM(H3984))</f>
        <v/>
      </c>
      <c r="X3984" s="5" t="str">
        <f t="shared" si="3985"/>
        <v/>
      </c>
      <c r="Y3984" s="5" t="str">
        <f t="array" ref="Y3984">IF(V3984&lt;&gt;"",IFERROR(INDEX(federal_program_name_lookup,MATCH(V3984,aln_lookup,0)),""),"")</f>
        <v/>
      </c>
    </row>
    <row r="3985" ht="15.75" customHeight="1">
      <c r="A3985" s="5" t="str">
        <f t="shared" si="3224"/>
        <v/>
      </c>
      <c r="B3985" s="3"/>
      <c r="C3985" s="3"/>
      <c r="D3985" s="3"/>
      <c r="E3985" s="6"/>
      <c r="F3985" s="4"/>
      <c r="G3985" s="6"/>
      <c r="H3985" s="6"/>
      <c r="I3985" s="6"/>
      <c r="J3985" s="4">
        <f>SUMIFS(amount_expended,cfda_key,V3985)</f>
        <v>0</v>
      </c>
      <c r="K3985" s="4">
        <f>IF(G3985="OTHER CLUSTER NOT LISTED ABOVE",SUMIFS(amount_expended,uniform_other_cluster_name,X3985), IF(AND(OR(G3985="N/A",G3985=""),H3985=""),0,IF(G3985="STATE CLUSTER",SUMIFS(amount_expended,uniform_state_cluster_name,W3985),SUMIFS(amount_expended,cluster_name,G3985))))</f>
        <v>0</v>
      </c>
      <c r="L3985" s="6"/>
      <c r="M3985" s="3"/>
      <c r="N3985" s="6"/>
      <c r="O3985" s="3"/>
      <c r="P3985" s="3"/>
      <c r="Q3985" s="6"/>
      <c r="R3985" s="4"/>
      <c r="S3985" s="6"/>
      <c r="T3985" s="6"/>
      <c r="U3985" s="6"/>
      <c r="V3985" s="3" t="str">
        <f t="shared" si="2"/>
        <v/>
      </c>
      <c r="W3985" s="5" t="str">
        <f t="shared" ref="W3985:X3985" si="3986">UPPER(TRIM(H3985))</f>
        <v/>
      </c>
      <c r="X3985" s="5" t="str">
        <f t="shared" si="3986"/>
        <v/>
      </c>
      <c r="Y3985" s="5" t="str">
        <f t="array" ref="Y3985">IF(V3985&lt;&gt;"",IFERROR(INDEX(federal_program_name_lookup,MATCH(V3985,aln_lookup,0)),""),"")</f>
        <v/>
      </c>
    </row>
    <row r="3986" ht="15.75" customHeight="1">
      <c r="A3986" s="5" t="str">
        <f t="shared" si="3224"/>
        <v/>
      </c>
      <c r="B3986" s="3"/>
      <c r="C3986" s="3"/>
      <c r="D3986" s="3"/>
      <c r="E3986" s="6"/>
      <c r="F3986" s="4"/>
      <c r="G3986" s="6"/>
      <c r="H3986" s="6"/>
      <c r="I3986" s="6"/>
      <c r="J3986" s="4">
        <f>SUMIFS(amount_expended,cfda_key,V3986)</f>
        <v>0</v>
      </c>
      <c r="K3986" s="4">
        <f>IF(G3986="OTHER CLUSTER NOT LISTED ABOVE",SUMIFS(amount_expended,uniform_other_cluster_name,X3986), IF(AND(OR(G3986="N/A",G3986=""),H3986=""),0,IF(G3986="STATE CLUSTER",SUMIFS(amount_expended,uniform_state_cluster_name,W3986),SUMIFS(amount_expended,cluster_name,G3986))))</f>
        <v>0</v>
      </c>
      <c r="L3986" s="6"/>
      <c r="M3986" s="3"/>
      <c r="N3986" s="6"/>
      <c r="O3986" s="3"/>
      <c r="P3986" s="3"/>
      <c r="Q3986" s="6"/>
      <c r="R3986" s="4"/>
      <c r="S3986" s="6"/>
      <c r="T3986" s="6"/>
      <c r="U3986" s="6"/>
      <c r="V3986" s="3" t="str">
        <f t="shared" si="2"/>
        <v/>
      </c>
      <c r="W3986" s="5" t="str">
        <f t="shared" ref="W3986:X3986" si="3987">UPPER(TRIM(H3986))</f>
        <v/>
      </c>
      <c r="X3986" s="5" t="str">
        <f t="shared" si="3987"/>
        <v/>
      </c>
      <c r="Y3986" s="5" t="str">
        <f t="array" ref="Y3986">IF(V3986&lt;&gt;"",IFERROR(INDEX(federal_program_name_lookup,MATCH(V3986,aln_lookup,0)),""),"")</f>
        <v/>
      </c>
    </row>
    <row r="3987" ht="15.75" customHeight="1">
      <c r="A3987" s="5" t="str">
        <f t="shared" si="3224"/>
        <v/>
      </c>
      <c r="B3987" s="3"/>
      <c r="C3987" s="3"/>
      <c r="D3987" s="3"/>
      <c r="E3987" s="6"/>
      <c r="F3987" s="4"/>
      <c r="G3987" s="6"/>
      <c r="H3987" s="6"/>
      <c r="I3987" s="6"/>
      <c r="J3987" s="4">
        <f>SUMIFS(amount_expended,cfda_key,V3987)</f>
        <v>0</v>
      </c>
      <c r="K3987" s="4">
        <f>IF(G3987="OTHER CLUSTER NOT LISTED ABOVE",SUMIFS(amount_expended,uniform_other_cluster_name,X3987), IF(AND(OR(G3987="N/A",G3987=""),H3987=""),0,IF(G3987="STATE CLUSTER",SUMIFS(amount_expended,uniform_state_cluster_name,W3987),SUMIFS(amount_expended,cluster_name,G3987))))</f>
        <v>0</v>
      </c>
      <c r="L3987" s="6"/>
      <c r="M3987" s="3"/>
      <c r="N3987" s="6"/>
      <c r="O3987" s="3"/>
      <c r="P3987" s="3"/>
      <c r="Q3987" s="6"/>
      <c r="R3987" s="4"/>
      <c r="S3987" s="6"/>
      <c r="T3987" s="6"/>
      <c r="U3987" s="6"/>
      <c r="V3987" s="3" t="str">
        <f t="shared" si="2"/>
        <v/>
      </c>
      <c r="W3987" s="5" t="str">
        <f t="shared" ref="W3987:X3987" si="3988">UPPER(TRIM(H3987))</f>
        <v/>
      </c>
      <c r="X3987" s="5" t="str">
        <f t="shared" si="3988"/>
        <v/>
      </c>
      <c r="Y3987" s="5" t="str">
        <f t="array" ref="Y3987">IF(V3987&lt;&gt;"",IFERROR(INDEX(federal_program_name_lookup,MATCH(V3987,aln_lookup,0)),""),"")</f>
        <v/>
      </c>
    </row>
    <row r="3988" ht="15.75" customHeight="1">
      <c r="A3988" s="5" t="str">
        <f t="shared" si="3224"/>
        <v/>
      </c>
      <c r="B3988" s="3"/>
      <c r="C3988" s="3"/>
      <c r="D3988" s="3"/>
      <c r="E3988" s="6"/>
      <c r="F3988" s="4"/>
      <c r="G3988" s="6"/>
      <c r="H3988" s="6"/>
      <c r="I3988" s="6"/>
      <c r="J3988" s="4">
        <f>SUMIFS(amount_expended,cfda_key,V3988)</f>
        <v>0</v>
      </c>
      <c r="K3988" s="4">
        <f>IF(G3988="OTHER CLUSTER NOT LISTED ABOVE",SUMIFS(amount_expended,uniform_other_cluster_name,X3988), IF(AND(OR(G3988="N/A",G3988=""),H3988=""),0,IF(G3988="STATE CLUSTER",SUMIFS(amount_expended,uniform_state_cluster_name,W3988),SUMIFS(amount_expended,cluster_name,G3988))))</f>
        <v>0</v>
      </c>
      <c r="L3988" s="6"/>
      <c r="M3988" s="3"/>
      <c r="N3988" s="6"/>
      <c r="O3988" s="3"/>
      <c r="P3988" s="3"/>
      <c r="Q3988" s="6"/>
      <c r="R3988" s="4"/>
      <c r="S3988" s="6"/>
      <c r="T3988" s="6"/>
      <c r="U3988" s="6"/>
      <c r="V3988" s="3" t="str">
        <f t="shared" si="2"/>
        <v/>
      </c>
      <c r="W3988" s="5" t="str">
        <f t="shared" ref="W3988:X3988" si="3989">UPPER(TRIM(H3988))</f>
        <v/>
      </c>
      <c r="X3988" s="5" t="str">
        <f t="shared" si="3989"/>
        <v/>
      </c>
      <c r="Y3988" s="5" t="str">
        <f t="array" ref="Y3988">IF(V3988&lt;&gt;"",IFERROR(INDEX(federal_program_name_lookup,MATCH(V3988,aln_lookup,0)),""),"")</f>
        <v/>
      </c>
    </row>
    <row r="3989" ht="15.75" customHeight="1">
      <c r="A3989" s="5" t="str">
        <f t="shared" si="3224"/>
        <v/>
      </c>
      <c r="B3989" s="3"/>
      <c r="C3989" s="3"/>
      <c r="D3989" s="3"/>
      <c r="E3989" s="6"/>
      <c r="F3989" s="4"/>
      <c r="G3989" s="6"/>
      <c r="H3989" s="6"/>
      <c r="I3989" s="6"/>
      <c r="J3989" s="4">
        <f>SUMIFS(amount_expended,cfda_key,V3989)</f>
        <v>0</v>
      </c>
      <c r="K3989" s="4">
        <f>IF(G3989="OTHER CLUSTER NOT LISTED ABOVE",SUMIFS(amount_expended,uniform_other_cluster_name,X3989), IF(AND(OR(G3989="N/A",G3989=""),H3989=""),0,IF(G3989="STATE CLUSTER",SUMIFS(amount_expended,uniform_state_cluster_name,W3989),SUMIFS(amount_expended,cluster_name,G3989))))</f>
        <v>0</v>
      </c>
      <c r="L3989" s="6"/>
      <c r="M3989" s="3"/>
      <c r="N3989" s="6"/>
      <c r="O3989" s="3"/>
      <c r="P3989" s="3"/>
      <c r="Q3989" s="6"/>
      <c r="R3989" s="4"/>
      <c r="S3989" s="6"/>
      <c r="T3989" s="6"/>
      <c r="U3989" s="6"/>
      <c r="V3989" s="3" t="str">
        <f t="shared" si="2"/>
        <v/>
      </c>
      <c r="W3989" s="5" t="str">
        <f t="shared" ref="W3989:X3989" si="3990">UPPER(TRIM(H3989))</f>
        <v/>
      </c>
      <c r="X3989" s="5" t="str">
        <f t="shared" si="3990"/>
        <v/>
      </c>
      <c r="Y3989" s="5" t="str">
        <f t="array" ref="Y3989">IF(V3989&lt;&gt;"",IFERROR(INDEX(federal_program_name_lookup,MATCH(V3989,aln_lookup,0)),""),"")</f>
        <v/>
      </c>
    </row>
    <row r="3990" ht="15.75" customHeight="1">
      <c r="A3990" s="5" t="str">
        <f t="shared" si="3224"/>
        <v/>
      </c>
      <c r="B3990" s="3"/>
      <c r="C3990" s="3"/>
      <c r="D3990" s="3"/>
      <c r="E3990" s="6"/>
      <c r="F3990" s="4"/>
      <c r="G3990" s="6"/>
      <c r="H3990" s="6"/>
      <c r="I3990" s="6"/>
      <c r="J3990" s="4">
        <f>SUMIFS(amount_expended,cfda_key,V3990)</f>
        <v>0</v>
      </c>
      <c r="K3990" s="4">
        <f>IF(G3990="OTHER CLUSTER NOT LISTED ABOVE",SUMIFS(amount_expended,uniform_other_cluster_name,X3990), IF(AND(OR(G3990="N/A",G3990=""),H3990=""),0,IF(G3990="STATE CLUSTER",SUMIFS(amount_expended,uniform_state_cluster_name,W3990),SUMIFS(amount_expended,cluster_name,G3990))))</f>
        <v>0</v>
      </c>
      <c r="L3990" s="6"/>
      <c r="M3990" s="3"/>
      <c r="N3990" s="6"/>
      <c r="O3990" s="3"/>
      <c r="P3990" s="3"/>
      <c r="Q3990" s="6"/>
      <c r="R3990" s="4"/>
      <c r="S3990" s="6"/>
      <c r="T3990" s="6"/>
      <c r="U3990" s="6"/>
      <c r="V3990" s="3" t="str">
        <f t="shared" si="2"/>
        <v/>
      </c>
      <c r="W3990" s="5" t="str">
        <f t="shared" ref="W3990:X3990" si="3991">UPPER(TRIM(H3990))</f>
        <v/>
      </c>
      <c r="X3990" s="5" t="str">
        <f t="shared" si="3991"/>
        <v/>
      </c>
      <c r="Y3990" s="5" t="str">
        <f t="array" ref="Y3990">IF(V3990&lt;&gt;"",IFERROR(INDEX(federal_program_name_lookup,MATCH(V3990,aln_lookup,0)),""),"")</f>
        <v/>
      </c>
    </row>
    <row r="3991" ht="15.75" customHeight="1">
      <c r="A3991" s="5" t="str">
        <f t="shared" si="3224"/>
        <v/>
      </c>
      <c r="B3991" s="3"/>
      <c r="C3991" s="3"/>
      <c r="D3991" s="3"/>
      <c r="E3991" s="6"/>
      <c r="F3991" s="4"/>
      <c r="G3991" s="6"/>
      <c r="H3991" s="6"/>
      <c r="I3991" s="6"/>
      <c r="J3991" s="4">
        <f>SUMIFS(amount_expended,cfda_key,V3991)</f>
        <v>0</v>
      </c>
      <c r="K3991" s="4">
        <f>IF(G3991="OTHER CLUSTER NOT LISTED ABOVE",SUMIFS(amount_expended,uniform_other_cluster_name,X3991), IF(AND(OR(G3991="N/A",G3991=""),H3991=""),0,IF(G3991="STATE CLUSTER",SUMIFS(amount_expended,uniform_state_cluster_name,W3991),SUMIFS(amount_expended,cluster_name,G3991))))</f>
        <v>0</v>
      </c>
      <c r="L3991" s="6"/>
      <c r="M3991" s="3"/>
      <c r="N3991" s="6"/>
      <c r="O3991" s="3"/>
      <c r="P3991" s="3"/>
      <c r="Q3991" s="6"/>
      <c r="R3991" s="4"/>
      <c r="S3991" s="6"/>
      <c r="T3991" s="6"/>
      <c r="U3991" s="6"/>
      <c r="V3991" s="3" t="str">
        <f t="shared" si="2"/>
        <v/>
      </c>
      <c r="W3991" s="5" t="str">
        <f t="shared" ref="W3991:X3991" si="3992">UPPER(TRIM(H3991))</f>
        <v/>
      </c>
      <c r="X3991" s="5" t="str">
        <f t="shared" si="3992"/>
        <v/>
      </c>
      <c r="Y3991" s="5" t="str">
        <f t="array" ref="Y3991">IF(V3991&lt;&gt;"",IFERROR(INDEX(federal_program_name_lookup,MATCH(V3991,aln_lookup,0)),""),"")</f>
        <v/>
      </c>
    </row>
    <row r="3992" ht="15.75" customHeight="1">
      <c r="A3992" s="5" t="str">
        <f t="shared" si="3224"/>
        <v/>
      </c>
      <c r="B3992" s="3"/>
      <c r="C3992" s="3"/>
      <c r="D3992" s="3"/>
      <c r="E3992" s="6"/>
      <c r="F3992" s="4"/>
      <c r="G3992" s="6"/>
      <c r="H3992" s="6"/>
      <c r="I3992" s="6"/>
      <c r="J3992" s="4">
        <f>SUMIFS(amount_expended,cfda_key,V3992)</f>
        <v>0</v>
      </c>
      <c r="K3992" s="4">
        <f>IF(G3992="OTHER CLUSTER NOT LISTED ABOVE",SUMIFS(amount_expended,uniform_other_cluster_name,X3992), IF(AND(OR(G3992="N/A",G3992=""),H3992=""),0,IF(G3992="STATE CLUSTER",SUMIFS(amount_expended,uniform_state_cluster_name,W3992),SUMIFS(amount_expended,cluster_name,G3992))))</f>
        <v>0</v>
      </c>
      <c r="L3992" s="6"/>
      <c r="M3992" s="3"/>
      <c r="N3992" s="6"/>
      <c r="O3992" s="3"/>
      <c r="P3992" s="3"/>
      <c r="Q3992" s="6"/>
      <c r="R3992" s="4"/>
      <c r="S3992" s="6"/>
      <c r="T3992" s="6"/>
      <c r="U3992" s="6"/>
      <c r="V3992" s="3" t="str">
        <f t="shared" si="2"/>
        <v/>
      </c>
      <c r="W3992" s="5" t="str">
        <f t="shared" ref="W3992:X3992" si="3993">UPPER(TRIM(H3992))</f>
        <v/>
      </c>
      <c r="X3992" s="5" t="str">
        <f t="shared" si="3993"/>
        <v/>
      </c>
      <c r="Y3992" s="5" t="str">
        <f t="array" ref="Y3992">IF(V3992&lt;&gt;"",IFERROR(INDEX(federal_program_name_lookup,MATCH(V3992,aln_lookup,0)),""),"")</f>
        <v/>
      </c>
    </row>
    <row r="3993" ht="15.75" customHeight="1">
      <c r="A3993" s="5" t="str">
        <f t="shared" si="3224"/>
        <v/>
      </c>
      <c r="B3993" s="3"/>
      <c r="C3993" s="3"/>
      <c r="D3993" s="3"/>
      <c r="E3993" s="6"/>
      <c r="F3993" s="4"/>
      <c r="G3993" s="6"/>
      <c r="H3993" s="6"/>
      <c r="I3993" s="6"/>
      <c r="J3993" s="4">
        <f>SUMIFS(amount_expended,cfda_key,V3993)</f>
        <v>0</v>
      </c>
      <c r="K3993" s="4">
        <f>IF(G3993="OTHER CLUSTER NOT LISTED ABOVE",SUMIFS(amount_expended,uniform_other_cluster_name,X3993), IF(AND(OR(G3993="N/A",G3993=""),H3993=""),0,IF(G3993="STATE CLUSTER",SUMIFS(amount_expended,uniform_state_cluster_name,W3993),SUMIFS(amount_expended,cluster_name,G3993))))</f>
        <v>0</v>
      </c>
      <c r="L3993" s="6"/>
      <c r="M3993" s="3"/>
      <c r="N3993" s="6"/>
      <c r="O3993" s="3"/>
      <c r="P3993" s="3"/>
      <c r="Q3993" s="6"/>
      <c r="R3993" s="4"/>
      <c r="S3993" s="6"/>
      <c r="T3993" s="6"/>
      <c r="U3993" s="6"/>
      <c r="V3993" s="3" t="str">
        <f t="shared" si="2"/>
        <v/>
      </c>
      <c r="W3993" s="5" t="str">
        <f t="shared" ref="W3993:X3993" si="3994">UPPER(TRIM(H3993))</f>
        <v/>
      </c>
      <c r="X3993" s="5" t="str">
        <f t="shared" si="3994"/>
        <v/>
      </c>
      <c r="Y3993" s="5" t="str">
        <f t="array" ref="Y3993">IF(V3993&lt;&gt;"",IFERROR(INDEX(federal_program_name_lookup,MATCH(V3993,aln_lookup,0)),""),"")</f>
        <v/>
      </c>
    </row>
    <row r="3994" ht="15.75" customHeight="1">
      <c r="A3994" s="5" t="str">
        <f t="shared" si="3224"/>
        <v/>
      </c>
      <c r="B3994" s="3"/>
      <c r="C3994" s="3"/>
      <c r="D3994" s="3"/>
      <c r="E3994" s="6"/>
      <c r="F3994" s="4"/>
      <c r="G3994" s="6"/>
      <c r="H3994" s="6"/>
      <c r="I3994" s="6"/>
      <c r="J3994" s="4">
        <f>SUMIFS(amount_expended,cfda_key,V3994)</f>
        <v>0</v>
      </c>
      <c r="K3994" s="4">
        <f>IF(G3994="OTHER CLUSTER NOT LISTED ABOVE",SUMIFS(amount_expended,uniform_other_cluster_name,X3994), IF(AND(OR(G3994="N/A",G3994=""),H3994=""),0,IF(G3994="STATE CLUSTER",SUMIFS(amount_expended,uniform_state_cluster_name,W3994),SUMIFS(amount_expended,cluster_name,G3994))))</f>
        <v>0</v>
      </c>
      <c r="L3994" s="6"/>
      <c r="M3994" s="3"/>
      <c r="N3994" s="6"/>
      <c r="O3994" s="3"/>
      <c r="P3994" s="3"/>
      <c r="Q3994" s="6"/>
      <c r="R3994" s="4"/>
      <c r="S3994" s="6"/>
      <c r="T3994" s="6"/>
      <c r="U3994" s="6"/>
      <c r="V3994" s="3" t="str">
        <f t="shared" si="2"/>
        <v/>
      </c>
      <c r="W3994" s="5" t="str">
        <f t="shared" ref="W3994:X3994" si="3995">UPPER(TRIM(H3994))</f>
        <v/>
      </c>
      <c r="X3994" s="5" t="str">
        <f t="shared" si="3995"/>
        <v/>
      </c>
      <c r="Y3994" s="5" t="str">
        <f t="array" ref="Y3994">IF(V3994&lt;&gt;"",IFERROR(INDEX(federal_program_name_lookup,MATCH(V3994,aln_lookup,0)),""),"")</f>
        <v/>
      </c>
    </row>
    <row r="3995" ht="15.75" customHeight="1">
      <c r="A3995" s="5" t="str">
        <f t="shared" si="3224"/>
        <v/>
      </c>
      <c r="B3995" s="3"/>
      <c r="C3995" s="3"/>
      <c r="D3995" s="3"/>
      <c r="E3995" s="6"/>
      <c r="F3995" s="4"/>
      <c r="G3995" s="6"/>
      <c r="H3995" s="6"/>
      <c r="I3995" s="6"/>
      <c r="J3995" s="4">
        <f>SUMIFS(amount_expended,cfda_key,V3995)</f>
        <v>0</v>
      </c>
      <c r="K3995" s="4">
        <f>IF(G3995="OTHER CLUSTER NOT LISTED ABOVE",SUMIFS(amount_expended,uniform_other_cluster_name,X3995), IF(AND(OR(G3995="N/A",G3995=""),H3995=""),0,IF(G3995="STATE CLUSTER",SUMIFS(amount_expended,uniform_state_cluster_name,W3995),SUMIFS(amount_expended,cluster_name,G3995))))</f>
        <v>0</v>
      </c>
      <c r="L3995" s="6"/>
      <c r="M3995" s="3"/>
      <c r="N3995" s="6"/>
      <c r="O3995" s="3"/>
      <c r="P3995" s="3"/>
      <c r="Q3995" s="6"/>
      <c r="R3995" s="4"/>
      <c r="S3995" s="6"/>
      <c r="T3995" s="6"/>
      <c r="U3995" s="6"/>
      <c r="V3995" s="3" t="str">
        <f t="shared" si="2"/>
        <v/>
      </c>
      <c r="W3995" s="5" t="str">
        <f t="shared" ref="W3995:X3995" si="3996">UPPER(TRIM(H3995))</f>
        <v/>
      </c>
      <c r="X3995" s="5" t="str">
        <f t="shared" si="3996"/>
        <v/>
      </c>
      <c r="Y3995" s="5" t="str">
        <f t="array" ref="Y3995">IF(V3995&lt;&gt;"",IFERROR(INDEX(federal_program_name_lookup,MATCH(V3995,aln_lookup,0)),""),"")</f>
        <v/>
      </c>
    </row>
    <row r="3996" ht="15.75" customHeight="1">
      <c r="A3996" s="5" t="str">
        <f t="shared" si="3224"/>
        <v/>
      </c>
      <c r="B3996" s="3"/>
      <c r="C3996" s="3"/>
      <c r="D3996" s="3"/>
      <c r="E3996" s="6"/>
      <c r="F3996" s="4"/>
      <c r="G3996" s="6"/>
      <c r="H3996" s="6"/>
      <c r="I3996" s="6"/>
      <c r="J3996" s="4">
        <f>SUMIFS(amount_expended,cfda_key,V3996)</f>
        <v>0</v>
      </c>
      <c r="K3996" s="4">
        <f>IF(G3996="OTHER CLUSTER NOT LISTED ABOVE",SUMIFS(amount_expended,uniform_other_cluster_name,X3996), IF(AND(OR(G3996="N/A",G3996=""),H3996=""),0,IF(G3996="STATE CLUSTER",SUMIFS(amount_expended,uniform_state_cluster_name,W3996),SUMIFS(amount_expended,cluster_name,G3996))))</f>
        <v>0</v>
      </c>
      <c r="L3996" s="6"/>
      <c r="M3996" s="3"/>
      <c r="N3996" s="6"/>
      <c r="O3996" s="3"/>
      <c r="P3996" s="3"/>
      <c r="Q3996" s="6"/>
      <c r="R3996" s="4"/>
      <c r="S3996" s="6"/>
      <c r="T3996" s="6"/>
      <c r="U3996" s="6"/>
      <c r="V3996" s="3" t="str">
        <f t="shared" si="2"/>
        <v/>
      </c>
      <c r="W3996" s="5" t="str">
        <f t="shared" ref="W3996:X3996" si="3997">UPPER(TRIM(H3996))</f>
        <v/>
      </c>
      <c r="X3996" s="5" t="str">
        <f t="shared" si="3997"/>
        <v/>
      </c>
      <c r="Y3996" s="5" t="str">
        <f t="array" ref="Y3996">IF(V3996&lt;&gt;"",IFERROR(INDEX(federal_program_name_lookup,MATCH(V3996,aln_lookup,0)),""),"")</f>
        <v/>
      </c>
    </row>
    <row r="3997" ht="15.75" customHeight="1">
      <c r="A3997" s="5" t="str">
        <f t="shared" si="3224"/>
        <v/>
      </c>
      <c r="B3997" s="3"/>
      <c r="C3997" s="3"/>
      <c r="D3997" s="3"/>
      <c r="E3997" s="6"/>
      <c r="F3997" s="4"/>
      <c r="G3997" s="6"/>
      <c r="H3997" s="6"/>
      <c r="I3997" s="6"/>
      <c r="J3997" s="4">
        <f>SUMIFS(amount_expended,cfda_key,V3997)</f>
        <v>0</v>
      </c>
      <c r="K3997" s="4">
        <f>IF(G3997="OTHER CLUSTER NOT LISTED ABOVE",SUMIFS(amount_expended,uniform_other_cluster_name,X3997), IF(AND(OR(G3997="N/A",G3997=""),H3997=""),0,IF(G3997="STATE CLUSTER",SUMIFS(amount_expended,uniform_state_cluster_name,W3997),SUMIFS(amount_expended,cluster_name,G3997))))</f>
        <v>0</v>
      </c>
      <c r="L3997" s="6"/>
      <c r="M3997" s="3"/>
      <c r="N3997" s="6"/>
      <c r="O3997" s="3"/>
      <c r="P3997" s="3"/>
      <c r="Q3997" s="6"/>
      <c r="R3997" s="4"/>
      <c r="S3997" s="6"/>
      <c r="T3997" s="6"/>
      <c r="U3997" s="6"/>
      <c r="V3997" s="3" t="str">
        <f t="shared" si="2"/>
        <v/>
      </c>
      <c r="W3997" s="5" t="str">
        <f t="shared" ref="W3997:X3997" si="3998">UPPER(TRIM(H3997))</f>
        <v/>
      </c>
      <c r="X3997" s="5" t="str">
        <f t="shared" si="3998"/>
        <v/>
      </c>
      <c r="Y3997" s="5" t="str">
        <f t="array" ref="Y3997">IF(V3997&lt;&gt;"",IFERROR(INDEX(federal_program_name_lookup,MATCH(V3997,aln_lookup,0)),""),"")</f>
        <v/>
      </c>
    </row>
    <row r="3998" ht="15.75" customHeight="1">
      <c r="A3998" s="5" t="str">
        <f t="shared" si="3224"/>
        <v/>
      </c>
      <c r="B3998" s="3"/>
      <c r="C3998" s="3"/>
      <c r="D3998" s="3"/>
      <c r="E3998" s="6"/>
      <c r="F3998" s="4"/>
      <c r="G3998" s="6"/>
      <c r="H3998" s="6"/>
      <c r="I3998" s="6"/>
      <c r="J3998" s="4">
        <f>SUMIFS(amount_expended,cfda_key,V3998)</f>
        <v>0</v>
      </c>
      <c r="K3998" s="4">
        <f>IF(G3998="OTHER CLUSTER NOT LISTED ABOVE",SUMIFS(amount_expended,uniform_other_cluster_name,X3998), IF(AND(OR(G3998="N/A",G3998=""),H3998=""),0,IF(G3998="STATE CLUSTER",SUMIFS(amount_expended,uniform_state_cluster_name,W3998),SUMIFS(amount_expended,cluster_name,G3998))))</f>
        <v>0</v>
      </c>
      <c r="L3998" s="6"/>
      <c r="M3998" s="3"/>
      <c r="N3998" s="6"/>
      <c r="O3998" s="3"/>
      <c r="P3998" s="3"/>
      <c r="Q3998" s="6"/>
      <c r="R3998" s="4"/>
      <c r="S3998" s="6"/>
      <c r="T3998" s="6"/>
      <c r="U3998" s="6"/>
      <c r="V3998" s="3" t="str">
        <f t="shared" si="2"/>
        <v/>
      </c>
      <c r="W3998" s="5" t="str">
        <f t="shared" ref="W3998:X3998" si="3999">UPPER(TRIM(H3998))</f>
        <v/>
      </c>
      <c r="X3998" s="5" t="str">
        <f t="shared" si="3999"/>
        <v/>
      </c>
      <c r="Y3998" s="5" t="str">
        <f t="array" ref="Y3998">IF(V3998&lt;&gt;"",IFERROR(INDEX(federal_program_name_lookup,MATCH(V3998,aln_lookup,0)),""),"")</f>
        <v/>
      </c>
    </row>
    <row r="3999" ht="15.75" customHeight="1">
      <c r="A3999" s="5" t="str">
        <f t="shared" si="3224"/>
        <v/>
      </c>
      <c r="B3999" s="3"/>
      <c r="C3999" s="3"/>
      <c r="D3999" s="3"/>
      <c r="E3999" s="6"/>
      <c r="F3999" s="4"/>
      <c r="G3999" s="6"/>
      <c r="H3999" s="6"/>
      <c r="I3999" s="6"/>
      <c r="J3999" s="4">
        <f>SUMIFS(amount_expended,cfda_key,V3999)</f>
        <v>0</v>
      </c>
      <c r="K3999" s="4">
        <f>IF(G3999="OTHER CLUSTER NOT LISTED ABOVE",SUMIFS(amount_expended,uniform_other_cluster_name,X3999), IF(AND(OR(G3999="N/A",G3999=""),H3999=""),0,IF(G3999="STATE CLUSTER",SUMIFS(amount_expended,uniform_state_cluster_name,W3999),SUMIFS(amount_expended,cluster_name,G3999))))</f>
        <v>0</v>
      </c>
      <c r="L3999" s="6"/>
      <c r="M3999" s="3"/>
      <c r="N3999" s="6"/>
      <c r="O3999" s="3"/>
      <c r="P3999" s="3"/>
      <c r="Q3999" s="6"/>
      <c r="R3999" s="4"/>
      <c r="S3999" s="6"/>
      <c r="T3999" s="6"/>
      <c r="U3999" s="6"/>
      <c r="V3999" s="3" t="str">
        <f t="shared" si="2"/>
        <v/>
      </c>
      <c r="W3999" s="5" t="str">
        <f t="shared" ref="W3999:X3999" si="4000">UPPER(TRIM(H3999))</f>
        <v/>
      </c>
      <c r="X3999" s="5" t="str">
        <f t="shared" si="4000"/>
        <v/>
      </c>
      <c r="Y3999" s="5" t="str">
        <f t="array" ref="Y3999">IF(V3999&lt;&gt;"",IFERROR(INDEX(federal_program_name_lookup,MATCH(V3999,aln_lookup,0)),""),"")</f>
        <v/>
      </c>
    </row>
    <row r="4000" ht="15.75" customHeight="1">
      <c r="A4000" s="5" t="str">
        <f t="shared" si="3224"/>
        <v/>
      </c>
      <c r="B4000" s="3"/>
      <c r="C4000" s="3"/>
      <c r="D4000" s="3"/>
      <c r="E4000" s="6"/>
      <c r="F4000" s="4"/>
      <c r="G4000" s="6"/>
      <c r="H4000" s="6"/>
      <c r="I4000" s="6"/>
      <c r="J4000" s="4">
        <f>SUMIFS(amount_expended,cfda_key,V4000)</f>
        <v>0</v>
      </c>
      <c r="K4000" s="4">
        <f>IF(G4000="OTHER CLUSTER NOT LISTED ABOVE",SUMIFS(amount_expended,uniform_other_cluster_name,X4000), IF(AND(OR(G4000="N/A",G4000=""),H4000=""),0,IF(G4000="STATE CLUSTER",SUMIFS(amount_expended,uniform_state_cluster_name,W4000),SUMIFS(amount_expended,cluster_name,G4000))))</f>
        <v>0</v>
      </c>
      <c r="L4000" s="6"/>
      <c r="M4000" s="3"/>
      <c r="N4000" s="6"/>
      <c r="O4000" s="3"/>
      <c r="P4000" s="3"/>
      <c r="Q4000" s="6"/>
      <c r="R4000" s="4"/>
      <c r="S4000" s="6"/>
      <c r="T4000" s="6"/>
      <c r="U4000" s="6"/>
      <c r="V4000" s="3" t="str">
        <f t="shared" si="2"/>
        <v/>
      </c>
      <c r="W4000" s="5" t="str">
        <f t="shared" ref="W4000:X4000" si="4001">UPPER(TRIM(H4000))</f>
        <v/>
      </c>
      <c r="X4000" s="5" t="str">
        <f t="shared" si="4001"/>
        <v/>
      </c>
      <c r="Y4000" s="5" t="str">
        <f t="array" ref="Y4000">IF(V4000&lt;&gt;"",IFERROR(INDEX(federal_program_name_lookup,MATCH(V4000,aln_lookup,0)),""),"")</f>
        <v/>
      </c>
    </row>
    <row r="4001" ht="15.75" customHeight="1">
      <c r="A4001" s="5" t="str">
        <f t="shared" si="3224"/>
        <v/>
      </c>
      <c r="B4001" s="3"/>
      <c r="C4001" s="3"/>
      <c r="D4001" s="3"/>
      <c r="E4001" s="6"/>
      <c r="F4001" s="4"/>
      <c r="G4001" s="6"/>
      <c r="H4001" s="6"/>
      <c r="I4001" s="6"/>
      <c r="J4001" s="4">
        <f>SUMIFS(amount_expended,cfda_key,V4001)</f>
        <v>0</v>
      </c>
      <c r="K4001" s="4">
        <f>IF(G4001="OTHER CLUSTER NOT LISTED ABOVE",SUMIFS(amount_expended,uniform_other_cluster_name,X4001), IF(AND(OR(G4001="N/A",G4001=""),H4001=""),0,IF(G4001="STATE CLUSTER",SUMIFS(amount_expended,uniform_state_cluster_name,W4001),SUMIFS(amount_expended,cluster_name,G4001))))</f>
        <v>0</v>
      </c>
      <c r="L4001" s="6"/>
      <c r="M4001" s="3"/>
      <c r="N4001" s="6"/>
      <c r="O4001" s="3"/>
      <c r="P4001" s="3"/>
      <c r="Q4001" s="6"/>
      <c r="R4001" s="4"/>
      <c r="S4001" s="6"/>
      <c r="T4001" s="6"/>
      <c r="U4001" s="6"/>
      <c r="V4001" s="3" t="str">
        <f t="shared" si="2"/>
        <v/>
      </c>
      <c r="W4001" s="5" t="str">
        <f t="shared" ref="W4001:X4001" si="4002">UPPER(TRIM(H4001))</f>
        <v/>
      </c>
      <c r="X4001" s="5" t="str">
        <f t="shared" si="4002"/>
        <v/>
      </c>
      <c r="Y4001" s="5" t="str">
        <f t="array" ref="Y4001">IF(V4001&lt;&gt;"",IFERROR(INDEX(federal_program_name_lookup,MATCH(V4001,aln_lookup,0)),""),"")</f>
        <v/>
      </c>
    </row>
    <row r="4002" ht="15.75" customHeight="1">
      <c r="A4002" s="5" t="str">
        <f t="shared" si="3224"/>
        <v/>
      </c>
      <c r="B4002" s="3"/>
      <c r="C4002" s="3"/>
      <c r="D4002" s="3"/>
      <c r="E4002" s="6"/>
      <c r="F4002" s="4"/>
      <c r="G4002" s="6"/>
      <c r="H4002" s="6"/>
      <c r="I4002" s="6"/>
      <c r="J4002" s="4">
        <f>SUMIFS(amount_expended,cfda_key,V4002)</f>
        <v>0</v>
      </c>
      <c r="K4002" s="4">
        <f>IF(G4002="OTHER CLUSTER NOT LISTED ABOVE",SUMIFS(amount_expended,uniform_other_cluster_name,X4002), IF(AND(OR(G4002="N/A",G4002=""),H4002=""),0,IF(G4002="STATE CLUSTER",SUMIFS(amount_expended,uniform_state_cluster_name,W4002),SUMIFS(amount_expended,cluster_name,G4002))))</f>
        <v>0</v>
      </c>
      <c r="L4002" s="6"/>
      <c r="M4002" s="3"/>
      <c r="N4002" s="6"/>
      <c r="O4002" s="3"/>
      <c r="P4002" s="3"/>
      <c r="Q4002" s="6"/>
      <c r="R4002" s="4"/>
      <c r="S4002" s="6"/>
      <c r="T4002" s="6"/>
      <c r="U4002" s="6"/>
      <c r="V4002" s="3" t="str">
        <f t="shared" si="2"/>
        <v/>
      </c>
      <c r="W4002" s="5" t="str">
        <f t="shared" ref="W4002:X4002" si="4003">UPPER(TRIM(H4002))</f>
        <v/>
      </c>
      <c r="X4002" s="5" t="str">
        <f t="shared" si="4003"/>
        <v/>
      </c>
      <c r="Y4002" s="5" t="str">
        <f t="array" ref="Y4002">IF(V4002&lt;&gt;"",IFERROR(INDEX(federal_program_name_lookup,MATCH(V4002,aln_lookup,0)),""),"")</f>
        <v/>
      </c>
    </row>
    <row r="4003" ht="15.75" customHeight="1">
      <c r="A4003" s="5" t="str">
        <f t="shared" si="3224"/>
        <v/>
      </c>
      <c r="B4003" s="3"/>
      <c r="C4003" s="3"/>
      <c r="D4003" s="3"/>
      <c r="E4003" s="6"/>
      <c r="F4003" s="4"/>
      <c r="G4003" s="6"/>
      <c r="H4003" s="6"/>
      <c r="I4003" s="6"/>
      <c r="J4003" s="4">
        <f>SUMIFS(amount_expended,cfda_key,V4003)</f>
        <v>0</v>
      </c>
      <c r="K4003" s="4">
        <f>IF(G4003="OTHER CLUSTER NOT LISTED ABOVE",SUMIFS(amount_expended,uniform_other_cluster_name,X4003), IF(AND(OR(G4003="N/A",G4003=""),H4003=""),0,IF(G4003="STATE CLUSTER",SUMIFS(amount_expended,uniform_state_cluster_name,W4003),SUMIFS(amount_expended,cluster_name,G4003))))</f>
        <v>0</v>
      </c>
      <c r="L4003" s="6"/>
      <c r="M4003" s="3"/>
      <c r="N4003" s="6"/>
      <c r="O4003" s="3"/>
      <c r="P4003" s="3"/>
      <c r="Q4003" s="6"/>
      <c r="R4003" s="4"/>
      <c r="S4003" s="6"/>
      <c r="T4003" s="6"/>
      <c r="U4003" s="6"/>
      <c r="V4003" s="3" t="str">
        <f t="shared" si="2"/>
        <v/>
      </c>
      <c r="W4003" s="5" t="str">
        <f t="shared" ref="W4003:X4003" si="4004">UPPER(TRIM(H4003))</f>
        <v/>
      </c>
      <c r="X4003" s="5" t="str">
        <f t="shared" si="4004"/>
        <v/>
      </c>
      <c r="Y4003" s="5" t="str">
        <f t="array" ref="Y4003">IF(V4003&lt;&gt;"",IFERROR(INDEX(federal_program_name_lookup,MATCH(V4003,aln_lookup,0)),""),"")</f>
        <v/>
      </c>
    </row>
    <row r="4004" ht="15.75" customHeight="1">
      <c r="A4004" s="5" t="str">
        <f t="shared" si="3224"/>
        <v/>
      </c>
      <c r="B4004" s="3"/>
      <c r="C4004" s="3"/>
      <c r="D4004" s="3"/>
      <c r="E4004" s="6"/>
      <c r="F4004" s="4"/>
      <c r="G4004" s="6"/>
      <c r="H4004" s="6"/>
      <c r="I4004" s="6"/>
      <c r="J4004" s="4">
        <f>SUMIFS(amount_expended,cfda_key,V4004)</f>
        <v>0</v>
      </c>
      <c r="K4004" s="4">
        <f>IF(G4004="OTHER CLUSTER NOT LISTED ABOVE",SUMIFS(amount_expended,uniform_other_cluster_name,X4004), IF(AND(OR(G4004="N/A",G4004=""),H4004=""),0,IF(G4004="STATE CLUSTER",SUMIFS(amount_expended,uniform_state_cluster_name,W4004),SUMIFS(amount_expended,cluster_name,G4004))))</f>
        <v>0</v>
      </c>
      <c r="L4004" s="6"/>
      <c r="M4004" s="3"/>
      <c r="N4004" s="6"/>
      <c r="O4004" s="3"/>
      <c r="P4004" s="3"/>
      <c r="Q4004" s="6"/>
      <c r="R4004" s="4"/>
      <c r="S4004" s="6"/>
      <c r="T4004" s="6"/>
      <c r="U4004" s="6"/>
      <c r="V4004" s="3" t="str">
        <f t="shared" si="2"/>
        <v/>
      </c>
      <c r="W4004" s="5" t="str">
        <f t="shared" ref="W4004:X4004" si="4005">UPPER(TRIM(H4004))</f>
        <v/>
      </c>
      <c r="X4004" s="5" t="str">
        <f t="shared" si="4005"/>
        <v/>
      </c>
      <c r="Y4004" s="5" t="str">
        <f t="array" ref="Y4004">IF(V4004&lt;&gt;"",IFERROR(INDEX(federal_program_name_lookup,MATCH(V4004,aln_lookup,0)),""),"")</f>
        <v/>
      </c>
    </row>
    <row r="4005" ht="15.75" customHeight="1">
      <c r="A4005" s="5" t="str">
        <f t="shared" si="3224"/>
        <v/>
      </c>
      <c r="B4005" s="3"/>
      <c r="C4005" s="3"/>
      <c r="D4005" s="3"/>
      <c r="E4005" s="6"/>
      <c r="F4005" s="4"/>
      <c r="G4005" s="6"/>
      <c r="H4005" s="6"/>
      <c r="I4005" s="6"/>
      <c r="J4005" s="4">
        <f>SUMIFS(amount_expended,cfda_key,V4005)</f>
        <v>0</v>
      </c>
      <c r="K4005" s="4">
        <f>IF(G4005="OTHER CLUSTER NOT LISTED ABOVE",SUMIFS(amount_expended,uniform_other_cluster_name,X4005), IF(AND(OR(G4005="N/A",G4005=""),H4005=""),0,IF(G4005="STATE CLUSTER",SUMIFS(amount_expended,uniform_state_cluster_name,W4005),SUMIFS(amount_expended,cluster_name,G4005))))</f>
        <v>0</v>
      </c>
      <c r="L4005" s="6"/>
      <c r="M4005" s="3"/>
      <c r="N4005" s="6"/>
      <c r="O4005" s="3"/>
      <c r="P4005" s="3"/>
      <c r="Q4005" s="6"/>
      <c r="R4005" s="4"/>
      <c r="S4005" s="6"/>
      <c r="T4005" s="6"/>
      <c r="U4005" s="6"/>
      <c r="V4005" s="3" t="str">
        <f t="shared" si="2"/>
        <v/>
      </c>
      <c r="W4005" s="5" t="str">
        <f t="shared" ref="W4005:X4005" si="4006">UPPER(TRIM(H4005))</f>
        <v/>
      </c>
      <c r="X4005" s="5" t="str">
        <f t="shared" si="4006"/>
        <v/>
      </c>
      <c r="Y4005" s="5" t="str">
        <f t="array" ref="Y4005">IF(V4005&lt;&gt;"",IFERROR(INDEX(federal_program_name_lookup,MATCH(V4005,aln_lookup,0)),""),"")</f>
        <v/>
      </c>
    </row>
    <row r="4006" ht="15.75" customHeight="1">
      <c r="A4006" s="5" t="str">
        <f t="shared" si="3224"/>
        <v/>
      </c>
      <c r="B4006" s="3"/>
      <c r="C4006" s="3"/>
      <c r="D4006" s="3"/>
      <c r="E4006" s="6"/>
      <c r="F4006" s="4"/>
      <c r="G4006" s="6"/>
      <c r="H4006" s="6"/>
      <c r="I4006" s="6"/>
      <c r="J4006" s="4">
        <f>SUMIFS(amount_expended,cfda_key,V4006)</f>
        <v>0</v>
      </c>
      <c r="K4006" s="4">
        <f>IF(G4006="OTHER CLUSTER NOT LISTED ABOVE",SUMIFS(amount_expended,uniform_other_cluster_name,X4006), IF(AND(OR(G4006="N/A",G4006=""),H4006=""),0,IF(G4006="STATE CLUSTER",SUMIFS(amount_expended,uniform_state_cluster_name,W4006),SUMIFS(amount_expended,cluster_name,G4006))))</f>
        <v>0</v>
      </c>
      <c r="L4006" s="6"/>
      <c r="M4006" s="3"/>
      <c r="N4006" s="6"/>
      <c r="O4006" s="3"/>
      <c r="P4006" s="3"/>
      <c r="Q4006" s="6"/>
      <c r="R4006" s="4"/>
      <c r="S4006" s="6"/>
      <c r="T4006" s="6"/>
      <c r="U4006" s="6"/>
      <c r="V4006" s="3" t="str">
        <f t="shared" si="2"/>
        <v/>
      </c>
      <c r="W4006" s="5" t="str">
        <f t="shared" ref="W4006:X4006" si="4007">UPPER(TRIM(H4006))</f>
        <v/>
      </c>
      <c r="X4006" s="5" t="str">
        <f t="shared" si="4007"/>
        <v/>
      </c>
      <c r="Y4006" s="5" t="str">
        <f t="array" ref="Y4006">IF(V4006&lt;&gt;"",IFERROR(INDEX(federal_program_name_lookup,MATCH(V4006,aln_lookup,0)),""),"")</f>
        <v/>
      </c>
    </row>
    <row r="4007" ht="15.75" customHeight="1">
      <c r="A4007" s="5" t="str">
        <f t="shared" si="3224"/>
        <v/>
      </c>
      <c r="B4007" s="3"/>
      <c r="C4007" s="3"/>
      <c r="D4007" s="3"/>
      <c r="E4007" s="6"/>
      <c r="F4007" s="4"/>
      <c r="G4007" s="6"/>
      <c r="H4007" s="6"/>
      <c r="I4007" s="6"/>
      <c r="J4007" s="4">
        <f>SUMIFS(amount_expended,cfda_key,V4007)</f>
        <v>0</v>
      </c>
      <c r="K4007" s="4">
        <f>IF(G4007="OTHER CLUSTER NOT LISTED ABOVE",SUMIFS(amount_expended,uniform_other_cluster_name,X4007), IF(AND(OR(G4007="N/A",G4007=""),H4007=""),0,IF(G4007="STATE CLUSTER",SUMIFS(amount_expended,uniform_state_cluster_name,W4007),SUMIFS(amount_expended,cluster_name,G4007))))</f>
        <v>0</v>
      </c>
      <c r="L4007" s="6"/>
      <c r="M4007" s="3"/>
      <c r="N4007" s="6"/>
      <c r="O4007" s="3"/>
      <c r="P4007" s="3"/>
      <c r="Q4007" s="6"/>
      <c r="R4007" s="4"/>
      <c r="S4007" s="6"/>
      <c r="T4007" s="6"/>
      <c r="U4007" s="6"/>
      <c r="V4007" s="3" t="str">
        <f t="shared" si="2"/>
        <v/>
      </c>
      <c r="W4007" s="5" t="str">
        <f t="shared" ref="W4007:X4007" si="4008">UPPER(TRIM(H4007))</f>
        <v/>
      </c>
      <c r="X4007" s="5" t="str">
        <f t="shared" si="4008"/>
        <v/>
      </c>
      <c r="Y4007" s="5" t="str">
        <f t="array" ref="Y4007">IF(V4007&lt;&gt;"",IFERROR(INDEX(federal_program_name_lookup,MATCH(V4007,aln_lookup,0)),""),"")</f>
        <v/>
      </c>
    </row>
    <row r="4008" ht="15.75" customHeight="1">
      <c r="A4008" s="5" t="str">
        <f t="shared" si="3224"/>
        <v/>
      </c>
      <c r="B4008" s="3"/>
      <c r="C4008" s="3"/>
      <c r="D4008" s="3"/>
      <c r="E4008" s="6"/>
      <c r="F4008" s="4"/>
      <c r="G4008" s="6"/>
      <c r="H4008" s="6"/>
      <c r="I4008" s="6"/>
      <c r="J4008" s="4">
        <f>SUMIFS(amount_expended,cfda_key,V4008)</f>
        <v>0</v>
      </c>
      <c r="K4008" s="4">
        <f>IF(G4008="OTHER CLUSTER NOT LISTED ABOVE",SUMIFS(amount_expended,uniform_other_cluster_name,X4008), IF(AND(OR(G4008="N/A",G4008=""),H4008=""),0,IF(G4008="STATE CLUSTER",SUMIFS(amount_expended,uniform_state_cluster_name,W4008),SUMIFS(amount_expended,cluster_name,G4008))))</f>
        <v>0</v>
      </c>
      <c r="L4008" s="6"/>
      <c r="M4008" s="3"/>
      <c r="N4008" s="6"/>
      <c r="O4008" s="3"/>
      <c r="P4008" s="3"/>
      <c r="Q4008" s="6"/>
      <c r="R4008" s="4"/>
      <c r="S4008" s="6"/>
      <c r="T4008" s="6"/>
      <c r="U4008" s="6"/>
      <c r="V4008" s="3" t="str">
        <f t="shared" si="2"/>
        <v/>
      </c>
      <c r="W4008" s="5" t="str">
        <f t="shared" ref="W4008:X4008" si="4009">UPPER(TRIM(H4008))</f>
        <v/>
      </c>
      <c r="X4008" s="5" t="str">
        <f t="shared" si="4009"/>
        <v/>
      </c>
      <c r="Y4008" s="5" t="str">
        <f t="array" ref="Y4008">IF(V4008&lt;&gt;"",IFERROR(INDEX(federal_program_name_lookup,MATCH(V4008,aln_lookup,0)),""),"")</f>
        <v/>
      </c>
    </row>
    <row r="4009" ht="15.75" customHeight="1">
      <c r="A4009" s="5" t="str">
        <f t="shared" si="3224"/>
        <v/>
      </c>
      <c r="B4009" s="3"/>
      <c r="C4009" s="3"/>
      <c r="D4009" s="3"/>
      <c r="E4009" s="6"/>
      <c r="F4009" s="4"/>
      <c r="G4009" s="6"/>
      <c r="H4009" s="6"/>
      <c r="I4009" s="6"/>
      <c r="J4009" s="4">
        <f>SUMIFS(amount_expended,cfda_key,V4009)</f>
        <v>0</v>
      </c>
      <c r="K4009" s="4">
        <f>IF(G4009="OTHER CLUSTER NOT LISTED ABOVE",SUMIFS(amount_expended,uniform_other_cluster_name,X4009), IF(AND(OR(G4009="N/A",G4009=""),H4009=""),0,IF(G4009="STATE CLUSTER",SUMIFS(amount_expended,uniform_state_cluster_name,W4009),SUMIFS(amount_expended,cluster_name,G4009))))</f>
        <v>0</v>
      </c>
      <c r="L4009" s="6"/>
      <c r="M4009" s="3"/>
      <c r="N4009" s="6"/>
      <c r="O4009" s="3"/>
      <c r="P4009" s="3"/>
      <c r="Q4009" s="6"/>
      <c r="R4009" s="4"/>
      <c r="S4009" s="6"/>
      <c r="T4009" s="6"/>
      <c r="U4009" s="6"/>
      <c r="V4009" s="3" t="str">
        <f t="shared" si="2"/>
        <v/>
      </c>
      <c r="W4009" s="5" t="str">
        <f t="shared" ref="W4009:X4009" si="4010">UPPER(TRIM(H4009))</f>
        <v/>
      </c>
      <c r="X4009" s="5" t="str">
        <f t="shared" si="4010"/>
        <v/>
      </c>
      <c r="Y4009" s="5" t="str">
        <f t="array" ref="Y4009">IF(V4009&lt;&gt;"",IFERROR(INDEX(federal_program_name_lookup,MATCH(V4009,aln_lookup,0)),""),"")</f>
        <v/>
      </c>
    </row>
    <row r="4010" ht="15.75" customHeight="1">
      <c r="A4010" s="5" t="str">
        <f t="shared" si="3224"/>
        <v/>
      </c>
      <c r="B4010" s="3"/>
      <c r="C4010" s="3"/>
      <c r="D4010" s="3"/>
      <c r="E4010" s="6"/>
      <c r="F4010" s="4"/>
      <c r="G4010" s="6"/>
      <c r="H4010" s="6"/>
      <c r="I4010" s="6"/>
      <c r="J4010" s="4">
        <f>SUMIFS(amount_expended,cfda_key,V4010)</f>
        <v>0</v>
      </c>
      <c r="K4010" s="4">
        <f>IF(G4010="OTHER CLUSTER NOT LISTED ABOVE",SUMIFS(amount_expended,uniform_other_cluster_name,X4010), IF(AND(OR(G4010="N/A",G4010=""),H4010=""),0,IF(G4010="STATE CLUSTER",SUMIFS(amount_expended,uniform_state_cluster_name,W4010),SUMIFS(amount_expended,cluster_name,G4010))))</f>
        <v>0</v>
      </c>
      <c r="L4010" s="6"/>
      <c r="M4010" s="3"/>
      <c r="N4010" s="6"/>
      <c r="O4010" s="3"/>
      <c r="P4010" s="3"/>
      <c r="Q4010" s="6"/>
      <c r="R4010" s="4"/>
      <c r="S4010" s="6"/>
      <c r="T4010" s="6"/>
      <c r="U4010" s="6"/>
      <c r="V4010" s="3" t="str">
        <f t="shared" si="2"/>
        <v/>
      </c>
      <c r="W4010" s="5" t="str">
        <f t="shared" ref="W4010:X4010" si="4011">UPPER(TRIM(H4010))</f>
        <v/>
      </c>
      <c r="X4010" s="5" t="str">
        <f t="shared" si="4011"/>
        <v/>
      </c>
      <c r="Y4010" s="5" t="str">
        <f t="array" ref="Y4010">IF(V4010&lt;&gt;"",IFERROR(INDEX(federal_program_name_lookup,MATCH(V4010,aln_lookup,0)),""),"")</f>
        <v/>
      </c>
    </row>
    <row r="4011" ht="15.75" customHeight="1">
      <c r="A4011" s="5" t="str">
        <f t="shared" si="3224"/>
        <v/>
      </c>
      <c r="B4011" s="3"/>
      <c r="C4011" s="3"/>
      <c r="D4011" s="3"/>
      <c r="E4011" s="6"/>
      <c r="F4011" s="4"/>
      <c r="G4011" s="6"/>
      <c r="H4011" s="6"/>
      <c r="I4011" s="6"/>
      <c r="J4011" s="4">
        <f>SUMIFS(amount_expended,cfda_key,V4011)</f>
        <v>0</v>
      </c>
      <c r="K4011" s="4">
        <f>IF(G4011="OTHER CLUSTER NOT LISTED ABOVE",SUMIFS(amount_expended,uniform_other_cluster_name,X4011), IF(AND(OR(G4011="N/A",G4011=""),H4011=""),0,IF(G4011="STATE CLUSTER",SUMIFS(amount_expended,uniform_state_cluster_name,W4011),SUMIFS(amount_expended,cluster_name,G4011))))</f>
        <v>0</v>
      </c>
      <c r="L4011" s="6"/>
      <c r="M4011" s="3"/>
      <c r="N4011" s="6"/>
      <c r="O4011" s="3"/>
      <c r="P4011" s="3"/>
      <c r="Q4011" s="6"/>
      <c r="R4011" s="4"/>
      <c r="S4011" s="6"/>
      <c r="T4011" s="6"/>
      <c r="U4011" s="6"/>
      <c r="V4011" s="3" t="str">
        <f t="shared" si="2"/>
        <v/>
      </c>
      <c r="W4011" s="5" t="str">
        <f t="shared" ref="W4011:X4011" si="4012">UPPER(TRIM(H4011))</f>
        <v/>
      </c>
      <c r="X4011" s="5" t="str">
        <f t="shared" si="4012"/>
        <v/>
      </c>
      <c r="Y4011" s="5" t="str">
        <f t="array" ref="Y4011">IF(V4011&lt;&gt;"",IFERROR(INDEX(federal_program_name_lookup,MATCH(V4011,aln_lookup,0)),""),"")</f>
        <v/>
      </c>
    </row>
    <row r="4012" ht="15.75" customHeight="1">
      <c r="A4012" s="5" t="str">
        <f t="shared" si="3224"/>
        <v/>
      </c>
      <c r="B4012" s="3"/>
      <c r="C4012" s="3"/>
      <c r="D4012" s="3"/>
      <c r="E4012" s="6"/>
      <c r="F4012" s="4"/>
      <c r="G4012" s="6"/>
      <c r="H4012" s="6"/>
      <c r="I4012" s="6"/>
      <c r="J4012" s="4">
        <f>SUMIFS(amount_expended,cfda_key,V4012)</f>
        <v>0</v>
      </c>
      <c r="K4012" s="4">
        <f>IF(G4012="OTHER CLUSTER NOT LISTED ABOVE",SUMIFS(amount_expended,uniform_other_cluster_name,X4012), IF(AND(OR(G4012="N/A",G4012=""),H4012=""),0,IF(G4012="STATE CLUSTER",SUMIFS(amount_expended,uniform_state_cluster_name,W4012),SUMIFS(amount_expended,cluster_name,G4012))))</f>
        <v>0</v>
      </c>
      <c r="L4012" s="6"/>
      <c r="M4012" s="3"/>
      <c r="N4012" s="6"/>
      <c r="O4012" s="3"/>
      <c r="P4012" s="3"/>
      <c r="Q4012" s="6"/>
      <c r="R4012" s="4"/>
      <c r="S4012" s="6"/>
      <c r="T4012" s="6"/>
      <c r="U4012" s="6"/>
      <c r="V4012" s="3" t="str">
        <f t="shared" si="2"/>
        <v/>
      </c>
      <c r="W4012" s="5" t="str">
        <f t="shared" ref="W4012:X4012" si="4013">UPPER(TRIM(H4012))</f>
        <v/>
      </c>
      <c r="X4012" s="5" t="str">
        <f t="shared" si="4013"/>
        <v/>
      </c>
      <c r="Y4012" s="5" t="str">
        <f t="array" ref="Y4012">IF(V4012&lt;&gt;"",IFERROR(INDEX(federal_program_name_lookup,MATCH(V4012,aln_lookup,0)),""),"")</f>
        <v/>
      </c>
    </row>
    <row r="4013" ht="15.75" customHeight="1">
      <c r="A4013" s="5" t="str">
        <f t="shared" si="3224"/>
        <v/>
      </c>
      <c r="B4013" s="3"/>
      <c r="C4013" s="3"/>
      <c r="D4013" s="3"/>
      <c r="E4013" s="6"/>
      <c r="F4013" s="4"/>
      <c r="G4013" s="6"/>
      <c r="H4013" s="6"/>
      <c r="I4013" s="6"/>
      <c r="J4013" s="4">
        <f>SUMIFS(amount_expended,cfda_key,V4013)</f>
        <v>0</v>
      </c>
      <c r="K4013" s="4">
        <f>IF(G4013="OTHER CLUSTER NOT LISTED ABOVE",SUMIFS(amount_expended,uniform_other_cluster_name,X4013), IF(AND(OR(G4013="N/A",G4013=""),H4013=""),0,IF(G4013="STATE CLUSTER",SUMIFS(amount_expended,uniform_state_cluster_name,W4013),SUMIFS(amount_expended,cluster_name,G4013))))</f>
        <v>0</v>
      </c>
      <c r="L4013" s="6"/>
      <c r="M4013" s="3"/>
      <c r="N4013" s="6"/>
      <c r="O4013" s="3"/>
      <c r="P4013" s="3"/>
      <c r="Q4013" s="6"/>
      <c r="R4013" s="4"/>
      <c r="S4013" s="6"/>
      <c r="T4013" s="6"/>
      <c r="U4013" s="6"/>
      <c r="V4013" s="3" t="str">
        <f t="shared" si="2"/>
        <v/>
      </c>
      <c r="W4013" s="5" t="str">
        <f t="shared" ref="W4013:X4013" si="4014">UPPER(TRIM(H4013))</f>
        <v/>
      </c>
      <c r="X4013" s="5" t="str">
        <f t="shared" si="4014"/>
        <v/>
      </c>
      <c r="Y4013" s="5" t="str">
        <f t="array" ref="Y4013">IF(V4013&lt;&gt;"",IFERROR(INDEX(federal_program_name_lookup,MATCH(V4013,aln_lookup,0)),""),"")</f>
        <v/>
      </c>
    </row>
    <row r="4014" ht="15.75" customHeight="1">
      <c r="A4014" s="5" t="str">
        <f t="shared" si="3224"/>
        <v/>
      </c>
      <c r="B4014" s="3"/>
      <c r="C4014" s="3"/>
      <c r="D4014" s="3"/>
      <c r="E4014" s="6"/>
      <c r="F4014" s="4"/>
      <c r="G4014" s="6"/>
      <c r="H4014" s="6"/>
      <c r="I4014" s="6"/>
      <c r="J4014" s="4">
        <f>SUMIFS(amount_expended,cfda_key,V4014)</f>
        <v>0</v>
      </c>
      <c r="K4014" s="4">
        <f>IF(G4014="OTHER CLUSTER NOT LISTED ABOVE",SUMIFS(amount_expended,uniform_other_cluster_name,X4014), IF(AND(OR(G4014="N/A",G4014=""),H4014=""),0,IF(G4014="STATE CLUSTER",SUMIFS(amount_expended,uniform_state_cluster_name,W4014),SUMIFS(amount_expended,cluster_name,G4014))))</f>
        <v>0</v>
      </c>
      <c r="L4014" s="6"/>
      <c r="M4014" s="3"/>
      <c r="N4014" s="6"/>
      <c r="O4014" s="3"/>
      <c r="P4014" s="3"/>
      <c r="Q4014" s="6"/>
      <c r="R4014" s="4"/>
      <c r="S4014" s="6"/>
      <c r="T4014" s="6"/>
      <c r="U4014" s="6"/>
      <c r="V4014" s="3" t="str">
        <f t="shared" si="2"/>
        <v/>
      </c>
      <c r="W4014" s="5" t="str">
        <f t="shared" ref="W4014:X4014" si="4015">UPPER(TRIM(H4014))</f>
        <v/>
      </c>
      <c r="X4014" s="5" t="str">
        <f t="shared" si="4015"/>
        <v/>
      </c>
      <c r="Y4014" s="5" t="str">
        <f t="array" ref="Y4014">IF(V4014&lt;&gt;"",IFERROR(INDEX(federal_program_name_lookup,MATCH(V4014,aln_lookup,0)),""),"")</f>
        <v/>
      </c>
    </row>
    <row r="4015" ht="15.75" customHeight="1">
      <c r="A4015" s="5" t="str">
        <f t="shared" si="3224"/>
        <v/>
      </c>
      <c r="B4015" s="3"/>
      <c r="C4015" s="3"/>
      <c r="D4015" s="3"/>
      <c r="E4015" s="6"/>
      <c r="F4015" s="4"/>
      <c r="G4015" s="6"/>
      <c r="H4015" s="6"/>
      <c r="I4015" s="6"/>
      <c r="J4015" s="4">
        <f>SUMIFS(amount_expended,cfda_key,V4015)</f>
        <v>0</v>
      </c>
      <c r="K4015" s="4">
        <f>IF(G4015="OTHER CLUSTER NOT LISTED ABOVE",SUMIFS(amount_expended,uniform_other_cluster_name,X4015), IF(AND(OR(G4015="N/A",G4015=""),H4015=""),0,IF(G4015="STATE CLUSTER",SUMIFS(amount_expended,uniform_state_cluster_name,W4015),SUMIFS(amount_expended,cluster_name,G4015))))</f>
        <v>0</v>
      </c>
      <c r="L4015" s="6"/>
      <c r="M4015" s="3"/>
      <c r="N4015" s="6"/>
      <c r="O4015" s="3"/>
      <c r="P4015" s="3"/>
      <c r="Q4015" s="6"/>
      <c r="R4015" s="4"/>
      <c r="S4015" s="6"/>
      <c r="T4015" s="6"/>
      <c r="U4015" s="6"/>
      <c r="V4015" s="3" t="str">
        <f t="shared" si="2"/>
        <v/>
      </c>
      <c r="W4015" s="5" t="str">
        <f t="shared" ref="W4015:X4015" si="4016">UPPER(TRIM(H4015))</f>
        <v/>
      </c>
      <c r="X4015" s="5" t="str">
        <f t="shared" si="4016"/>
        <v/>
      </c>
      <c r="Y4015" s="5" t="str">
        <f t="array" ref="Y4015">IF(V4015&lt;&gt;"",IFERROR(INDEX(federal_program_name_lookup,MATCH(V4015,aln_lookup,0)),""),"")</f>
        <v/>
      </c>
    </row>
    <row r="4016" ht="15.75" customHeight="1">
      <c r="A4016" s="5" t="str">
        <f t="shared" si="3224"/>
        <v/>
      </c>
      <c r="B4016" s="3"/>
      <c r="C4016" s="3"/>
      <c r="D4016" s="3"/>
      <c r="E4016" s="6"/>
      <c r="F4016" s="4"/>
      <c r="G4016" s="6"/>
      <c r="H4016" s="6"/>
      <c r="I4016" s="6"/>
      <c r="J4016" s="4">
        <f>SUMIFS(amount_expended,cfda_key,V4016)</f>
        <v>0</v>
      </c>
      <c r="K4016" s="4">
        <f>IF(G4016="OTHER CLUSTER NOT LISTED ABOVE",SUMIFS(amount_expended,uniform_other_cluster_name,X4016), IF(AND(OR(G4016="N/A",G4016=""),H4016=""),0,IF(G4016="STATE CLUSTER",SUMIFS(amount_expended,uniform_state_cluster_name,W4016),SUMIFS(amount_expended,cluster_name,G4016))))</f>
        <v>0</v>
      </c>
      <c r="L4016" s="6"/>
      <c r="M4016" s="3"/>
      <c r="N4016" s="6"/>
      <c r="O4016" s="3"/>
      <c r="P4016" s="3"/>
      <c r="Q4016" s="6"/>
      <c r="R4016" s="4"/>
      <c r="S4016" s="6"/>
      <c r="T4016" s="6"/>
      <c r="U4016" s="6"/>
      <c r="V4016" s="3" t="str">
        <f t="shared" si="2"/>
        <v/>
      </c>
      <c r="W4016" s="5" t="str">
        <f t="shared" ref="W4016:X4016" si="4017">UPPER(TRIM(H4016))</f>
        <v/>
      </c>
      <c r="X4016" s="5" t="str">
        <f t="shared" si="4017"/>
        <v/>
      </c>
      <c r="Y4016" s="5" t="str">
        <f t="array" ref="Y4016">IF(V4016&lt;&gt;"",IFERROR(INDEX(federal_program_name_lookup,MATCH(V4016,aln_lookup,0)),""),"")</f>
        <v/>
      </c>
    </row>
    <row r="4017" ht="15.75" customHeight="1">
      <c r="A4017" s="5" t="str">
        <f t="shared" si="3224"/>
        <v/>
      </c>
      <c r="B4017" s="3"/>
      <c r="C4017" s="3"/>
      <c r="D4017" s="3"/>
      <c r="E4017" s="6"/>
      <c r="F4017" s="4"/>
      <c r="G4017" s="6"/>
      <c r="H4017" s="6"/>
      <c r="I4017" s="6"/>
      <c r="J4017" s="4">
        <f>SUMIFS(amount_expended,cfda_key,V4017)</f>
        <v>0</v>
      </c>
      <c r="K4017" s="4">
        <f>IF(G4017="OTHER CLUSTER NOT LISTED ABOVE",SUMIFS(amount_expended,uniform_other_cluster_name,X4017), IF(AND(OR(G4017="N/A",G4017=""),H4017=""),0,IF(G4017="STATE CLUSTER",SUMIFS(amount_expended,uniform_state_cluster_name,W4017),SUMIFS(amount_expended,cluster_name,G4017))))</f>
        <v>0</v>
      </c>
      <c r="L4017" s="6"/>
      <c r="M4017" s="3"/>
      <c r="N4017" s="6"/>
      <c r="O4017" s="3"/>
      <c r="P4017" s="3"/>
      <c r="Q4017" s="6"/>
      <c r="R4017" s="4"/>
      <c r="S4017" s="6"/>
      <c r="T4017" s="6"/>
      <c r="U4017" s="6"/>
      <c r="V4017" s="3" t="str">
        <f t="shared" si="2"/>
        <v/>
      </c>
      <c r="W4017" s="5" t="str">
        <f t="shared" ref="W4017:X4017" si="4018">UPPER(TRIM(H4017))</f>
        <v/>
      </c>
      <c r="X4017" s="5" t="str">
        <f t="shared" si="4018"/>
        <v/>
      </c>
      <c r="Y4017" s="5" t="str">
        <f t="array" ref="Y4017">IF(V4017&lt;&gt;"",IFERROR(INDEX(federal_program_name_lookup,MATCH(V4017,aln_lookup,0)),""),"")</f>
        <v/>
      </c>
    </row>
    <row r="4018" ht="15.75" customHeight="1">
      <c r="A4018" s="5" t="str">
        <f t="shared" si="3224"/>
        <v/>
      </c>
      <c r="B4018" s="3"/>
      <c r="C4018" s="3"/>
      <c r="D4018" s="3"/>
      <c r="E4018" s="6"/>
      <c r="F4018" s="4"/>
      <c r="G4018" s="6"/>
      <c r="H4018" s="6"/>
      <c r="I4018" s="6"/>
      <c r="J4018" s="4">
        <f>SUMIFS(amount_expended,cfda_key,V4018)</f>
        <v>0</v>
      </c>
      <c r="K4018" s="4">
        <f>IF(G4018="OTHER CLUSTER NOT LISTED ABOVE",SUMIFS(amount_expended,uniform_other_cluster_name,X4018), IF(AND(OR(G4018="N/A",G4018=""),H4018=""),0,IF(G4018="STATE CLUSTER",SUMIFS(amount_expended,uniform_state_cluster_name,W4018),SUMIFS(amount_expended,cluster_name,G4018))))</f>
        <v>0</v>
      </c>
      <c r="L4018" s="6"/>
      <c r="M4018" s="3"/>
      <c r="N4018" s="6"/>
      <c r="O4018" s="3"/>
      <c r="P4018" s="3"/>
      <c r="Q4018" s="6"/>
      <c r="R4018" s="4"/>
      <c r="S4018" s="6"/>
      <c r="T4018" s="6"/>
      <c r="U4018" s="6"/>
      <c r="V4018" s="3" t="str">
        <f t="shared" si="2"/>
        <v/>
      </c>
      <c r="W4018" s="5" t="str">
        <f t="shared" ref="W4018:X4018" si="4019">UPPER(TRIM(H4018))</f>
        <v/>
      </c>
      <c r="X4018" s="5" t="str">
        <f t="shared" si="4019"/>
        <v/>
      </c>
      <c r="Y4018" s="5" t="str">
        <f t="array" ref="Y4018">IF(V4018&lt;&gt;"",IFERROR(INDEX(federal_program_name_lookup,MATCH(V4018,aln_lookup,0)),""),"")</f>
        <v/>
      </c>
    </row>
    <row r="4019" ht="15.75" customHeight="1">
      <c r="A4019" s="5" t="str">
        <f t="shared" si="3224"/>
        <v/>
      </c>
      <c r="B4019" s="3"/>
      <c r="C4019" s="3"/>
      <c r="D4019" s="3"/>
      <c r="E4019" s="6"/>
      <c r="F4019" s="4"/>
      <c r="G4019" s="6"/>
      <c r="H4019" s="6"/>
      <c r="I4019" s="6"/>
      <c r="J4019" s="4">
        <f>SUMIFS(amount_expended,cfda_key,V4019)</f>
        <v>0</v>
      </c>
      <c r="K4019" s="4">
        <f>IF(G4019="OTHER CLUSTER NOT LISTED ABOVE",SUMIFS(amount_expended,uniform_other_cluster_name,X4019), IF(AND(OR(G4019="N/A",G4019=""),H4019=""),0,IF(G4019="STATE CLUSTER",SUMIFS(amount_expended,uniform_state_cluster_name,W4019),SUMIFS(amount_expended,cluster_name,G4019))))</f>
        <v>0</v>
      </c>
      <c r="L4019" s="6"/>
      <c r="M4019" s="3"/>
      <c r="N4019" s="6"/>
      <c r="O4019" s="3"/>
      <c r="P4019" s="3"/>
      <c r="Q4019" s="6"/>
      <c r="R4019" s="4"/>
      <c r="S4019" s="6"/>
      <c r="T4019" s="6"/>
      <c r="U4019" s="6"/>
      <c r="V4019" s="3" t="str">
        <f t="shared" si="2"/>
        <v/>
      </c>
      <c r="W4019" s="5" t="str">
        <f t="shared" ref="W4019:X4019" si="4020">UPPER(TRIM(H4019))</f>
        <v/>
      </c>
      <c r="X4019" s="5" t="str">
        <f t="shared" si="4020"/>
        <v/>
      </c>
      <c r="Y4019" s="5" t="str">
        <f t="array" ref="Y4019">IF(V4019&lt;&gt;"",IFERROR(INDEX(federal_program_name_lookup,MATCH(V4019,aln_lookup,0)),""),"")</f>
        <v/>
      </c>
    </row>
    <row r="4020" ht="15.75" customHeight="1">
      <c r="A4020" s="5" t="str">
        <f t="shared" si="3224"/>
        <v/>
      </c>
      <c r="B4020" s="3"/>
      <c r="C4020" s="3"/>
      <c r="D4020" s="3"/>
      <c r="E4020" s="6"/>
      <c r="F4020" s="4"/>
      <c r="G4020" s="6"/>
      <c r="H4020" s="6"/>
      <c r="I4020" s="6"/>
      <c r="J4020" s="4">
        <f>SUMIFS(amount_expended,cfda_key,V4020)</f>
        <v>0</v>
      </c>
      <c r="K4020" s="4">
        <f>IF(G4020="OTHER CLUSTER NOT LISTED ABOVE",SUMIFS(amount_expended,uniform_other_cluster_name,X4020), IF(AND(OR(G4020="N/A",G4020=""),H4020=""),0,IF(G4020="STATE CLUSTER",SUMIFS(amount_expended,uniform_state_cluster_name,W4020),SUMIFS(amount_expended,cluster_name,G4020))))</f>
        <v>0</v>
      </c>
      <c r="L4020" s="6"/>
      <c r="M4020" s="3"/>
      <c r="N4020" s="6"/>
      <c r="O4020" s="3"/>
      <c r="P4020" s="3"/>
      <c r="Q4020" s="6"/>
      <c r="R4020" s="4"/>
      <c r="S4020" s="6"/>
      <c r="T4020" s="6"/>
      <c r="U4020" s="6"/>
      <c r="V4020" s="3" t="str">
        <f t="shared" si="2"/>
        <v/>
      </c>
      <c r="W4020" s="5" t="str">
        <f t="shared" ref="W4020:X4020" si="4021">UPPER(TRIM(H4020))</f>
        <v/>
      </c>
      <c r="X4020" s="5" t="str">
        <f t="shared" si="4021"/>
        <v/>
      </c>
      <c r="Y4020" s="5" t="str">
        <f t="array" ref="Y4020">IF(V4020&lt;&gt;"",IFERROR(INDEX(federal_program_name_lookup,MATCH(V4020,aln_lookup,0)),""),"")</f>
        <v/>
      </c>
    </row>
    <row r="4021" ht="15.75" customHeight="1">
      <c r="A4021" s="5" t="str">
        <f t="shared" si="3224"/>
        <v/>
      </c>
      <c r="B4021" s="3"/>
      <c r="C4021" s="3"/>
      <c r="D4021" s="3"/>
      <c r="E4021" s="6"/>
      <c r="F4021" s="4"/>
      <c r="G4021" s="6"/>
      <c r="H4021" s="6"/>
      <c r="I4021" s="6"/>
      <c r="J4021" s="4">
        <f>SUMIFS(amount_expended,cfda_key,V4021)</f>
        <v>0</v>
      </c>
      <c r="K4021" s="4">
        <f>IF(G4021="OTHER CLUSTER NOT LISTED ABOVE",SUMIFS(amount_expended,uniform_other_cluster_name,X4021), IF(AND(OR(G4021="N/A",G4021=""),H4021=""),0,IF(G4021="STATE CLUSTER",SUMIFS(amount_expended,uniform_state_cluster_name,W4021),SUMIFS(amount_expended,cluster_name,G4021))))</f>
        <v>0</v>
      </c>
      <c r="L4021" s="6"/>
      <c r="M4021" s="3"/>
      <c r="N4021" s="6"/>
      <c r="O4021" s="3"/>
      <c r="P4021" s="3"/>
      <c r="Q4021" s="6"/>
      <c r="R4021" s="4"/>
      <c r="S4021" s="6"/>
      <c r="T4021" s="6"/>
      <c r="U4021" s="6"/>
      <c r="V4021" s="3" t="str">
        <f t="shared" si="2"/>
        <v/>
      </c>
      <c r="W4021" s="5" t="str">
        <f t="shared" ref="W4021:X4021" si="4022">UPPER(TRIM(H4021))</f>
        <v/>
      </c>
      <c r="X4021" s="5" t="str">
        <f t="shared" si="4022"/>
        <v/>
      </c>
      <c r="Y4021" s="5" t="str">
        <f t="array" ref="Y4021">IF(V4021&lt;&gt;"",IFERROR(INDEX(federal_program_name_lookup,MATCH(V4021,aln_lookup,0)),""),"")</f>
        <v/>
      </c>
    </row>
    <row r="4022" ht="15.75" customHeight="1">
      <c r="A4022" s="5" t="str">
        <f t="shared" si="3224"/>
        <v/>
      </c>
      <c r="B4022" s="3"/>
      <c r="C4022" s="3"/>
      <c r="D4022" s="3"/>
      <c r="E4022" s="6"/>
      <c r="F4022" s="4"/>
      <c r="G4022" s="6"/>
      <c r="H4022" s="6"/>
      <c r="I4022" s="6"/>
      <c r="J4022" s="4">
        <f>SUMIFS(amount_expended,cfda_key,V4022)</f>
        <v>0</v>
      </c>
      <c r="K4022" s="4">
        <f>IF(G4022="OTHER CLUSTER NOT LISTED ABOVE",SUMIFS(amount_expended,uniform_other_cluster_name,X4022), IF(AND(OR(G4022="N/A",G4022=""),H4022=""),0,IF(G4022="STATE CLUSTER",SUMIFS(amount_expended,uniform_state_cluster_name,W4022),SUMIFS(amount_expended,cluster_name,G4022))))</f>
        <v>0</v>
      </c>
      <c r="L4022" s="6"/>
      <c r="M4022" s="3"/>
      <c r="N4022" s="6"/>
      <c r="O4022" s="3"/>
      <c r="P4022" s="3"/>
      <c r="Q4022" s="6"/>
      <c r="R4022" s="4"/>
      <c r="S4022" s="6"/>
      <c r="T4022" s="6"/>
      <c r="U4022" s="6"/>
      <c r="V4022" s="3" t="str">
        <f t="shared" si="2"/>
        <v/>
      </c>
      <c r="W4022" s="5" t="str">
        <f t="shared" ref="W4022:X4022" si="4023">UPPER(TRIM(H4022))</f>
        <v/>
      </c>
      <c r="X4022" s="5" t="str">
        <f t="shared" si="4023"/>
        <v/>
      </c>
      <c r="Y4022" s="5" t="str">
        <f t="array" ref="Y4022">IF(V4022&lt;&gt;"",IFERROR(INDEX(federal_program_name_lookup,MATCH(V4022,aln_lookup,0)),""),"")</f>
        <v/>
      </c>
    </row>
    <row r="4023" ht="15.75" customHeight="1">
      <c r="A4023" s="5" t="str">
        <f t="shared" si="3224"/>
        <v/>
      </c>
      <c r="B4023" s="3"/>
      <c r="C4023" s="3"/>
      <c r="D4023" s="3"/>
      <c r="E4023" s="6"/>
      <c r="F4023" s="4"/>
      <c r="G4023" s="6"/>
      <c r="H4023" s="6"/>
      <c r="I4023" s="6"/>
      <c r="J4023" s="4">
        <f>SUMIFS(amount_expended,cfda_key,V4023)</f>
        <v>0</v>
      </c>
      <c r="K4023" s="4">
        <f>IF(G4023="OTHER CLUSTER NOT LISTED ABOVE",SUMIFS(amount_expended,uniform_other_cluster_name,X4023), IF(AND(OR(G4023="N/A",G4023=""),H4023=""),0,IF(G4023="STATE CLUSTER",SUMIFS(amount_expended,uniform_state_cluster_name,W4023),SUMIFS(amount_expended,cluster_name,G4023))))</f>
        <v>0</v>
      </c>
      <c r="L4023" s="6"/>
      <c r="M4023" s="3"/>
      <c r="N4023" s="6"/>
      <c r="O4023" s="3"/>
      <c r="P4023" s="3"/>
      <c r="Q4023" s="6"/>
      <c r="R4023" s="4"/>
      <c r="S4023" s="6"/>
      <c r="T4023" s="6"/>
      <c r="U4023" s="6"/>
      <c r="V4023" s="3" t="str">
        <f t="shared" si="2"/>
        <v/>
      </c>
      <c r="W4023" s="5" t="str">
        <f t="shared" ref="W4023:X4023" si="4024">UPPER(TRIM(H4023))</f>
        <v/>
      </c>
      <c r="X4023" s="5" t="str">
        <f t="shared" si="4024"/>
        <v/>
      </c>
      <c r="Y4023" s="5" t="str">
        <f t="array" ref="Y4023">IF(V4023&lt;&gt;"",IFERROR(INDEX(federal_program_name_lookup,MATCH(V4023,aln_lookup,0)),""),"")</f>
        <v/>
      </c>
    </row>
    <row r="4024" ht="15.75" customHeight="1">
      <c r="A4024" s="5" t="str">
        <f t="shared" si="3224"/>
        <v/>
      </c>
      <c r="B4024" s="3"/>
      <c r="C4024" s="3"/>
      <c r="D4024" s="3"/>
      <c r="E4024" s="6"/>
      <c r="F4024" s="4"/>
      <c r="G4024" s="6"/>
      <c r="H4024" s="6"/>
      <c r="I4024" s="6"/>
      <c r="J4024" s="4">
        <f>SUMIFS(amount_expended,cfda_key,V4024)</f>
        <v>0</v>
      </c>
      <c r="K4024" s="4">
        <f>IF(G4024="OTHER CLUSTER NOT LISTED ABOVE",SUMIFS(amount_expended,uniform_other_cluster_name,X4024), IF(AND(OR(G4024="N/A",G4024=""),H4024=""),0,IF(G4024="STATE CLUSTER",SUMIFS(amount_expended,uniform_state_cluster_name,W4024),SUMIFS(amount_expended,cluster_name,G4024))))</f>
        <v>0</v>
      </c>
      <c r="L4024" s="6"/>
      <c r="M4024" s="3"/>
      <c r="N4024" s="6"/>
      <c r="O4024" s="3"/>
      <c r="P4024" s="3"/>
      <c r="Q4024" s="6"/>
      <c r="R4024" s="4"/>
      <c r="S4024" s="6"/>
      <c r="T4024" s="6"/>
      <c r="U4024" s="6"/>
      <c r="V4024" s="3" t="str">
        <f t="shared" si="2"/>
        <v/>
      </c>
      <c r="W4024" s="5" t="str">
        <f t="shared" ref="W4024:X4024" si="4025">UPPER(TRIM(H4024))</f>
        <v/>
      </c>
      <c r="X4024" s="5" t="str">
        <f t="shared" si="4025"/>
        <v/>
      </c>
      <c r="Y4024" s="5" t="str">
        <f t="array" ref="Y4024">IF(V4024&lt;&gt;"",IFERROR(INDEX(federal_program_name_lookup,MATCH(V4024,aln_lookup,0)),""),"")</f>
        <v/>
      </c>
    </row>
    <row r="4025" ht="15.75" customHeight="1">
      <c r="A4025" s="5" t="str">
        <f t="shared" si="3224"/>
        <v/>
      </c>
      <c r="B4025" s="3"/>
      <c r="C4025" s="3"/>
      <c r="D4025" s="3"/>
      <c r="E4025" s="6"/>
      <c r="F4025" s="4"/>
      <c r="G4025" s="6"/>
      <c r="H4025" s="6"/>
      <c r="I4025" s="6"/>
      <c r="J4025" s="4">
        <f>SUMIFS(amount_expended,cfda_key,V4025)</f>
        <v>0</v>
      </c>
      <c r="K4025" s="4">
        <f>IF(G4025="OTHER CLUSTER NOT LISTED ABOVE",SUMIFS(amount_expended,uniform_other_cluster_name,X4025), IF(AND(OR(G4025="N/A",G4025=""),H4025=""),0,IF(G4025="STATE CLUSTER",SUMIFS(amount_expended,uniform_state_cluster_name,W4025),SUMIFS(amount_expended,cluster_name,G4025))))</f>
        <v>0</v>
      </c>
      <c r="L4025" s="6"/>
      <c r="M4025" s="3"/>
      <c r="N4025" s="6"/>
      <c r="O4025" s="3"/>
      <c r="P4025" s="3"/>
      <c r="Q4025" s="6"/>
      <c r="R4025" s="4"/>
      <c r="S4025" s="6"/>
      <c r="T4025" s="6"/>
      <c r="U4025" s="6"/>
      <c r="V4025" s="3" t="str">
        <f t="shared" si="2"/>
        <v/>
      </c>
      <c r="W4025" s="5" t="str">
        <f t="shared" ref="W4025:X4025" si="4026">UPPER(TRIM(H4025))</f>
        <v/>
      </c>
      <c r="X4025" s="5" t="str">
        <f t="shared" si="4026"/>
        <v/>
      </c>
      <c r="Y4025" s="5" t="str">
        <f t="array" ref="Y4025">IF(V4025&lt;&gt;"",IFERROR(INDEX(federal_program_name_lookup,MATCH(V4025,aln_lookup,0)),""),"")</f>
        <v/>
      </c>
    </row>
    <row r="4026" ht="15.75" customHeight="1">
      <c r="A4026" s="5" t="str">
        <f t="shared" si="3224"/>
        <v/>
      </c>
      <c r="B4026" s="3"/>
      <c r="C4026" s="3"/>
      <c r="D4026" s="3"/>
      <c r="E4026" s="6"/>
      <c r="F4026" s="4"/>
      <c r="G4026" s="6"/>
      <c r="H4026" s="6"/>
      <c r="I4026" s="6"/>
      <c r="J4026" s="4">
        <f>SUMIFS(amount_expended,cfda_key,V4026)</f>
        <v>0</v>
      </c>
      <c r="K4026" s="4">
        <f>IF(G4026="OTHER CLUSTER NOT LISTED ABOVE",SUMIFS(amount_expended,uniform_other_cluster_name,X4026), IF(AND(OR(G4026="N/A",G4026=""),H4026=""),0,IF(G4026="STATE CLUSTER",SUMIFS(amount_expended,uniform_state_cluster_name,W4026),SUMIFS(amount_expended,cluster_name,G4026))))</f>
        <v>0</v>
      </c>
      <c r="L4026" s="6"/>
      <c r="M4026" s="3"/>
      <c r="N4026" s="6"/>
      <c r="O4026" s="3"/>
      <c r="P4026" s="3"/>
      <c r="Q4026" s="6"/>
      <c r="R4026" s="4"/>
      <c r="S4026" s="6"/>
      <c r="T4026" s="6"/>
      <c r="U4026" s="6"/>
      <c r="V4026" s="3" t="str">
        <f t="shared" si="2"/>
        <v/>
      </c>
      <c r="W4026" s="5" t="str">
        <f t="shared" ref="W4026:X4026" si="4027">UPPER(TRIM(H4026))</f>
        <v/>
      </c>
      <c r="X4026" s="5" t="str">
        <f t="shared" si="4027"/>
        <v/>
      </c>
      <c r="Y4026" s="5" t="str">
        <f t="array" ref="Y4026">IF(V4026&lt;&gt;"",IFERROR(INDEX(federal_program_name_lookup,MATCH(V4026,aln_lookup,0)),""),"")</f>
        <v/>
      </c>
    </row>
    <row r="4027" ht="15.75" customHeight="1">
      <c r="A4027" s="5" t="str">
        <f t="shared" si="3224"/>
        <v/>
      </c>
      <c r="B4027" s="3"/>
      <c r="C4027" s="3"/>
      <c r="D4027" s="3"/>
      <c r="E4027" s="6"/>
      <c r="F4027" s="4"/>
      <c r="G4027" s="6"/>
      <c r="H4027" s="6"/>
      <c r="I4027" s="6"/>
      <c r="J4027" s="4">
        <f>SUMIFS(amount_expended,cfda_key,V4027)</f>
        <v>0</v>
      </c>
      <c r="K4027" s="4">
        <f>IF(G4027="OTHER CLUSTER NOT LISTED ABOVE",SUMIFS(amount_expended,uniform_other_cluster_name,X4027), IF(AND(OR(G4027="N/A",G4027=""),H4027=""),0,IF(G4027="STATE CLUSTER",SUMIFS(amount_expended,uniform_state_cluster_name,W4027),SUMIFS(amount_expended,cluster_name,G4027))))</f>
        <v>0</v>
      </c>
      <c r="L4027" s="6"/>
      <c r="M4027" s="3"/>
      <c r="N4027" s="6"/>
      <c r="O4027" s="3"/>
      <c r="P4027" s="3"/>
      <c r="Q4027" s="6"/>
      <c r="R4027" s="4"/>
      <c r="S4027" s="6"/>
      <c r="T4027" s="6"/>
      <c r="U4027" s="6"/>
      <c r="V4027" s="3" t="str">
        <f t="shared" si="2"/>
        <v/>
      </c>
      <c r="W4027" s="5" t="str">
        <f t="shared" ref="W4027:X4027" si="4028">UPPER(TRIM(H4027))</f>
        <v/>
      </c>
      <c r="X4027" s="5" t="str">
        <f t="shared" si="4028"/>
        <v/>
      </c>
      <c r="Y4027" s="5" t="str">
        <f t="array" ref="Y4027">IF(V4027&lt;&gt;"",IFERROR(INDEX(federal_program_name_lookup,MATCH(V4027,aln_lookup,0)),""),"")</f>
        <v/>
      </c>
    </row>
    <row r="4028" ht="15.75" customHeight="1">
      <c r="A4028" s="5" t="str">
        <f t="shared" si="3224"/>
        <v/>
      </c>
      <c r="B4028" s="3"/>
      <c r="C4028" s="3"/>
      <c r="D4028" s="3"/>
      <c r="E4028" s="6"/>
      <c r="F4028" s="4"/>
      <c r="G4028" s="6"/>
      <c r="H4028" s="6"/>
      <c r="I4028" s="6"/>
      <c r="J4028" s="4">
        <f>SUMIFS(amount_expended,cfda_key,V4028)</f>
        <v>0</v>
      </c>
      <c r="K4028" s="4">
        <f>IF(G4028="OTHER CLUSTER NOT LISTED ABOVE",SUMIFS(amount_expended,uniform_other_cluster_name,X4028), IF(AND(OR(G4028="N/A",G4028=""),H4028=""),0,IF(G4028="STATE CLUSTER",SUMIFS(amount_expended,uniform_state_cluster_name,W4028),SUMIFS(amount_expended,cluster_name,G4028))))</f>
        <v>0</v>
      </c>
      <c r="L4028" s="6"/>
      <c r="M4028" s="3"/>
      <c r="N4028" s="6"/>
      <c r="O4028" s="3"/>
      <c r="P4028" s="3"/>
      <c r="Q4028" s="6"/>
      <c r="R4028" s="4"/>
      <c r="S4028" s="6"/>
      <c r="T4028" s="6"/>
      <c r="U4028" s="6"/>
      <c r="V4028" s="3" t="str">
        <f t="shared" si="2"/>
        <v/>
      </c>
      <c r="W4028" s="5" t="str">
        <f t="shared" ref="W4028:X4028" si="4029">UPPER(TRIM(H4028))</f>
        <v/>
      </c>
      <c r="X4028" s="5" t="str">
        <f t="shared" si="4029"/>
        <v/>
      </c>
      <c r="Y4028" s="5" t="str">
        <f t="array" ref="Y4028">IF(V4028&lt;&gt;"",IFERROR(INDEX(federal_program_name_lookup,MATCH(V4028,aln_lookup,0)),""),"")</f>
        <v/>
      </c>
    </row>
    <row r="4029" ht="15.75" customHeight="1">
      <c r="A4029" s="5" t="str">
        <f t="shared" si="3224"/>
        <v/>
      </c>
      <c r="B4029" s="3"/>
      <c r="C4029" s="3"/>
      <c r="D4029" s="3"/>
      <c r="E4029" s="6"/>
      <c r="F4029" s="4"/>
      <c r="G4029" s="6"/>
      <c r="H4029" s="6"/>
      <c r="I4029" s="6"/>
      <c r="J4029" s="4">
        <f>SUMIFS(amount_expended,cfda_key,V4029)</f>
        <v>0</v>
      </c>
      <c r="K4029" s="4">
        <f>IF(G4029="OTHER CLUSTER NOT LISTED ABOVE",SUMIFS(amount_expended,uniform_other_cluster_name,X4029), IF(AND(OR(G4029="N/A",G4029=""),H4029=""),0,IF(G4029="STATE CLUSTER",SUMIFS(amount_expended,uniform_state_cluster_name,W4029),SUMIFS(amount_expended,cluster_name,G4029))))</f>
        <v>0</v>
      </c>
      <c r="L4029" s="6"/>
      <c r="M4029" s="3"/>
      <c r="N4029" s="6"/>
      <c r="O4029" s="3"/>
      <c r="P4029" s="3"/>
      <c r="Q4029" s="6"/>
      <c r="R4029" s="4"/>
      <c r="S4029" s="6"/>
      <c r="T4029" s="6"/>
      <c r="U4029" s="6"/>
      <c r="V4029" s="3" t="str">
        <f t="shared" si="2"/>
        <v/>
      </c>
      <c r="W4029" s="5" t="str">
        <f t="shared" ref="W4029:X4029" si="4030">UPPER(TRIM(H4029))</f>
        <v/>
      </c>
      <c r="X4029" s="5" t="str">
        <f t="shared" si="4030"/>
        <v/>
      </c>
      <c r="Y4029" s="5" t="str">
        <f t="array" ref="Y4029">IF(V4029&lt;&gt;"",IFERROR(INDEX(federal_program_name_lookup,MATCH(V4029,aln_lookup,0)),""),"")</f>
        <v/>
      </c>
    </row>
    <row r="4030" ht="15.75" customHeight="1">
      <c r="A4030" s="5" t="str">
        <f t="shared" si="3224"/>
        <v/>
      </c>
      <c r="B4030" s="3"/>
      <c r="C4030" s="3"/>
      <c r="D4030" s="3"/>
      <c r="E4030" s="6"/>
      <c r="F4030" s="4"/>
      <c r="G4030" s="6"/>
      <c r="H4030" s="6"/>
      <c r="I4030" s="6"/>
      <c r="J4030" s="4">
        <f>SUMIFS(amount_expended,cfda_key,V4030)</f>
        <v>0</v>
      </c>
      <c r="K4030" s="4">
        <f>IF(G4030="OTHER CLUSTER NOT LISTED ABOVE",SUMIFS(amount_expended,uniform_other_cluster_name,X4030), IF(AND(OR(G4030="N/A",G4030=""),H4030=""),0,IF(G4030="STATE CLUSTER",SUMIFS(amount_expended,uniform_state_cluster_name,W4030),SUMIFS(amount_expended,cluster_name,G4030))))</f>
        <v>0</v>
      </c>
      <c r="L4030" s="6"/>
      <c r="M4030" s="3"/>
      <c r="N4030" s="6"/>
      <c r="O4030" s="3"/>
      <c r="P4030" s="3"/>
      <c r="Q4030" s="6"/>
      <c r="R4030" s="4"/>
      <c r="S4030" s="6"/>
      <c r="T4030" s="6"/>
      <c r="U4030" s="6"/>
      <c r="V4030" s="3" t="str">
        <f t="shared" si="2"/>
        <v/>
      </c>
      <c r="W4030" s="5" t="str">
        <f t="shared" ref="W4030:X4030" si="4031">UPPER(TRIM(H4030))</f>
        <v/>
      </c>
      <c r="X4030" s="5" t="str">
        <f t="shared" si="4031"/>
        <v/>
      </c>
      <c r="Y4030" s="5" t="str">
        <f t="array" ref="Y4030">IF(V4030&lt;&gt;"",IFERROR(INDEX(federal_program_name_lookup,MATCH(V4030,aln_lookup,0)),""),"")</f>
        <v/>
      </c>
    </row>
    <row r="4031" ht="15.75" customHeight="1">
      <c r="A4031" s="5" t="str">
        <f t="shared" si="3224"/>
        <v/>
      </c>
      <c r="B4031" s="3"/>
      <c r="C4031" s="3"/>
      <c r="D4031" s="3"/>
      <c r="E4031" s="6"/>
      <c r="F4031" s="4"/>
      <c r="G4031" s="6"/>
      <c r="H4031" s="6"/>
      <c r="I4031" s="6"/>
      <c r="J4031" s="4">
        <f>SUMIFS(amount_expended,cfda_key,V4031)</f>
        <v>0</v>
      </c>
      <c r="K4031" s="4">
        <f>IF(G4031="OTHER CLUSTER NOT LISTED ABOVE",SUMIFS(amount_expended,uniform_other_cluster_name,X4031), IF(AND(OR(G4031="N/A",G4031=""),H4031=""),0,IF(G4031="STATE CLUSTER",SUMIFS(amount_expended,uniform_state_cluster_name,W4031),SUMIFS(amount_expended,cluster_name,G4031))))</f>
        <v>0</v>
      </c>
      <c r="L4031" s="6"/>
      <c r="M4031" s="3"/>
      <c r="N4031" s="6"/>
      <c r="O4031" s="3"/>
      <c r="P4031" s="3"/>
      <c r="Q4031" s="6"/>
      <c r="R4031" s="4"/>
      <c r="S4031" s="6"/>
      <c r="T4031" s="6"/>
      <c r="U4031" s="6"/>
      <c r="V4031" s="3" t="str">
        <f t="shared" si="2"/>
        <v/>
      </c>
      <c r="W4031" s="5" t="str">
        <f t="shared" ref="W4031:X4031" si="4032">UPPER(TRIM(H4031))</f>
        <v/>
      </c>
      <c r="X4031" s="5" t="str">
        <f t="shared" si="4032"/>
        <v/>
      </c>
      <c r="Y4031" s="5" t="str">
        <f t="array" ref="Y4031">IF(V4031&lt;&gt;"",IFERROR(INDEX(federal_program_name_lookup,MATCH(V4031,aln_lookup,0)),""),"")</f>
        <v/>
      </c>
    </row>
    <row r="4032" ht="15.75" customHeight="1">
      <c r="A4032" s="5" t="str">
        <f t="shared" si="3224"/>
        <v/>
      </c>
      <c r="B4032" s="3"/>
      <c r="C4032" s="3"/>
      <c r="D4032" s="3"/>
      <c r="E4032" s="6"/>
      <c r="F4032" s="4"/>
      <c r="G4032" s="6"/>
      <c r="H4032" s="6"/>
      <c r="I4032" s="6"/>
      <c r="J4032" s="4">
        <f>SUMIFS(amount_expended,cfda_key,V4032)</f>
        <v>0</v>
      </c>
      <c r="K4032" s="4">
        <f>IF(G4032="OTHER CLUSTER NOT LISTED ABOVE",SUMIFS(amount_expended,uniform_other_cluster_name,X4032), IF(AND(OR(G4032="N/A",G4032=""),H4032=""),0,IF(G4032="STATE CLUSTER",SUMIFS(amount_expended,uniform_state_cluster_name,W4032),SUMIFS(amount_expended,cluster_name,G4032))))</f>
        <v>0</v>
      </c>
      <c r="L4032" s="6"/>
      <c r="M4032" s="3"/>
      <c r="N4032" s="6"/>
      <c r="O4032" s="3"/>
      <c r="P4032" s="3"/>
      <c r="Q4032" s="6"/>
      <c r="R4032" s="4"/>
      <c r="S4032" s="6"/>
      <c r="T4032" s="6"/>
      <c r="U4032" s="6"/>
      <c r="V4032" s="3" t="str">
        <f t="shared" si="2"/>
        <v/>
      </c>
      <c r="W4032" s="5" t="str">
        <f t="shared" ref="W4032:X4032" si="4033">UPPER(TRIM(H4032))</f>
        <v/>
      </c>
      <c r="X4032" s="5" t="str">
        <f t="shared" si="4033"/>
        <v/>
      </c>
      <c r="Y4032" s="5" t="str">
        <f t="array" ref="Y4032">IF(V4032&lt;&gt;"",IFERROR(INDEX(federal_program_name_lookup,MATCH(V4032,aln_lookup,0)),""),"")</f>
        <v/>
      </c>
    </row>
    <row r="4033" ht="15.75" customHeight="1">
      <c r="A4033" s="5" t="str">
        <f t="shared" si="3224"/>
        <v/>
      </c>
      <c r="B4033" s="3"/>
      <c r="C4033" s="3"/>
      <c r="D4033" s="3"/>
      <c r="E4033" s="6"/>
      <c r="F4033" s="4"/>
      <c r="G4033" s="6"/>
      <c r="H4033" s="6"/>
      <c r="I4033" s="6"/>
      <c r="J4033" s="4">
        <f>SUMIFS(amount_expended,cfda_key,V4033)</f>
        <v>0</v>
      </c>
      <c r="K4033" s="4">
        <f>IF(G4033="OTHER CLUSTER NOT LISTED ABOVE",SUMIFS(amount_expended,uniform_other_cluster_name,X4033), IF(AND(OR(G4033="N/A",G4033=""),H4033=""),0,IF(G4033="STATE CLUSTER",SUMIFS(amount_expended,uniform_state_cluster_name,W4033),SUMIFS(amount_expended,cluster_name,G4033))))</f>
        <v>0</v>
      </c>
      <c r="L4033" s="6"/>
      <c r="M4033" s="3"/>
      <c r="N4033" s="6"/>
      <c r="O4033" s="3"/>
      <c r="P4033" s="3"/>
      <c r="Q4033" s="6"/>
      <c r="R4033" s="4"/>
      <c r="S4033" s="6"/>
      <c r="T4033" s="6"/>
      <c r="U4033" s="6"/>
      <c r="V4033" s="3" t="str">
        <f t="shared" si="2"/>
        <v/>
      </c>
      <c r="W4033" s="5" t="str">
        <f t="shared" ref="W4033:X4033" si="4034">UPPER(TRIM(H4033))</f>
        <v/>
      </c>
      <c r="X4033" s="5" t="str">
        <f t="shared" si="4034"/>
        <v/>
      </c>
      <c r="Y4033" s="5" t="str">
        <f t="array" ref="Y4033">IF(V4033&lt;&gt;"",IFERROR(INDEX(federal_program_name_lookup,MATCH(V4033,aln_lookup,0)),""),"")</f>
        <v/>
      </c>
    </row>
    <row r="4034" ht="15.75" customHeight="1">
      <c r="A4034" s="5" t="str">
        <f t="shared" si="3224"/>
        <v/>
      </c>
      <c r="B4034" s="3"/>
      <c r="C4034" s="3"/>
      <c r="D4034" s="3"/>
      <c r="E4034" s="6"/>
      <c r="F4034" s="4"/>
      <c r="G4034" s="6"/>
      <c r="H4034" s="6"/>
      <c r="I4034" s="6"/>
      <c r="J4034" s="4">
        <f>SUMIFS(amount_expended,cfda_key,V4034)</f>
        <v>0</v>
      </c>
      <c r="K4034" s="4">
        <f>IF(G4034="OTHER CLUSTER NOT LISTED ABOVE",SUMIFS(amount_expended,uniform_other_cluster_name,X4034), IF(AND(OR(G4034="N/A",G4034=""),H4034=""),0,IF(G4034="STATE CLUSTER",SUMIFS(amount_expended,uniform_state_cluster_name,W4034),SUMIFS(amount_expended,cluster_name,G4034))))</f>
        <v>0</v>
      </c>
      <c r="L4034" s="6"/>
      <c r="M4034" s="3"/>
      <c r="N4034" s="6"/>
      <c r="O4034" s="3"/>
      <c r="P4034" s="3"/>
      <c r="Q4034" s="6"/>
      <c r="R4034" s="4"/>
      <c r="S4034" s="6"/>
      <c r="T4034" s="6"/>
      <c r="U4034" s="6"/>
      <c r="V4034" s="3" t="str">
        <f t="shared" si="2"/>
        <v/>
      </c>
      <c r="W4034" s="5" t="str">
        <f t="shared" ref="W4034:X4034" si="4035">UPPER(TRIM(H4034))</f>
        <v/>
      </c>
      <c r="X4034" s="5" t="str">
        <f t="shared" si="4035"/>
        <v/>
      </c>
      <c r="Y4034" s="5" t="str">
        <f t="array" ref="Y4034">IF(V4034&lt;&gt;"",IFERROR(INDEX(federal_program_name_lookup,MATCH(V4034,aln_lookup,0)),""),"")</f>
        <v/>
      </c>
    </row>
    <row r="4035" ht="15.75" customHeight="1">
      <c r="A4035" s="5" t="str">
        <f t="shared" si="3224"/>
        <v/>
      </c>
      <c r="B4035" s="3"/>
      <c r="C4035" s="3"/>
      <c r="D4035" s="3"/>
      <c r="E4035" s="6"/>
      <c r="F4035" s="4"/>
      <c r="G4035" s="6"/>
      <c r="H4035" s="6"/>
      <c r="I4035" s="6"/>
      <c r="J4035" s="4">
        <f>SUMIFS(amount_expended,cfda_key,V4035)</f>
        <v>0</v>
      </c>
      <c r="K4035" s="4">
        <f>IF(G4035="OTHER CLUSTER NOT LISTED ABOVE",SUMIFS(amount_expended,uniform_other_cluster_name,X4035), IF(AND(OR(G4035="N/A",G4035=""),H4035=""),0,IF(G4035="STATE CLUSTER",SUMIFS(amount_expended,uniform_state_cluster_name,W4035),SUMIFS(amount_expended,cluster_name,G4035))))</f>
        <v>0</v>
      </c>
      <c r="L4035" s="6"/>
      <c r="M4035" s="3"/>
      <c r="N4035" s="6"/>
      <c r="O4035" s="3"/>
      <c r="P4035" s="3"/>
      <c r="Q4035" s="6"/>
      <c r="R4035" s="4"/>
      <c r="S4035" s="6"/>
      <c r="T4035" s="6"/>
      <c r="U4035" s="6"/>
      <c r="V4035" s="3" t="str">
        <f t="shared" si="2"/>
        <v/>
      </c>
      <c r="W4035" s="5" t="str">
        <f t="shared" ref="W4035:X4035" si="4036">UPPER(TRIM(H4035))</f>
        <v/>
      </c>
      <c r="X4035" s="5" t="str">
        <f t="shared" si="4036"/>
        <v/>
      </c>
      <c r="Y4035" s="5" t="str">
        <f t="array" ref="Y4035">IF(V4035&lt;&gt;"",IFERROR(INDEX(federal_program_name_lookup,MATCH(V4035,aln_lookup,0)),""),"")</f>
        <v/>
      </c>
    </row>
    <row r="4036" ht="15.75" customHeight="1">
      <c r="A4036" s="5" t="str">
        <f t="shared" si="3224"/>
        <v/>
      </c>
      <c r="B4036" s="3"/>
      <c r="C4036" s="3"/>
      <c r="D4036" s="3"/>
      <c r="E4036" s="6"/>
      <c r="F4036" s="4"/>
      <c r="G4036" s="6"/>
      <c r="H4036" s="6"/>
      <c r="I4036" s="6"/>
      <c r="J4036" s="4">
        <f>SUMIFS(amount_expended,cfda_key,V4036)</f>
        <v>0</v>
      </c>
      <c r="K4036" s="4">
        <f>IF(G4036="OTHER CLUSTER NOT LISTED ABOVE",SUMIFS(amount_expended,uniform_other_cluster_name,X4036), IF(AND(OR(G4036="N/A",G4036=""),H4036=""),0,IF(G4036="STATE CLUSTER",SUMIFS(amount_expended,uniform_state_cluster_name,W4036),SUMIFS(amount_expended,cluster_name,G4036))))</f>
        <v>0</v>
      </c>
      <c r="L4036" s="6"/>
      <c r="M4036" s="3"/>
      <c r="N4036" s="6"/>
      <c r="O4036" s="3"/>
      <c r="P4036" s="3"/>
      <c r="Q4036" s="6"/>
      <c r="R4036" s="4"/>
      <c r="S4036" s="6"/>
      <c r="T4036" s="6"/>
      <c r="U4036" s="6"/>
      <c r="V4036" s="3" t="str">
        <f t="shared" si="2"/>
        <v/>
      </c>
      <c r="W4036" s="5" t="str">
        <f t="shared" ref="W4036:X4036" si="4037">UPPER(TRIM(H4036))</f>
        <v/>
      </c>
      <c r="X4036" s="5" t="str">
        <f t="shared" si="4037"/>
        <v/>
      </c>
      <c r="Y4036" s="5" t="str">
        <f t="array" ref="Y4036">IF(V4036&lt;&gt;"",IFERROR(INDEX(federal_program_name_lookup,MATCH(V4036,aln_lookup,0)),""),"")</f>
        <v/>
      </c>
    </row>
    <row r="4037" ht="15.75" customHeight="1">
      <c r="A4037" s="5" t="str">
        <f t="shared" si="3224"/>
        <v/>
      </c>
      <c r="B4037" s="3"/>
      <c r="C4037" s="3"/>
      <c r="D4037" s="3"/>
      <c r="E4037" s="6"/>
      <c r="F4037" s="4"/>
      <c r="G4037" s="6"/>
      <c r="H4037" s="6"/>
      <c r="I4037" s="6"/>
      <c r="J4037" s="4">
        <f>SUMIFS(amount_expended,cfda_key,V4037)</f>
        <v>0</v>
      </c>
      <c r="K4037" s="4">
        <f>IF(G4037="OTHER CLUSTER NOT LISTED ABOVE",SUMIFS(amount_expended,uniform_other_cluster_name,X4037), IF(AND(OR(G4037="N/A",G4037=""),H4037=""),0,IF(G4037="STATE CLUSTER",SUMIFS(amount_expended,uniform_state_cluster_name,W4037),SUMIFS(amount_expended,cluster_name,G4037))))</f>
        <v>0</v>
      </c>
      <c r="L4037" s="6"/>
      <c r="M4037" s="3"/>
      <c r="N4037" s="6"/>
      <c r="O4037" s="3"/>
      <c r="P4037" s="3"/>
      <c r="Q4037" s="6"/>
      <c r="R4037" s="4"/>
      <c r="S4037" s="6"/>
      <c r="T4037" s="6"/>
      <c r="U4037" s="6"/>
      <c r="V4037" s="3" t="str">
        <f t="shared" si="2"/>
        <v/>
      </c>
      <c r="W4037" s="5" t="str">
        <f t="shared" ref="W4037:X4037" si="4038">UPPER(TRIM(H4037))</f>
        <v/>
      </c>
      <c r="X4037" s="5" t="str">
        <f t="shared" si="4038"/>
        <v/>
      </c>
      <c r="Y4037" s="5" t="str">
        <f t="array" ref="Y4037">IF(V4037&lt;&gt;"",IFERROR(INDEX(federal_program_name_lookup,MATCH(V4037,aln_lookup,0)),""),"")</f>
        <v/>
      </c>
    </row>
    <row r="4038" ht="15.75" customHeight="1">
      <c r="A4038" s="5" t="str">
        <f t="shared" si="3224"/>
        <v/>
      </c>
      <c r="B4038" s="3"/>
      <c r="C4038" s="3"/>
      <c r="D4038" s="3"/>
      <c r="E4038" s="6"/>
      <c r="F4038" s="4"/>
      <c r="G4038" s="6"/>
      <c r="H4038" s="6"/>
      <c r="I4038" s="6"/>
      <c r="J4038" s="4">
        <f>SUMIFS(amount_expended,cfda_key,V4038)</f>
        <v>0</v>
      </c>
      <c r="K4038" s="4">
        <f>IF(G4038="OTHER CLUSTER NOT LISTED ABOVE",SUMIFS(amount_expended,uniform_other_cluster_name,X4038), IF(AND(OR(G4038="N/A",G4038=""),H4038=""),0,IF(G4038="STATE CLUSTER",SUMIFS(amount_expended,uniform_state_cluster_name,W4038),SUMIFS(amount_expended,cluster_name,G4038))))</f>
        <v>0</v>
      </c>
      <c r="L4038" s="6"/>
      <c r="M4038" s="3"/>
      <c r="N4038" s="6"/>
      <c r="O4038" s="3"/>
      <c r="P4038" s="3"/>
      <c r="Q4038" s="6"/>
      <c r="R4038" s="4"/>
      <c r="S4038" s="6"/>
      <c r="T4038" s="6"/>
      <c r="U4038" s="6"/>
      <c r="V4038" s="3" t="str">
        <f t="shared" si="2"/>
        <v/>
      </c>
      <c r="W4038" s="5" t="str">
        <f t="shared" ref="W4038:X4038" si="4039">UPPER(TRIM(H4038))</f>
        <v/>
      </c>
      <c r="X4038" s="5" t="str">
        <f t="shared" si="4039"/>
        <v/>
      </c>
      <c r="Y4038" s="5" t="str">
        <f t="array" ref="Y4038">IF(V4038&lt;&gt;"",IFERROR(INDEX(federal_program_name_lookup,MATCH(V4038,aln_lookup,0)),""),"")</f>
        <v/>
      </c>
    </row>
    <row r="4039" ht="15.75" customHeight="1">
      <c r="A4039" s="5" t="str">
        <f t="shared" si="3224"/>
        <v/>
      </c>
      <c r="B4039" s="3"/>
      <c r="C4039" s="3"/>
      <c r="D4039" s="3"/>
      <c r="E4039" s="6"/>
      <c r="F4039" s="4"/>
      <c r="G4039" s="6"/>
      <c r="H4039" s="6"/>
      <c r="I4039" s="6"/>
      <c r="J4039" s="4">
        <f>SUMIFS(amount_expended,cfda_key,V4039)</f>
        <v>0</v>
      </c>
      <c r="K4039" s="4">
        <f>IF(G4039="OTHER CLUSTER NOT LISTED ABOVE",SUMIFS(amount_expended,uniform_other_cluster_name,X4039), IF(AND(OR(G4039="N/A",G4039=""),H4039=""),0,IF(G4039="STATE CLUSTER",SUMIFS(amount_expended,uniform_state_cluster_name,W4039),SUMIFS(amount_expended,cluster_name,G4039))))</f>
        <v>0</v>
      </c>
      <c r="L4039" s="6"/>
      <c r="M4039" s="3"/>
      <c r="N4039" s="6"/>
      <c r="O4039" s="3"/>
      <c r="P4039" s="3"/>
      <c r="Q4039" s="6"/>
      <c r="R4039" s="4"/>
      <c r="S4039" s="6"/>
      <c r="T4039" s="6"/>
      <c r="U4039" s="6"/>
      <c r="V4039" s="3" t="str">
        <f t="shared" si="2"/>
        <v/>
      </c>
      <c r="W4039" s="5" t="str">
        <f t="shared" ref="W4039:X4039" si="4040">UPPER(TRIM(H4039))</f>
        <v/>
      </c>
      <c r="X4039" s="5" t="str">
        <f t="shared" si="4040"/>
        <v/>
      </c>
      <c r="Y4039" s="5" t="str">
        <f t="array" ref="Y4039">IF(V4039&lt;&gt;"",IFERROR(INDEX(federal_program_name_lookup,MATCH(V4039,aln_lookup,0)),""),"")</f>
        <v/>
      </c>
    </row>
    <row r="4040" ht="15.75" customHeight="1">
      <c r="A4040" s="5" t="str">
        <f t="shared" si="3224"/>
        <v/>
      </c>
      <c r="B4040" s="3"/>
      <c r="C4040" s="3"/>
      <c r="D4040" s="3"/>
      <c r="E4040" s="6"/>
      <c r="F4040" s="4"/>
      <c r="G4040" s="6"/>
      <c r="H4040" s="6"/>
      <c r="I4040" s="6"/>
      <c r="J4040" s="4">
        <f>SUMIFS(amount_expended,cfda_key,V4040)</f>
        <v>0</v>
      </c>
      <c r="K4040" s="4">
        <f>IF(G4040="OTHER CLUSTER NOT LISTED ABOVE",SUMIFS(amount_expended,uniform_other_cluster_name,X4040), IF(AND(OR(G4040="N/A",G4040=""),H4040=""),0,IF(G4040="STATE CLUSTER",SUMIFS(amount_expended,uniform_state_cluster_name,W4040),SUMIFS(amount_expended,cluster_name,G4040))))</f>
        <v>0</v>
      </c>
      <c r="L4040" s="6"/>
      <c r="M4040" s="3"/>
      <c r="N4040" s="6"/>
      <c r="O4040" s="3"/>
      <c r="P4040" s="3"/>
      <c r="Q4040" s="6"/>
      <c r="R4040" s="4"/>
      <c r="S4040" s="6"/>
      <c r="T4040" s="6"/>
      <c r="U4040" s="6"/>
      <c r="V4040" s="3" t="str">
        <f t="shared" si="2"/>
        <v/>
      </c>
      <c r="W4040" s="5" t="str">
        <f t="shared" ref="W4040:X4040" si="4041">UPPER(TRIM(H4040))</f>
        <v/>
      </c>
      <c r="X4040" s="5" t="str">
        <f t="shared" si="4041"/>
        <v/>
      </c>
      <c r="Y4040" s="5" t="str">
        <f t="array" ref="Y4040">IF(V4040&lt;&gt;"",IFERROR(INDEX(federal_program_name_lookup,MATCH(V4040,aln_lookup,0)),""),"")</f>
        <v/>
      </c>
    </row>
    <row r="4041" ht="15.75" customHeight="1">
      <c r="A4041" s="5" t="str">
        <f t="shared" si="3224"/>
        <v/>
      </c>
      <c r="B4041" s="3"/>
      <c r="C4041" s="3"/>
      <c r="D4041" s="3"/>
      <c r="E4041" s="6"/>
      <c r="F4041" s="4"/>
      <c r="G4041" s="6"/>
      <c r="H4041" s="6"/>
      <c r="I4041" s="6"/>
      <c r="J4041" s="4">
        <f>SUMIFS(amount_expended,cfda_key,V4041)</f>
        <v>0</v>
      </c>
      <c r="K4041" s="4">
        <f>IF(G4041="OTHER CLUSTER NOT LISTED ABOVE",SUMIFS(amount_expended,uniform_other_cluster_name,X4041), IF(AND(OR(G4041="N/A",G4041=""),H4041=""),0,IF(G4041="STATE CLUSTER",SUMIFS(amount_expended,uniform_state_cluster_name,W4041),SUMIFS(amount_expended,cluster_name,G4041))))</f>
        <v>0</v>
      </c>
      <c r="L4041" s="6"/>
      <c r="M4041" s="3"/>
      <c r="N4041" s="6"/>
      <c r="O4041" s="3"/>
      <c r="P4041" s="3"/>
      <c r="Q4041" s="6"/>
      <c r="R4041" s="4"/>
      <c r="S4041" s="6"/>
      <c r="T4041" s="6"/>
      <c r="U4041" s="6"/>
      <c r="V4041" s="3" t="str">
        <f t="shared" si="2"/>
        <v/>
      </c>
      <c r="W4041" s="5" t="str">
        <f t="shared" ref="W4041:X4041" si="4042">UPPER(TRIM(H4041))</f>
        <v/>
      </c>
      <c r="X4041" s="5" t="str">
        <f t="shared" si="4042"/>
        <v/>
      </c>
      <c r="Y4041" s="5" t="str">
        <f t="array" ref="Y4041">IF(V4041&lt;&gt;"",IFERROR(INDEX(federal_program_name_lookup,MATCH(V4041,aln_lookup,0)),""),"")</f>
        <v/>
      </c>
    </row>
    <row r="4042" ht="15.75" customHeight="1">
      <c r="A4042" s="5" t="str">
        <f t="shared" si="3224"/>
        <v/>
      </c>
      <c r="B4042" s="3"/>
      <c r="C4042" s="3"/>
      <c r="D4042" s="3"/>
      <c r="E4042" s="6"/>
      <c r="F4042" s="4"/>
      <c r="G4042" s="6"/>
      <c r="H4042" s="6"/>
      <c r="I4042" s="6"/>
      <c r="J4042" s="4">
        <f>SUMIFS(amount_expended,cfda_key,V4042)</f>
        <v>0</v>
      </c>
      <c r="K4042" s="4">
        <f>IF(G4042="OTHER CLUSTER NOT LISTED ABOVE",SUMIFS(amount_expended,uniform_other_cluster_name,X4042), IF(AND(OR(G4042="N/A",G4042=""),H4042=""),0,IF(G4042="STATE CLUSTER",SUMIFS(amount_expended,uniform_state_cluster_name,W4042),SUMIFS(amount_expended,cluster_name,G4042))))</f>
        <v>0</v>
      </c>
      <c r="L4042" s="6"/>
      <c r="M4042" s="3"/>
      <c r="N4042" s="6"/>
      <c r="O4042" s="3"/>
      <c r="P4042" s="3"/>
      <c r="Q4042" s="6"/>
      <c r="R4042" s="4"/>
      <c r="S4042" s="6"/>
      <c r="T4042" s="6"/>
      <c r="U4042" s="6"/>
      <c r="V4042" s="3" t="str">
        <f t="shared" si="2"/>
        <v/>
      </c>
      <c r="W4042" s="5" t="str">
        <f t="shared" ref="W4042:X4042" si="4043">UPPER(TRIM(H4042))</f>
        <v/>
      </c>
      <c r="X4042" s="5" t="str">
        <f t="shared" si="4043"/>
        <v/>
      </c>
      <c r="Y4042" s="5" t="str">
        <f t="array" ref="Y4042">IF(V4042&lt;&gt;"",IFERROR(INDEX(federal_program_name_lookup,MATCH(V4042,aln_lookup,0)),""),"")</f>
        <v/>
      </c>
    </row>
    <row r="4043" ht="15.75" customHeight="1">
      <c r="A4043" s="5" t="str">
        <f t="shared" si="3224"/>
        <v/>
      </c>
      <c r="B4043" s="3"/>
      <c r="C4043" s="3"/>
      <c r="D4043" s="3"/>
      <c r="E4043" s="6"/>
      <c r="F4043" s="4"/>
      <c r="G4043" s="6"/>
      <c r="H4043" s="6"/>
      <c r="I4043" s="6"/>
      <c r="J4043" s="4">
        <f>SUMIFS(amount_expended,cfda_key,V4043)</f>
        <v>0</v>
      </c>
      <c r="K4043" s="4">
        <f>IF(G4043="OTHER CLUSTER NOT LISTED ABOVE",SUMIFS(amount_expended,uniform_other_cluster_name,X4043), IF(AND(OR(G4043="N/A",G4043=""),H4043=""),0,IF(G4043="STATE CLUSTER",SUMIFS(amount_expended,uniform_state_cluster_name,W4043),SUMIFS(amount_expended,cluster_name,G4043))))</f>
        <v>0</v>
      </c>
      <c r="L4043" s="6"/>
      <c r="M4043" s="3"/>
      <c r="N4043" s="6"/>
      <c r="O4043" s="3"/>
      <c r="P4043" s="3"/>
      <c r="Q4043" s="6"/>
      <c r="R4043" s="4"/>
      <c r="S4043" s="6"/>
      <c r="T4043" s="6"/>
      <c r="U4043" s="6"/>
      <c r="V4043" s="3" t="str">
        <f t="shared" si="2"/>
        <v/>
      </c>
      <c r="W4043" s="5" t="str">
        <f t="shared" ref="W4043:X4043" si="4044">UPPER(TRIM(H4043))</f>
        <v/>
      </c>
      <c r="X4043" s="5" t="str">
        <f t="shared" si="4044"/>
        <v/>
      </c>
      <c r="Y4043" s="5" t="str">
        <f t="array" ref="Y4043">IF(V4043&lt;&gt;"",IFERROR(INDEX(federal_program_name_lookup,MATCH(V4043,aln_lookup,0)),""),"")</f>
        <v/>
      </c>
    </row>
    <row r="4044" ht="15.75" customHeight="1">
      <c r="A4044" s="5" t="str">
        <f t="shared" si="3224"/>
        <v/>
      </c>
      <c r="B4044" s="3"/>
      <c r="C4044" s="3"/>
      <c r="D4044" s="3"/>
      <c r="E4044" s="6"/>
      <c r="F4044" s="4"/>
      <c r="G4044" s="6"/>
      <c r="H4044" s="6"/>
      <c r="I4044" s="6"/>
      <c r="J4044" s="4">
        <f>SUMIFS(amount_expended,cfda_key,V4044)</f>
        <v>0</v>
      </c>
      <c r="K4044" s="4">
        <f>IF(G4044="OTHER CLUSTER NOT LISTED ABOVE",SUMIFS(amount_expended,uniform_other_cluster_name,X4044), IF(AND(OR(G4044="N/A",G4044=""),H4044=""),0,IF(G4044="STATE CLUSTER",SUMIFS(amount_expended,uniform_state_cluster_name,W4044),SUMIFS(amount_expended,cluster_name,G4044))))</f>
        <v>0</v>
      </c>
      <c r="L4044" s="6"/>
      <c r="M4044" s="3"/>
      <c r="N4044" s="6"/>
      <c r="O4044" s="3"/>
      <c r="P4044" s="3"/>
      <c r="Q4044" s="6"/>
      <c r="R4044" s="4"/>
      <c r="S4044" s="6"/>
      <c r="T4044" s="6"/>
      <c r="U4044" s="6"/>
      <c r="V4044" s="3" t="str">
        <f t="shared" si="2"/>
        <v/>
      </c>
      <c r="W4044" s="5" t="str">
        <f t="shared" ref="W4044:X4044" si="4045">UPPER(TRIM(H4044))</f>
        <v/>
      </c>
      <c r="X4044" s="5" t="str">
        <f t="shared" si="4045"/>
        <v/>
      </c>
      <c r="Y4044" s="5" t="str">
        <f t="array" ref="Y4044">IF(V4044&lt;&gt;"",IFERROR(INDEX(federal_program_name_lookup,MATCH(V4044,aln_lookup,0)),""),"")</f>
        <v/>
      </c>
    </row>
    <row r="4045" ht="15.75" customHeight="1">
      <c r="A4045" s="5" t="str">
        <f t="shared" si="3224"/>
        <v/>
      </c>
      <c r="B4045" s="3"/>
      <c r="C4045" s="3"/>
      <c r="D4045" s="3"/>
      <c r="E4045" s="6"/>
      <c r="F4045" s="4"/>
      <c r="G4045" s="6"/>
      <c r="H4045" s="6"/>
      <c r="I4045" s="6"/>
      <c r="J4045" s="4">
        <f>SUMIFS(amount_expended,cfda_key,V4045)</f>
        <v>0</v>
      </c>
      <c r="K4045" s="4">
        <f>IF(G4045="OTHER CLUSTER NOT LISTED ABOVE",SUMIFS(amount_expended,uniform_other_cluster_name,X4045), IF(AND(OR(G4045="N/A",G4045=""),H4045=""),0,IF(G4045="STATE CLUSTER",SUMIFS(amount_expended,uniform_state_cluster_name,W4045),SUMIFS(amount_expended,cluster_name,G4045))))</f>
        <v>0</v>
      </c>
      <c r="L4045" s="6"/>
      <c r="M4045" s="3"/>
      <c r="N4045" s="6"/>
      <c r="O4045" s="3"/>
      <c r="P4045" s="3"/>
      <c r="Q4045" s="6"/>
      <c r="R4045" s="4"/>
      <c r="S4045" s="6"/>
      <c r="T4045" s="6"/>
      <c r="U4045" s="6"/>
      <c r="V4045" s="3" t="str">
        <f t="shared" si="2"/>
        <v/>
      </c>
      <c r="W4045" s="5" t="str">
        <f t="shared" ref="W4045:X4045" si="4046">UPPER(TRIM(H4045))</f>
        <v/>
      </c>
      <c r="X4045" s="5" t="str">
        <f t="shared" si="4046"/>
        <v/>
      </c>
      <c r="Y4045" s="5" t="str">
        <f t="array" ref="Y4045">IF(V4045&lt;&gt;"",IFERROR(INDEX(federal_program_name_lookup,MATCH(V4045,aln_lookup,0)),""),"")</f>
        <v/>
      </c>
    </row>
    <row r="4046" ht="15.75" customHeight="1">
      <c r="A4046" s="5" t="str">
        <f t="shared" si="3224"/>
        <v/>
      </c>
      <c r="B4046" s="3"/>
      <c r="C4046" s="3"/>
      <c r="D4046" s="3"/>
      <c r="E4046" s="6"/>
      <c r="F4046" s="4"/>
      <c r="G4046" s="6"/>
      <c r="H4046" s="6"/>
      <c r="I4046" s="6"/>
      <c r="J4046" s="4">
        <f>SUMIFS(amount_expended,cfda_key,V4046)</f>
        <v>0</v>
      </c>
      <c r="K4046" s="4">
        <f>IF(G4046="OTHER CLUSTER NOT LISTED ABOVE",SUMIFS(amount_expended,uniform_other_cluster_name,X4046), IF(AND(OR(G4046="N/A",G4046=""),H4046=""),0,IF(G4046="STATE CLUSTER",SUMIFS(amount_expended,uniform_state_cluster_name,W4046),SUMIFS(amount_expended,cluster_name,G4046))))</f>
        <v>0</v>
      </c>
      <c r="L4046" s="6"/>
      <c r="M4046" s="3"/>
      <c r="N4046" s="6"/>
      <c r="O4046" s="3"/>
      <c r="P4046" s="3"/>
      <c r="Q4046" s="6"/>
      <c r="R4046" s="4"/>
      <c r="S4046" s="6"/>
      <c r="T4046" s="6"/>
      <c r="U4046" s="6"/>
      <c r="V4046" s="3" t="str">
        <f t="shared" si="2"/>
        <v/>
      </c>
      <c r="W4046" s="5" t="str">
        <f t="shared" ref="W4046:X4046" si="4047">UPPER(TRIM(H4046))</f>
        <v/>
      </c>
      <c r="X4046" s="5" t="str">
        <f t="shared" si="4047"/>
        <v/>
      </c>
      <c r="Y4046" s="5" t="str">
        <f t="array" ref="Y4046">IF(V4046&lt;&gt;"",IFERROR(INDEX(federal_program_name_lookup,MATCH(V4046,aln_lookup,0)),""),"")</f>
        <v/>
      </c>
    </row>
    <row r="4047" ht="15.75" customHeight="1">
      <c r="A4047" s="5" t="str">
        <f t="shared" si="3224"/>
        <v/>
      </c>
      <c r="B4047" s="3"/>
      <c r="C4047" s="3"/>
      <c r="D4047" s="3"/>
      <c r="E4047" s="6"/>
      <c r="F4047" s="4"/>
      <c r="G4047" s="6"/>
      <c r="H4047" s="6"/>
      <c r="I4047" s="6"/>
      <c r="J4047" s="4">
        <f>SUMIFS(amount_expended,cfda_key,V4047)</f>
        <v>0</v>
      </c>
      <c r="K4047" s="4">
        <f>IF(G4047="OTHER CLUSTER NOT LISTED ABOVE",SUMIFS(amount_expended,uniform_other_cluster_name,X4047), IF(AND(OR(G4047="N/A",G4047=""),H4047=""),0,IF(G4047="STATE CLUSTER",SUMIFS(amount_expended,uniform_state_cluster_name,W4047),SUMIFS(amount_expended,cluster_name,G4047))))</f>
        <v>0</v>
      </c>
      <c r="L4047" s="6"/>
      <c r="M4047" s="3"/>
      <c r="N4047" s="6"/>
      <c r="O4047" s="3"/>
      <c r="P4047" s="3"/>
      <c r="Q4047" s="6"/>
      <c r="R4047" s="4"/>
      <c r="S4047" s="6"/>
      <c r="T4047" s="6"/>
      <c r="U4047" s="6"/>
      <c r="V4047" s="3" t="str">
        <f t="shared" si="2"/>
        <v/>
      </c>
      <c r="W4047" s="5" t="str">
        <f t="shared" ref="W4047:X4047" si="4048">UPPER(TRIM(H4047))</f>
        <v/>
      </c>
      <c r="X4047" s="5" t="str">
        <f t="shared" si="4048"/>
        <v/>
      </c>
      <c r="Y4047" s="5" t="str">
        <f t="array" ref="Y4047">IF(V4047&lt;&gt;"",IFERROR(INDEX(federal_program_name_lookup,MATCH(V4047,aln_lookup,0)),""),"")</f>
        <v/>
      </c>
    </row>
    <row r="4048" ht="15.75" customHeight="1">
      <c r="A4048" s="5" t="str">
        <f t="shared" si="3224"/>
        <v/>
      </c>
      <c r="B4048" s="3"/>
      <c r="C4048" s="3"/>
      <c r="D4048" s="3"/>
      <c r="E4048" s="6"/>
      <c r="F4048" s="4"/>
      <c r="G4048" s="6"/>
      <c r="H4048" s="6"/>
      <c r="I4048" s="6"/>
      <c r="J4048" s="4">
        <f>SUMIFS(amount_expended,cfda_key,V4048)</f>
        <v>0</v>
      </c>
      <c r="K4048" s="4">
        <f>IF(G4048="OTHER CLUSTER NOT LISTED ABOVE",SUMIFS(amount_expended,uniform_other_cluster_name,X4048), IF(AND(OR(G4048="N/A",G4048=""),H4048=""),0,IF(G4048="STATE CLUSTER",SUMIFS(amount_expended,uniform_state_cluster_name,W4048),SUMIFS(amount_expended,cluster_name,G4048))))</f>
        <v>0</v>
      </c>
      <c r="L4048" s="6"/>
      <c r="M4048" s="3"/>
      <c r="N4048" s="6"/>
      <c r="O4048" s="3"/>
      <c r="P4048" s="3"/>
      <c r="Q4048" s="6"/>
      <c r="R4048" s="4"/>
      <c r="S4048" s="6"/>
      <c r="T4048" s="6"/>
      <c r="U4048" s="6"/>
      <c r="V4048" s="3" t="str">
        <f t="shared" si="2"/>
        <v/>
      </c>
      <c r="W4048" s="5" t="str">
        <f t="shared" ref="W4048:X4048" si="4049">UPPER(TRIM(H4048))</f>
        <v/>
      </c>
      <c r="X4048" s="5" t="str">
        <f t="shared" si="4049"/>
        <v/>
      </c>
      <c r="Y4048" s="5" t="str">
        <f t="array" ref="Y4048">IF(V4048&lt;&gt;"",IFERROR(INDEX(federal_program_name_lookup,MATCH(V4048,aln_lookup,0)),""),"")</f>
        <v/>
      </c>
    </row>
    <row r="4049" ht="15.75" customHeight="1">
      <c r="A4049" s="5" t="str">
        <f t="shared" si="3224"/>
        <v/>
      </c>
      <c r="B4049" s="3"/>
      <c r="C4049" s="3"/>
      <c r="D4049" s="3"/>
      <c r="E4049" s="6"/>
      <c r="F4049" s="4"/>
      <c r="G4049" s="6"/>
      <c r="H4049" s="6"/>
      <c r="I4049" s="6"/>
      <c r="J4049" s="4">
        <f>SUMIFS(amount_expended,cfda_key,V4049)</f>
        <v>0</v>
      </c>
      <c r="K4049" s="4">
        <f>IF(G4049="OTHER CLUSTER NOT LISTED ABOVE",SUMIFS(amount_expended,uniform_other_cluster_name,X4049), IF(AND(OR(G4049="N/A",G4049=""),H4049=""),0,IF(G4049="STATE CLUSTER",SUMIFS(amount_expended,uniform_state_cluster_name,W4049),SUMIFS(amount_expended,cluster_name,G4049))))</f>
        <v>0</v>
      </c>
      <c r="L4049" s="6"/>
      <c r="M4049" s="3"/>
      <c r="N4049" s="6"/>
      <c r="O4049" s="3"/>
      <c r="P4049" s="3"/>
      <c r="Q4049" s="6"/>
      <c r="R4049" s="4"/>
      <c r="S4049" s="6"/>
      <c r="T4049" s="6"/>
      <c r="U4049" s="6"/>
      <c r="V4049" s="3" t="str">
        <f t="shared" si="2"/>
        <v/>
      </c>
      <c r="W4049" s="5" t="str">
        <f t="shared" ref="W4049:X4049" si="4050">UPPER(TRIM(H4049))</f>
        <v/>
      </c>
      <c r="X4049" s="5" t="str">
        <f t="shared" si="4050"/>
        <v/>
      </c>
      <c r="Y4049" s="5" t="str">
        <f t="array" ref="Y4049">IF(V4049&lt;&gt;"",IFERROR(INDEX(federal_program_name_lookup,MATCH(V4049,aln_lookup,0)),""),"")</f>
        <v/>
      </c>
    </row>
    <row r="4050" ht="15.75" customHeight="1">
      <c r="A4050" s="5" t="str">
        <f t="shared" si="3224"/>
        <v/>
      </c>
      <c r="B4050" s="3"/>
      <c r="C4050" s="3"/>
      <c r="D4050" s="3"/>
      <c r="E4050" s="6"/>
      <c r="F4050" s="4"/>
      <c r="G4050" s="6"/>
      <c r="H4050" s="6"/>
      <c r="I4050" s="6"/>
      <c r="J4050" s="4">
        <f>SUMIFS(amount_expended,cfda_key,V4050)</f>
        <v>0</v>
      </c>
      <c r="K4050" s="4">
        <f>IF(G4050="OTHER CLUSTER NOT LISTED ABOVE",SUMIFS(amount_expended,uniform_other_cluster_name,X4050), IF(AND(OR(G4050="N/A",G4050=""),H4050=""),0,IF(G4050="STATE CLUSTER",SUMIFS(amount_expended,uniform_state_cluster_name,W4050),SUMIFS(amount_expended,cluster_name,G4050))))</f>
        <v>0</v>
      </c>
      <c r="L4050" s="6"/>
      <c r="M4050" s="3"/>
      <c r="N4050" s="6"/>
      <c r="O4050" s="3"/>
      <c r="P4050" s="3"/>
      <c r="Q4050" s="6"/>
      <c r="R4050" s="4"/>
      <c r="S4050" s="6"/>
      <c r="T4050" s="6"/>
      <c r="U4050" s="6"/>
      <c r="V4050" s="3" t="str">
        <f t="shared" si="2"/>
        <v/>
      </c>
      <c r="W4050" s="5" t="str">
        <f t="shared" ref="W4050:X4050" si="4051">UPPER(TRIM(H4050))</f>
        <v/>
      </c>
      <c r="X4050" s="5" t="str">
        <f t="shared" si="4051"/>
        <v/>
      </c>
      <c r="Y4050" s="5" t="str">
        <f t="array" ref="Y4050">IF(V4050&lt;&gt;"",IFERROR(INDEX(federal_program_name_lookup,MATCH(V4050,aln_lookup,0)),""),"")</f>
        <v/>
      </c>
    </row>
    <row r="4051" ht="15.75" customHeight="1">
      <c r="A4051" s="5" t="str">
        <f t="shared" si="3224"/>
        <v/>
      </c>
      <c r="B4051" s="3"/>
      <c r="C4051" s="3"/>
      <c r="D4051" s="3"/>
      <c r="E4051" s="6"/>
      <c r="F4051" s="4"/>
      <c r="G4051" s="6"/>
      <c r="H4051" s="6"/>
      <c r="I4051" s="6"/>
      <c r="J4051" s="4">
        <f>SUMIFS(amount_expended,cfda_key,V4051)</f>
        <v>0</v>
      </c>
      <c r="K4051" s="4">
        <f>IF(G4051="OTHER CLUSTER NOT LISTED ABOVE",SUMIFS(amount_expended,uniform_other_cluster_name,X4051), IF(AND(OR(G4051="N/A",G4051=""),H4051=""),0,IF(G4051="STATE CLUSTER",SUMIFS(amount_expended,uniform_state_cluster_name,W4051),SUMIFS(amount_expended,cluster_name,G4051))))</f>
        <v>0</v>
      </c>
      <c r="L4051" s="6"/>
      <c r="M4051" s="3"/>
      <c r="N4051" s="6"/>
      <c r="O4051" s="3"/>
      <c r="P4051" s="3"/>
      <c r="Q4051" s="6"/>
      <c r="R4051" s="4"/>
      <c r="S4051" s="6"/>
      <c r="T4051" s="6"/>
      <c r="U4051" s="6"/>
      <c r="V4051" s="3" t="str">
        <f t="shared" si="2"/>
        <v/>
      </c>
      <c r="W4051" s="5" t="str">
        <f t="shared" ref="W4051:X4051" si="4052">UPPER(TRIM(H4051))</f>
        <v/>
      </c>
      <c r="X4051" s="5" t="str">
        <f t="shared" si="4052"/>
        <v/>
      </c>
      <c r="Y4051" s="5" t="str">
        <f t="array" ref="Y4051">IF(V4051&lt;&gt;"",IFERROR(INDEX(federal_program_name_lookup,MATCH(V4051,aln_lookup,0)),""),"")</f>
        <v/>
      </c>
    </row>
    <row r="4052" ht="15.75" customHeight="1">
      <c r="A4052" s="5" t="str">
        <f t="shared" si="3224"/>
        <v/>
      </c>
      <c r="B4052" s="3"/>
      <c r="C4052" s="3"/>
      <c r="D4052" s="3"/>
      <c r="E4052" s="6"/>
      <c r="F4052" s="4"/>
      <c r="G4052" s="6"/>
      <c r="H4052" s="6"/>
      <c r="I4052" s="6"/>
      <c r="J4052" s="4">
        <f>SUMIFS(amount_expended,cfda_key,V4052)</f>
        <v>0</v>
      </c>
      <c r="K4052" s="4">
        <f>IF(G4052="OTHER CLUSTER NOT LISTED ABOVE",SUMIFS(amount_expended,uniform_other_cluster_name,X4052), IF(AND(OR(G4052="N/A",G4052=""),H4052=""),0,IF(G4052="STATE CLUSTER",SUMIFS(amount_expended,uniform_state_cluster_name,W4052),SUMIFS(amount_expended,cluster_name,G4052))))</f>
        <v>0</v>
      </c>
      <c r="L4052" s="6"/>
      <c r="M4052" s="3"/>
      <c r="N4052" s="6"/>
      <c r="O4052" s="3"/>
      <c r="P4052" s="3"/>
      <c r="Q4052" s="6"/>
      <c r="R4052" s="4"/>
      <c r="S4052" s="6"/>
      <c r="T4052" s="6"/>
      <c r="U4052" s="6"/>
      <c r="V4052" s="3" t="str">
        <f t="shared" si="2"/>
        <v/>
      </c>
      <c r="W4052" s="5" t="str">
        <f t="shared" ref="W4052:X4052" si="4053">UPPER(TRIM(H4052))</f>
        <v/>
      </c>
      <c r="X4052" s="5" t="str">
        <f t="shared" si="4053"/>
        <v/>
      </c>
      <c r="Y4052" s="5" t="str">
        <f t="array" ref="Y4052">IF(V4052&lt;&gt;"",IFERROR(INDEX(federal_program_name_lookup,MATCH(V4052,aln_lookup,0)),""),"")</f>
        <v/>
      </c>
    </row>
    <row r="4053" ht="15.75" customHeight="1">
      <c r="A4053" s="5" t="str">
        <f t="shared" si="3224"/>
        <v/>
      </c>
      <c r="B4053" s="3"/>
      <c r="C4053" s="3"/>
      <c r="D4053" s="3"/>
      <c r="E4053" s="6"/>
      <c r="F4053" s="4"/>
      <c r="G4053" s="6"/>
      <c r="H4053" s="6"/>
      <c r="I4053" s="6"/>
      <c r="J4053" s="4">
        <f>SUMIFS(amount_expended,cfda_key,V4053)</f>
        <v>0</v>
      </c>
      <c r="K4053" s="4">
        <f>IF(G4053="OTHER CLUSTER NOT LISTED ABOVE",SUMIFS(amount_expended,uniform_other_cluster_name,X4053), IF(AND(OR(G4053="N/A",G4053=""),H4053=""),0,IF(G4053="STATE CLUSTER",SUMIFS(amount_expended,uniform_state_cluster_name,W4053),SUMIFS(amount_expended,cluster_name,G4053))))</f>
        <v>0</v>
      </c>
      <c r="L4053" s="6"/>
      <c r="M4053" s="3"/>
      <c r="N4053" s="6"/>
      <c r="O4053" s="3"/>
      <c r="P4053" s="3"/>
      <c r="Q4053" s="6"/>
      <c r="R4053" s="4"/>
      <c r="S4053" s="6"/>
      <c r="T4053" s="6"/>
      <c r="U4053" s="6"/>
      <c r="V4053" s="3" t="str">
        <f t="shared" si="2"/>
        <v/>
      </c>
      <c r="W4053" s="5" t="str">
        <f t="shared" ref="W4053:X4053" si="4054">UPPER(TRIM(H4053))</f>
        <v/>
      </c>
      <c r="X4053" s="5" t="str">
        <f t="shared" si="4054"/>
        <v/>
      </c>
      <c r="Y4053" s="5" t="str">
        <f t="array" ref="Y4053">IF(V4053&lt;&gt;"",IFERROR(INDEX(federal_program_name_lookup,MATCH(V4053,aln_lookup,0)),""),"")</f>
        <v/>
      </c>
    </row>
    <row r="4054" ht="15.75" customHeight="1">
      <c r="A4054" s="5" t="str">
        <f t="shared" si="3224"/>
        <v/>
      </c>
      <c r="B4054" s="3"/>
      <c r="C4054" s="3"/>
      <c r="D4054" s="3"/>
      <c r="E4054" s="6"/>
      <c r="F4054" s="4"/>
      <c r="G4054" s="6"/>
      <c r="H4054" s="6"/>
      <c r="I4054" s="6"/>
      <c r="J4054" s="4">
        <f>SUMIFS(amount_expended,cfda_key,V4054)</f>
        <v>0</v>
      </c>
      <c r="K4054" s="4">
        <f>IF(G4054="OTHER CLUSTER NOT LISTED ABOVE",SUMIFS(amount_expended,uniform_other_cluster_name,X4054), IF(AND(OR(G4054="N/A",G4054=""),H4054=""),0,IF(G4054="STATE CLUSTER",SUMIFS(amount_expended,uniform_state_cluster_name,W4054),SUMIFS(amount_expended,cluster_name,G4054))))</f>
        <v>0</v>
      </c>
      <c r="L4054" s="6"/>
      <c r="M4054" s="3"/>
      <c r="N4054" s="6"/>
      <c r="O4054" s="3"/>
      <c r="P4054" s="3"/>
      <c r="Q4054" s="6"/>
      <c r="R4054" s="4"/>
      <c r="S4054" s="6"/>
      <c r="T4054" s="6"/>
      <c r="U4054" s="6"/>
      <c r="V4054" s="3" t="str">
        <f t="shared" si="2"/>
        <v/>
      </c>
      <c r="W4054" s="5" t="str">
        <f t="shared" ref="W4054:X4054" si="4055">UPPER(TRIM(H4054))</f>
        <v/>
      </c>
      <c r="X4054" s="5" t="str">
        <f t="shared" si="4055"/>
        <v/>
      </c>
      <c r="Y4054" s="5" t="str">
        <f t="array" ref="Y4054">IF(V4054&lt;&gt;"",IFERROR(INDEX(federal_program_name_lookup,MATCH(V4054,aln_lookup,0)),""),"")</f>
        <v/>
      </c>
    </row>
    <row r="4055" ht="15.75" customHeight="1">
      <c r="A4055" s="5" t="str">
        <f t="shared" si="3224"/>
        <v/>
      </c>
      <c r="B4055" s="3"/>
      <c r="C4055" s="3"/>
      <c r="D4055" s="3"/>
      <c r="E4055" s="6"/>
      <c r="F4055" s="4"/>
      <c r="G4055" s="6"/>
      <c r="H4055" s="6"/>
      <c r="I4055" s="6"/>
      <c r="J4055" s="4">
        <f>SUMIFS(amount_expended,cfda_key,V4055)</f>
        <v>0</v>
      </c>
      <c r="K4055" s="4">
        <f>IF(G4055="OTHER CLUSTER NOT LISTED ABOVE",SUMIFS(amount_expended,uniform_other_cluster_name,X4055), IF(AND(OR(G4055="N/A",G4055=""),H4055=""),0,IF(G4055="STATE CLUSTER",SUMIFS(amount_expended,uniform_state_cluster_name,W4055),SUMIFS(amount_expended,cluster_name,G4055))))</f>
        <v>0</v>
      </c>
      <c r="L4055" s="6"/>
      <c r="M4055" s="3"/>
      <c r="N4055" s="6"/>
      <c r="O4055" s="3"/>
      <c r="P4055" s="3"/>
      <c r="Q4055" s="6"/>
      <c r="R4055" s="4"/>
      <c r="S4055" s="6"/>
      <c r="T4055" s="6"/>
      <c r="U4055" s="6"/>
      <c r="V4055" s="3" t="str">
        <f t="shared" si="2"/>
        <v/>
      </c>
      <c r="W4055" s="5" t="str">
        <f t="shared" ref="W4055:X4055" si="4056">UPPER(TRIM(H4055))</f>
        <v/>
      </c>
      <c r="X4055" s="5" t="str">
        <f t="shared" si="4056"/>
        <v/>
      </c>
      <c r="Y4055" s="5" t="str">
        <f t="array" ref="Y4055">IF(V4055&lt;&gt;"",IFERROR(INDEX(federal_program_name_lookup,MATCH(V4055,aln_lookup,0)),""),"")</f>
        <v/>
      </c>
    </row>
    <row r="4056" ht="15.75" customHeight="1">
      <c r="A4056" s="5" t="str">
        <f t="shared" si="3224"/>
        <v/>
      </c>
      <c r="B4056" s="3"/>
      <c r="C4056" s="3"/>
      <c r="D4056" s="3"/>
      <c r="E4056" s="6"/>
      <c r="F4056" s="4"/>
      <c r="G4056" s="6"/>
      <c r="H4056" s="6"/>
      <c r="I4056" s="6"/>
      <c r="J4056" s="4">
        <f>SUMIFS(amount_expended,cfda_key,V4056)</f>
        <v>0</v>
      </c>
      <c r="K4056" s="4">
        <f>IF(G4056="OTHER CLUSTER NOT LISTED ABOVE",SUMIFS(amount_expended,uniform_other_cluster_name,X4056), IF(AND(OR(G4056="N/A",G4056=""),H4056=""),0,IF(G4056="STATE CLUSTER",SUMIFS(amount_expended,uniform_state_cluster_name,W4056),SUMIFS(amount_expended,cluster_name,G4056))))</f>
        <v>0</v>
      </c>
      <c r="L4056" s="6"/>
      <c r="M4056" s="3"/>
      <c r="N4056" s="6"/>
      <c r="O4056" s="3"/>
      <c r="P4056" s="3"/>
      <c r="Q4056" s="6"/>
      <c r="R4056" s="4"/>
      <c r="S4056" s="6"/>
      <c r="T4056" s="6"/>
      <c r="U4056" s="6"/>
      <c r="V4056" s="3" t="str">
        <f t="shared" si="2"/>
        <v/>
      </c>
      <c r="W4056" s="5" t="str">
        <f t="shared" ref="W4056:X4056" si="4057">UPPER(TRIM(H4056))</f>
        <v/>
      </c>
      <c r="X4056" s="5" t="str">
        <f t="shared" si="4057"/>
        <v/>
      </c>
      <c r="Y4056" s="5" t="str">
        <f t="array" ref="Y4056">IF(V4056&lt;&gt;"",IFERROR(INDEX(federal_program_name_lookup,MATCH(V4056,aln_lookup,0)),""),"")</f>
        <v/>
      </c>
    </row>
    <row r="4057" ht="15.75" customHeight="1">
      <c r="A4057" s="5" t="str">
        <f t="shared" si="3224"/>
        <v/>
      </c>
      <c r="B4057" s="3"/>
      <c r="C4057" s="3"/>
      <c r="D4057" s="3"/>
      <c r="E4057" s="6"/>
      <c r="F4057" s="4"/>
      <c r="G4057" s="6"/>
      <c r="H4057" s="6"/>
      <c r="I4057" s="6"/>
      <c r="J4057" s="4">
        <f>SUMIFS(amount_expended,cfda_key,V4057)</f>
        <v>0</v>
      </c>
      <c r="K4057" s="4">
        <f>IF(G4057="OTHER CLUSTER NOT LISTED ABOVE",SUMIFS(amount_expended,uniform_other_cluster_name,X4057), IF(AND(OR(G4057="N/A",G4057=""),H4057=""),0,IF(G4057="STATE CLUSTER",SUMIFS(amount_expended,uniform_state_cluster_name,W4057),SUMIFS(amount_expended,cluster_name,G4057))))</f>
        <v>0</v>
      </c>
      <c r="L4057" s="6"/>
      <c r="M4057" s="3"/>
      <c r="N4057" s="6"/>
      <c r="O4057" s="3"/>
      <c r="P4057" s="3"/>
      <c r="Q4057" s="6"/>
      <c r="R4057" s="4"/>
      <c r="S4057" s="6"/>
      <c r="T4057" s="6"/>
      <c r="U4057" s="6"/>
      <c r="V4057" s="3" t="str">
        <f t="shared" si="2"/>
        <v/>
      </c>
      <c r="W4057" s="5" t="str">
        <f t="shared" ref="W4057:X4057" si="4058">UPPER(TRIM(H4057))</f>
        <v/>
      </c>
      <c r="X4057" s="5" t="str">
        <f t="shared" si="4058"/>
        <v/>
      </c>
      <c r="Y4057" s="5" t="str">
        <f t="array" ref="Y4057">IF(V4057&lt;&gt;"",IFERROR(INDEX(federal_program_name_lookup,MATCH(V4057,aln_lookup,0)),""),"")</f>
        <v/>
      </c>
    </row>
    <row r="4058" ht="15.75" customHeight="1">
      <c r="A4058" s="5" t="str">
        <f t="shared" si="3224"/>
        <v/>
      </c>
      <c r="B4058" s="3"/>
      <c r="C4058" s="3"/>
      <c r="D4058" s="3"/>
      <c r="E4058" s="6"/>
      <c r="F4058" s="4"/>
      <c r="G4058" s="6"/>
      <c r="H4058" s="6"/>
      <c r="I4058" s="6"/>
      <c r="J4058" s="4">
        <f>SUMIFS(amount_expended,cfda_key,V4058)</f>
        <v>0</v>
      </c>
      <c r="K4058" s="4">
        <f>IF(G4058="OTHER CLUSTER NOT LISTED ABOVE",SUMIFS(amount_expended,uniform_other_cluster_name,X4058), IF(AND(OR(G4058="N/A",G4058=""),H4058=""),0,IF(G4058="STATE CLUSTER",SUMIFS(amount_expended,uniform_state_cluster_name,W4058),SUMIFS(amount_expended,cluster_name,G4058))))</f>
        <v>0</v>
      </c>
      <c r="L4058" s="6"/>
      <c r="M4058" s="3"/>
      <c r="N4058" s="6"/>
      <c r="O4058" s="3"/>
      <c r="P4058" s="3"/>
      <c r="Q4058" s="6"/>
      <c r="R4058" s="4"/>
      <c r="S4058" s="6"/>
      <c r="T4058" s="6"/>
      <c r="U4058" s="6"/>
      <c r="V4058" s="3" t="str">
        <f t="shared" si="2"/>
        <v/>
      </c>
      <c r="W4058" s="5" t="str">
        <f t="shared" ref="W4058:X4058" si="4059">UPPER(TRIM(H4058))</f>
        <v/>
      </c>
      <c r="X4058" s="5" t="str">
        <f t="shared" si="4059"/>
        <v/>
      </c>
      <c r="Y4058" s="5" t="str">
        <f t="array" ref="Y4058">IF(V4058&lt;&gt;"",IFERROR(INDEX(federal_program_name_lookup,MATCH(V4058,aln_lookup,0)),""),"")</f>
        <v/>
      </c>
    </row>
    <row r="4059" ht="15.75" customHeight="1">
      <c r="A4059" s="5" t="str">
        <f t="shared" si="3224"/>
        <v/>
      </c>
      <c r="B4059" s="3"/>
      <c r="C4059" s="3"/>
      <c r="D4059" s="3"/>
      <c r="E4059" s="6"/>
      <c r="F4059" s="4"/>
      <c r="G4059" s="6"/>
      <c r="H4059" s="6"/>
      <c r="I4059" s="6"/>
      <c r="J4059" s="4">
        <f>SUMIFS(amount_expended,cfda_key,V4059)</f>
        <v>0</v>
      </c>
      <c r="K4059" s="4">
        <f>IF(G4059="OTHER CLUSTER NOT LISTED ABOVE",SUMIFS(amount_expended,uniform_other_cluster_name,X4059), IF(AND(OR(G4059="N/A",G4059=""),H4059=""),0,IF(G4059="STATE CLUSTER",SUMIFS(amount_expended,uniform_state_cluster_name,W4059),SUMIFS(amount_expended,cluster_name,G4059))))</f>
        <v>0</v>
      </c>
      <c r="L4059" s="6"/>
      <c r="M4059" s="3"/>
      <c r="N4059" s="6"/>
      <c r="O4059" s="3"/>
      <c r="P4059" s="3"/>
      <c r="Q4059" s="6"/>
      <c r="R4059" s="4"/>
      <c r="S4059" s="6"/>
      <c r="T4059" s="6"/>
      <c r="U4059" s="6"/>
      <c r="V4059" s="3" t="str">
        <f t="shared" si="2"/>
        <v/>
      </c>
      <c r="W4059" s="5" t="str">
        <f t="shared" ref="W4059:X4059" si="4060">UPPER(TRIM(H4059))</f>
        <v/>
      </c>
      <c r="X4059" s="5" t="str">
        <f t="shared" si="4060"/>
        <v/>
      </c>
      <c r="Y4059" s="5" t="str">
        <f t="array" ref="Y4059">IF(V4059&lt;&gt;"",IFERROR(INDEX(federal_program_name_lookup,MATCH(V4059,aln_lookup,0)),""),"")</f>
        <v/>
      </c>
    </row>
    <row r="4060" ht="15.75" customHeight="1">
      <c r="A4060" s="5" t="str">
        <f t="shared" si="3224"/>
        <v/>
      </c>
      <c r="B4060" s="3"/>
      <c r="C4060" s="3"/>
      <c r="D4060" s="3"/>
      <c r="E4060" s="6"/>
      <c r="F4060" s="4"/>
      <c r="G4060" s="6"/>
      <c r="H4060" s="6"/>
      <c r="I4060" s="6"/>
      <c r="J4060" s="4">
        <f>SUMIFS(amount_expended,cfda_key,V4060)</f>
        <v>0</v>
      </c>
      <c r="K4060" s="4">
        <f>IF(G4060="OTHER CLUSTER NOT LISTED ABOVE",SUMIFS(amount_expended,uniform_other_cluster_name,X4060), IF(AND(OR(G4060="N/A",G4060=""),H4060=""),0,IF(G4060="STATE CLUSTER",SUMIFS(amount_expended,uniform_state_cluster_name,W4060),SUMIFS(amount_expended,cluster_name,G4060))))</f>
        <v>0</v>
      </c>
      <c r="L4060" s="6"/>
      <c r="M4060" s="3"/>
      <c r="N4060" s="6"/>
      <c r="O4060" s="3"/>
      <c r="P4060" s="3"/>
      <c r="Q4060" s="6"/>
      <c r="R4060" s="4"/>
      <c r="S4060" s="6"/>
      <c r="T4060" s="6"/>
      <c r="U4060" s="6"/>
      <c r="V4060" s="3" t="str">
        <f t="shared" si="2"/>
        <v/>
      </c>
      <c r="W4060" s="5" t="str">
        <f t="shared" ref="W4060:X4060" si="4061">UPPER(TRIM(H4060))</f>
        <v/>
      </c>
      <c r="X4060" s="5" t="str">
        <f t="shared" si="4061"/>
        <v/>
      </c>
      <c r="Y4060" s="5" t="str">
        <f t="array" ref="Y4060">IF(V4060&lt;&gt;"",IFERROR(INDEX(federal_program_name_lookup,MATCH(V4060,aln_lookup,0)),""),"")</f>
        <v/>
      </c>
    </row>
    <row r="4061" ht="15.75" customHeight="1">
      <c r="A4061" s="5" t="str">
        <f t="shared" si="3224"/>
        <v/>
      </c>
      <c r="B4061" s="3"/>
      <c r="C4061" s="3"/>
      <c r="D4061" s="3"/>
      <c r="E4061" s="6"/>
      <c r="F4061" s="4"/>
      <c r="G4061" s="6"/>
      <c r="H4061" s="6"/>
      <c r="I4061" s="6"/>
      <c r="J4061" s="4">
        <f>SUMIFS(amount_expended,cfda_key,V4061)</f>
        <v>0</v>
      </c>
      <c r="K4061" s="4">
        <f>IF(G4061="OTHER CLUSTER NOT LISTED ABOVE",SUMIFS(amount_expended,uniform_other_cluster_name,X4061), IF(AND(OR(G4061="N/A",G4061=""),H4061=""),0,IF(G4061="STATE CLUSTER",SUMIFS(amount_expended,uniform_state_cluster_name,W4061),SUMIFS(amount_expended,cluster_name,G4061))))</f>
        <v>0</v>
      </c>
      <c r="L4061" s="6"/>
      <c r="M4061" s="3"/>
      <c r="N4061" s="6"/>
      <c r="O4061" s="3"/>
      <c r="P4061" s="3"/>
      <c r="Q4061" s="6"/>
      <c r="R4061" s="4"/>
      <c r="S4061" s="6"/>
      <c r="T4061" s="6"/>
      <c r="U4061" s="6"/>
      <c r="V4061" s="3" t="str">
        <f t="shared" si="2"/>
        <v/>
      </c>
      <c r="W4061" s="5" t="str">
        <f t="shared" ref="W4061:X4061" si="4062">UPPER(TRIM(H4061))</f>
        <v/>
      </c>
      <c r="X4061" s="5" t="str">
        <f t="shared" si="4062"/>
        <v/>
      </c>
      <c r="Y4061" s="5" t="str">
        <f t="array" ref="Y4061">IF(V4061&lt;&gt;"",IFERROR(INDEX(federal_program_name_lookup,MATCH(V4061,aln_lookup,0)),""),"")</f>
        <v/>
      </c>
    </row>
    <row r="4062" ht="15.75" customHeight="1">
      <c r="A4062" s="5" t="str">
        <f t="shared" si="3224"/>
        <v/>
      </c>
      <c r="B4062" s="3"/>
      <c r="C4062" s="3"/>
      <c r="D4062" s="3"/>
      <c r="E4062" s="6"/>
      <c r="F4062" s="4"/>
      <c r="G4062" s="6"/>
      <c r="H4062" s="6"/>
      <c r="I4062" s="6"/>
      <c r="J4062" s="4">
        <f>SUMIFS(amount_expended,cfda_key,V4062)</f>
        <v>0</v>
      </c>
      <c r="K4062" s="4">
        <f>IF(G4062="OTHER CLUSTER NOT LISTED ABOVE",SUMIFS(amount_expended,uniform_other_cluster_name,X4062), IF(AND(OR(G4062="N/A",G4062=""),H4062=""),0,IF(G4062="STATE CLUSTER",SUMIFS(amount_expended,uniform_state_cluster_name,W4062),SUMIFS(amount_expended,cluster_name,G4062))))</f>
        <v>0</v>
      </c>
      <c r="L4062" s="6"/>
      <c r="M4062" s="3"/>
      <c r="N4062" s="6"/>
      <c r="O4062" s="3"/>
      <c r="P4062" s="3"/>
      <c r="Q4062" s="6"/>
      <c r="R4062" s="4"/>
      <c r="S4062" s="6"/>
      <c r="T4062" s="6"/>
      <c r="U4062" s="6"/>
      <c r="V4062" s="3" t="str">
        <f t="shared" si="2"/>
        <v/>
      </c>
      <c r="W4062" s="5" t="str">
        <f t="shared" ref="W4062:X4062" si="4063">UPPER(TRIM(H4062))</f>
        <v/>
      </c>
      <c r="X4062" s="5" t="str">
        <f t="shared" si="4063"/>
        <v/>
      </c>
      <c r="Y4062" s="5" t="str">
        <f t="array" ref="Y4062">IF(V4062&lt;&gt;"",IFERROR(INDEX(federal_program_name_lookup,MATCH(V4062,aln_lookup,0)),""),"")</f>
        <v/>
      </c>
    </row>
    <row r="4063" ht="15.75" customHeight="1">
      <c r="A4063" s="5" t="str">
        <f t="shared" si="3224"/>
        <v/>
      </c>
      <c r="B4063" s="3"/>
      <c r="C4063" s="3"/>
      <c r="D4063" s="3"/>
      <c r="E4063" s="6"/>
      <c r="F4063" s="4"/>
      <c r="G4063" s="6"/>
      <c r="H4063" s="6"/>
      <c r="I4063" s="6"/>
      <c r="J4063" s="4">
        <f>SUMIFS(amount_expended,cfda_key,V4063)</f>
        <v>0</v>
      </c>
      <c r="K4063" s="4">
        <f>IF(G4063="OTHER CLUSTER NOT LISTED ABOVE",SUMIFS(amount_expended,uniform_other_cluster_name,X4063), IF(AND(OR(G4063="N/A",G4063=""),H4063=""),0,IF(G4063="STATE CLUSTER",SUMIFS(amount_expended,uniform_state_cluster_name,W4063),SUMIFS(amount_expended,cluster_name,G4063))))</f>
        <v>0</v>
      </c>
      <c r="L4063" s="6"/>
      <c r="M4063" s="3"/>
      <c r="N4063" s="6"/>
      <c r="O4063" s="3"/>
      <c r="P4063" s="3"/>
      <c r="Q4063" s="6"/>
      <c r="R4063" s="4"/>
      <c r="S4063" s="6"/>
      <c r="T4063" s="6"/>
      <c r="U4063" s="6"/>
      <c r="V4063" s="3" t="str">
        <f t="shared" si="2"/>
        <v/>
      </c>
      <c r="W4063" s="5" t="str">
        <f t="shared" ref="W4063:X4063" si="4064">UPPER(TRIM(H4063))</f>
        <v/>
      </c>
      <c r="X4063" s="5" t="str">
        <f t="shared" si="4064"/>
        <v/>
      </c>
      <c r="Y4063" s="5" t="str">
        <f t="array" ref="Y4063">IF(V4063&lt;&gt;"",IFERROR(INDEX(federal_program_name_lookup,MATCH(V4063,aln_lookup,0)),""),"")</f>
        <v/>
      </c>
    </row>
    <row r="4064" ht="15.75" customHeight="1">
      <c r="A4064" s="5" t="str">
        <f t="shared" si="3224"/>
        <v/>
      </c>
      <c r="B4064" s="3"/>
      <c r="C4064" s="3"/>
      <c r="D4064" s="3"/>
      <c r="E4064" s="6"/>
      <c r="F4064" s="4"/>
      <c r="G4064" s="6"/>
      <c r="H4064" s="6"/>
      <c r="I4064" s="6"/>
      <c r="J4064" s="4">
        <f>SUMIFS(amount_expended,cfda_key,V4064)</f>
        <v>0</v>
      </c>
      <c r="K4064" s="4">
        <f>IF(G4064="OTHER CLUSTER NOT LISTED ABOVE",SUMIFS(amount_expended,uniform_other_cluster_name,X4064), IF(AND(OR(G4064="N/A",G4064=""),H4064=""),0,IF(G4064="STATE CLUSTER",SUMIFS(amount_expended,uniform_state_cluster_name,W4064),SUMIFS(amount_expended,cluster_name,G4064))))</f>
        <v>0</v>
      </c>
      <c r="L4064" s="6"/>
      <c r="M4064" s="3"/>
      <c r="N4064" s="6"/>
      <c r="O4064" s="3"/>
      <c r="P4064" s="3"/>
      <c r="Q4064" s="6"/>
      <c r="R4064" s="4"/>
      <c r="S4064" s="6"/>
      <c r="T4064" s="6"/>
      <c r="U4064" s="6"/>
      <c r="V4064" s="3" t="str">
        <f t="shared" si="2"/>
        <v/>
      </c>
      <c r="W4064" s="5" t="str">
        <f t="shared" ref="W4064:X4064" si="4065">UPPER(TRIM(H4064))</f>
        <v/>
      </c>
      <c r="X4064" s="5" t="str">
        <f t="shared" si="4065"/>
        <v/>
      </c>
      <c r="Y4064" s="5" t="str">
        <f t="array" ref="Y4064">IF(V4064&lt;&gt;"",IFERROR(INDEX(federal_program_name_lookup,MATCH(V4064,aln_lookup,0)),""),"")</f>
        <v/>
      </c>
    </row>
    <row r="4065" ht="15.75" customHeight="1">
      <c r="A4065" s="5" t="str">
        <f t="shared" si="3224"/>
        <v/>
      </c>
      <c r="B4065" s="3"/>
      <c r="C4065" s="3"/>
      <c r="D4065" s="3"/>
      <c r="E4065" s="6"/>
      <c r="F4065" s="4"/>
      <c r="G4065" s="6"/>
      <c r="H4065" s="6"/>
      <c r="I4065" s="6"/>
      <c r="J4065" s="4">
        <f>SUMIFS(amount_expended,cfda_key,V4065)</f>
        <v>0</v>
      </c>
      <c r="K4065" s="4">
        <f>IF(G4065="OTHER CLUSTER NOT LISTED ABOVE",SUMIFS(amount_expended,uniform_other_cluster_name,X4065), IF(AND(OR(G4065="N/A",G4065=""),H4065=""),0,IF(G4065="STATE CLUSTER",SUMIFS(amount_expended,uniform_state_cluster_name,W4065),SUMIFS(amount_expended,cluster_name,G4065))))</f>
        <v>0</v>
      </c>
      <c r="L4065" s="6"/>
      <c r="M4065" s="3"/>
      <c r="N4065" s="6"/>
      <c r="O4065" s="3"/>
      <c r="P4065" s="3"/>
      <c r="Q4065" s="6"/>
      <c r="R4065" s="4"/>
      <c r="S4065" s="6"/>
      <c r="T4065" s="6"/>
      <c r="U4065" s="6"/>
      <c r="V4065" s="3" t="str">
        <f t="shared" si="2"/>
        <v/>
      </c>
      <c r="W4065" s="5" t="str">
        <f t="shared" ref="W4065:X4065" si="4066">UPPER(TRIM(H4065))</f>
        <v/>
      </c>
      <c r="X4065" s="5" t="str">
        <f t="shared" si="4066"/>
        <v/>
      </c>
      <c r="Y4065" s="5" t="str">
        <f t="array" ref="Y4065">IF(V4065&lt;&gt;"",IFERROR(INDEX(federal_program_name_lookup,MATCH(V4065,aln_lookup,0)),""),"")</f>
        <v/>
      </c>
    </row>
    <row r="4066" ht="15.75" customHeight="1">
      <c r="A4066" s="5" t="str">
        <f t="shared" si="3224"/>
        <v/>
      </c>
      <c r="B4066" s="3"/>
      <c r="C4066" s="3"/>
      <c r="D4066" s="3"/>
      <c r="E4066" s="6"/>
      <c r="F4066" s="4"/>
      <c r="G4066" s="6"/>
      <c r="H4066" s="6"/>
      <c r="I4066" s="6"/>
      <c r="J4066" s="4">
        <f>SUMIFS(amount_expended,cfda_key,V4066)</f>
        <v>0</v>
      </c>
      <c r="K4066" s="4">
        <f>IF(G4066="OTHER CLUSTER NOT LISTED ABOVE",SUMIFS(amount_expended,uniform_other_cluster_name,X4066), IF(AND(OR(G4066="N/A",G4066=""),H4066=""),0,IF(G4066="STATE CLUSTER",SUMIFS(amount_expended,uniform_state_cluster_name,W4066),SUMIFS(amount_expended,cluster_name,G4066))))</f>
        <v>0</v>
      </c>
      <c r="L4066" s="6"/>
      <c r="M4066" s="3"/>
      <c r="N4066" s="6"/>
      <c r="O4066" s="3"/>
      <c r="P4066" s="3"/>
      <c r="Q4066" s="6"/>
      <c r="R4066" s="4"/>
      <c r="S4066" s="6"/>
      <c r="T4066" s="6"/>
      <c r="U4066" s="6"/>
      <c r="V4066" s="3" t="str">
        <f t="shared" si="2"/>
        <v/>
      </c>
      <c r="W4066" s="5" t="str">
        <f t="shared" ref="W4066:X4066" si="4067">UPPER(TRIM(H4066))</f>
        <v/>
      </c>
      <c r="X4066" s="5" t="str">
        <f t="shared" si="4067"/>
        <v/>
      </c>
      <c r="Y4066" s="5" t="str">
        <f t="array" ref="Y4066">IF(V4066&lt;&gt;"",IFERROR(INDEX(federal_program_name_lookup,MATCH(V4066,aln_lookup,0)),""),"")</f>
        <v/>
      </c>
    </row>
    <row r="4067" ht="15.75" customHeight="1">
      <c r="A4067" s="5" t="str">
        <f t="shared" si="3224"/>
        <v/>
      </c>
      <c r="B4067" s="3"/>
      <c r="C4067" s="3"/>
      <c r="D4067" s="3"/>
      <c r="E4067" s="6"/>
      <c r="F4067" s="4"/>
      <c r="G4067" s="6"/>
      <c r="H4067" s="6"/>
      <c r="I4067" s="6"/>
      <c r="J4067" s="4">
        <f>SUMIFS(amount_expended,cfda_key,V4067)</f>
        <v>0</v>
      </c>
      <c r="K4067" s="4">
        <f>IF(G4067="OTHER CLUSTER NOT LISTED ABOVE",SUMIFS(amount_expended,uniform_other_cluster_name,X4067), IF(AND(OR(G4067="N/A",G4067=""),H4067=""),0,IF(G4067="STATE CLUSTER",SUMIFS(amount_expended,uniform_state_cluster_name,W4067),SUMIFS(amount_expended,cluster_name,G4067))))</f>
        <v>0</v>
      </c>
      <c r="L4067" s="6"/>
      <c r="M4067" s="3"/>
      <c r="N4067" s="6"/>
      <c r="O4067" s="3"/>
      <c r="P4067" s="3"/>
      <c r="Q4067" s="6"/>
      <c r="R4067" s="4"/>
      <c r="S4067" s="6"/>
      <c r="T4067" s="6"/>
      <c r="U4067" s="6"/>
      <c r="V4067" s="3" t="str">
        <f t="shared" si="2"/>
        <v/>
      </c>
      <c r="W4067" s="5" t="str">
        <f t="shared" ref="W4067:X4067" si="4068">UPPER(TRIM(H4067))</f>
        <v/>
      </c>
      <c r="X4067" s="5" t="str">
        <f t="shared" si="4068"/>
        <v/>
      </c>
      <c r="Y4067" s="5" t="str">
        <f t="array" ref="Y4067">IF(V4067&lt;&gt;"",IFERROR(INDEX(federal_program_name_lookup,MATCH(V4067,aln_lookup,0)),""),"")</f>
        <v/>
      </c>
    </row>
    <row r="4068" ht="15.75" customHeight="1">
      <c r="A4068" s="5" t="str">
        <f t="shared" si="3224"/>
        <v/>
      </c>
      <c r="B4068" s="3"/>
      <c r="C4068" s="3"/>
      <c r="D4068" s="3"/>
      <c r="E4068" s="6"/>
      <c r="F4068" s="4"/>
      <c r="G4068" s="6"/>
      <c r="H4068" s="6"/>
      <c r="I4068" s="6"/>
      <c r="J4068" s="4">
        <f>SUMIFS(amount_expended,cfda_key,V4068)</f>
        <v>0</v>
      </c>
      <c r="K4068" s="4">
        <f>IF(G4068="OTHER CLUSTER NOT LISTED ABOVE",SUMIFS(amount_expended,uniform_other_cluster_name,X4068), IF(AND(OR(G4068="N/A",G4068=""),H4068=""),0,IF(G4068="STATE CLUSTER",SUMIFS(amount_expended,uniform_state_cluster_name,W4068),SUMIFS(amount_expended,cluster_name,G4068))))</f>
        <v>0</v>
      </c>
      <c r="L4068" s="6"/>
      <c r="M4068" s="3"/>
      <c r="N4068" s="6"/>
      <c r="O4068" s="3"/>
      <c r="P4068" s="3"/>
      <c r="Q4068" s="6"/>
      <c r="R4068" s="4"/>
      <c r="S4068" s="6"/>
      <c r="T4068" s="6"/>
      <c r="U4068" s="6"/>
      <c r="V4068" s="3" t="str">
        <f t="shared" si="2"/>
        <v/>
      </c>
      <c r="W4068" s="5" t="str">
        <f t="shared" ref="W4068:X4068" si="4069">UPPER(TRIM(H4068))</f>
        <v/>
      </c>
      <c r="X4068" s="5" t="str">
        <f t="shared" si="4069"/>
        <v/>
      </c>
      <c r="Y4068" s="5" t="str">
        <f t="array" ref="Y4068">IF(V4068&lt;&gt;"",IFERROR(INDEX(federal_program_name_lookup,MATCH(V4068,aln_lookup,0)),""),"")</f>
        <v/>
      </c>
    </row>
    <row r="4069" ht="15.75" customHeight="1">
      <c r="A4069" s="5" t="str">
        <f t="shared" si="3224"/>
        <v/>
      </c>
      <c r="B4069" s="3"/>
      <c r="C4069" s="3"/>
      <c r="D4069" s="3"/>
      <c r="E4069" s="6"/>
      <c r="F4069" s="4"/>
      <c r="G4069" s="6"/>
      <c r="H4069" s="6"/>
      <c r="I4069" s="6"/>
      <c r="J4069" s="4">
        <f>SUMIFS(amount_expended,cfda_key,V4069)</f>
        <v>0</v>
      </c>
      <c r="K4069" s="4">
        <f>IF(G4069="OTHER CLUSTER NOT LISTED ABOVE",SUMIFS(amount_expended,uniform_other_cluster_name,X4069), IF(AND(OR(G4069="N/A",G4069=""),H4069=""),0,IF(G4069="STATE CLUSTER",SUMIFS(amount_expended,uniform_state_cluster_name,W4069),SUMIFS(amount_expended,cluster_name,G4069))))</f>
        <v>0</v>
      </c>
      <c r="L4069" s="6"/>
      <c r="M4069" s="3"/>
      <c r="N4069" s="6"/>
      <c r="O4069" s="3"/>
      <c r="P4069" s="3"/>
      <c r="Q4069" s="6"/>
      <c r="R4069" s="4"/>
      <c r="S4069" s="6"/>
      <c r="T4069" s="6"/>
      <c r="U4069" s="6"/>
      <c r="V4069" s="3" t="str">
        <f t="shared" si="2"/>
        <v/>
      </c>
      <c r="W4069" s="5" t="str">
        <f t="shared" ref="W4069:X4069" si="4070">UPPER(TRIM(H4069))</f>
        <v/>
      </c>
      <c r="X4069" s="5" t="str">
        <f t="shared" si="4070"/>
        <v/>
      </c>
      <c r="Y4069" s="5" t="str">
        <f t="array" ref="Y4069">IF(V4069&lt;&gt;"",IFERROR(INDEX(federal_program_name_lookup,MATCH(V4069,aln_lookup,0)),""),"")</f>
        <v/>
      </c>
    </row>
    <row r="4070" ht="15.75" customHeight="1">
      <c r="A4070" s="5" t="str">
        <f t="shared" si="3224"/>
        <v/>
      </c>
      <c r="B4070" s="3"/>
      <c r="C4070" s="3"/>
      <c r="D4070" s="3"/>
      <c r="E4070" s="6"/>
      <c r="F4070" s="4"/>
      <c r="G4070" s="6"/>
      <c r="H4070" s="6"/>
      <c r="I4070" s="6"/>
      <c r="J4070" s="4">
        <f>SUMIFS(amount_expended,cfda_key,V4070)</f>
        <v>0</v>
      </c>
      <c r="K4070" s="4">
        <f>IF(G4070="OTHER CLUSTER NOT LISTED ABOVE",SUMIFS(amount_expended,uniform_other_cluster_name,X4070), IF(AND(OR(G4070="N/A",G4070=""),H4070=""),0,IF(G4070="STATE CLUSTER",SUMIFS(amount_expended,uniform_state_cluster_name,W4070),SUMIFS(amount_expended,cluster_name,G4070))))</f>
        <v>0</v>
      </c>
      <c r="L4070" s="6"/>
      <c r="M4070" s="3"/>
      <c r="N4070" s="6"/>
      <c r="O4070" s="3"/>
      <c r="P4070" s="3"/>
      <c r="Q4070" s="6"/>
      <c r="R4070" s="4"/>
      <c r="S4070" s="6"/>
      <c r="T4070" s="6"/>
      <c r="U4070" s="6"/>
      <c r="V4070" s="3" t="str">
        <f t="shared" si="2"/>
        <v/>
      </c>
      <c r="W4070" s="5" t="str">
        <f t="shared" ref="W4070:X4070" si="4071">UPPER(TRIM(H4070))</f>
        <v/>
      </c>
      <c r="X4070" s="5" t="str">
        <f t="shared" si="4071"/>
        <v/>
      </c>
      <c r="Y4070" s="5" t="str">
        <f t="array" ref="Y4070">IF(V4070&lt;&gt;"",IFERROR(INDEX(federal_program_name_lookup,MATCH(V4070,aln_lookup,0)),""),"")</f>
        <v/>
      </c>
    </row>
    <row r="4071" ht="15.75" customHeight="1">
      <c r="A4071" s="5" t="str">
        <f t="shared" si="3224"/>
        <v/>
      </c>
      <c r="B4071" s="3"/>
      <c r="C4071" s="3"/>
      <c r="D4071" s="3"/>
      <c r="E4071" s="6"/>
      <c r="F4071" s="4"/>
      <c r="G4071" s="6"/>
      <c r="H4071" s="6"/>
      <c r="I4071" s="6"/>
      <c r="J4071" s="4">
        <f>SUMIFS(amount_expended,cfda_key,V4071)</f>
        <v>0</v>
      </c>
      <c r="K4071" s="4">
        <f>IF(G4071="OTHER CLUSTER NOT LISTED ABOVE",SUMIFS(amount_expended,uniform_other_cluster_name,X4071), IF(AND(OR(G4071="N/A",G4071=""),H4071=""),0,IF(G4071="STATE CLUSTER",SUMIFS(amount_expended,uniform_state_cluster_name,W4071),SUMIFS(amount_expended,cluster_name,G4071))))</f>
        <v>0</v>
      </c>
      <c r="L4071" s="6"/>
      <c r="M4071" s="3"/>
      <c r="N4071" s="6"/>
      <c r="O4071" s="3"/>
      <c r="P4071" s="3"/>
      <c r="Q4071" s="6"/>
      <c r="R4071" s="4"/>
      <c r="S4071" s="6"/>
      <c r="T4071" s="6"/>
      <c r="U4071" s="6"/>
      <c r="V4071" s="3" t="str">
        <f t="shared" si="2"/>
        <v/>
      </c>
      <c r="W4071" s="5" t="str">
        <f t="shared" ref="W4071:X4071" si="4072">UPPER(TRIM(H4071))</f>
        <v/>
      </c>
      <c r="X4071" s="5" t="str">
        <f t="shared" si="4072"/>
        <v/>
      </c>
      <c r="Y4071" s="5" t="str">
        <f t="array" ref="Y4071">IF(V4071&lt;&gt;"",IFERROR(INDEX(federal_program_name_lookup,MATCH(V4071,aln_lookup,0)),""),"")</f>
        <v/>
      </c>
    </row>
    <row r="4072" ht="15.75" customHeight="1">
      <c r="A4072" s="5" t="str">
        <f t="shared" si="3224"/>
        <v/>
      </c>
      <c r="B4072" s="3"/>
      <c r="C4072" s="3"/>
      <c r="D4072" s="3"/>
      <c r="E4072" s="6"/>
      <c r="F4072" s="4"/>
      <c r="G4072" s="6"/>
      <c r="H4072" s="6"/>
      <c r="I4072" s="6"/>
      <c r="J4072" s="4">
        <f>SUMIFS(amount_expended,cfda_key,V4072)</f>
        <v>0</v>
      </c>
      <c r="K4072" s="4">
        <f>IF(G4072="OTHER CLUSTER NOT LISTED ABOVE",SUMIFS(amount_expended,uniform_other_cluster_name,X4072), IF(AND(OR(G4072="N/A",G4072=""),H4072=""),0,IF(G4072="STATE CLUSTER",SUMIFS(amount_expended,uniform_state_cluster_name,W4072),SUMIFS(amount_expended,cluster_name,G4072))))</f>
        <v>0</v>
      </c>
      <c r="L4072" s="6"/>
      <c r="M4072" s="3"/>
      <c r="N4072" s="6"/>
      <c r="O4072" s="3"/>
      <c r="P4072" s="3"/>
      <c r="Q4072" s="6"/>
      <c r="R4072" s="4"/>
      <c r="S4072" s="6"/>
      <c r="T4072" s="6"/>
      <c r="U4072" s="6"/>
      <c r="V4072" s="3" t="str">
        <f t="shared" si="2"/>
        <v/>
      </c>
      <c r="W4072" s="5" t="str">
        <f t="shared" ref="W4072:X4072" si="4073">UPPER(TRIM(H4072))</f>
        <v/>
      </c>
      <c r="X4072" s="5" t="str">
        <f t="shared" si="4073"/>
        <v/>
      </c>
      <c r="Y4072" s="5" t="str">
        <f t="array" ref="Y4072">IF(V4072&lt;&gt;"",IFERROR(INDEX(federal_program_name_lookup,MATCH(V4072,aln_lookup,0)),""),"")</f>
        <v/>
      </c>
    </row>
    <row r="4073" ht="15.75" customHeight="1">
      <c r="A4073" s="5" t="str">
        <f t="shared" si="3224"/>
        <v/>
      </c>
      <c r="B4073" s="3"/>
      <c r="C4073" s="3"/>
      <c r="D4073" s="3"/>
      <c r="E4073" s="6"/>
      <c r="F4073" s="4"/>
      <c r="G4073" s="6"/>
      <c r="H4073" s="6"/>
      <c r="I4073" s="6"/>
      <c r="J4073" s="4">
        <f>SUMIFS(amount_expended,cfda_key,V4073)</f>
        <v>0</v>
      </c>
      <c r="K4073" s="4">
        <f>IF(G4073="OTHER CLUSTER NOT LISTED ABOVE",SUMIFS(amount_expended,uniform_other_cluster_name,X4073), IF(AND(OR(G4073="N/A",G4073=""),H4073=""),0,IF(G4073="STATE CLUSTER",SUMIFS(amount_expended,uniform_state_cluster_name,W4073),SUMIFS(amount_expended,cluster_name,G4073))))</f>
        <v>0</v>
      </c>
      <c r="L4073" s="6"/>
      <c r="M4073" s="3"/>
      <c r="N4073" s="6"/>
      <c r="O4073" s="3"/>
      <c r="P4073" s="3"/>
      <c r="Q4073" s="6"/>
      <c r="R4073" s="4"/>
      <c r="S4073" s="6"/>
      <c r="T4073" s="6"/>
      <c r="U4073" s="6"/>
      <c r="V4073" s="3" t="str">
        <f t="shared" si="2"/>
        <v/>
      </c>
      <c r="W4073" s="5" t="str">
        <f t="shared" ref="W4073:X4073" si="4074">UPPER(TRIM(H4073))</f>
        <v/>
      </c>
      <c r="X4073" s="5" t="str">
        <f t="shared" si="4074"/>
        <v/>
      </c>
      <c r="Y4073" s="5" t="str">
        <f t="array" ref="Y4073">IF(V4073&lt;&gt;"",IFERROR(INDEX(federal_program_name_lookup,MATCH(V4073,aln_lookup,0)),""),"")</f>
        <v/>
      </c>
    </row>
    <row r="4074" ht="15.75" customHeight="1">
      <c r="A4074" s="5" t="str">
        <f t="shared" si="3224"/>
        <v/>
      </c>
      <c r="B4074" s="3"/>
      <c r="C4074" s="3"/>
      <c r="D4074" s="3"/>
      <c r="E4074" s="6"/>
      <c r="F4074" s="4"/>
      <c r="G4074" s="6"/>
      <c r="H4074" s="6"/>
      <c r="I4074" s="6"/>
      <c r="J4074" s="4">
        <f>SUMIFS(amount_expended,cfda_key,V4074)</f>
        <v>0</v>
      </c>
      <c r="K4074" s="4">
        <f>IF(G4074="OTHER CLUSTER NOT LISTED ABOVE",SUMIFS(amount_expended,uniform_other_cluster_name,X4074), IF(AND(OR(G4074="N/A",G4074=""),H4074=""),0,IF(G4074="STATE CLUSTER",SUMIFS(amount_expended,uniform_state_cluster_name,W4074),SUMIFS(amount_expended,cluster_name,G4074))))</f>
        <v>0</v>
      </c>
      <c r="L4074" s="6"/>
      <c r="M4074" s="3"/>
      <c r="N4074" s="6"/>
      <c r="O4074" s="3"/>
      <c r="P4074" s="3"/>
      <c r="Q4074" s="6"/>
      <c r="R4074" s="4"/>
      <c r="S4074" s="6"/>
      <c r="T4074" s="6"/>
      <c r="U4074" s="6"/>
      <c r="V4074" s="3" t="str">
        <f t="shared" si="2"/>
        <v/>
      </c>
      <c r="W4074" s="5" t="str">
        <f t="shared" ref="W4074:X4074" si="4075">UPPER(TRIM(H4074))</f>
        <v/>
      </c>
      <c r="X4074" s="5" t="str">
        <f t="shared" si="4075"/>
        <v/>
      </c>
      <c r="Y4074" s="5" t="str">
        <f t="array" ref="Y4074">IF(V4074&lt;&gt;"",IFERROR(INDEX(federal_program_name_lookup,MATCH(V4074,aln_lookup,0)),""),"")</f>
        <v/>
      </c>
    </row>
    <row r="4075" ht="15.75" customHeight="1">
      <c r="A4075" s="5" t="str">
        <f t="shared" si="3224"/>
        <v/>
      </c>
      <c r="B4075" s="3"/>
      <c r="C4075" s="3"/>
      <c r="D4075" s="3"/>
      <c r="E4075" s="6"/>
      <c r="F4075" s="4"/>
      <c r="G4075" s="6"/>
      <c r="H4075" s="6"/>
      <c r="I4075" s="6"/>
      <c r="J4075" s="4">
        <f>SUMIFS(amount_expended,cfda_key,V4075)</f>
        <v>0</v>
      </c>
      <c r="K4075" s="4">
        <f>IF(G4075="OTHER CLUSTER NOT LISTED ABOVE",SUMIFS(amount_expended,uniform_other_cluster_name,X4075), IF(AND(OR(G4075="N/A",G4075=""),H4075=""),0,IF(G4075="STATE CLUSTER",SUMIFS(amount_expended,uniform_state_cluster_name,W4075),SUMIFS(amount_expended,cluster_name,G4075))))</f>
        <v>0</v>
      </c>
      <c r="L4075" s="6"/>
      <c r="M4075" s="3"/>
      <c r="N4075" s="6"/>
      <c r="O4075" s="3"/>
      <c r="P4075" s="3"/>
      <c r="Q4075" s="6"/>
      <c r="R4075" s="4"/>
      <c r="S4075" s="6"/>
      <c r="T4075" s="6"/>
      <c r="U4075" s="6"/>
      <c r="V4075" s="3" t="str">
        <f t="shared" si="2"/>
        <v/>
      </c>
      <c r="W4075" s="5" t="str">
        <f t="shared" ref="W4075:X4075" si="4076">UPPER(TRIM(H4075))</f>
        <v/>
      </c>
      <c r="X4075" s="5" t="str">
        <f t="shared" si="4076"/>
        <v/>
      </c>
      <c r="Y4075" s="5" t="str">
        <f t="array" ref="Y4075">IF(V4075&lt;&gt;"",IFERROR(INDEX(federal_program_name_lookup,MATCH(V4075,aln_lookup,0)),""),"")</f>
        <v/>
      </c>
    </row>
    <row r="4076" ht="15.75" customHeight="1">
      <c r="A4076" s="5" t="str">
        <f t="shared" si="3224"/>
        <v/>
      </c>
      <c r="B4076" s="3"/>
      <c r="C4076" s="3"/>
      <c r="D4076" s="3"/>
      <c r="E4076" s="6"/>
      <c r="F4076" s="4"/>
      <c r="G4076" s="6"/>
      <c r="H4076" s="6"/>
      <c r="I4076" s="6"/>
      <c r="J4076" s="4">
        <f>SUMIFS(amount_expended,cfda_key,V4076)</f>
        <v>0</v>
      </c>
      <c r="K4076" s="4">
        <f>IF(G4076="OTHER CLUSTER NOT LISTED ABOVE",SUMIFS(amount_expended,uniform_other_cluster_name,X4076), IF(AND(OR(G4076="N/A",G4076=""),H4076=""),0,IF(G4076="STATE CLUSTER",SUMIFS(amount_expended,uniform_state_cluster_name,W4076),SUMIFS(amount_expended,cluster_name,G4076))))</f>
        <v>0</v>
      </c>
      <c r="L4076" s="6"/>
      <c r="M4076" s="3"/>
      <c r="N4076" s="6"/>
      <c r="O4076" s="3"/>
      <c r="P4076" s="3"/>
      <c r="Q4076" s="6"/>
      <c r="R4076" s="4"/>
      <c r="S4076" s="6"/>
      <c r="T4076" s="6"/>
      <c r="U4076" s="6"/>
      <c r="V4076" s="3" t="str">
        <f t="shared" si="2"/>
        <v/>
      </c>
      <c r="W4076" s="5" t="str">
        <f t="shared" ref="W4076:X4076" si="4077">UPPER(TRIM(H4076))</f>
        <v/>
      </c>
      <c r="X4076" s="5" t="str">
        <f t="shared" si="4077"/>
        <v/>
      </c>
      <c r="Y4076" s="5" t="str">
        <f t="array" ref="Y4076">IF(V4076&lt;&gt;"",IFERROR(INDEX(federal_program_name_lookup,MATCH(V4076,aln_lookup,0)),""),"")</f>
        <v/>
      </c>
    </row>
    <row r="4077" ht="15.75" customHeight="1">
      <c r="A4077" s="5" t="str">
        <f t="shared" si="3224"/>
        <v/>
      </c>
      <c r="B4077" s="3"/>
      <c r="C4077" s="3"/>
      <c r="D4077" s="3"/>
      <c r="E4077" s="6"/>
      <c r="F4077" s="4"/>
      <c r="G4077" s="6"/>
      <c r="H4077" s="6"/>
      <c r="I4077" s="6"/>
      <c r="J4077" s="4">
        <f>SUMIFS(amount_expended,cfda_key,V4077)</f>
        <v>0</v>
      </c>
      <c r="K4077" s="4">
        <f>IF(G4077="OTHER CLUSTER NOT LISTED ABOVE",SUMIFS(amount_expended,uniform_other_cluster_name,X4077), IF(AND(OR(G4077="N/A",G4077=""),H4077=""),0,IF(G4077="STATE CLUSTER",SUMIFS(amount_expended,uniform_state_cluster_name,W4077),SUMIFS(amount_expended,cluster_name,G4077))))</f>
        <v>0</v>
      </c>
      <c r="L4077" s="6"/>
      <c r="M4077" s="3"/>
      <c r="N4077" s="6"/>
      <c r="O4077" s="3"/>
      <c r="P4077" s="3"/>
      <c r="Q4077" s="6"/>
      <c r="R4077" s="4"/>
      <c r="S4077" s="6"/>
      <c r="T4077" s="6"/>
      <c r="U4077" s="6"/>
      <c r="V4077" s="3" t="str">
        <f t="shared" si="2"/>
        <v/>
      </c>
      <c r="W4077" s="5" t="str">
        <f t="shared" ref="W4077:X4077" si="4078">UPPER(TRIM(H4077))</f>
        <v/>
      </c>
      <c r="X4077" s="5" t="str">
        <f t="shared" si="4078"/>
        <v/>
      </c>
      <c r="Y4077" s="5" t="str">
        <f t="array" ref="Y4077">IF(V4077&lt;&gt;"",IFERROR(INDEX(federal_program_name_lookup,MATCH(V4077,aln_lookup,0)),""),"")</f>
        <v/>
      </c>
    </row>
    <row r="4078" ht="15.75" customHeight="1">
      <c r="A4078" s="5" t="str">
        <f t="shared" si="3224"/>
        <v/>
      </c>
      <c r="B4078" s="3"/>
      <c r="C4078" s="3"/>
      <c r="D4078" s="3"/>
      <c r="E4078" s="6"/>
      <c r="F4078" s="4"/>
      <c r="G4078" s="6"/>
      <c r="H4078" s="6"/>
      <c r="I4078" s="6"/>
      <c r="J4078" s="4">
        <f>SUMIFS(amount_expended,cfda_key,V4078)</f>
        <v>0</v>
      </c>
      <c r="K4078" s="4">
        <f>IF(G4078="OTHER CLUSTER NOT LISTED ABOVE",SUMIFS(amount_expended,uniform_other_cluster_name,X4078), IF(AND(OR(G4078="N/A",G4078=""),H4078=""),0,IF(G4078="STATE CLUSTER",SUMIFS(amount_expended,uniform_state_cluster_name,W4078),SUMIFS(amount_expended,cluster_name,G4078))))</f>
        <v>0</v>
      </c>
      <c r="L4078" s="6"/>
      <c r="M4078" s="3"/>
      <c r="N4078" s="6"/>
      <c r="O4078" s="3"/>
      <c r="P4078" s="3"/>
      <c r="Q4078" s="6"/>
      <c r="R4078" s="4"/>
      <c r="S4078" s="6"/>
      <c r="T4078" s="6"/>
      <c r="U4078" s="6"/>
      <c r="V4078" s="3" t="str">
        <f t="shared" si="2"/>
        <v/>
      </c>
      <c r="W4078" s="5" t="str">
        <f t="shared" ref="W4078:X4078" si="4079">UPPER(TRIM(H4078))</f>
        <v/>
      </c>
      <c r="X4078" s="5" t="str">
        <f t="shared" si="4079"/>
        <v/>
      </c>
      <c r="Y4078" s="5" t="str">
        <f t="array" ref="Y4078">IF(V4078&lt;&gt;"",IFERROR(INDEX(federal_program_name_lookup,MATCH(V4078,aln_lookup,0)),""),"")</f>
        <v/>
      </c>
    </row>
    <row r="4079" ht="15.75" customHeight="1">
      <c r="A4079" s="5" t="str">
        <f t="shared" si="3224"/>
        <v/>
      </c>
      <c r="B4079" s="3"/>
      <c r="C4079" s="3"/>
      <c r="D4079" s="3"/>
      <c r="E4079" s="6"/>
      <c r="F4079" s="4"/>
      <c r="G4079" s="6"/>
      <c r="H4079" s="6"/>
      <c r="I4079" s="6"/>
      <c r="J4079" s="4">
        <f>SUMIFS(amount_expended,cfda_key,V4079)</f>
        <v>0</v>
      </c>
      <c r="K4079" s="4">
        <f>IF(G4079="OTHER CLUSTER NOT LISTED ABOVE",SUMIFS(amount_expended,uniform_other_cluster_name,X4079), IF(AND(OR(G4079="N/A",G4079=""),H4079=""),0,IF(G4079="STATE CLUSTER",SUMIFS(amount_expended,uniform_state_cluster_name,W4079),SUMIFS(amount_expended,cluster_name,G4079))))</f>
        <v>0</v>
      </c>
      <c r="L4079" s="6"/>
      <c r="M4079" s="3"/>
      <c r="N4079" s="6"/>
      <c r="O4079" s="3"/>
      <c r="P4079" s="3"/>
      <c r="Q4079" s="6"/>
      <c r="R4079" s="4"/>
      <c r="S4079" s="6"/>
      <c r="T4079" s="6"/>
      <c r="U4079" s="6"/>
      <c r="V4079" s="3" t="str">
        <f t="shared" si="2"/>
        <v/>
      </c>
      <c r="W4079" s="5" t="str">
        <f t="shared" ref="W4079:X4079" si="4080">UPPER(TRIM(H4079))</f>
        <v/>
      </c>
      <c r="X4079" s="5" t="str">
        <f t="shared" si="4080"/>
        <v/>
      </c>
      <c r="Y4079" s="5" t="str">
        <f t="array" ref="Y4079">IF(V4079&lt;&gt;"",IFERROR(INDEX(federal_program_name_lookup,MATCH(V4079,aln_lookup,0)),""),"")</f>
        <v/>
      </c>
    </row>
    <row r="4080" ht="15.75" customHeight="1">
      <c r="A4080" s="5" t="str">
        <f t="shared" si="3224"/>
        <v/>
      </c>
      <c r="B4080" s="3"/>
      <c r="C4080" s="3"/>
      <c r="D4080" s="3"/>
      <c r="E4080" s="6"/>
      <c r="F4080" s="4"/>
      <c r="G4080" s="6"/>
      <c r="H4080" s="6"/>
      <c r="I4080" s="6"/>
      <c r="J4080" s="4">
        <f>SUMIFS(amount_expended,cfda_key,V4080)</f>
        <v>0</v>
      </c>
      <c r="K4080" s="4">
        <f>IF(G4080="OTHER CLUSTER NOT LISTED ABOVE",SUMIFS(amount_expended,uniform_other_cluster_name,X4080), IF(AND(OR(G4080="N/A",G4080=""),H4080=""),0,IF(G4080="STATE CLUSTER",SUMIFS(amount_expended,uniform_state_cluster_name,W4080),SUMIFS(amount_expended,cluster_name,G4080))))</f>
        <v>0</v>
      </c>
      <c r="L4080" s="6"/>
      <c r="M4080" s="3"/>
      <c r="N4080" s="6"/>
      <c r="O4080" s="3"/>
      <c r="P4080" s="3"/>
      <c r="Q4080" s="6"/>
      <c r="R4080" s="4"/>
      <c r="S4080" s="6"/>
      <c r="T4080" s="6"/>
      <c r="U4080" s="6"/>
      <c r="V4080" s="3" t="str">
        <f t="shared" si="2"/>
        <v/>
      </c>
      <c r="W4080" s="5" t="str">
        <f t="shared" ref="W4080:X4080" si="4081">UPPER(TRIM(H4080))</f>
        <v/>
      </c>
      <c r="X4080" s="5" t="str">
        <f t="shared" si="4081"/>
        <v/>
      </c>
      <c r="Y4080" s="5" t="str">
        <f t="array" ref="Y4080">IF(V4080&lt;&gt;"",IFERROR(INDEX(federal_program_name_lookup,MATCH(V4080,aln_lookup,0)),""),"")</f>
        <v/>
      </c>
    </row>
    <row r="4081" ht="15.75" customHeight="1">
      <c r="A4081" s="5" t="str">
        <f t="shared" si="3224"/>
        <v/>
      </c>
      <c r="B4081" s="3"/>
      <c r="C4081" s="3"/>
      <c r="D4081" s="3"/>
      <c r="E4081" s="6"/>
      <c r="F4081" s="4"/>
      <c r="G4081" s="6"/>
      <c r="H4081" s="6"/>
      <c r="I4081" s="6"/>
      <c r="J4081" s="4">
        <f>SUMIFS(amount_expended,cfda_key,V4081)</f>
        <v>0</v>
      </c>
      <c r="K4081" s="4">
        <f>IF(G4081="OTHER CLUSTER NOT LISTED ABOVE",SUMIFS(amount_expended,uniform_other_cluster_name,X4081), IF(AND(OR(G4081="N/A",G4081=""),H4081=""),0,IF(G4081="STATE CLUSTER",SUMIFS(amount_expended,uniform_state_cluster_name,W4081),SUMIFS(amount_expended,cluster_name,G4081))))</f>
        <v>0</v>
      </c>
      <c r="L4081" s="6"/>
      <c r="M4081" s="3"/>
      <c r="N4081" s="6"/>
      <c r="O4081" s="3"/>
      <c r="P4081" s="3"/>
      <c r="Q4081" s="6"/>
      <c r="R4081" s="4"/>
      <c r="S4081" s="6"/>
      <c r="T4081" s="6"/>
      <c r="U4081" s="6"/>
      <c r="V4081" s="3" t="str">
        <f t="shared" si="2"/>
        <v/>
      </c>
      <c r="W4081" s="5" t="str">
        <f t="shared" ref="W4081:X4081" si="4082">UPPER(TRIM(H4081))</f>
        <v/>
      </c>
      <c r="X4081" s="5" t="str">
        <f t="shared" si="4082"/>
        <v/>
      </c>
      <c r="Y4081" s="5" t="str">
        <f t="array" ref="Y4081">IF(V4081&lt;&gt;"",IFERROR(INDEX(federal_program_name_lookup,MATCH(V4081,aln_lookup,0)),""),"")</f>
        <v/>
      </c>
    </row>
    <row r="4082" ht="15.75" customHeight="1">
      <c r="A4082" s="5" t="str">
        <f t="shared" si="3224"/>
        <v/>
      </c>
      <c r="B4082" s="3"/>
      <c r="C4082" s="3"/>
      <c r="D4082" s="3"/>
      <c r="E4082" s="6"/>
      <c r="F4082" s="4"/>
      <c r="G4082" s="6"/>
      <c r="H4082" s="6"/>
      <c r="I4082" s="6"/>
      <c r="J4082" s="4">
        <f>SUMIFS(amount_expended,cfda_key,V4082)</f>
        <v>0</v>
      </c>
      <c r="K4082" s="4">
        <f>IF(G4082="OTHER CLUSTER NOT LISTED ABOVE",SUMIFS(amount_expended,uniform_other_cluster_name,X4082), IF(AND(OR(G4082="N/A",G4082=""),H4082=""),0,IF(G4082="STATE CLUSTER",SUMIFS(amount_expended,uniform_state_cluster_name,W4082),SUMIFS(amount_expended,cluster_name,G4082))))</f>
        <v>0</v>
      </c>
      <c r="L4082" s="6"/>
      <c r="M4082" s="3"/>
      <c r="N4082" s="6"/>
      <c r="O4082" s="3"/>
      <c r="P4082" s="3"/>
      <c r="Q4082" s="6"/>
      <c r="R4082" s="4"/>
      <c r="S4082" s="6"/>
      <c r="T4082" s="6"/>
      <c r="U4082" s="6"/>
      <c r="V4082" s="3" t="str">
        <f t="shared" si="2"/>
        <v/>
      </c>
      <c r="W4082" s="5" t="str">
        <f t="shared" ref="W4082:X4082" si="4083">UPPER(TRIM(H4082))</f>
        <v/>
      </c>
      <c r="X4082" s="5" t="str">
        <f t="shared" si="4083"/>
        <v/>
      </c>
      <c r="Y4082" s="5" t="str">
        <f t="array" ref="Y4082">IF(V4082&lt;&gt;"",IFERROR(INDEX(federal_program_name_lookup,MATCH(V4082,aln_lookup,0)),""),"")</f>
        <v/>
      </c>
    </row>
    <row r="4083" ht="15.75" customHeight="1">
      <c r="A4083" s="5" t="str">
        <f t="shared" si="3224"/>
        <v/>
      </c>
      <c r="B4083" s="3"/>
      <c r="C4083" s="3"/>
      <c r="D4083" s="3"/>
      <c r="E4083" s="6"/>
      <c r="F4083" s="4"/>
      <c r="G4083" s="6"/>
      <c r="H4083" s="6"/>
      <c r="I4083" s="6"/>
      <c r="J4083" s="4">
        <f>SUMIFS(amount_expended,cfda_key,V4083)</f>
        <v>0</v>
      </c>
      <c r="K4083" s="4">
        <f>IF(G4083="OTHER CLUSTER NOT LISTED ABOVE",SUMIFS(amount_expended,uniform_other_cluster_name,X4083), IF(AND(OR(G4083="N/A",G4083=""),H4083=""),0,IF(G4083="STATE CLUSTER",SUMIFS(amount_expended,uniform_state_cluster_name,W4083),SUMIFS(amount_expended,cluster_name,G4083))))</f>
        <v>0</v>
      </c>
      <c r="L4083" s="6"/>
      <c r="M4083" s="3"/>
      <c r="N4083" s="6"/>
      <c r="O4083" s="3"/>
      <c r="P4083" s="3"/>
      <c r="Q4083" s="6"/>
      <c r="R4083" s="4"/>
      <c r="S4083" s="6"/>
      <c r="T4083" s="6"/>
      <c r="U4083" s="6"/>
      <c r="V4083" s="3" t="str">
        <f t="shared" si="2"/>
        <v/>
      </c>
      <c r="W4083" s="5" t="str">
        <f t="shared" ref="W4083:X4083" si="4084">UPPER(TRIM(H4083))</f>
        <v/>
      </c>
      <c r="X4083" s="5" t="str">
        <f t="shared" si="4084"/>
        <v/>
      </c>
      <c r="Y4083" s="5" t="str">
        <f t="array" ref="Y4083">IF(V4083&lt;&gt;"",IFERROR(INDEX(federal_program_name_lookup,MATCH(V4083,aln_lookup,0)),""),"")</f>
        <v/>
      </c>
    </row>
    <row r="4084" ht="15.75" customHeight="1">
      <c r="A4084" s="5" t="str">
        <f t="shared" si="3224"/>
        <v/>
      </c>
      <c r="B4084" s="3"/>
      <c r="C4084" s="3"/>
      <c r="D4084" s="3"/>
      <c r="E4084" s="6"/>
      <c r="F4084" s="4"/>
      <c r="G4084" s="6"/>
      <c r="H4084" s="6"/>
      <c r="I4084" s="6"/>
      <c r="J4084" s="4">
        <f>SUMIFS(amount_expended,cfda_key,V4084)</f>
        <v>0</v>
      </c>
      <c r="K4084" s="4">
        <f>IF(G4084="OTHER CLUSTER NOT LISTED ABOVE",SUMIFS(amount_expended,uniform_other_cluster_name,X4084), IF(AND(OR(G4084="N/A",G4084=""),H4084=""),0,IF(G4084="STATE CLUSTER",SUMIFS(amount_expended,uniform_state_cluster_name,W4084),SUMIFS(amount_expended,cluster_name,G4084))))</f>
        <v>0</v>
      </c>
      <c r="L4084" s="6"/>
      <c r="M4084" s="3"/>
      <c r="N4084" s="6"/>
      <c r="O4084" s="3"/>
      <c r="P4084" s="3"/>
      <c r="Q4084" s="6"/>
      <c r="R4084" s="4"/>
      <c r="S4084" s="6"/>
      <c r="T4084" s="6"/>
      <c r="U4084" s="6"/>
      <c r="V4084" s="3" t="str">
        <f t="shared" si="2"/>
        <v/>
      </c>
      <c r="W4084" s="5" t="str">
        <f t="shared" ref="W4084:X4084" si="4085">UPPER(TRIM(H4084))</f>
        <v/>
      </c>
      <c r="X4084" s="5" t="str">
        <f t="shared" si="4085"/>
        <v/>
      </c>
      <c r="Y4084" s="5" t="str">
        <f t="array" ref="Y4084">IF(V4084&lt;&gt;"",IFERROR(INDEX(federal_program_name_lookup,MATCH(V4084,aln_lookup,0)),""),"")</f>
        <v/>
      </c>
    </row>
    <row r="4085" ht="15.75" customHeight="1">
      <c r="A4085" s="5" t="str">
        <f t="shared" si="3224"/>
        <v/>
      </c>
      <c r="B4085" s="3"/>
      <c r="C4085" s="3"/>
      <c r="D4085" s="3"/>
      <c r="E4085" s="6"/>
      <c r="F4085" s="4"/>
      <c r="G4085" s="6"/>
      <c r="H4085" s="6"/>
      <c r="I4085" s="6"/>
      <c r="J4085" s="4">
        <f>SUMIFS(amount_expended,cfda_key,V4085)</f>
        <v>0</v>
      </c>
      <c r="K4085" s="4">
        <f>IF(G4085="OTHER CLUSTER NOT LISTED ABOVE",SUMIFS(amount_expended,uniform_other_cluster_name,X4085), IF(AND(OR(G4085="N/A",G4085=""),H4085=""),0,IF(G4085="STATE CLUSTER",SUMIFS(amount_expended,uniform_state_cluster_name,W4085),SUMIFS(amount_expended,cluster_name,G4085))))</f>
        <v>0</v>
      </c>
      <c r="L4085" s="6"/>
      <c r="M4085" s="3"/>
      <c r="N4085" s="6"/>
      <c r="O4085" s="3"/>
      <c r="P4085" s="3"/>
      <c r="Q4085" s="6"/>
      <c r="R4085" s="4"/>
      <c r="S4085" s="6"/>
      <c r="T4085" s="6"/>
      <c r="U4085" s="6"/>
      <c r="V4085" s="3" t="str">
        <f t="shared" si="2"/>
        <v/>
      </c>
      <c r="W4085" s="5" t="str">
        <f t="shared" ref="W4085:X4085" si="4086">UPPER(TRIM(H4085))</f>
        <v/>
      </c>
      <c r="X4085" s="5" t="str">
        <f t="shared" si="4086"/>
        <v/>
      </c>
      <c r="Y4085" s="5" t="str">
        <f t="array" ref="Y4085">IF(V4085&lt;&gt;"",IFERROR(INDEX(federal_program_name_lookup,MATCH(V4085,aln_lookup,0)),""),"")</f>
        <v/>
      </c>
    </row>
    <row r="4086" ht="15.75" customHeight="1">
      <c r="A4086" s="5" t="str">
        <f t="shared" si="3224"/>
        <v/>
      </c>
      <c r="B4086" s="3"/>
      <c r="C4086" s="3"/>
      <c r="D4086" s="3"/>
      <c r="E4086" s="6"/>
      <c r="F4086" s="4"/>
      <c r="G4086" s="6"/>
      <c r="H4086" s="6"/>
      <c r="I4086" s="6"/>
      <c r="J4086" s="4">
        <f>SUMIFS(amount_expended,cfda_key,V4086)</f>
        <v>0</v>
      </c>
      <c r="K4086" s="4">
        <f>IF(G4086="OTHER CLUSTER NOT LISTED ABOVE",SUMIFS(amount_expended,uniform_other_cluster_name,X4086), IF(AND(OR(G4086="N/A",G4086=""),H4086=""),0,IF(G4086="STATE CLUSTER",SUMIFS(amount_expended,uniform_state_cluster_name,W4086),SUMIFS(amount_expended,cluster_name,G4086))))</f>
        <v>0</v>
      </c>
      <c r="L4086" s="6"/>
      <c r="M4086" s="3"/>
      <c r="N4086" s="6"/>
      <c r="O4086" s="3"/>
      <c r="P4086" s="3"/>
      <c r="Q4086" s="6"/>
      <c r="R4086" s="4"/>
      <c r="S4086" s="6"/>
      <c r="T4086" s="6"/>
      <c r="U4086" s="6"/>
      <c r="V4086" s="3" t="str">
        <f t="shared" si="2"/>
        <v/>
      </c>
      <c r="W4086" s="5" t="str">
        <f t="shared" ref="W4086:X4086" si="4087">UPPER(TRIM(H4086))</f>
        <v/>
      </c>
      <c r="X4086" s="5" t="str">
        <f t="shared" si="4087"/>
        <v/>
      </c>
      <c r="Y4086" s="5" t="str">
        <f t="array" ref="Y4086">IF(V4086&lt;&gt;"",IFERROR(INDEX(federal_program_name_lookup,MATCH(V4086,aln_lookup,0)),""),"")</f>
        <v/>
      </c>
    </row>
    <row r="4087" ht="15.75" customHeight="1">
      <c r="A4087" s="5" t="str">
        <f t="shared" si="3224"/>
        <v/>
      </c>
      <c r="B4087" s="3"/>
      <c r="C4087" s="3"/>
      <c r="D4087" s="3"/>
      <c r="E4087" s="6"/>
      <c r="F4087" s="4"/>
      <c r="G4087" s="6"/>
      <c r="H4087" s="6"/>
      <c r="I4087" s="6"/>
      <c r="J4087" s="4">
        <f>SUMIFS(amount_expended,cfda_key,V4087)</f>
        <v>0</v>
      </c>
      <c r="K4087" s="4">
        <f>IF(G4087="OTHER CLUSTER NOT LISTED ABOVE",SUMIFS(amount_expended,uniform_other_cluster_name,X4087), IF(AND(OR(G4087="N/A",G4087=""),H4087=""),0,IF(G4087="STATE CLUSTER",SUMIFS(amount_expended,uniform_state_cluster_name,W4087),SUMIFS(amount_expended,cluster_name,G4087))))</f>
        <v>0</v>
      </c>
      <c r="L4087" s="6"/>
      <c r="M4087" s="3"/>
      <c r="N4087" s="6"/>
      <c r="O4087" s="3"/>
      <c r="P4087" s="3"/>
      <c r="Q4087" s="6"/>
      <c r="R4087" s="4"/>
      <c r="S4087" s="6"/>
      <c r="T4087" s="6"/>
      <c r="U4087" s="6"/>
      <c r="V4087" s="3" t="str">
        <f t="shared" si="2"/>
        <v/>
      </c>
      <c r="W4087" s="5" t="str">
        <f t="shared" ref="W4087:X4087" si="4088">UPPER(TRIM(H4087))</f>
        <v/>
      </c>
      <c r="X4087" s="5" t="str">
        <f t="shared" si="4088"/>
        <v/>
      </c>
      <c r="Y4087" s="5" t="str">
        <f t="array" ref="Y4087">IF(V4087&lt;&gt;"",IFERROR(INDEX(federal_program_name_lookup,MATCH(V4087,aln_lookup,0)),""),"")</f>
        <v/>
      </c>
    </row>
    <row r="4088" ht="15.75" customHeight="1">
      <c r="A4088" s="5" t="str">
        <f t="shared" si="3224"/>
        <v/>
      </c>
      <c r="B4088" s="3"/>
      <c r="C4088" s="3"/>
      <c r="D4088" s="3"/>
      <c r="E4088" s="6"/>
      <c r="F4088" s="4"/>
      <c r="G4088" s="6"/>
      <c r="H4088" s="6"/>
      <c r="I4088" s="6"/>
      <c r="J4088" s="4">
        <f>SUMIFS(amount_expended,cfda_key,V4088)</f>
        <v>0</v>
      </c>
      <c r="K4088" s="4">
        <f>IF(G4088="OTHER CLUSTER NOT LISTED ABOVE",SUMIFS(amount_expended,uniform_other_cluster_name,X4088), IF(AND(OR(G4088="N/A",G4088=""),H4088=""),0,IF(G4088="STATE CLUSTER",SUMIFS(amount_expended,uniform_state_cluster_name,W4088),SUMIFS(amount_expended,cluster_name,G4088))))</f>
        <v>0</v>
      </c>
      <c r="L4088" s="6"/>
      <c r="M4088" s="3"/>
      <c r="N4088" s="6"/>
      <c r="O4088" s="3"/>
      <c r="P4088" s="3"/>
      <c r="Q4088" s="6"/>
      <c r="R4088" s="4"/>
      <c r="S4088" s="6"/>
      <c r="T4088" s="6"/>
      <c r="U4088" s="6"/>
      <c r="V4088" s="3" t="str">
        <f t="shared" si="2"/>
        <v/>
      </c>
      <c r="W4088" s="5" t="str">
        <f t="shared" ref="W4088:X4088" si="4089">UPPER(TRIM(H4088))</f>
        <v/>
      </c>
      <c r="X4088" s="5" t="str">
        <f t="shared" si="4089"/>
        <v/>
      </c>
      <c r="Y4088" s="5" t="str">
        <f t="array" ref="Y4088">IF(V4088&lt;&gt;"",IFERROR(INDEX(federal_program_name_lookup,MATCH(V4088,aln_lookup,0)),""),"")</f>
        <v/>
      </c>
    </row>
    <row r="4089" ht="15.75" customHeight="1">
      <c r="A4089" s="5" t="str">
        <f t="shared" si="3224"/>
        <v/>
      </c>
      <c r="B4089" s="3"/>
      <c r="C4089" s="3"/>
      <c r="D4089" s="3"/>
      <c r="E4089" s="6"/>
      <c r="F4089" s="4"/>
      <c r="G4089" s="6"/>
      <c r="H4089" s="6"/>
      <c r="I4089" s="6"/>
      <c r="J4089" s="4">
        <f>SUMIFS(amount_expended,cfda_key,V4089)</f>
        <v>0</v>
      </c>
      <c r="K4089" s="4">
        <f>IF(G4089="OTHER CLUSTER NOT LISTED ABOVE",SUMIFS(amount_expended,uniform_other_cluster_name,X4089), IF(AND(OR(G4089="N/A",G4089=""),H4089=""),0,IF(G4089="STATE CLUSTER",SUMIFS(amount_expended,uniform_state_cluster_name,W4089),SUMIFS(amount_expended,cluster_name,G4089))))</f>
        <v>0</v>
      </c>
      <c r="L4089" s="6"/>
      <c r="M4089" s="3"/>
      <c r="N4089" s="6"/>
      <c r="O4089" s="3"/>
      <c r="P4089" s="3"/>
      <c r="Q4089" s="6"/>
      <c r="R4089" s="4"/>
      <c r="S4089" s="6"/>
      <c r="T4089" s="6"/>
      <c r="U4089" s="6"/>
      <c r="V4089" s="3" t="str">
        <f t="shared" si="2"/>
        <v/>
      </c>
      <c r="W4089" s="5" t="str">
        <f t="shared" ref="W4089:X4089" si="4090">UPPER(TRIM(H4089))</f>
        <v/>
      </c>
      <c r="X4089" s="5" t="str">
        <f t="shared" si="4090"/>
        <v/>
      </c>
      <c r="Y4089" s="5" t="str">
        <f t="array" ref="Y4089">IF(V4089&lt;&gt;"",IFERROR(INDEX(federal_program_name_lookup,MATCH(V4089,aln_lookup,0)),""),"")</f>
        <v/>
      </c>
    </row>
    <row r="4090" ht="15.75" customHeight="1">
      <c r="A4090" s="5" t="str">
        <f t="shared" si="3224"/>
        <v/>
      </c>
      <c r="B4090" s="3"/>
      <c r="C4090" s="3"/>
      <c r="D4090" s="3"/>
      <c r="E4090" s="6"/>
      <c r="F4090" s="4"/>
      <c r="G4090" s="6"/>
      <c r="H4090" s="6"/>
      <c r="I4090" s="6"/>
      <c r="J4090" s="4">
        <f>SUMIFS(amount_expended,cfda_key,V4090)</f>
        <v>0</v>
      </c>
      <c r="K4090" s="4">
        <f>IF(G4090="OTHER CLUSTER NOT LISTED ABOVE",SUMIFS(amount_expended,uniform_other_cluster_name,X4090), IF(AND(OR(G4090="N/A",G4090=""),H4090=""),0,IF(G4090="STATE CLUSTER",SUMIFS(amount_expended,uniform_state_cluster_name,W4090),SUMIFS(amount_expended,cluster_name,G4090))))</f>
        <v>0</v>
      </c>
      <c r="L4090" s="6"/>
      <c r="M4090" s="3"/>
      <c r="N4090" s="6"/>
      <c r="O4090" s="3"/>
      <c r="P4090" s="3"/>
      <c r="Q4090" s="6"/>
      <c r="R4090" s="4"/>
      <c r="S4090" s="6"/>
      <c r="T4090" s="6"/>
      <c r="U4090" s="6"/>
      <c r="V4090" s="3" t="str">
        <f t="shared" si="2"/>
        <v/>
      </c>
      <c r="W4090" s="5" t="str">
        <f t="shared" ref="W4090:X4090" si="4091">UPPER(TRIM(H4090))</f>
        <v/>
      </c>
      <c r="X4090" s="5" t="str">
        <f t="shared" si="4091"/>
        <v/>
      </c>
      <c r="Y4090" s="5" t="str">
        <f t="array" ref="Y4090">IF(V4090&lt;&gt;"",IFERROR(INDEX(federal_program_name_lookup,MATCH(V4090,aln_lookup,0)),""),"")</f>
        <v/>
      </c>
    </row>
    <row r="4091" ht="15.75" customHeight="1">
      <c r="A4091" s="5" t="str">
        <f t="shared" si="3224"/>
        <v/>
      </c>
      <c r="B4091" s="3"/>
      <c r="C4091" s="3"/>
      <c r="D4091" s="3"/>
      <c r="E4091" s="6"/>
      <c r="F4091" s="4"/>
      <c r="G4091" s="6"/>
      <c r="H4091" s="6"/>
      <c r="I4091" s="6"/>
      <c r="J4091" s="4">
        <f>SUMIFS(amount_expended,cfda_key,V4091)</f>
        <v>0</v>
      </c>
      <c r="K4091" s="4">
        <f>IF(G4091="OTHER CLUSTER NOT LISTED ABOVE",SUMIFS(amount_expended,uniform_other_cluster_name,X4091), IF(AND(OR(G4091="N/A",G4091=""),H4091=""),0,IF(G4091="STATE CLUSTER",SUMIFS(amount_expended,uniform_state_cluster_name,W4091),SUMIFS(amount_expended,cluster_name,G4091))))</f>
        <v>0</v>
      </c>
      <c r="L4091" s="6"/>
      <c r="M4091" s="3"/>
      <c r="N4091" s="6"/>
      <c r="O4091" s="3"/>
      <c r="P4091" s="3"/>
      <c r="Q4091" s="6"/>
      <c r="R4091" s="4"/>
      <c r="S4091" s="6"/>
      <c r="T4091" s="6"/>
      <c r="U4091" s="6"/>
      <c r="V4091" s="3" t="str">
        <f t="shared" si="2"/>
        <v/>
      </c>
      <c r="W4091" s="5" t="str">
        <f t="shared" ref="W4091:X4091" si="4092">UPPER(TRIM(H4091))</f>
        <v/>
      </c>
      <c r="X4091" s="5" t="str">
        <f t="shared" si="4092"/>
        <v/>
      </c>
      <c r="Y4091" s="5" t="str">
        <f t="array" ref="Y4091">IF(V4091&lt;&gt;"",IFERROR(INDEX(federal_program_name_lookup,MATCH(V4091,aln_lookup,0)),""),"")</f>
        <v/>
      </c>
    </row>
    <row r="4092" ht="15.75" customHeight="1">
      <c r="A4092" s="5" t="str">
        <f t="shared" si="3224"/>
        <v/>
      </c>
      <c r="B4092" s="3"/>
      <c r="C4092" s="3"/>
      <c r="D4092" s="3"/>
      <c r="E4092" s="6"/>
      <c r="F4092" s="4"/>
      <c r="G4092" s="6"/>
      <c r="H4092" s="6"/>
      <c r="I4092" s="6"/>
      <c r="J4092" s="4">
        <f>SUMIFS(amount_expended,cfda_key,V4092)</f>
        <v>0</v>
      </c>
      <c r="K4092" s="4">
        <f>IF(G4092="OTHER CLUSTER NOT LISTED ABOVE",SUMIFS(amount_expended,uniform_other_cluster_name,X4092), IF(AND(OR(G4092="N/A",G4092=""),H4092=""),0,IF(G4092="STATE CLUSTER",SUMIFS(amount_expended,uniform_state_cluster_name,W4092),SUMIFS(amount_expended,cluster_name,G4092))))</f>
        <v>0</v>
      </c>
      <c r="L4092" s="6"/>
      <c r="M4092" s="3"/>
      <c r="N4092" s="6"/>
      <c r="O4092" s="3"/>
      <c r="P4092" s="3"/>
      <c r="Q4092" s="6"/>
      <c r="R4092" s="4"/>
      <c r="S4092" s="6"/>
      <c r="T4092" s="6"/>
      <c r="U4092" s="6"/>
      <c r="V4092" s="3" t="str">
        <f t="shared" si="2"/>
        <v/>
      </c>
      <c r="W4092" s="5" t="str">
        <f t="shared" ref="W4092:X4092" si="4093">UPPER(TRIM(H4092))</f>
        <v/>
      </c>
      <c r="X4092" s="5" t="str">
        <f t="shared" si="4093"/>
        <v/>
      </c>
      <c r="Y4092" s="5" t="str">
        <f t="array" ref="Y4092">IF(V4092&lt;&gt;"",IFERROR(INDEX(federal_program_name_lookup,MATCH(V4092,aln_lookup,0)),""),"")</f>
        <v/>
      </c>
    </row>
    <row r="4093" ht="15.75" customHeight="1">
      <c r="A4093" s="5" t="str">
        <f t="shared" si="3224"/>
        <v/>
      </c>
      <c r="B4093" s="3"/>
      <c r="C4093" s="3"/>
      <c r="D4093" s="3"/>
      <c r="E4093" s="6"/>
      <c r="F4093" s="4"/>
      <c r="G4093" s="6"/>
      <c r="H4093" s="6"/>
      <c r="I4093" s="6"/>
      <c r="J4093" s="4">
        <f>SUMIFS(amount_expended,cfda_key,V4093)</f>
        <v>0</v>
      </c>
      <c r="K4093" s="4">
        <f>IF(G4093="OTHER CLUSTER NOT LISTED ABOVE",SUMIFS(amount_expended,uniform_other_cluster_name,X4093), IF(AND(OR(G4093="N/A",G4093=""),H4093=""),0,IF(G4093="STATE CLUSTER",SUMIFS(amount_expended,uniform_state_cluster_name,W4093),SUMIFS(amount_expended,cluster_name,G4093))))</f>
        <v>0</v>
      </c>
      <c r="L4093" s="6"/>
      <c r="M4093" s="3"/>
      <c r="N4093" s="6"/>
      <c r="O4093" s="3"/>
      <c r="P4093" s="3"/>
      <c r="Q4093" s="6"/>
      <c r="R4093" s="4"/>
      <c r="S4093" s="6"/>
      <c r="T4093" s="6"/>
      <c r="U4093" s="6"/>
      <c r="V4093" s="3" t="str">
        <f t="shared" si="2"/>
        <v/>
      </c>
      <c r="W4093" s="5" t="str">
        <f t="shared" ref="W4093:X4093" si="4094">UPPER(TRIM(H4093))</f>
        <v/>
      </c>
      <c r="X4093" s="5" t="str">
        <f t="shared" si="4094"/>
        <v/>
      </c>
      <c r="Y4093" s="5" t="str">
        <f t="array" ref="Y4093">IF(V4093&lt;&gt;"",IFERROR(INDEX(federal_program_name_lookup,MATCH(V4093,aln_lookup,0)),""),"")</f>
        <v/>
      </c>
    </row>
    <row r="4094" ht="15.75" customHeight="1">
      <c r="A4094" s="5" t="str">
        <f t="shared" si="3224"/>
        <v/>
      </c>
      <c r="B4094" s="3"/>
      <c r="C4094" s="3"/>
      <c r="D4094" s="3"/>
      <c r="E4094" s="6"/>
      <c r="F4094" s="4"/>
      <c r="G4094" s="6"/>
      <c r="H4094" s="6"/>
      <c r="I4094" s="6"/>
      <c r="J4094" s="4">
        <f>SUMIFS(amount_expended,cfda_key,V4094)</f>
        <v>0</v>
      </c>
      <c r="K4094" s="4">
        <f>IF(G4094="OTHER CLUSTER NOT LISTED ABOVE",SUMIFS(amount_expended,uniform_other_cluster_name,X4094), IF(AND(OR(G4094="N/A",G4094=""),H4094=""),0,IF(G4094="STATE CLUSTER",SUMIFS(amount_expended,uniform_state_cluster_name,W4094),SUMIFS(amount_expended,cluster_name,G4094))))</f>
        <v>0</v>
      </c>
      <c r="L4094" s="6"/>
      <c r="M4094" s="3"/>
      <c r="N4094" s="6"/>
      <c r="O4094" s="3"/>
      <c r="P4094" s="3"/>
      <c r="Q4094" s="6"/>
      <c r="R4094" s="4"/>
      <c r="S4094" s="6"/>
      <c r="T4094" s="6"/>
      <c r="U4094" s="6"/>
      <c r="V4094" s="3" t="str">
        <f t="shared" si="2"/>
        <v/>
      </c>
      <c r="W4094" s="5" t="str">
        <f t="shared" ref="W4094:X4094" si="4095">UPPER(TRIM(H4094))</f>
        <v/>
      </c>
      <c r="X4094" s="5" t="str">
        <f t="shared" si="4095"/>
        <v/>
      </c>
      <c r="Y4094" s="5" t="str">
        <f t="array" ref="Y4094">IF(V4094&lt;&gt;"",IFERROR(INDEX(federal_program_name_lookup,MATCH(V4094,aln_lookup,0)),""),"")</f>
        <v/>
      </c>
    </row>
    <row r="4095" ht="15.75" customHeight="1">
      <c r="A4095" s="5" t="str">
        <f t="shared" si="3224"/>
        <v/>
      </c>
      <c r="B4095" s="3"/>
      <c r="C4095" s="3"/>
      <c r="D4095" s="3"/>
      <c r="E4095" s="6"/>
      <c r="F4095" s="4"/>
      <c r="G4095" s="6"/>
      <c r="H4095" s="6"/>
      <c r="I4095" s="6"/>
      <c r="J4095" s="4">
        <f>SUMIFS(amount_expended,cfda_key,V4095)</f>
        <v>0</v>
      </c>
      <c r="K4095" s="4">
        <f>IF(G4095="OTHER CLUSTER NOT LISTED ABOVE",SUMIFS(amount_expended,uniform_other_cluster_name,X4095), IF(AND(OR(G4095="N/A",G4095=""),H4095=""),0,IF(G4095="STATE CLUSTER",SUMIFS(amount_expended,uniform_state_cluster_name,W4095),SUMIFS(amount_expended,cluster_name,G4095))))</f>
        <v>0</v>
      </c>
      <c r="L4095" s="6"/>
      <c r="M4095" s="3"/>
      <c r="N4095" s="6"/>
      <c r="O4095" s="3"/>
      <c r="P4095" s="3"/>
      <c r="Q4095" s="6"/>
      <c r="R4095" s="4"/>
      <c r="S4095" s="6"/>
      <c r="T4095" s="6"/>
      <c r="U4095" s="6"/>
      <c r="V4095" s="3" t="str">
        <f t="shared" si="2"/>
        <v/>
      </c>
      <c r="W4095" s="5" t="str">
        <f t="shared" ref="W4095:X4095" si="4096">UPPER(TRIM(H4095))</f>
        <v/>
      </c>
      <c r="X4095" s="5" t="str">
        <f t="shared" si="4096"/>
        <v/>
      </c>
      <c r="Y4095" s="5" t="str">
        <f t="array" ref="Y4095">IF(V4095&lt;&gt;"",IFERROR(INDEX(federal_program_name_lookup,MATCH(V4095,aln_lookup,0)),""),"")</f>
        <v/>
      </c>
    </row>
    <row r="4096" ht="15.75" customHeight="1">
      <c r="A4096" s="5" t="str">
        <f t="shared" si="3224"/>
        <v/>
      </c>
      <c r="B4096" s="3"/>
      <c r="C4096" s="3"/>
      <c r="D4096" s="3"/>
      <c r="E4096" s="6"/>
      <c r="F4096" s="4"/>
      <c r="G4096" s="6"/>
      <c r="H4096" s="6"/>
      <c r="I4096" s="6"/>
      <c r="J4096" s="4">
        <f>SUMIFS(amount_expended,cfda_key,V4096)</f>
        <v>0</v>
      </c>
      <c r="K4096" s="4">
        <f>IF(G4096="OTHER CLUSTER NOT LISTED ABOVE",SUMIFS(amount_expended,uniform_other_cluster_name,X4096), IF(AND(OR(G4096="N/A",G4096=""),H4096=""),0,IF(G4096="STATE CLUSTER",SUMIFS(amount_expended,uniform_state_cluster_name,W4096),SUMIFS(amount_expended,cluster_name,G4096))))</f>
        <v>0</v>
      </c>
      <c r="L4096" s="6"/>
      <c r="M4096" s="3"/>
      <c r="N4096" s="6"/>
      <c r="O4096" s="3"/>
      <c r="P4096" s="3"/>
      <c r="Q4096" s="6"/>
      <c r="R4096" s="4"/>
      <c r="S4096" s="6"/>
      <c r="T4096" s="6"/>
      <c r="U4096" s="6"/>
      <c r="V4096" s="3" t="str">
        <f t="shared" si="2"/>
        <v/>
      </c>
      <c r="W4096" s="5" t="str">
        <f t="shared" ref="W4096:X4096" si="4097">UPPER(TRIM(H4096))</f>
        <v/>
      </c>
      <c r="X4096" s="5" t="str">
        <f t="shared" si="4097"/>
        <v/>
      </c>
      <c r="Y4096" s="5" t="str">
        <f t="array" ref="Y4096">IF(V4096&lt;&gt;"",IFERROR(INDEX(federal_program_name_lookup,MATCH(V4096,aln_lookup,0)),""),"")</f>
        <v/>
      </c>
    </row>
    <row r="4097" ht="15.75" customHeight="1">
      <c r="A4097" s="5" t="str">
        <f t="shared" si="3224"/>
        <v/>
      </c>
      <c r="B4097" s="3"/>
      <c r="C4097" s="3"/>
      <c r="D4097" s="3"/>
      <c r="E4097" s="6"/>
      <c r="F4097" s="4"/>
      <c r="G4097" s="6"/>
      <c r="H4097" s="6"/>
      <c r="I4097" s="6"/>
      <c r="J4097" s="4">
        <f>SUMIFS(amount_expended,cfda_key,V4097)</f>
        <v>0</v>
      </c>
      <c r="K4097" s="4">
        <f>IF(G4097="OTHER CLUSTER NOT LISTED ABOVE",SUMIFS(amount_expended,uniform_other_cluster_name,X4097), IF(AND(OR(G4097="N/A",G4097=""),H4097=""),0,IF(G4097="STATE CLUSTER",SUMIFS(amount_expended,uniform_state_cluster_name,W4097),SUMIFS(amount_expended,cluster_name,G4097))))</f>
        <v>0</v>
      </c>
      <c r="L4097" s="6"/>
      <c r="M4097" s="3"/>
      <c r="N4097" s="6"/>
      <c r="O4097" s="3"/>
      <c r="P4097" s="3"/>
      <c r="Q4097" s="6"/>
      <c r="R4097" s="4"/>
      <c r="S4097" s="6"/>
      <c r="T4097" s="6"/>
      <c r="U4097" s="6"/>
      <c r="V4097" s="3" t="str">
        <f t="shared" si="2"/>
        <v/>
      </c>
      <c r="W4097" s="5" t="str">
        <f t="shared" ref="W4097:X4097" si="4098">UPPER(TRIM(H4097))</f>
        <v/>
      </c>
      <c r="X4097" s="5" t="str">
        <f t="shared" si="4098"/>
        <v/>
      </c>
      <c r="Y4097" s="5" t="str">
        <f t="array" ref="Y4097">IF(V4097&lt;&gt;"",IFERROR(INDEX(federal_program_name_lookup,MATCH(V4097,aln_lookup,0)),""),"")</f>
        <v/>
      </c>
    </row>
    <row r="4098" ht="15.75" customHeight="1">
      <c r="A4098" s="5" t="str">
        <f t="shared" si="3224"/>
        <v/>
      </c>
      <c r="B4098" s="3"/>
      <c r="C4098" s="3"/>
      <c r="D4098" s="3"/>
      <c r="E4098" s="6"/>
      <c r="F4098" s="4"/>
      <c r="G4098" s="6"/>
      <c r="H4098" s="6"/>
      <c r="I4098" s="6"/>
      <c r="J4098" s="4">
        <f>SUMIFS(amount_expended,cfda_key,V4098)</f>
        <v>0</v>
      </c>
      <c r="K4098" s="4">
        <f>IF(G4098="OTHER CLUSTER NOT LISTED ABOVE",SUMIFS(amount_expended,uniform_other_cluster_name,X4098), IF(AND(OR(G4098="N/A",G4098=""),H4098=""),0,IF(G4098="STATE CLUSTER",SUMIFS(amount_expended,uniform_state_cluster_name,W4098),SUMIFS(amount_expended,cluster_name,G4098))))</f>
        <v>0</v>
      </c>
      <c r="L4098" s="6"/>
      <c r="M4098" s="3"/>
      <c r="N4098" s="6"/>
      <c r="O4098" s="3"/>
      <c r="P4098" s="3"/>
      <c r="Q4098" s="6"/>
      <c r="R4098" s="4"/>
      <c r="S4098" s="6"/>
      <c r="T4098" s="6"/>
      <c r="U4098" s="6"/>
      <c r="V4098" s="3" t="str">
        <f t="shared" si="2"/>
        <v/>
      </c>
      <c r="W4098" s="5" t="str">
        <f t="shared" ref="W4098:X4098" si="4099">UPPER(TRIM(H4098))</f>
        <v/>
      </c>
      <c r="X4098" s="5" t="str">
        <f t="shared" si="4099"/>
        <v/>
      </c>
      <c r="Y4098" s="5" t="str">
        <f t="array" ref="Y4098">IF(V4098&lt;&gt;"",IFERROR(INDEX(federal_program_name_lookup,MATCH(V4098,aln_lookup,0)),""),"")</f>
        <v/>
      </c>
    </row>
    <row r="4099" ht="15.75" customHeight="1">
      <c r="A4099" s="5" t="str">
        <f t="shared" si="3224"/>
        <v/>
      </c>
      <c r="B4099" s="3"/>
      <c r="C4099" s="3"/>
      <c r="D4099" s="3"/>
      <c r="E4099" s="6"/>
      <c r="F4099" s="4"/>
      <c r="G4099" s="6"/>
      <c r="H4099" s="6"/>
      <c r="I4099" s="6"/>
      <c r="J4099" s="4">
        <f>SUMIFS(amount_expended,cfda_key,V4099)</f>
        <v>0</v>
      </c>
      <c r="K4099" s="4">
        <f>IF(G4099="OTHER CLUSTER NOT LISTED ABOVE",SUMIFS(amount_expended,uniform_other_cluster_name,X4099), IF(AND(OR(G4099="N/A",G4099=""),H4099=""),0,IF(G4099="STATE CLUSTER",SUMIFS(amount_expended,uniform_state_cluster_name,W4099),SUMIFS(amount_expended,cluster_name,G4099))))</f>
        <v>0</v>
      </c>
      <c r="L4099" s="6"/>
      <c r="M4099" s="3"/>
      <c r="N4099" s="6"/>
      <c r="O4099" s="3"/>
      <c r="P4099" s="3"/>
      <c r="Q4099" s="6"/>
      <c r="R4099" s="4"/>
      <c r="S4099" s="6"/>
      <c r="T4099" s="6"/>
      <c r="U4099" s="6"/>
      <c r="V4099" s="3" t="str">
        <f t="shared" si="2"/>
        <v/>
      </c>
      <c r="W4099" s="5" t="str">
        <f t="shared" ref="W4099:X4099" si="4100">UPPER(TRIM(H4099))</f>
        <v/>
      </c>
      <c r="X4099" s="5" t="str">
        <f t="shared" si="4100"/>
        <v/>
      </c>
      <c r="Y4099" s="5" t="str">
        <f t="array" ref="Y4099">IF(V4099&lt;&gt;"",IFERROR(INDEX(federal_program_name_lookup,MATCH(V4099,aln_lookup,0)),""),"")</f>
        <v/>
      </c>
    </row>
    <row r="4100" ht="15.75" customHeight="1">
      <c r="A4100" s="5" t="str">
        <f t="shared" si="3224"/>
        <v/>
      </c>
      <c r="B4100" s="3"/>
      <c r="C4100" s="3"/>
      <c r="D4100" s="3"/>
      <c r="E4100" s="6"/>
      <c r="F4100" s="4"/>
      <c r="G4100" s="6"/>
      <c r="H4100" s="6"/>
      <c r="I4100" s="6"/>
      <c r="J4100" s="4">
        <f>SUMIFS(amount_expended,cfda_key,V4100)</f>
        <v>0</v>
      </c>
      <c r="K4100" s="4">
        <f>IF(G4100="OTHER CLUSTER NOT LISTED ABOVE",SUMIFS(amount_expended,uniform_other_cluster_name,X4100), IF(AND(OR(G4100="N/A",G4100=""),H4100=""),0,IF(G4100="STATE CLUSTER",SUMIFS(amount_expended,uniform_state_cluster_name,W4100),SUMIFS(amount_expended,cluster_name,G4100))))</f>
        <v>0</v>
      </c>
      <c r="L4100" s="6"/>
      <c r="M4100" s="3"/>
      <c r="N4100" s="6"/>
      <c r="O4100" s="3"/>
      <c r="P4100" s="3"/>
      <c r="Q4100" s="6"/>
      <c r="R4100" s="4"/>
      <c r="S4100" s="6"/>
      <c r="T4100" s="6"/>
      <c r="U4100" s="6"/>
      <c r="V4100" s="3" t="str">
        <f t="shared" si="2"/>
        <v/>
      </c>
      <c r="W4100" s="5" t="str">
        <f t="shared" ref="W4100:X4100" si="4101">UPPER(TRIM(H4100))</f>
        <v/>
      </c>
      <c r="X4100" s="5" t="str">
        <f t="shared" si="4101"/>
        <v/>
      </c>
      <c r="Y4100" s="5" t="str">
        <f t="array" ref="Y4100">IF(V4100&lt;&gt;"",IFERROR(INDEX(federal_program_name_lookup,MATCH(V4100,aln_lookup,0)),""),"")</f>
        <v/>
      </c>
    </row>
    <row r="4101" ht="15.75" customHeight="1">
      <c r="A4101" s="5" t="str">
        <f t="shared" si="3224"/>
        <v/>
      </c>
      <c r="B4101" s="3"/>
      <c r="C4101" s="3"/>
      <c r="D4101" s="3"/>
      <c r="E4101" s="6"/>
      <c r="F4101" s="4"/>
      <c r="G4101" s="6"/>
      <c r="H4101" s="6"/>
      <c r="I4101" s="6"/>
      <c r="J4101" s="4">
        <f>SUMIFS(amount_expended,cfda_key,V4101)</f>
        <v>0</v>
      </c>
      <c r="K4101" s="4">
        <f>IF(G4101="OTHER CLUSTER NOT LISTED ABOVE",SUMIFS(amount_expended,uniform_other_cluster_name,X4101), IF(AND(OR(G4101="N/A",G4101=""),H4101=""),0,IF(G4101="STATE CLUSTER",SUMIFS(amount_expended,uniform_state_cluster_name,W4101),SUMIFS(amount_expended,cluster_name,G4101))))</f>
        <v>0</v>
      </c>
      <c r="L4101" s="6"/>
      <c r="M4101" s="3"/>
      <c r="N4101" s="6"/>
      <c r="O4101" s="3"/>
      <c r="P4101" s="3"/>
      <c r="Q4101" s="6"/>
      <c r="R4101" s="4"/>
      <c r="S4101" s="6"/>
      <c r="T4101" s="6"/>
      <c r="U4101" s="6"/>
      <c r="V4101" s="3" t="str">
        <f t="shared" si="2"/>
        <v/>
      </c>
      <c r="W4101" s="5" t="str">
        <f t="shared" ref="W4101:X4101" si="4102">UPPER(TRIM(H4101))</f>
        <v/>
      </c>
      <c r="X4101" s="5" t="str">
        <f t="shared" si="4102"/>
        <v/>
      </c>
      <c r="Y4101" s="5" t="str">
        <f t="array" ref="Y4101">IF(V4101&lt;&gt;"",IFERROR(INDEX(federal_program_name_lookup,MATCH(V4101,aln_lookup,0)),""),"")</f>
        <v/>
      </c>
    </row>
    <row r="4102" ht="15.75" customHeight="1">
      <c r="A4102" s="5" t="str">
        <f t="shared" si="3224"/>
        <v/>
      </c>
      <c r="B4102" s="3"/>
      <c r="C4102" s="3"/>
      <c r="D4102" s="3"/>
      <c r="E4102" s="6"/>
      <c r="F4102" s="4"/>
      <c r="G4102" s="6"/>
      <c r="H4102" s="6"/>
      <c r="I4102" s="6"/>
      <c r="J4102" s="4">
        <f>SUMIFS(amount_expended,cfda_key,V4102)</f>
        <v>0</v>
      </c>
      <c r="K4102" s="4">
        <f>IF(G4102="OTHER CLUSTER NOT LISTED ABOVE",SUMIFS(amount_expended,uniform_other_cluster_name,X4102), IF(AND(OR(G4102="N/A",G4102=""),H4102=""),0,IF(G4102="STATE CLUSTER",SUMIFS(amount_expended,uniform_state_cluster_name,W4102),SUMIFS(amount_expended,cluster_name,G4102))))</f>
        <v>0</v>
      </c>
      <c r="L4102" s="6"/>
      <c r="M4102" s="3"/>
      <c r="N4102" s="6"/>
      <c r="O4102" s="3"/>
      <c r="P4102" s="3"/>
      <c r="Q4102" s="6"/>
      <c r="R4102" s="4"/>
      <c r="S4102" s="6"/>
      <c r="T4102" s="6"/>
      <c r="U4102" s="6"/>
      <c r="V4102" s="3" t="str">
        <f t="shared" si="2"/>
        <v/>
      </c>
      <c r="W4102" s="5" t="str">
        <f t="shared" ref="W4102:X4102" si="4103">UPPER(TRIM(H4102))</f>
        <v/>
      </c>
      <c r="X4102" s="5" t="str">
        <f t="shared" si="4103"/>
        <v/>
      </c>
      <c r="Y4102" s="5" t="str">
        <f t="array" ref="Y4102">IF(V4102&lt;&gt;"",IFERROR(INDEX(federal_program_name_lookup,MATCH(V4102,aln_lookup,0)),""),"")</f>
        <v/>
      </c>
    </row>
    <row r="4103" ht="15.75" customHeight="1">
      <c r="A4103" s="5" t="str">
        <f t="shared" si="3224"/>
        <v/>
      </c>
      <c r="B4103" s="3"/>
      <c r="C4103" s="3"/>
      <c r="D4103" s="3"/>
      <c r="E4103" s="6"/>
      <c r="F4103" s="4"/>
      <c r="G4103" s="6"/>
      <c r="H4103" s="6"/>
      <c r="I4103" s="6"/>
      <c r="J4103" s="4">
        <f>SUMIFS(amount_expended,cfda_key,V4103)</f>
        <v>0</v>
      </c>
      <c r="K4103" s="4">
        <f>IF(G4103="OTHER CLUSTER NOT LISTED ABOVE",SUMIFS(amount_expended,uniform_other_cluster_name,X4103), IF(AND(OR(G4103="N/A",G4103=""),H4103=""),0,IF(G4103="STATE CLUSTER",SUMIFS(amount_expended,uniform_state_cluster_name,W4103),SUMIFS(amount_expended,cluster_name,G4103))))</f>
        <v>0</v>
      </c>
      <c r="L4103" s="6"/>
      <c r="M4103" s="3"/>
      <c r="N4103" s="6"/>
      <c r="O4103" s="3"/>
      <c r="P4103" s="3"/>
      <c r="Q4103" s="6"/>
      <c r="R4103" s="4"/>
      <c r="S4103" s="6"/>
      <c r="T4103" s="6"/>
      <c r="U4103" s="6"/>
      <c r="V4103" s="3" t="str">
        <f t="shared" si="2"/>
        <v/>
      </c>
      <c r="W4103" s="5" t="str">
        <f t="shared" ref="W4103:X4103" si="4104">UPPER(TRIM(H4103))</f>
        <v/>
      </c>
      <c r="X4103" s="5" t="str">
        <f t="shared" si="4104"/>
        <v/>
      </c>
      <c r="Y4103" s="5" t="str">
        <f t="array" ref="Y4103">IF(V4103&lt;&gt;"",IFERROR(INDEX(federal_program_name_lookup,MATCH(V4103,aln_lookup,0)),""),"")</f>
        <v/>
      </c>
    </row>
    <row r="4104" ht="15.75" customHeight="1">
      <c r="A4104" s="5" t="str">
        <f t="shared" si="3224"/>
        <v/>
      </c>
      <c r="B4104" s="3"/>
      <c r="C4104" s="3"/>
      <c r="D4104" s="3"/>
      <c r="E4104" s="6"/>
      <c r="F4104" s="4"/>
      <c r="G4104" s="6"/>
      <c r="H4104" s="6"/>
      <c r="I4104" s="6"/>
      <c r="J4104" s="4">
        <f>SUMIFS(amount_expended,cfda_key,V4104)</f>
        <v>0</v>
      </c>
      <c r="K4104" s="4">
        <f>IF(G4104="OTHER CLUSTER NOT LISTED ABOVE",SUMIFS(amount_expended,uniform_other_cluster_name,X4104), IF(AND(OR(G4104="N/A",G4104=""),H4104=""),0,IF(G4104="STATE CLUSTER",SUMIFS(amount_expended,uniform_state_cluster_name,W4104),SUMIFS(amount_expended,cluster_name,G4104))))</f>
        <v>0</v>
      </c>
      <c r="L4104" s="6"/>
      <c r="M4104" s="3"/>
      <c r="N4104" s="6"/>
      <c r="O4104" s="3"/>
      <c r="P4104" s="3"/>
      <c r="Q4104" s="6"/>
      <c r="R4104" s="4"/>
      <c r="S4104" s="6"/>
      <c r="T4104" s="6"/>
      <c r="U4104" s="6"/>
      <c r="V4104" s="3" t="str">
        <f t="shared" si="2"/>
        <v/>
      </c>
      <c r="W4104" s="5" t="str">
        <f t="shared" ref="W4104:X4104" si="4105">UPPER(TRIM(H4104))</f>
        <v/>
      </c>
      <c r="X4104" s="5" t="str">
        <f t="shared" si="4105"/>
        <v/>
      </c>
      <c r="Y4104" s="5" t="str">
        <f t="array" ref="Y4104">IF(V4104&lt;&gt;"",IFERROR(INDEX(federal_program_name_lookup,MATCH(V4104,aln_lookup,0)),""),"")</f>
        <v/>
      </c>
    </row>
    <row r="4105" ht="15.75" customHeight="1">
      <c r="A4105" s="5" t="str">
        <f t="shared" si="3224"/>
        <v/>
      </c>
      <c r="B4105" s="3"/>
      <c r="C4105" s="3"/>
      <c r="D4105" s="3"/>
      <c r="E4105" s="6"/>
      <c r="F4105" s="4"/>
      <c r="G4105" s="6"/>
      <c r="H4105" s="6"/>
      <c r="I4105" s="6"/>
      <c r="J4105" s="4">
        <f>SUMIFS(amount_expended,cfda_key,V4105)</f>
        <v>0</v>
      </c>
      <c r="K4105" s="4">
        <f>IF(G4105="OTHER CLUSTER NOT LISTED ABOVE",SUMIFS(amount_expended,uniform_other_cluster_name,X4105), IF(AND(OR(G4105="N/A",G4105=""),H4105=""),0,IF(G4105="STATE CLUSTER",SUMIFS(amount_expended,uniform_state_cluster_name,W4105),SUMIFS(amount_expended,cluster_name,G4105))))</f>
        <v>0</v>
      </c>
      <c r="L4105" s="6"/>
      <c r="M4105" s="3"/>
      <c r="N4105" s="6"/>
      <c r="O4105" s="3"/>
      <c r="P4105" s="3"/>
      <c r="Q4105" s="6"/>
      <c r="R4105" s="4"/>
      <c r="S4105" s="6"/>
      <c r="T4105" s="6"/>
      <c r="U4105" s="6"/>
      <c r="V4105" s="3" t="str">
        <f t="shared" si="2"/>
        <v/>
      </c>
      <c r="W4105" s="5" t="str">
        <f t="shared" ref="W4105:X4105" si="4106">UPPER(TRIM(H4105))</f>
        <v/>
      </c>
      <c r="X4105" s="5" t="str">
        <f t="shared" si="4106"/>
        <v/>
      </c>
      <c r="Y4105" s="5" t="str">
        <f t="array" ref="Y4105">IF(V4105&lt;&gt;"",IFERROR(INDEX(federal_program_name_lookup,MATCH(V4105,aln_lookup,0)),""),"")</f>
        <v/>
      </c>
    </row>
    <row r="4106" ht="15.75" customHeight="1">
      <c r="A4106" s="5" t="str">
        <f t="shared" si="3224"/>
        <v/>
      </c>
      <c r="B4106" s="3"/>
      <c r="C4106" s="3"/>
      <c r="D4106" s="3"/>
      <c r="E4106" s="6"/>
      <c r="F4106" s="4"/>
      <c r="G4106" s="6"/>
      <c r="H4106" s="6"/>
      <c r="I4106" s="6"/>
      <c r="J4106" s="4">
        <f>SUMIFS(amount_expended,cfda_key,V4106)</f>
        <v>0</v>
      </c>
      <c r="K4106" s="4">
        <f>IF(G4106="OTHER CLUSTER NOT LISTED ABOVE",SUMIFS(amount_expended,uniform_other_cluster_name,X4106), IF(AND(OR(G4106="N/A",G4106=""),H4106=""),0,IF(G4106="STATE CLUSTER",SUMIFS(amount_expended,uniform_state_cluster_name,W4106),SUMIFS(amount_expended,cluster_name,G4106))))</f>
        <v>0</v>
      </c>
      <c r="L4106" s="6"/>
      <c r="M4106" s="3"/>
      <c r="N4106" s="6"/>
      <c r="O4106" s="3"/>
      <c r="P4106" s="3"/>
      <c r="Q4106" s="6"/>
      <c r="R4106" s="4"/>
      <c r="S4106" s="6"/>
      <c r="T4106" s="6"/>
      <c r="U4106" s="6"/>
      <c r="V4106" s="3" t="str">
        <f t="shared" si="2"/>
        <v/>
      </c>
      <c r="W4106" s="5" t="str">
        <f t="shared" ref="W4106:X4106" si="4107">UPPER(TRIM(H4106))</f>
        <v/>
      </c>
      <c r="X4106" s="5" t="str">
        <f t="shared" si="4107"/>
        <v/>
      </c>
      <c r="Y4106" s="5" t="str">
        <f t="array" ref="Y4106">IF(V4106&lt;&gt;"",IFERROR(INDEX(federal_program_name_lookup,MATCH(V4106,aln_lookup,0)),""),"")</f>
        <v/>
      </c>
    </row>
    <row r="4107" ht="15.75" customHeight="1">
      <c r="A4107" s="5" t="str">
        <f t="shared" si="3224"/>
        <v/>
      </c>
      <c r="B4107" s="3"/>
      <c r="C4107" s="3"/>
      <c r="D4107" s="3"/>
      <c r="E4107" s="6"/>
      <c r="F4107" s="4"/>
      <c r="G4107" s="6"/>
      <c r="H4107" s="6"/>
      <c r="I4107" s="6"/>
      <c r="J4107" s="4">
        <f>SUMIFS(amount_expended,cfda_key,V4107)</f>
        <v>0</v>
      </c>
      <c r="K4107" s="4">
        <f>IF(G4107="OTHER CLUSTER NOT LISTED ABOVE",SUMIFS(amount_expended,uniform_other_cluster_name,X4107), IF(AND(OR(G4107="N/A",G4107=""),H4107=""),0,IF(G4107="STATE CLUSTER",SUMIFS(amount_expended,uniform_state_cluster_name,W4107),SUMIFS(amount_expended,cluster_name,G4107))))</f>
        <v>0</v>
      </c>
      <c r="L4107" s="6"/>
      <c r="M4107" s="3"/>
      <c r="N4107" s="6"/>
      <c r="O4107" s="3"/>
      <c r="P4107" s="3"/>
      <c r="Q4107" s="6"/>
      <c r="R4107" s="4"/>
      <c r="S4107" s="6"/>
      <c r="T4107" s="6"/>
      <c r="U4107" s="6"/>
      <c r="V4107" s="3" t="str">
        <f t="shared" si="2"/>
        <v/>
      </c>
      <c r="W4107" s="5" t="str">
        <f t="shared" ref="W4107:X4107" si="4108">UPPER(TRIM(H4107))</f>
        <v/>
      </c>
      <c r="X4107" s="5" t="str">
        <f t="shared" si="4108"/>
        <v/>
      </c>
      <c r="Y4107" s="5" t="str">
        <f t="array" ref="Y4107">IF(V4107&lt;&gt;"",IFERROR(INDEX(federal_program_name_lookup,MATCH(V4107,aln_lookup,0)),""),"")</f>
        <v/>
      </c>
    </row>
    <row r="4108" ht="15.75" customHeight="1">
      <c r="A4108" s="5" t="str">
        <f t="shared" si="3224"/>
        <v/>
      </c>
      <c r="B4108" s="3"/>
      <c r="C4108" s="3"/>
      <c r="D4108" s="3"/>
      <c r="E4108" s="6"/>
      <c r="F4108" s="4"/>
      <c r="G4108" s="6"/>
      <c r="H4108" s="6"/>
      <c r="I4108" s="6"/>
      <c r="J4108" s="4">
        <f>SUMIFS(amount_expended,cfda_key,V4108)</f>
        <v>0</v>
      </c>
      <c r="K4108" s="4">
        <f>IF(G4108="OTHER CLUSTER NOT LISTED ABOVE",SUMIFS(amount_expended,uniform_other_cluster_name,X4108), IF(AND(OR(G4108="N/A",G4108=""),H4108=""),0,IF(G4108="STATE CLUSTER",SUMIFS(amount_expended,uniform_state_cluster_name,W4108),SUMIFS(amount_expended,cluster_name,G4108))))</f>
        <v>0</v>
      </c>
      <c r="L4108" s="6"/>
      <c r="M4108" s="3"/>
      <c r="N4108" s="6"/>
      <c r="O4108" s="3"/>
      <c r="P4108" s="3"/>
      <c r="Q4108" s="6"/>
      <c r="R4108" s="4"/>
      <c r="S4108" s="6"/>
      <c r="T4108" s="6"/>
      <c r="U4108" s="6"/>
      <c r="V4108" s="3" t="str">
        <f t="shared" si="2"/>
        <v/>
      </c>
      <c r="W4108" s="5" t="str">
        <f t="shared" ref="W4108:X4108" si="4109">UPPER(TRIM(H4108))</f>
        <v/>
      </c>
      <c r="X4108" s="5" t="str">
        <f t="shared" si="4109"/>
        <v/>
      </c>
      <c r="Y4108" s="5" t="str">
        <f t="array" ref="Y4108">IF(V4108&lt;&gt;"",IFERROR(INDEX(federal_program_name_lookup,MATCH(V4108,aln_lookup,0)),""),"")</f>
        <v/>
      </c>
    </row>
    <row r="4109" ht="15.75" customHeight="1">
      <c r="A4109" s="5" t="str">
        <f t="shared" si="3224"/>
        <v/>
      </c>
      <c r="B4109" s="3"/>
      <c r="C4109" s="3"/>
      <c r="D4109" s="3"/>
      <c r="E4109" s="6"/>
      <c r="F4109" s="4"/>
      <c r="G4109" s="6"/>
      <c r="H4109" s="6"/>
      <c r="I4109" s="6"/>
      <c r="J4109" s="4">
        <f>SUMIFS(amount_expended,cfda_key,V4109)</f>
        <v>0</v>
      </c>
      <c r="K4109" s="4">
        <f>IF(G4109="OTHER CLUSTER NOT LISTED ABOVE",SUMIFS(amount_expended,uniform_other_cluster_name,X4109), IF(AND(OR(G4109="N/A",G4109=""),H4109=""),0,IF(G4109="STATE CLUSTER",SUMIFS(amount_expended,uniform_state_cluster_name,W4109),SUMIFS(amount_expended,cluster_name,G4109))))</f>
        <v>0</v>
      </c>
      <c r="L4109" s="6"/>
      <c r="M4109" s="3"/>
      <c r="N4109" s="6"/>
      <c r="O4109" s="3"/>
      <c r="P4109" s="3"/>
      <c r="Q4109" s="6"/>
      <c r="R4109" s="4"/>
      <c r="S4109" s="6"/>
      <c r="T4109" s="6"/>
      <c r="U4109" s="6"/>
      <c r="V4109" s="3" t="str">
        <f t="shared" si="2"/>
        <v/>
      </c>
      <c r="W4109" s="5" t="str">
        <f t="shared" ref="W4109:X4109" si="4110">UPPER(TRIM(H4109))</f>
        <v/>
      </c>
      <c r="X4109" s="5" t="str">
        <f t="shared" si="4110"/>
        <v/>
      </c>
      <c r="Y4109" s="5" t="str">
        <f t="array" ref="Y4109">IF(V4109&lt;&gt;"",IFERROR(INDEX(federal_program_name_lookup,MATCH(V4109,aln_lookup,0)),""),"")</f>
        <v/>
      </c>
    </row>
    <row r="4110" ht="15.75" customHeight="1">
      <c r="A4110" s="5" t="str">
        <f t="shared" si="3224"/>
        <v/>
      </c>
      <c r="B4110" s="3"/>
      <c r="C4110" s="3"/>
      <c r="D4110" s="3"/>
      <c r="E4110" s="6"/>
      <c r="F4110" s="4"/>
      <c r="G4110" s="6"/>
      <c r="H4110" s="6"/>
      <c r="I4110" s="6"/>
      <c r="J4110" s="4">
        <f>SUMIFS(amount_expended,cfda_key,V4110)</f>
        <v>0</v>
      </c>
      <c r="K4110" s="4">
        <f>IF(G4110="OTHER CLUSTER NOT LISTED ABOVE",SUMIFS(amount_expended,uniform_other_cluster_name,X4110), IF(AND(OR(G4110="N/A",G4110=""),H4110=""),0,IF(G4110="STATE CLUSTER",SUMIFS(amount_expended,uniform_state_cluster_name,W4110),SUMIFS(amount_expended,cluster_name,G4110))))</f>
        <v>0</v>
      </c>
      <c r="L4110" s="6"/>
      <c r="M4110" s="3"/>
      <c r="N4110" s="6"/>
      <c r="O4110" s="3"/>
      <c r="P4110" s="3"/>
      <c r="Q4110" s="6"/>
      <c r="R4110" s="4"/>
      <c r="S4110" s="6"/>
      <c r="T4110" s="6"/>
      <c r="U4110" s="6"/>
      <c r="V4110" s="3" t="str">
        <f t="shared" si="2"/>
        <v/>
      </c>
      <c r="W4110" s="5" t="str">
        <f t="shared" ref="W4110:X4110" si="4111">UPPER(TRIM(H4110))</f>
        <v/>
      </c>
      <c r="X4110" s="5" t="str">
        <f t="shared" si="4111"/>
        <v/>
      </c>
      <c r="Y4110" s="5" t="str">
        <f t="array" ref="Y4110">IF(V4110&lt;&gt;"",IFERROR(INDEX(federal_program_name_lookup,MATCH(V4110,aln_lookup,0)),""),"")</f>
        <v/>
      </c>
    </row>
    <row r="4111" ht="15.75" customHeight="1">
      <c r="A4111" s="5" t="str">
        <f t="shared" si="3224"/>
        <v/>
      </c>
      <c r="B4111" s="3"/>
      <c r="C4111" s="3"/>
      <c r="D4111" s="3"/>
      <c r="E4111" s="6"/>
      <c r="F4111" s="4"/>
      <c r="G4111" s="6"/>
      <c r="H4111" s="6"/>
      <c r="I4111" s="6"/>
      <c r="J4111" s="4">
        <f>SUMIFS(amount_expended,cfda_key,V4111)</f>
        <v>0</v>
      </c>
      <c r="K4111" s="4">
        <f>IF(G4111="OTHER CLUSTER NOT LISTED ABOVE",SUMIFS(amount_expended,uniform_other_cluster_name,X4111), IF(AND(OR(G4111="N/A",G4111=""),H4111=""),0,IF(G4111="STATE CLUSTER",SUMIFS(amount_expended,uniform_state_cluster_name,W4111),SUMIFS(amount_expended,cluster_name,G4111))))</f>
        <v>0</v>
      </c>
      <c r="L4111" s="6"/>
      <c r="M4111" s="3"/>
      <c r="N4111" s="6"/>
      <c r="O4111" s="3"/>
      <c r="P4111" s="3"/>
      <c r="Q4111" s="6"/>
      <c r="R4111" s="4"/>
      <c r="S4111" s="6"/>
      <c r="T4111" s="6"/>
      <c r="U4111" s="6"/>
      <c r="V4111" s="3" t="str">
        <f t="shared" si="2"/>
        <v/>
      </c>
      <c r="W4111" s="5" t="str">
        <f t="shared" ref="W4111:X4111" si="4112">UPPER(TRIM(H4111))</f>
        <v/>
      </c>
      <c r="X4111" s="5" t="str">
        <f t="shared" si="4112"/>
        <v/>
      </c>
      <c r="Y4111" s="5" t="str">
        <f t="array" ref="Y4111">IF(V4111&lt;&gt;"",IFERROR(INDEX(federal_program_name_lookup,MATCH(V4111,aln_lookup,0)),""),"")</f>
        <v/>
      </c>
    </row>
    <row r="4112" ht="15.75" customHeight="1">
      <c r="A4112" s="5" t="str">
        <f t="shared" si="3224"/>
        <v/>
      </c>
      <c r="B4112" s="3"/>
      <c r="C4112" s="3"/>
      <c r="D4112" s="3"/>
      <c r="E4112" s="6"/>
      <c r="F4112" s="4"/>
      <c r="G4112" s="6"/>
      <c r="H4112" s="6"/>
      <c r="I4112" s="6"/>
      <c r="J4112" s="4">
        <f>SUMIFS(amount_expended,cfda_key,V4112)</f>
        <v>0</v>
      </c>
      <c r="K4112" s="4">
        <f>IF(G4112="OTHER CLUSTER NOT LISTED ABOVE",SUMIFS(amount_expended,uniform_other_cluster_name,X4112), IF(AND(OR(G4112="N/A",G4112=""),H4112=""),0,IF(G4112="STATE CLUSTER",SUMIFS(amount_expended,uniform_state_cluster_name,W4112),SUMIFS(amount_expended,cluster_name,G4112))))</f>
        <v>0</v>
      </c>
      <c r="L4112" s="6"/>
      <c r="M4112" s="3"/>
      <c r="N4112" s="6"/>
      <c r="O4112" s="3"/>
      <c r="P4112" s="3"/>
      <c r="Q4112" s="6"/>
      <c r="R4112" s="4"/>
      <c r="S4112" s="6"/>
      <c r="T4112" s="6"/>
      <c r="U4112" s="6"/>
      <c r="V4112" s="3" t="str">
        <f t="shared" si="2"/>
        <v/>
      </c>
      <c r="W4112" s="5" t="str">
        <f t="shared" ref="W4112:X4112" si="4113">UPPER(TRIM(H4112))</f>
        <v/>
      </c>
      <c r="X4112" s="5" t="str">
        <f t="shared" si="4113"/>
        <v/>
      </c>
      <c r="Y4112" s="5" t="str">
        <f t="array" ref="Y4112">IF(V4112&lt;&gt;"",IFERROR(INDEX(federal_program_name_lookup,MATCH(V4112,aln_lookup,0)),""),"")</f>
        <v/>
      </c>
    </row>
    <row r="4113" ht="15.75" customHeight="1">
      <c r="A4113" s="5" t="str">
        <f t="shared" si="3224"/>
        <v/>
      </c>
      <c r="B4113" s="3"/>
      <c r="C4113" s="3"/>
      <c r="D4113" s="3"/>
      <c r="E4113" s="6"/>
      <c r="F4113" s="4"/>
      <c r="G4113" s="6"/>
      <c r="H4113" s="6"/>
      <c r="I4113" s="6"/>
      <c r="J4113" s="4">
        <f>SUMIFS(amount_expended,cfda_key,V4113)</f>
        <v>0</v>
      </c>
      <c r="K4113" s="4">
        <f>IF(G4113="OTHER CLUSTER NOT LISTED ABOVE",SUMIFS(amount_expended,uniform_other_cluster_name,X4113), IF(AND(OR(G4113="N/A",G4113=""),H4113=""),0,IF(G4113="STATE CLUSTER",SUMIFS(amount_expended,uniform_state_cluster_name,W4113),SUMIFS(amount_expended,cluster_name,G4113))))</f>
        <v>0</v>
      </c>
      <c r="L4113" s="6"/>
      <c r="M4113" s="3"/>
      <c r="N4113" s="6"/>
      <c r="O4113" s="3"/>
      <c r="P4113" s="3"/>
      <c r="Q4113" s="6"/>
      <c r="R4113" s="4"/>
      <c r="S4113" s="6"/>
      <c r="T4113" s="6"/>
      <c r="U4113" s="6"/>
      <c r="V4113" s="3" t="str">
        <f t="shared" si="2"/>
        <v/>
      </c>
      <c r="W4113" s="5" t="str">
        <f t="shared" ref="W4113:X4113" si="4114">UPPER(TRIM(H4113))</f>
        <v/>
      </c>
      <c r="X4113" s="5" t="str">
        <f t="shared" si="4114"/>
        <v/>
      </c>
      <c r="Y4113" s="5" t="str">
        <f t="array" ref="Y4113">IF(V4113&lt;&gt;"",IFERROR(INDEX(federal_program_name_lookup,MATCH(V4113,aln_lookup,0)),""),"")</f>
        <v/>
      </c>
    </row>
    <row r="4114" ht="15.75" customHeight="1">
      <c r="A4114" s="5" t="str">
        <f t="shared" si="3224"/>
        <v/>
      </c>
      <c r="B4114" s="3"/>
      <c r="C4114" s="3"/>
      <c r="D4114" s="3"/>
      <c r="E4114" s="6"/>
      <c r="F4114" s="4"/>
      <c r="G4114" s="6"/>
      <c r="H4114" s="6"/>
      <c r="I4114" s="6"/>
      <c r="J4114" s="4">
        <f>SUMIFS(amount_expended,cfda_key,V4114)</f>
        <v>0</v>
      </c>
      <c r="K4114" s="4">
        <f>IF(G4114="OTHER CLUSTER NOT LISTED ABOVE",SUMIFS(amount_expended,uniform_other_cluster_name,X4114), IF(AND(OR(G4114="N/A",G4114=""),H4114=""),0,IF(G4114="STATE CLUSTER",SUMIFS(amount_expended,uniform_state_cluster_name,W4114),SUMIFS(amount_expended,cluster_name,G4114))))</f>
        <v>0</v>
      </c>
      <c r="L4114" s="6"/>
      <c r="M4114" s="3"/>
      <c r="N4114" s="6"/>
      <c r="O4114" s="3"/>
      <c r="P4114" s="3"/>
      <c r="Q4114" s="6"/>
      <c r="R4114" s="4"/>
      <c r="S4114" s="6"/>
      <c r="T4114" s="6"/>
      <c r="U4114" s="6"/>
      <c r="V4114" s="3" t="str">
        <f t="shared" si="2"/>
        <v/>
      </c>
      <c r="W4114" s="5" t="str">
        <f t="shared" ref="W4114:X4114" si="4115">UPPER(TRIM(H4114))</f>
        <v/>
      </c>
      <c r="X4114" s="5" t="str">
        <f t="shared" si="4115"/>
        <v/>
      </c>
      <c r="Y4114" s="5" t="str">
        <f t="array" ref="Y4114">IF(V4114&lt;&gt;"",IFERROR(INDEX(federal_program_name_lookup,MATCH(V4114,aln_lookup,0)),""),"")</f>
        <v/>
      </c>
    </row>
    <row r="4115" ht="15.75" customHeight="1">
      <c r="A4115" s="5" t="str">
        <f t="shared" si="3224"/>
        <v/>
      </c>
      <c r="B4115" s="3"/>
      <c r="C4115" s="3"/>
      <c r="D4115" s="3"/>
      <c r="E4115" s="6"/>
      <c r="F4115" s="4"/>
      <c r="G4115" s="6"/>
      <c r="H4115" s="6"/>
      <c r="I4115" s="6"/>
      <c r="J4115" s="4">
        <f>SUMIFS(amount_expended,cfda_key,V4115)</f>
        <v>0</v>
      </c>
      <c r="K4115" s="4">
        <f>IF(G4115="OTHER CLUSTER NOT LISTED ABOVE",SUMIFS(amount_expended,uniform_other_cluster_name,X4115), IF(AND(OR(G4115="N/A",G4115=""),H4115=""),0,IF(G4115="STATE CLUSTER",SUMIFS(amount_expended,uniform_state_cluster_name,W4115),SUMIFS(amount_expended,cluster_name,G4115))))</f>
        <v>0</v>
      </c>
      <c r="L4115" s="6"/>
      <c r="M4115" s="3"/>
      <c r="N4115" s="6"/>
      <c r="O4115" s="3"/>
      <c r="P4115" s="3"/>
      <c r="Q4115" s="6"/>
      <c r="R4115" s="4"/>
      <c r="S4115" s="6"/>
      <c r="T4115" s="6"/>
      <c r="U4115" s="6"/>
      <c r="V4115" s="3" t="str">
        <f t="shared" si="2"/>
        <v/>
      </c>
      <c r="W4115" s="5" t="str">
        <f t="shared" ref="W4115:X4115" si="4116">UPPER(TRIM(H4115))</f>
        <v/>
      </c>
      <c r="X4115" s="5" t="str">
        <f t="shared" si="4116"/>
        <v/>
      </c>
      <c r="Y4115" s="5" t="str">
        <f t="array" ref="Y4115">IF(V4115&lt;&gt;"",IFERROR(INDEX(federal_program_name_lookup,MATCH(V4115,aln_lookup,0)),""),"")</f>
        <v/>
      </c>
    </row>
    <row r="4116" ht="15.75" customHeight="1">
      <c r="A4116" s="5" t="str">
        <f t="shared" si="3224"/>
        <v/>
      </c>
      <c r="B4116" s="3"/>
      <c r="C4116" s="3"/>
      <c r="D4116" s="3"/>
      <c r="E4116" s="6"/>
      <c r="F4116" s="4"/>
      <c r="G4116" s="6"/>
      <c r="H4116" s="6"/>
      <c r="I4116" s="6"/>
      <c r="J4116" s="4">
        <f>SUMIFS(amount_expended,cfda_key,V4116)</f>
        <v>0</v>
      </c>
      <c r="K4116" s="4">
        <f>IF(G4116="OTHER CLUSTER NOT LISTED ABOVE",SUMIFS(amount_expended,uniform_other_cluster_name,X4116), IF(AND(OR(G4116="N/A",G4116=""),H4116=""),0,IF(G4116="STATE CLUSTER",SUMIFS(amount_expended,uniform_state_cluster_name,W4116),SUMIFS(amount_expended,cluster_name,G4116))))</f>
        <v>0</v>
      </c>
      <c r="L4116" s="6"/>
      <c r="M4116" s="3"/>
      <c r="N4116" s="6"/>
      <c r="O4116" s="3"/>
      <c r="P4116" s="3"/>
      <c r="Q4116" s="6"/>
      <c r="R4116" s="4"/>
      <c r="S4116" s="6"/>
      <c r="T4116" s="6"/>
      <c r="U4116" s="6"/>
      <c r="V4116" s="3" t="str">
        <f t="shared" si="2"/>
        <v/>
      </c>
      <c r="W4116" s="5" t="str">
        <f t="shared" ref="W4116:X4116" si="4117">UPPER(TRIM(H4116))</f>
        <v/>
      </c>
      <c r="X4116" s="5" t="str">
        <f t="shared" si="4117"/>
        <v/>
      </c>
      <c r="Y4116" s="5" t="str">
        <f t="array" ref="Y4116">IF(V4116&lt;&gt;"",IFERROR(INDEX(federal_program_name_lookup,MATCH(V4116,aln_lookup,0)),""),"")</f>
        <v/>
      </c>
    </row>
    <row r="4117" ht="15.75" customHeight="1">
      <c r="A4117" s="5" t="str">
        <f t="shared" si="3224"/>
        <v/>
      </c>
      <c r="B4117" s="3"/>
      <c r="C4117" s="3"/>
      <c r="D4117" s="3"/>
      <c r="E4117" s="6"/>
      <c r="F4117" s="4"/>
      <c r="G4117" s="6"/>
      <c r="H4117" s="6"/>
      <c r="I4117" s="6"/>
      <c r="J4117" s="4">
        <f>SUMIFS(amount_expended,cfda_key,V4117)</f>
        <v>0</v>
      </c>
      <c r="K4117" s="4">
        <f>IF(G4117="OTHER CLUSTER NOT LISTED ABOVE",SUMIFS(amount_expended,uniform_other_cluster_name,X4117), IF(AND(OR(G4117="N/A",G4117=""),H4117=""),0,IF(G4117="STATE CLUSTER",SUMIFS(amount_expended,uniform_state_cluster_name,W4117),SUMIFS(amount_expended,cluster_name,G4117))))</f>
        <v>0</v>
      </c>
      <c r="L4117" s="6"/>
      <c r="M4117" s="3"/>
      <c r="N4117" s="6"/>
      <c r="O4117" s="3"/>
      <c r="P4117" s="3"/>
      <c r="Q4117" s="6"/>
      <c r="R4117" s="4"/>
      <c r="S4117" s="6"/>
      <c r="T4117" s="6"/>
      <c r="U4117" s="6"/>
      <c r="V4117" s="3" t="str">
        <f t="shared" si="2"/>
        <v/>
      </c>
      <c r="W4117" s="5" t="str">
        <f t="shared" ref="W4117:X4117" si="4118">UPPER(TRIM(H4117))</f>
        <v/>
      </c>
      <c r="X4117" s="5" t="str">
        <f t="shared" si="4118"/>
        <v/>
      </c>
      <c r="Y4117" s="5" t="str">
        <f t="array" ref="Y4117">IF(V4117&lt;&gt;"",IFERROR(INDEX(federal_program_name_lookup,MATCH(V4117,aln_lookup,0)),""),"")</f>
        <v/>
      </c>
    </row>
    <row r="4118" ht="15.75" customHeight="1">
      <c r="A4118" s="5" t="str">
        <f t="shared" si="3224"/>
        <v/>
      </c>
      <c r="B4118" s="3"/>
      <c r="C4118" s="3"/>
      <c r="D4118" s="3"/>
      <c r="E4118" s="6"/>
      <c r="F4118" s="4"/>
      <c r="G4118" s="6"/>
      <c r="H4118" s="6"/>
      <c r="I4118" s="6"/>
      <c r="J4118" s="4">
        <f>SUMIFS(amount_expended,cfda_key,V4118)</f>
        <v>0</v>
      </c>
      <c r="K4118" s="4">
        <f>IF(G4118="OTHER CLUSTER NOT LISTED ABOVE",SUMIFS(amount_expended,uniform_other_cluster_name,X4118), IF(AND(OR(G4118="N/A",G4118=""),H4118=""),0,IF(G4118="STATE CLUSTER",SUMIFS(amount_expended,uniform_state_cluster_name,W4118),SUMIFS(amount_expended,cluster_name,G4118))))</f>
        <v>0</v>
      </c>
      <c r="L4118" s="6"/>
      <c r="M4118" s="3"/>
      <c r="N4118" s="6"/>
      <c r="O4118" s="3"/>
      <c r="P4118" s="3"/>
      <c r="Q4118" s="6"/>
      <c r="R4118" s="4"/>
      <c r="S4118" s="6"/>
      <c r="T4118" s="6"/>
      <c r="U4118" s="6"/>
      <c r="V4118" s="3" t="str">
        <f t="shared" si="2"/>
        <v/>
      </c>
      <c r="W4118" s="5" t="str">
        <f t="shared" ref="W4118:X4118" si="4119">UPPER(TRIM(H4118))</f>
        <v/>
      </c>
      <c r="X4118" s="5" t="str">
        <f t="shared" si="4119"/>
        <v/>
      </c>
      <c r="Y4118" s="5" t="str">
        <f t="array" ref="Y4118">IF(V4118&lt;&gt;"",IFERROR(INDEX(federal_program_name_lookup,MATCH(V4118,aln_lookup,0)),""),"")</f>
        <v/>
      </c>
    </row>
    <row r="4119" ht="15.75" customHeight="1">
      <c r="A4119" s="5" t="str">
        <f t="shared" si="3224"/>
        <v/>
      </c>
      <c r="B4119" s="3"/>
      <c r="C4119" s="3"/>
      <c r="D4119" s="3"/>
      <c r="E4119" s="6"/>
      <c r="F4119" s="4"/>
      <c r="G4119" s="6"/>
      <c r="H4119" s="6"/>
      <c r="I4119" s="6"/>
      <c r="J4119" s="4">
        <f>SUMIFS(amount_expended,cfda_key,V4119)</f>
        <v>0</v>
      </c>
      <c r="K4119" s="4">
        <f>IF(G4119="OTHER CLUSTER NOT LISTED ABOVE",SUMIFS(amount_expended,uniform_other_cluster_name,X4119), IF(AND(OR(G4119="N/A",G4119=""),H4119=""),0,IF(G4119="STATE CLUSTER",SUMIFS(amount_expended,uniform_state_cluster_name,W4119),SUMIFS(amount_expended,cluster_name,G4119))))</f>
        <v>0</v>
      </c>
      <c r="L4119" s="6"/>
      <c r="M4119" s="3"/>
      <c r="N4119" s="6"/>
      <c r="O4119" s="3"/>
      <c r="P4119" s="3"/>
      <c r="Q4119" s="6"/>
      <c r="R4119" s="4"/>
      <c r="S4119" s="6"/>
      <c r="T4119" s="6"/>
      <c r="U4119" s="6"/>
      <c r="V4119" s="3" t="str">
        <f t="shared" si="2"/>
        <v/>
      </c>
      <c r="W4119" s="5" t="str">
        <f t="shared" ref="W4119:X4119" si="4120">UPPER(TRIM(H4119))</f>
        <v/>
      </c>
      <c r="X4119" s="5" t="str">
        <f t="shared" si="4120"/>
        <v/>
      </c>
      <c r="Y4119" s="5" t="str">
        <f t="array" ref="Y4119">IF(V4119&lt;&gt;"",IFERROR(INDEX(federal_program_name_lookup,MATCH(V4119,aln_lookup,0)),""),"")</f>
        <v/>
      </c>
    </row>
    <row r="4120" ht="15.75" customHeight="1">
      <c r="A4120" s="5" t="str">
        <f t="shared" si="3224"/>
        <v/>
      </c>
      <c r="B4120" s="3"/>
      <c r="C4120" s="3"/>
      <c r="D4120" s="3"/>
      <c r="E4120" s="6"/>
      <c r="F4120" s="4"/>
      <c r="G4120" s="6"/>
      <c r="H4120" s="6"/>
      <c r="I4120" s="6"/>
      <c r="J4120" s="4">
        <f>SUMIFS(amount_expended,cfda_key,V4120)</f>
        <v>0</v>
      </c>
      <c r="K4120" s="4">
        <f>IF(G4120="OTHER CLUSTER NOT LISTED ABOVE",SUMIFS(amount_expended,uniform_other_cluster_name,X4120), IF(AND(OR(G4120="N/A",G4120=""),H4120=""),0,IF(G4120="STATE CLUSTER",SUMIFS(amount_expended,uniform_state_cluster_name,W4120),SUMIFS(amount_expended,cluster_name,G4120))))</f>
        <v>0</v>
      </c>
      <c r="L4120" s="6"/>
      <c r="M4120" s="3"/>
      <c r="N4120" s="6"/>
      <c r="O4120" s="3"/>
      <c r="P4120" s="3"/>
      <c r="Q4120" s="6"/>
      <c r="R4120" s="4"/>
      <c r="S4120" s="6"/>
      <c r="T4120" s="6"/>
      <c r="U4120" s="6"/>
      <c r="V4120" s="3" t="str">
        <f t="shared" si="2"/>
        <v/>
      </c>
      <c r="W4120" s="5" t="str">
        <f t="shared" ref="W4120:X4120" si="4121">UPPER(TRIM(H4120))</f>
        <v/>
      </c>
      <c r="X4120" s="5" t="str">
        <f t="shared" si="4121"/>
        <v/>
      </c>
      <c r="Y4120" s="5" t="str">
        <f t="array" ref="Y4120">IF(V4120&lt;&gt;"",IFERROR(INDEX(federal_program_name_lookup,MATCH(V4120,aln_lookup,0)),""),"")</f>
        <v/>
      </c>
    </row>
    <row r="4121" ht="15.75" customHeight="1">
      <c r="A4121" s="5" t="str">
        <f t="shared" si="3224"/>
        <v/>
      </c>
      <c r="B4121" s="3"/>
      <c r="C4121" s="3"/>
      <c r="D4121" s="3"/>
      <c r="E4121" s="6"/>
      <c r="F4121" s="4"/>
      <c r="G4121" s="6"/>
      <c r="H4121" s="6"/>
      <c r="I4121" s="6"/>
      <c r="J4121" s="4">
        <f>SUMIFS(amount_expended,cfda_key,V4121)</f>
        <v>0</v>
      </c>
      <c r="K4121" s="4">
        <f>IF(G4121="OTHER CLUSTER NOT LISTED ABOVE",SUMIFS(amount_expended,uniform_other_cluster_name,X4121), IF(AND(OR(G4121="N/A",G4121=""),H4121=""),0,IF(G4121="STATE CLUSTER",SUMIFS(amount_expended,uniform_state_cluster_name,W4121),SUMIFS(amount_expended,cluster_name,G4121))))</f>
        <v>0</v>
      </c>
      <c r="L4121" s="6"/>
      <c r="M4121" s="3"/>
      <c r="N4121" s="6"/>
      <c r="O4121" s="3"/>
      <c r="P4121" s="3"/>
      <c r="Q4121" s="6"/>
      <c r="R4121" s="4"/>
      <c r="S4121" s="6"/>
      <c r="T4121" s="6"/>
      <c r="U4121" s="6"/>
      <c r="V4121" s="3" t="str">
        <f t="shared" si="2"/>
        <v/>
      </c>
      <c r="W4121" s="5" t="str">
        <f t="shared" ref="W4121:X4121" si="4122">UPPER(TRIM(H4121))</f>
        <v/>
      </c>
      <c r="X4121" s="5" t="str">
        <f t="shared" si="4122"/>
        <v/>
      </c>
      <c r="Y4121" s="5" t="str">
        <f t="array" ref="Y4121">IF(V4121&lt;&gt;"",IFERROR(INDEX(federal_program_name_lookup,MATCH(V4121,aln_lookup,0)),""),"")</f>
        <v/>
      </c>
    </row>
    <row r="4122" ht="15.75" customHeight="1">
      <c r="A4122" s="5" t="str">
        <f t="shared" si="3224"/>
        <v/>
      </c>
      <c r="B4122" s="3"/>
      <c r="C4122" s="3"/>
      <c r="D4122" s="3"/>
      <c r="E4122" s="6"/>
      <c r="F4122" s="4"/>
      <c r="G4122" s="6"/>
      <c r="H4122" s="6"/>
      <c r="I4122" s="6"/>
      <c r="J4122" s="4">
        <f>SUMIFS(amount_expended,cfda_key,V4122)</f>
        <v>0</v>
      </c>
      <c r="K4122" s="4">
        <f>IF(G4122="OTHER CLUSTER NOT LISTED ABOVE",SUMIFS(amount_expended,uniform_other_cluster_name,X4122), IF(AND(OR(G4122="N/A",G4122=""),H4122=""),0,IF(G4122="STATE CLUSTER",SUMIFS(amount_expended,uniform_state_cluster_name,W4122),SUMIFS(amount_expended,cluster_name,G4122))))</f>
        <v>0</v>
      </c>
      <c r="L4122" s="6"/>
      <c r="M4122" s="3"/>
      <c r="N4122" s="6"/>
      <c r="O4122" s="3"/>
      <c r="P4122" s="3"/>
      <c r="Q4122" s="6"/>
      <c r="R4122" s="4"/>
      <c r="S4122" s="6"/>
      <c r="T4122" s="6"/>
      <c r="U4122" s="6"/>
      <c r="V4122" s="3" t="str">
        <f t="shared" si="2"/>
        <v/>
      </c>
      <c r="W4122" s="5" t="str">
        <f t="shared" ref="W4122:X4122" si="4123">UPPER(TRIM(H4122))</f>
        <v/>
      </c>
      <c r="X4122" s="5" t="str">
        <f t="shared" si="4123"/>
        <v/>
      </c>
      <c r="Y4122" s="5" t="str">
        <f t="array" ref="Y4122">IF(V4122&lt;&gt;"",IFERROR(INDEX(federal_program_name_lookup,MATCH(V4122,aln_lookup,0)),""),"")</f>
        <v/>
      </c>
    </row>
    <row r="4123" ht="15.75" customHeight="1">
      <c r="A4123" s="5" t="str">
        <f t="shared" si="3224"/>
        <v/>
      </c>
      <c r="B4123" s="3"/>
      <c r="C4123" s="3"/>
      <c r="D4123" s="3"/>
      <c r="E4123" s="6"/>
      <c r="F4123" s="4"/>
      <c r="G4123" s="6"/>
      <c r="H4123" s="6"/>
      <c r="I4123" s="6"/>
      <c r="J4123" s="4">
        <f>SUMIFS(amount_expended,cfda_key,V4123)</f>
        <v>0</v>
      </c>
      <c r="K4123" s="4">
        <f>IF(G4123="OTHER CLUSTER NOT LISTED ABOVE",SUMIFS(amount_expended,uniform_other_cluster_name,X4123), IF(AND(OR(G4123="N/A",G4123=""),H4123=""),0,IF(G4123="STATE CLUSTER",SUMIFS(amount_expended,uniform_state_cluster_name,W4123),SUMIFS(amount_expended,cluster_name,G4123))))</f>
        <v>0</v>
      </c>
      <c r="L4123" s="6"/>
      <c r="M4123" s="3"/>
      <c r="N4123" s="6"/>
      <c r="O4123" s="3"/>
      <c r="P4123" s="3"/>
      <c r="Q4123" s="6"/>
      <c r="R4123" s="4"/>
      <c r="S4123" s="6"/>
      <c r="T4123" s="6"/>
      <c r="U4123" s="6"/>
      <c r="V4123" s="3" t="str">
        <f t="shared" si="2"/>
        <v/>
      </c>
      <c r="W4123" s="5" t="str">
        <f t="shared" ref="W4123:X4123" si="4124">UPPER(TRIM(H4123))</f>
        <v/>
      </c>
      <c r="X4123" s="5" t="str">
        <f t="shared" si="4124"/>
        <v/>
      </c>
      <c r="Y4123" s="5" t="str">
        <f t="array" ref="Y4123">IF(V4123&lt;&gt;"",IFERROR(INDEX(federal_program_name_lookup,MATCH(V4123,aln_lookup,0)),""),"")</f>
        <v/>
      </c>
    </row>
    <row r="4124" ht="15.75" customHeight="1">
      <c r="A4124" s="5" t="str">
        <f t="shared" si="3224"/>
        <v/>
      </c>
      <c r="B4124" s="3"/>
      <c r="C4124" s="3"/>
      <c r="D4124" s="3"/>
      <c r="E4124" s="6"/>
      <c r="F4124" s="4"/>
      <c r="G4124" s="6"/>
      <c r="H4124" s="6"/>
      <c r="I4124" s="6"/>
      <c r="J4124" s="4">
        <f>SUMIFS(amount_expended,cfda_key,V4124)</f>
        <v>0</v>
      </c>
      <c r="K4124" s="4">
        <f>IF(G4124="OTHER CLUSTER NOT LISTED ABOVE",SUMIFS(amount_expended,uniform_other_cluster_name,X4124), IF(AND(OR(G4124="N/A",G4124=""),H4124=""),0,IF(G4124="STATE CLUSTER",SUMIFS(amount_expended,uniform_state_cluster_name,W4124),SUMIFS(amount_expended,cluster_name,G4124))))</f>
        <v>0</v>
      </c>
      <c r="L4124" s="6"/>
      <c r="M4124" s="3"/>
      <c r="N4124" s="6"/>
      <c r="O4124" s="3"/>
      <c r="P4124" s="3"/>
      <c r="Q4124" s="6"/>
      <c r="R4124" s="4"/>
      <c r="S4124" s="6"/>
      <c r="T4124" s="6"/>
      <c r="U4124" s="6"/>
      <c r="V4124" s="3" t="str">
        <f t="shared" si="2"/>
        <v/>
      </c>
      <c r="W4124" s="5" t="str">
        <f t="shared" ref="W4124:X4124" si="4125">UPPER(TRIM(H4124))</f>
        <v/>
      </c>
      <c r="X4124" s="5" t="str">
        <f t="shared" si="4125"/>
        <v/>
      </c>
      <c r="Y4124" s="5" t="str">
        <f t="array" ref="Y4124">IF(V4124&lt;&gt;"",IFERROR(INDEX(federal_program_name_lookup,MATCH(V4124,aln_lookup,0)),""),"")</f>
        <v/>
      </c>
    </row>
    <row r="4125" ht="15.75" customHeight="1">
      <c r="A4125" s="5" t="str">
        <f t="shared" si="3224"/>
        <v/>
      </c>
      <c r="B4125" s="3"/>
      <c r="C4125" s="3"/>
      <c r="D4125" s="3"/>
      <c r="E4125" s="6"/>
      <c r="F4125" s="4"/>
      <c r="G4125" s="6"/>
      <c r="H4125" s="6"/>
      <c r="I4125" s="6"/>
      <c r="J4125" s="4">
        <f>SUMIFS(amount_expended,cfda_key,V4125)</f>
        <v>0</v>
      </c>
      <c r="K4125" s="4">
        <f>IF(G4125="OTHER CLUSTER NOT LISTED ABOVE",SUMIFS(amount_expended,uniform_other_cluster_name,X4125), IF(AND(OR(G4125="N/A",G4125=""),H4125=""),0,IF(G4125="STATE CLUSTER",SUMIFS(amount_expended,uniform_state_cluster_name,W4125),SUMIFS(amount_expended,cluster_name,G4125))))</f>
        <v>0</v>
      </c>
      <c r="L4125" s="6"/>
      <c r="M4125" s="3"/>
      <c r="N4125" s="6"/>
      <c r="O4125" s="3"/>
      <c r="P4125" s="3"/>
      <c r="Q4125" s="6"/>
      <c r="R4125" s="4"/>
      <c r="S4125" s="6"/>
      <c r="T4125" s="6"/>
      <c r="U4125" s="6"/>
      <c r="V4125" s="3" t="str">
        <f t="shared" si="2"/>
        <v/>
      </c>
      <c r="W4125" s="5" t="str">
        <f t="shared" ref="W4125:X4125" si="4126">UPPER(TRIM(H4125))</f>
        <v/>
      </c>
      <c r="X4125" s="5" t="str">
        <f t="shared" si="4126"/>
        <v/>
      </c>
      <c r="Y4125" s="5" t="str">
        <f t="array" ref="Y4125">IF(V4125&lt;&gt;"",IFERROR(INDEX(federal_program_name_lookup,MATCH(V4125,aln_lookup,0)),""),"")</f>
        <v/>
      </c>
    </row>
    <row r="4126" ht="15.75" customHeight="1">
      <c r="A4126" s="5" t="str">
        <f t="shared" si="3224"/>
        <v/>
      </c>
      <c r="B4126" s="3"/>
      <c r="C4126" s="3"/>
      <c r="D4126" s="3"/>
      <c r="E4126" s="6"/>
      <c r="F4126" s="4"/>
      <c r="G4126" s="6"/>
      <c r="H4126" s="6"/>
      <c r="I4126" s="6"/>
      <c r="J4126" s="4">
        <f>SUMIFS(amount_expended,cfda_key,V4126)</f>
        <v>0</v>
      </c>
      <c r="K4126" s="4">
        <f>IF(G4126="OTHER CLUSTER NOT LISTED ABOVE",SUMIFS(amount_expended,uniform_other_cluster_name,X4126), IF(AND(OR(G4126="N/A",G4126=""),H4126=""),0,IF(G4126="STATE CLUSTER",SUMIFS(amount_expended,uniform_state_cluster_name,W4126),SUMIFS(amount_expended,cluster_name,G4126))))</f>
        <v>0</v>
      </c>
      <c r="L4126" s="6"/>
      <c r="M4126" s="3"/>
      <c r="N4126" s="6"/>
      <c r="O4126" s="3"/>
      <c r="P4126" s="3"/>
      <c r="Q4126" s="6"/>
      <c r="R4126" s="4"/>
      <c r="S4126" s="6"/>
      <c r="T4126" s="6"/>
      <c r="U4126" s="6"/>
      <c r="V4126" s="3" t="str">
        <f t="shared" si="2"/>
        <v/>
      </c>
      <c r="W4126" s="5" t="str">
        <f t="shared" ref="W4126:X4126" si="4127">UPPER(TRIM(H4126))</f>
        <v/>
      </c>
      <c r="X4126" s="5" t="str">
        <f t="shared" si="4127"/>
        <v/>
      </c>
      <c r="Y4126" s="5" t="str">
        <f t="array" ref="Y4126">IF(V4126&lt;&gt;"",IFERROR(INDEX(federal_program_name_lookup,MATCH(V4126,aln_lookup,0)),""),"")</f>
        <v/>
      </c>
    </row>
    <row r="4127" ht="15.75" customHeight="1">
      <c r="A4127" s="5" t="str">
        <f t="shared" si="3224"/>
        <v/>
      </c>
      <c r="B4127" s="3"/>
      <c r="C4127" s="3"/>
      <c r="D4127" s="3"/>
      <c r="E4127" s="6"/>
      <c r="F4127" s="4"/>
      <c r="G4127" s="6"/>
      <c r="H4127" s="6"/>
      <c r="I4127" s="6"/>
      <c r="J4127" s="4">
        <f>SUMIFS(amount_expended,cfda_key,V4127)</f>
        <v>0</v>
      </c>
      <c r="K4127" s="4">
        <f>IF(G4127="OTHER CLUSTER NOT LISTED ABOVE",SUMIFS(amount_expended,uniform_other_cluster_name,X4127), IF(AND(OR(G4127="N/A",G4127=""),H4127=""),0,IF(G4127="STATE CLUSTER",SUMIFS(amount_expended,uniform_state_cluster_name,W4127),SUMIFS(amount_expended,cluster_name,G4127))))</f>
        <v>0</v>
      </c>
      <c r="L4127" s="6"/>
      <c r="M4127" s="3"/>
      <c r="N4127" s="6"/>
      <c r="O4127" s="3"/>
      <c r="P4127" s="3"/>
      <c r="Q4127" s="6"/>
      <c r="R4127" s="4"/>
      <c r="S4127" s="6"/>
      <c r="T4127" s="6"/>
      <c r="U4127" s="6"/>
      <c r="V4127" s="3" t="str">
        <f t="shared" si="2"/>
        <v/>
      </c>
      <c r="W4127" s="5" t="str">
        <f t="shared" ref="W4127:X4127" si="4128">UPPER(TRIM(H4127))</f>
        <v/>
      </c>
      <c r="X4127" s="5" t="str">
        <f t="shared" si="4128"/>
        <v/>
      </c>
      <c r="Y4127" s="5" t="str">
        <f t="array" ref="Y4127">IF(V4127&lt;&gt;"",IFERROR(INDEX(federal_program_name_lookup,MATCH(V4127,aln_lookup,0)),""),"")</f>
        <v/>
      </c>
    </row>
    <row r="4128" ht="15.75" customHeight="1">
      <c r="A4128" s="5" t="str">
        <f t="shared" si="3224"/>
        <v/>
      </c>
      <c r="B4128" s="3"/>
      <c r="C4128" s="3"/>
      <c r="D4128" s="3"/>
      <c r="E4128" s="6"/>
      <c r="F4128" s="4"/>
      <c r="G4128" s="6"/>
      <c r="H4128" s="6"/>
      <c r="I4128" s="6"/>
      <c r="J4128" s="4">
        <f>SUMIFS(amount_expended,cfda_key,V4128)</f>
        <v>0</v>
      </c>
      <c r="K4128" s="4">
        <f>IF(G4128="OTHER CLUSTER NOT LISTED ABOVE",SUMIFS(amount_expended,uniform_other_cluster_name,X4128), IF(AND(OR(G4128="N/A",G4128=""),H4128=""),0,IF(G4128="STATE CLUSTER",SUMIFS(amount_expended,uniform_state_cluster_name,W4128),SUMIFS(amount_expended,cluster_name,G4128))))</f>
        <v>0</v>
      </c>
      <c r="L4128" s="6"/>
      <c r="M4128" s="3"/>
      <c r="N4128" s="6"/>
      <c r="O4128" s="3"/>
      <c r="P4128" s="3"/>
      <c r="Q4128" s="6"/>
      <c r="R4128" s="4"/>
      <c r="S4128" s="6"/>
      <c r="T4128" s="6"/>
      <c r="U4128" s="6"/>
      <c r="V4128" s="3" t="str">
        <f t="shared" si="2"/>
        <v/>
      </c>
      <c r="W4128" s="5" t="str">
        <f t="shared" ref="W4128:X4128" si="4129">UPPER(TRIM(H4128))</f>
        <v/>
      </c>
      <c r="X4128" s="5" t="str">
        <f t="shared" si="4129"/>
        <v/>
      </c>
      <c r="Y4128" s="5" t="str">
        <f t="array" ref="Y4128">IF(V4128&lt;&gt;"",IFERROR(INDEX(federal_program_name_lookup,MATCH(V4128,aln_lookup,0)),""),"")</f>
        <v/>
      </c>
    </row>
    <row r="4129" ht="15.75" customHeight="1">
      <c r="A4129" s="5" t="str">
        <f t="shared" si="3224"/>
        <v/>
      </c>
      <c r="B4129" s="3"/>
      <c r="C4129" s="3"/>
      <c r="D4129" s="3"/>
      <c r="E4129" s="6"/>
      <c r="F4129" s="4"/>
      <c r="G4129" s="6"/>
      <c r="H4129" s="6"/>
      <c r="I4129" s="6"/>
      <c r="J4129" s="4">
        <f>SUMIFS(amount_expended,cfda_key,V4129)</f>
        <v>0</v>
      </c>
      <c r="K4129" s="4">
        <f>IF(G4129="OTHER CLUSTER NOT LISTED ABOVE",SUMIFS(amount_expended,uniform_other_cluster_name,X4129), IF(AND(OR(G4129="N/A",G4129=""),H4129=""),0,IF(G4129="STATE CLUSTER",SUMIFS(amount_expended,uniform_state_cluster_name,W4129),SUMIFS(amount_expended,cluster_name,G4129))))</f>
        <v>0</v>
      </c>
      <c r="L4129" s="6"/>
      <c r="M4129" s="3"/>
      <c r="N4129" s="6"/>
      <c r="O4129" s="3"/>
      <c r="P4129" s="3"/>
      <c r="Q4129" s="6"/>
      <c r="R4129" s="4"/>
      <c r="S4129" s="6"/>
      <c r="T4129" s="6"/>
      <c r="U4129" s="6"/>
      <c r="V4129" s="3" t="str">
        <f t="shared" si="2"/>
        <v/>
      </c>
      <c r="W4129" s="5" t="str">
        <f t="shared" ref="W4129:X4129" si="4130">UPPER(TRIM(H4129))</f>
        <v/>
      </c>
      <c r="X4129" s="5" t="str">
        <f t="shared" si="4130"/>
        <v/>
      </c>
      <c r="Y4129" s="5" t="str">
        <f t="array" ref="Y4129">IF(V4129&lt;&gt;"",IFERROR(INDEX(federal_program_name_lookup,MATCH(V4129,aln_lookup,0)),""),"")</f>
        <v/>
      </c>
    </row>
    <row r="4130" ht="15.75" customHeight="1">
      <c r="A4130" s="5" t="str">
        <f t="shared" si="3224"/>
        <v/>
      </c>
      <c r="B4130" s="3"/>
      <c r="C4130" s="3"/>
      <c r="D4130" s="3"/>
      <c r="E4130" s="6"/>
      <c r="F4130" s="4"/>
      <c r="G4130" s="6"/>
      <c r="H4130" s="6"/>
      <c r="I4130" s="6"/>
      <c r="J4130" s="4">
        <f>SUMIFS(amount_expended,cfda_key,V4130)</f>
        <v>0</v>
      </c>
      <c r="K4130" s="4">
        <f>IF(G4130="OTHER CLUSTER NOT LISTED ABOVE",SUMIFS(amount_expended,uniform_other_cluster_name,X4130), IF(AND(OR(G4130="N/A",G4130=""),H4130=""),0,IF(G4130="STATE CLUSTER",SUMIFS(amount_expended,uniform_state_cluster_name,W4130),SUMIFS(amount_expended,cluster_name,G4130))))</f>
        <v>0</v>
      </c>
      <c r="L4130" s="6"/>
      <c r="M4130" s="3"/>
      <c r="N4130" s="6"/>
      <c r="O4130" s="3"/>
      <c r="P4130" s="3"/>
      <c r="Q4130" s="6"/>
      <c r="R4130" s="4"/>
      <c r="S4130" s="6"/>
      <c r="T4130" s="6"/>
      <c r="U4130" s="6"/>
      <c r="V4130" s="3" t="str">
        <f t="shared" si="2"/>
        <v/>
      </c>
      <c r="W4130" s="5" t="str">
        <f t="shared" ref="W4130:X4130" si="4131">UPPER(TRIM(H4130))</f>
        <v/>
      </c>
      <c r="X4130" s="5" t="str">
        <f t="shared" si="4131"/>
        <v/>
      </c>
      <c r="Y4130" s="5" t="str">
        <f t="array" ref="Y4130">IF(V4130&lt;&gt;"",IFERROR(INDEX(federal_program_name_lookup,MATCH(V4130,aln_lookup,0)),""),"")</f>
        <v/>
      </c>
    </row>
    <row r="4131" ht="15.75" customHeight="1">
      <c r="A4131" s="5" t="str">
        <f t="shared" si="3224"/>
        <v/>
      </c>
      <c r="B4131" s="3"/>
      <c r="C4131" s="3"/>
      <c r="D4131" s="3"/>
      <c r="E4131" s="6"/>
      <c r="F4131" s="4"/>
      <c r="G4131" s="6"/>
      <c r="H4131" s="6"/>
      <c r="I4131" s="6"/>
      <c r="J4131" s="4">
        <f>SUMIFS(amount_expended,cfda_key,V4131)</f>
        <v>0</v>
      </c>
      <c r="K4131" s="4">
        <f>IF(G4131="OTHER CLUSTER NOT LISTED ABOVE",SUMIFS(amount_expended,uniform_other_cluster_name,X4131), IF(AND(OR(G4131="N/A",G4131=""),H4131=""),0,IF(G4131="STATE CLUSTER",SUMIFS(amount_expended,uniform_state_cluster_name,W4131),SUMIFS(amount_expended,cluster_name,G4131))))</f>
        <v>0</v>
      </c>
      <c r="L4131" s="6"/>
      <c r="M4131" s="3"/>
      <c r="N4131" s="6"/>
      <c r="O4131" s="3"/>
      <c r="P4131" s="3"/>
      <c r="Q4131" s="6"/>
      <c r="R4131" s="4"/>
      <c r="S4131" s="6"/>
      <c r="T4131" s="6"/>
      <c r="U4131" s="6"/>
      <c r="V4131" s="3" t="str">
        <f t="shared" si="2"/>
        <v/>
      </c>
      <c r="W4131" s="5" t="str">
        <f t="shared" ref="W4131:X4131" si="4132">UPPER(TRIM(H4131))</f>
        <v/>
      </c>
      <c r="X4131" s="5" t="str">
        <f t="shared" si="4132"/>
        <v/>
      </c>
      <c r="Y4131" s="5" t="str">
        <f t="array" ref="Y4131">IF(V4131&lt;&gt;"",IFERROR(INDEX(federal_program_name_lookup,MATCH(V4131,aln_lookup,0)),""),"")</f>
        <v/>
      </c>
    </row>
    <row r="4132" ht="15.75" customHeight="1">
      <c r="A4132" s="5" t="str">
        <f t="shared" si="3224"/>
        <v/>
      </c>
      <c r="B4132" s="3"/>
      <c r="C4132" s="3"/>
      <c r="D4132" s="3"/>
      <c r="E4132" s="6"/>
      <c r="F4132" s="4"/>
      <c r="G4132" s="6"/>
      <c r="H4132" s="6"/>
      <c r="I4132" s="6"/>
      <c r="J4132" s="4">
        <f>SUMIFS(amount_expended,cfda_key,V4132)</f>
        <v>0</v>
      </c>
      <c r="K4132" s="4">
        <f>IF(G4132="OTHER CLUSTER NOT LISTED ABOVE",SUMIFS(amount_expended,uniform_other_cluster_name,X4132), IF(AND(OR(G4132="N/A",G4132=""),H4132=""),0,IF(G4132="STATE CLUSTER",SUMIFS(amount_expended,uniform_state_cluster_name,W4132),SUMIFS(amount_expended,cluster_name,G4132))))</f>
        <v>0</v>
      </c>
      <c r="L4132" s="6"/>
      <c r="M4132" s="3"/>
      <c r="N4132" s="6"/>
      <c r="O4132" s="3"/>
      <c r="P4132" s="3"/>
      <c r="Q4132" s="6"/>
      <c r="R4132" s="4"/>
      <c r="S4132" s="6"/>
      <c r="T4132" s="6"/>
      <c r="U4132" s="6"/>
      <c r="V4132" s="3" t="str">
        <f t="shared" si="2"/>
        <v/>
      </c>
      <c r="W4132" s="5" t="str">
        <f t="shared" ref="W4132:X4132" si="4133">UPPER(TRIM(H4132))</f>
        <v/>
      </c>
      <c r="X4132" s="5" t="str">
        <f t="shared" si="4133"/>
        <v/>
      </c>
      <c r="Y4132" s="5" t="str">
        <f t="array" ref="Y4132">IF(V4132&lt;&gt;"",IFERROR(INDEX(federal_program_name_lookup,MATCH(V4132,aln_lookup,0)),""),"")</f>
        <v/>
      </c>
    </row>
    <row r="4133" ht="15.75" customHeight="1">
      <c r="A4133" s="5" t="str">
        <f t="shared" si="3224"/>
        <v/>
      </c>
      <c r="B4133" s="3"/>
      <c r="C4133" s="3"/>
      <c r="D4133" s="3"/>
      <c r="E4133" s="6"/>
      <c r="F4133" s="4"/>
      <c r="G4133" s="6"/>
      <c r="H4133" s="6"/>
      <c r="I4133" s="6"/>
      <c r="J4133" s="4">
        <f>SUMIFS(amount_expended,cfda_key,V4133)</f>
        <v>0</v>
      </c>
      <c r="K4133" s="4">
        <f>IF(G4133="OTHER CLUSTER NOT LISTED ABOVE",SUMIFS(amount_expended,uniform_other_cluster_name,X4133), IF(AND(OR(G4133="N/A",G4133=""),H4133=""),0,IF(G4133="STATE CLUSTER",SUMIFS(amount_expended,uniform_state_cluster_name,W4133),SUMIFS(amount_expended,cluster_name,G4133))))</f>
        <v>0</v>
      </c>
      <c r="L4133" s="6"/>
      <c r="M4133" s="3"/>
      <c r="N4133" s="6"/>
      <c r="O4133" s="3"/>
      <c r="P4133" s="3"/>
      <c r="Q4133" s="6"/>
      <c r="R4133" s="4"/>
      <c r="S4133" s="6"/>
      <c r="T4133" s="6"/>
      <c r="U4133" s="6"/>
      <c r="V4133" s="3" t="str">
        <f t="shared" si="2"/>
        <v/>
      </c>
      <c r="W4133" s="5" t="str">
        <f t="shared" ref="W4133:X4133" si="4134">UPPER(TRIM(H4133))</f>
        <v/>
      </c>
      <c r="X4133" s="5" t="str">
        <f t="shared" si="4134"/>
        <v/>
      </c>
      <c r="Y4133" s="5" t="str">
        <f t="array" ref="Y4133">IF(V4133&lt;&gt;"",IFERROR(INDEX(federal_program_name_lookup,MATCH(V4133,aln_lookup,0)),""),"")</f>
        <v/>
      </c>
    </row>
    <row r="4134" ht="15.75" customHeight="1">
      <c r="A4134" s="5" t="str">
        <f t="shared" si="3224"/>
        <v/>
      </c>
      <c r="B4134" s="3"/>
      <c r="C4134" s="3"/>
      <c r="D4134" s="3"/>
      <c r="E4134" s="6"/>
      <c r="F4134" s="4"/>
      <c r="G4134" s="6"/>
      <c r="H4134" s="6"/>
      <c r="I4134" s="6"/>
      <c r="J4134" s="4">
        <f>SUMIFS(amount_expended,cfda_key,V4134)</f>
        <v>0</v>
      </c>
      <c r="K4134" s="4">
        <f>IF(G4134="OTHER CLUSTER NOT LISTED ABOVE",SUMIFS(amount_expended,uniform_other_cluster_name,X4134), IF(AND(OR(G4134="N/A",G4134=""),H4134=""),0,IF(G4134="STATE CLUSTER",SUMIFS(amount_expended,uniform_state_cluster_name,W4134),SUMIFS(amount_expended,cluster_name,G4134))))</f>
        <v>0</v>
      </c>
      <c r="L4134" s="6"/>
      <c r="M4134" s="3"/>
      <c r="N4134" s="6"/>
      <c r="O4134" s="3"/>
      <c r="P4134" s="3"/>
      <c r="Q4134" s="6"/>
      <c r="R4134" s="4"/>
      <c r="S4134" s="6"/>
      <c r="T4134" s="6"/>
      <c r="U4134" s="6"/>
      <c r="V4134" s="3" t="str">
        <f t="shared" si="2"/>
        <v/>
      </c>
      <c r="W4134" s="5" t="str">
        <f t="shared" ref="W4134:X4134" si="4135">UPPER(TRIM(H4134))</f>
        <v/>
      </c>
      <c r="X4134" s="5" t="str">
        <f t="shared" si="4135"/>
        <v/>
      </c>
      <c r="Y4134" s="5" t="str">
        <f t="array" ref="Y4134">IF(V4134&lt;&gt;"",IFERROR(INDEX(federal_program_name_lookup,MATCH(V4134,aln_lookup,0)),""),"")</f>
        <v/>
      </c>
    </row>
    <row r="4135" ht="15.75" customHeight="1">
      <c r="A4135" s="5" t="str">
        <f t="shared" si="3224"/>
        <v/>
      </c>
      <c r="B4135" s="3"/>
      <c r="C4135" s="3"/>
      <c r="D4135" s="3"/>
      <c r="E4135" s="6"/>
      <c r="F4135" s="4"/>
      <c r="G4135" s="6"/>
      <c r="H4135" s="6"/>
      <c r="I4135" s="6"/>
      <c r="J4135" s="4">
        <f>SUMIFS(amount_expended,cfda_key,V4135)</f>
        <v>0</v>
      </c>
      <c r="K4135" s="4">
        <f>IF(G4135="OTHER CLUSTER NOT LISTED ABOVE",SUMIFS(amount_expended,uniform_other_cluster_name,X4135), IF(AND(OR(G4135="N/A",G4135=""),H4135=""),0,IF(G4135="STATE CLUSTER",SUMIFS(amount_expended,uniform_state_cluster_name,W4135),SUMIFS(amount_expended,cluster_name,G4135))))</f>
        <v>0</v>
      </c>
      <c r="L4135" s="6"/>
      <c r="M4135" s="3"/>
      <c r="N4135" s="6"/>
      <c r="O4135" s="3"/>
      <c r="P4135" s="3"/>
      <c r="Q4135" s="6"/>
      <c r="R4135" s="4"/>
      <c r="S4135" s="6"/>
      <c r="T4135" s="6"/>
      <c r="U4135" s="6"/>
      <c r="V4135" s="3" t="str">
        <f t="shared" si="2"/>
        <v/>
      </c>
      <c r="W4135" s="5" t="str">
        <f t="shared" ref="W4135:X4135" si="4136">UPPER(TRIM(H4135))</f>
        <v/>
      </c>
      <c r="X4135" s="5" t="str">
        <f t="shared" si="4136"/>
        <v/>
      </c>
      <c r="Y4135" s="5" t="str">
        <f t="array" ref="Y4135">IF(V4135&lt;&gt;"",IFERROR(INDEX(federal_program_name_lookup,MATCH(V4135,aln_lookup,0)),""),"")</f>
        <v/>
      </c>
    </row>
    <row r="4136" ht="15.75" customHeight="1">
      <c r="A4136" s="5" t="str">
        <f t="shared" si="3224"/>
        <v/>
      </c>
      <c r="B4136" s="3"/>
      <c r="C4136" s="3"/>
      <c r="D4136" s="3"/>
      <c r="E4136" s="6"/>
      <c r="F4136" s="4"/>
      <c r="G4136" s="6"/>
      <c r="H4136" s="6"/>
      <c r="I4136" s="6"/>
      <c r="J4136" s="4">
        <f>SUMIFS(amount_expended,cfda_key,V4136)</f>
        <v>0</v>
      </c>
      <c r="K4136" s="4">
        <f>IF(G4136="OTHER CLUSTER NOT LISTED ABOVE",SUMIFS(amount_expended,uniform_other_cluster_name,X4136), IF(AND(OR(G4136="N/A",G4136=""),H4136=""),0,IF(G4136="STATE CLUSTER",SUMIFS(amount_expended,uniform_state_cluster_name,W4136),SUMIFS(amount_expended,cluster_name,G4136))))</f>
        <v>0</v>
      </c>
      <c r="L4136" s="6"/>
      <c r="M4136" s="3"/>
      <c r="N4136" s="6"/>
      <c r="O4136" s="3"/>
      <c r="P4136" s="3"/>
      <c r="Q4136" s="6"/>
      <c r="R4136" s="4"/>
      <c r="S4136" s="6"/>
      <c r="T4136" s="6"/>
      <c r="U4136" s="6"/>
      <c r="V4136" s="3" t="str">
        <f t="shared" si="2"/>
        <v/>
      </c>
      <c r="W4136" s="5" t="str">
        <f t="shared" ref="W4136:X4136" si="4137">UPPER(TRIM(H4136))</f>
        <v/>
      </c>
      <c r="X4136" s="5" t="str">
        <f t="shared" si="4137"/>
        <v/>
      </c>
      <c r="Y4136" s="5" t="str">
        <f t="array" ref="Y4136">IF(V4136&lt;&gt;"",IFERROR(INDEX(federal_program_name_lookup,MATCH(V4136,aln_lookup,0)),""),"")</f>
        <v/>
      </c>
    </row>
    <row r="4137" ht="15.75" customHeight="1">
      <c r="A4137" s="5" t="str">
        <f t="shared" si="3224"/>
        <v/>
      </c>
      <c r="B4137" s="3"/>
      <c r="C4137" s="3"/>
      <c r="D4137" s="3"/>
      <c r="E4137" s="6"/>
      <c r="F4137" s="4"/>
      <c r="G4137" s="6"/>
      <c r="H4137" s="6"/>
      <c r="I4137" s="6"/>
      <c r="J4137" s="4">
        <f>SUMIFS(amount_expended,cfda_key,V4137)</f>
        <v>0</v>
      </c>
      <c r="K4137" s="4">
        <f>IF(G4137="OTHER CLUSTER NOT LISTED ABOVE",SUMIFS(amount_expended,uniform_other_cluster_name,X4137), IF(AND(OR(G4137="N/A",G4137=""),H4137=""),0,IF(G4137="STATE CLUSTER",SUMIFS(amount_expended,uniform_state_cluster_name,W4137),SUMIFS(amount_expended,cluster_name,G4137))))</f>
        <v>0</v>
      </c>
      <c r="L4137" s="6"/>
      <c r="M4137" s="3"/>
      <c r="N4137" s="6"/>
      <c r="O4137" s="3"/>
      <c r="P4137" s="3"/>
      <c r="Q4137" s="6"/>
      <c r="R4137" s="4"/>
      <c r="S4137" s="6"/>
      <c r="T4137" s="6"/>
      <c r="U4137" s="6"/>
      <c r="V4137" s="3" t="str">
        <f t="shared" si="2"/>
        <v/>
      </c>
      <c r="W4137" s="5" t="str">
        <f t="shared" ref="W4137:X4137" si="4138">UPPER(TRIM(H4137))</f>
        <v/>
      </c>
      <c r="X4137" s="5" t="str">
        <f t="shared" si="4138"/>
        <v/>
      </c>
      <c r="Y4137" s="5" t="str">
        <f t="array" ref="Y4137">IF(V4137&lt;&gt;"",IFERROR(INDEX(federal_program_name_lookup,MATCH(V4137,aln_lookup,0)),""),"")</f>
        <v/>
      </c>
    </row>
    <row r="4138" ht="15.75" customHeight="1">
      <c r="A4138" s="5" t="str">
        <f t="shared" si="3224"/>
        <v/>
      </c>
      <c r="B4138" s="3"/>
      <c r="C4138" s="3"/>
      <c r="D4138" s="3"/>
      <c r="E4138" s="6"/>
      <c r="F4138" s="4"/>
      <c r="G4138" s="6"/>
      <c r="H4138" s="6"/>
      <c r="I4138" s="6"/>
      <c r="J4138" s="4">
        <f>SUMIFS(amount_expended,cfda_key,V4138)</f>
        <v>0</v>
      </c>
      <c r="K4138" s="4">
        <f>IF(G4138="OTHER CLUSTER NOT LISTED ABOVE",SUMIFS(amount_expended,uniform_other_cluster_name,X4138), IF(AND(OR(G4138="N/A",G4138=""),H4138=""),0,IF(G4138="STATE CLUSTER",SUMIFS(amount_expended,uniform_state_cluster_name,W4138),SUMIFS(amount_expended,cluster_name,G4138))))</f>
        <v>0</v>
      </c>
      <c r="L4138" s="6"/>
      <c r="M4138" s="3"/>
      <c r="N4138" s="6"/>
      <c r="O4138" s="3"/>
      <c r="P4138" s="3"/>
      <c r="Q4138" s="6"/>
      <c r="R4138" s="4"/>
      <c r="S4138" s="6"/>
      <c r="T4138" s="6"/>
      <c r="U4138" s="6"/>
      <c r="V4138" s="3" t="str">
        <f t="shared" si="2"/>
        <v/>
      </c>
      <c r="W4138" s="5" t="str">
        <f t="shared" ref="W4138:X4138" si="4139">UPPER(TRIM(H4138))</f>
        <v/>
      </c>
      <c r="X4138" s="5" t="str">
        <f t="shared" si="4139"/>
        <v/>
      </c>
      <c r="Y4138" s="5" t="str">
        <f t="array" ref="Y4138">IF(V4138&lt;&gt;"",IFERROR(INDEX(federal_program_name_lookup,MATCH(V4138,aln_lookup,0)),""),"")</f>
        <v/>
      </c>
    </row>
    <row r="4139" ht="15.75" customHeight="1">
      <c r="A4139" s="5" t="str">
        <f t="shared" si="3224"/>
        <v/>
      </c>
      <c r="B4139" s="3"/>
      <c r="C4139" s="3"/>
      <c r="D4139" s="3"/>
      <c r="E4139" s="6"/>
      <c r="F4139" s="4"/>
      <c r="G4139" s="6"/>
      <c r="H4139" s="6"/>
      <c r="I4139" s="6"/>
      <c r="J4139" s="4">
        <f>SUMIFS(amount_expended,cfda_key,V4139)</f>
        <v>0</v>
      </c>
      <c r="K4139" s="4">
        <f>IF(G4139="OTHER CLUSTER NOT LISTED ABOVE",SUMIFS(amount_expended,uniform_other_cluster_name,X4139), IF(AND(OR(G4139="N/A",G4139=""),H4139=""),0,IF(G4139="STATE CLUSTER",SUMIFS(amount_expended,uniform_state_cluster_name,W4139),SUMIFS(amount_expended,cluster_name,G4139))))</f>
        <v>0</v>
      </c>
      <c r="L4139" s="6"/>
      <c r="M4139" s="3"/>
      <c r="N4139" s="6"/>
      <c r="O4139" s="3"/>
      <c r="P4139" s="3"/>
      <c r="Q4139" s="6"/>
      <c r="R4139" s="4"/>
      <c r="S4139" s="6"/>
      <c r="T4139" s="6"/>
      <c r="U4139" s="6"/>
      <c r="V4139" s="3" t="str">
        <f t="shared" si="2"/>
        <v/>
      </c>
      <c r="W4139" s="5" t="str">
        <f t="shared" ref="W4139:X4139" si="4140">UPPER(TRIM(H4139))</f>
        <v/>
      </c>
      <c r="X4139" s="5" t="str">
        <f t="shared" si="4140"/>
        <v/>
      </c>
      <c r="Y4139" s="5" t="str">
        <f t="array" ref="Y4139">IF(V4139&lt;&gt;"",IFERROR(INDEX(federal_program_name_lookup,MATCH(V4139,aln_lookup,0)),""),"")</f>
        <v/>
      </c>
    </row>
    <row r="4140" ht="15.75" customHeight="1">
      <c r="A4140" s="5" t="str">
        <f t="shared" si="3224"/>
        <v/>
      </c>
      <c r="B4140" s="3"/>
      <c r="C4140" s="3"/>
      <c r="D4140" s="3"/>
      <c r="E4140" s="6"/>
      <c r="F4140" s="4"/>
      <c r="G4140" s="6"/>
      <c r="H4140" s="6"/>
      <c r="I4140" s="6"/>
      <c r="J4140" s="4">
        <f>SUMIFS(amount_expended,cfda_key,V4140)</f>
        <v>0</v>
      </c>
      <c r="K4140" s="4">
        <f>IF(G4140="OTHER CLUSTER NOT LISTED ABOVE",SUMIFS(amount_expended,uniform_other_cluster_name,X4140), IF(AND(OR(G4140="N/A",G4140=""),H4140=""),0,IF(G4140="STATE CLUSTER",SUMIFS(amount_expended,uniform_state_cluster_name,W4140),SUMIFS(amount_expended,cluster_name,G4140))))</f>
        <v>0</v>
      </c>
      <c r="L4140" s="6"/>
      <c r="M4140" s="3"/>
      <c r="N4140" s="6"/>
      <c r="O4140" s="3"/>
      <c r="P4140" s="3"/>
      <c r="Q4140" s="6"/>
      <c r="R4140" s="4"/>
      <c r="S4140" s="6"/>
      <c r="T4140" s="6"/>
      <c r="U4140" s="6"/>
      <c r="V4140" s="3" t="str">
        <f t="shared" si="2"/>
        <v/>
      </c>
      <c r="W4140" s="5" t="str">
        <f t="shared" ref="W4140:X4140" si="4141">UPPER(TRIM(H4140))</f>
        <v/>
      </c>
      <c r="X4140" s="5" t="str">
        <f t="shared" si="4141"/>
        <v/>
      </c>
      <c r="Y4140" s="5" t="str">
        <f t="array" ref="Y4140">IF(V4140&lt;&gt;"",IFERROR(INDEX(federal_program_name_lookup,MATCH(V4140,aln_lookup,0)),""),"")</f>
        <v/>
      </c>
    </row>
    <row r="4141" ht="15.75" customHeight="1">
      <c r="A4141" s="5" t="str">
        <f t="shared" si="3224"/>
        <v/>
      </c>
      <c r="B4141" s="3"/>
      <c r="C4141" s="3"/>
      <c r="D4141" s="3"/>
      <c r="E4141" s="6"/>
      <c r="F4141" s="4"/>
      <c r="G4141" s="6"/>
      <c r="H4141" s="6"/>
      <c r="I4141" s="6"/>
      <c r="J4141" s="4">
        <f>SUMIFS(amount_expended,cfda_key,V4141)</f>
        <v>0</v>
      </c>
      <c r="K4141" s="4">
        <f>IF(G4141="OTHER CLUSTER NOT LISTED ABOVE",SUMIFS(amount_expended,uniform_other_cluster_name,X4141), IF(AND(OR(G4141="N/A",G4141=""),H4141=""),0,IF(G4141="STATE CLUSTER",SUMIFS(amount_expended,uniform_state_cluster_name,W4141),SUMIFS(amount_expended,cluster_name,G4141))))</f>
        <v>0</v>
      </c>
      <c r="L4141" s="6"/>
      <c r="M4141" s="3"/>
      <c r="N4141" s="6"/>
      <c r="O4141" s="3"/>
      <c r="P4141" s="3"/>
      <c r="Q4141" s="6"/>
      <c r="R4141" s="4"/>
      <c r="S4141" s="6"/>
      <c r="T4141" s="6"/>
      <c r="U4141" s="6"/>
      <c r="V4141" s="3" t="str">
        <f t="shared" si="2"/>
        <v/>
      </c>
      <c r="W4141" s="5" t="str">
        <f t="shared" ref="W4141:X4141" si="4142">UPPER(TRIM(H4141))</f>
        <v/>
      </c>
      <c r="X4141" s="5" t="str">
        <f t="shared" si="4142"/>
        <v/>
      </c>
      <c r="Y4141" s="5" t="str">
        <f t="array" ref="Y4141">IF(V4141&lt;&gt;"",IFERROR(INDEX(federal_program_name_lookup,MATCH(V4141,aln_lookup,0)),""),"")</f>
        <v/>
      </c>
    </row>
    <row r="4142" ht="15.75" customHeight="1">
      <c r="A4142" s="5" t="str">
        <f t="shared" si="3224"/>
        <v/>
      </c>
      <c r="B4142" s="3"/>
      <c r="C4142" s="3"/>
      <c r="D4142" s="3"/>
      <c r="E4142" s="6"/>
      <c r="F4142" s="4"/>
      <c r="G4142" s="6"/>
      <c r="H4142" s="6"/>
      <c r="I4142" s="6"/>
      <c r="J4142" s="4">
        <f>SUMIFS(amount_expended,cfda_key,V4142)</f>
        <v>0</v>
      </c>
      <c r="K4142" s="4">
        <f>IF(G4142="OTHER CLUSTER NOT LISTED ABOVE",SUMIFS(amount_expended,uniform_other_cluster_name,X4142), IF(AND(OR(G4142="N/A",G4142=""),H4142=""),0,IF(G4142="STATE CLUSTER",SUMIFS(amount_expended,uniform_state_cluster_name,W4142),SUMIFS(amount_expended,cluster_name,G4142))))</f>
        <v>0</v>
      </c>
      <c r="L4142" s="6"/>
      <c r="M4142" s="3"/>
      <c r="N4142" s="6"/>
      <c r="O4142" s="3"/>
      <c r="P4142" s="3"/>
      <c r="Q4142" s="6"/>
      <c r="R4142" s="4"/>
      <c r="S4142" s="6"/>
      <c r="T4142" s="6"/>
      <c r="U4142" s="6"/>
      <c r="V4142" s="3" t="str">
        <f t="shared" si="2"/>
        <v/>
      </c>
      <c r="W4142" s="5" t="str">
        <f t="shared" ref="W4142:X4142" si="4143">UPPER(TRIM(H4142))</f>
        <v/>
      </c>
      <c r="X4142" s="5" t="str">
        <f t="shared" si="4143"/>
        <v/>
      </c>
      <c r="Y4142" s="5" t="str">
        <f t="array" ref="Y4142">IF(V4142&lt;&gt;"",IFERROR(INDEX(federal_program_name_lookup,MATCH(V4142,aln_lookup,0)),""),"")</f>
        <v/>
      </c>
    </row>
    <row r="4143" ht="15.75" customHeight="1">
      <c r="A4143" s="5" t="str">
        <f t="shared" si="3224"/>
        <v/>
      </c>
      <c r="B4143" s="3"/>
      <c r="C4143" s="3"/>
      <c r="D4143" s="3"/>
      <c r="E4143" s="6"/>
      <c r="F4143" s="4"/>
      <c r="G4143" s="6"/>
      <c r="H4143" s="6"/>
      <c r="I4143" s="6"/>
      <c r="J4143" s="4">
        <f>SUMIFS(amount_expended,cfda_key,V4143)</f>
        <v>0</v>
      </c>
      <c r="K4143" s="4">
        <f>IF(G4143="OTHER CLUSTER NOT LISTED ABOVE",SUMIFS(amount_expended,uniform_other_cluster_name,X4143), IF(AND(OR(G4143="N/A",G4143=""),H4143=""),0,IF(G4143="STATE CLUSTER",SUMIFS(amount_expended,uniform_state_cluster_name,W4143),SUMIFS(amount_expended,cluster_name,G4143))))</f>
        <v>0</v>
      </c>
      <c r="L4143" s="6"/>
      <c r="M4143" s="3"/>
      <c r="N4143" s="6"/>
      <c r="O4143" s="3"/>
      <c r="P4143" s="3"/>
      <c r="Q4143" s="6"/>
      <c r="R4143" s="4"/>
      <c r="S4143" s="6"/>
      <c r="T4143" s="6"/>
      <c r="U4143" s="6"/>
      <c r="V4143" s="3" t="str">
        <f t="shared" si="2"/>
        <v/>
      </c>
      <c r="W4143" s="5" t="str">
        <f t="shared" ref="W4143:X4143" si="4144">UPPER(TRIM(H4143))</f>
        <v/>
      </c>
      <c r="X4143" s="5" t="str">
        <f t="shared" si="4144"/>
        <v/>
      </c>
      <c r="Y4143" s="5" t="str">
        <f t="array" ref="Y4143">IF(V4143&lt;&gt;"",IFERROR(INDEX(federal_program_name_lookup,MATCH(V4143,aln_lookup,0)),""),"")</f>
        <v/>
      </c>
    </row>
    <row r="4144" ht="15.75" customHeight="1">
      <c r="A4144" s="5" t="str">
        <f t="shared" si="3224"/>
        <v/>
      </c>
      <c r="B4144" s="3"/>
      <c r="C4144" s="3"/>
      <c r="D4144" s="3"/>
      <c r="E4144" s="6"/>
      <c r="F4144" s="4"/>
      <c r="G4144" s="6"/>
      <c r="H4144" s="6"/>
      <c r="I4144" s="6"/>
      <c r="J4144" s="4">
        <f>SUMIFS(amount_expended,cfda_key,V4144)</f>
        <v>0</v>
      </c>
      <c r="K4144" s="4">
        <f>IF(G4144="OTHER CLUSTER NOT LISTED ABOVE",SUMIFS(amount_expended,uniform_other_cluster_name,X4144), IF(AND(OR(G4144="N/A",G4144=""),H4144=""),0,IF(G4144="STATE CLUSTER",SUMIFS(amount_expended,uniform_state_cluster_name,W4144),SUMIFS(amount_expended,cluster_name,G4144))))</f>
        <v>0</v>
      </c>
      <c r="L4144" s="6"/>
      <c r="M4144" s="3"/>
      <c r="N4144" s="6"/>
      <c r="O4144" s="3"/>
      <c r="P4144" s="3"/>
      <c r="Q4144" s="6"/>
      <c r="R4144" s="4"/>
      <c r="S4144" s="6"/>
      <c r="T4144" s="6"/>
      <c r="U4144" s="6"/>
      <c r="V4144" s="3" t="str">
        <f t="shared" si="2"/>
        <v/>
      </c>
      <c r="W4144" s="5" t="str">
        <f t="shared" ref="W4144:X4144" si="4145">UPPER(TRIM(H4144))</f>
        <v/>
      </c>
      <c r="X4144" s="5" t="str">
        <f t="shared" si="4145"/>
        <v/>
      </c>
      <c r="Y4144" s="5" t="str">
        <f t="array" ref="Y4144">IF(V4144&lt;&gt;"",IFERROR(INDEX(federal_program_name_lookup,MATCH(V4144,aln_lookup,0)),""),"")</f>
        <v/>
      </c>
    </row>
    <row r="4145" ht="15.75" customHeight="1">
      <c r="A4145" s="5" t="str">
        <f t="shared" si="3224"/>
        <v/>
      </c>
      <c r="B4145" s="3"/>
      <c r="C4145" s="3"/>
      <c r="D4145" s="3"/>
      <c r="E4145" s="6"/>
      <c r="F4145" s="4"/>
      <c r="G4145" s="6"/>
      <c r="H4145" s="6"/>
      <c r="I4145" s="6"/>
      <c r="J4145" s="4">
        <f>SUMIFS(amount_expended,cfda_key,V4145)</f>
        <v>0</v>
      </c>
      <c r="K4145" s="4">
        <f>IF(G4145="OTHER CLUSTER NOT LISTED ABOVE",SUMIFS(amount_expended,uniform_other_cluster_name,X4145), IF(AND(OR(G4145="N/A",G4145=""),H4145=""),0,IF(G4145="STATE CLUSTER",SUMIFS(amount_expended,uniform_state_cluster_name,W4145),SUMIFS(amount_expended,cluster_name,G4145))))</f>
        <v>0</v>
      </c>
      <c r="L4145" s="6"/>
      <c r="M4145" s="3"/>
      <c r="N4145" s="6"/>
      <c r="O4145" s="3"/>
      <c r="P4145" s="3"/>
      <c r="Q4145" s="6"/>
      <c r="R4145" s="4"/>
      <c r="S4145" s="6"/>
      <c r="T4145" s="6"/>
      <c r="U4145" s="6"/>
      <c r="V4145" s="3" t="str">
        <f t="shared" si="2"/>
        <v/>
      </c>
      <c r="W4145" s="5" t="str">
        <f t="shared" ref="W4145:X4145" si="4146">UPPER(TRIM(H4145))</f>
        <v/>
      </c>
      <c r="X4145" s="5" t="str">
        <f t="shared" si="4146"/>
        <v/>
      </c>
      <c r="Y4145" s="5" t="str">
        <f t="array" ref="Y4145">IF(V4145&lt;&gt;"",IFERROR(INDEX(federal_program_name_lookup,MATCH(V4145,aln_lookup,0)),""),"")</f>
        <v/>
      </c>
    </row>
    <row r="4146" ht="15.75" customHeight="1">
      <c r="A4146" s="5" t="str">
        <f t="shared" si="3224"/>
        <v/>
      </c>
      <c r="B4146" s="3"/>
      <c r="C4146" s="3"/>
      <c r="D4146" s="3"/>
      <c r="E4146" s="6"/>
      <c r="F4146" s="4"/>
      <c r="G4146" s="6"/>
      <c r="H4146" s="6"/>
      <c r="I4146" s="6"/>
      <c r="J4146" s="4">
        <f>SUMIFS(amount_expended,cfda_key,V4146)</f>
        <v>0</v>
      </c>
      <c r="K4146" s="4">
        <f>IF(G4146="OTHER CLUSTER NOT LISTED ABOVE",SUMIFS(amount_expended,uniform_other_cluster_name,X4146), IF(AND(OR(G4146="N/A",G4146=""),H4146=""),0,IF(G4146="STATE CLUSTER",SUMIFS(amount_expended,uniform_state_cluster_name,W4146),SUMIFS(amount_expended,cluster_name,G4146))))</f>
        <v>0</v>
      </c>
      <c r="L4146" s="6"/>
      <c r="M4146" s="3"/>
      <c r="N4146" s="6"/>
      <c r="O4146" s="3"/>
      <c r="P4146" s="3"/>
      <c r="Q4146" s="6"/>
      <c r="R4146" s="4"/>
      <c r="S4146" s="6"/>
      <c r="T4146" s="6"/>
      <c r="U4146" s="6"/>
      <c r="V4146" s="3" t="str">
        <f t="shared" si="2"/>
        <v/>
      </c>
      <c r="W4146" s="5" t="str">
        <f t="shared" ref="W4146:X4146" si="4147">UPPER(TRIM(H4146))</f>
        <v/>
      </c>
      <c r="X4146" s="5" t="str">
        <f t="shared" si="4147"/>
        <v/>
      </c>
      <c r="Y4146" s="5" t="str">
        <f t="array" ref="Y4146">IF(V4146&lt;&gt;"",IFERROR(INDEX(federal_program_name_lookup,MATCH(V4146,aln_lookup,0)),""),"")</f>
        <v/>
      </c>
    </row>
    <row r="4147" ht="15.75" customHeight="1">
      <c r="A4147" s="5" t="str">
        <f t="shared" si="3224"/>
        <v/>
      </c>
      <c r="B4147" s="3"/>
      <c r="C4147" s="3"/>
      <c r="D4147" s="3"/>
      <c r="E4147" s="6"/>
      <c r="F4147" s="4"/>
      <c r="G4147" s="6"/>
      <c r="H4147" s="6"/>
      <c r="I4147" s="6"/>
      <c r="J4147" s="4">
        <f>SUMIFS(amount_expended,cfda_key,V4147)</f>
        <v>0</v>
      </c>
      <c r="K4147" s="4">
        <f>IF(G4147="OTHER CLUSTER NOT LISTED ABOVE",SUMIFS(amount_expended,uniform_other_cluster_name,X4147), IF(AND(OR(G4147="N/A",G4147=""),H4147=""),0,IF(G4147="STATE CLUSTER",SUMIFS(amount_expended,uniform_state_cluster_name,W4147),SUMIFS(amount_expended,cluster_name,G4147))))</f>
        <v>0</v>
      </c>
      <c r="L4147" s="6"/>
      <c r="M4147" s="3"/>
      <c r="N4147" s="6"/>
      <c r="O4147" s="3"/>
      <c r="P4147" s="3"/>
      <c r="Q4147" s="6"/>
      <c r="R4147" s="4"/>
      <c r="S4147" s="6"/>
      <c r="T4147" s="6"/>
      <c r="U4147" s="6"/>
      <c r="V4147" s="3" t="str">
        <f t="shared" si="2"/>
        <v/>
      </c>
      <c r="W4147" s="5" t="str">
        <f t="shared" ref="W4147:X4147" si="4148">UPPER(TRIM(H4147))</f>
        <v/>
      </c>
      <c r="X4147" s="5" t="str">
        <f t="shared" si="4148"/>
        <v/>
      </c>
      <c r="Y4147" s="5" t="str">
        <f t="array" ref="Y4147">IF(V4147&lt;&gt;"",IFERROR(INDEX(federal_program_name_lookup,MATCH(V4147,aln_lookup,0)),""),"")</f>
        <v/>
      </c>
    </row>
    <row r="4148" ht="15.75" customHeight="1">
      <c r="A4148" s="5" t="str">
        <f t="shared" si="3224"/>
        <v/>
      </c>
      <c r="B4148" s="3"/>
      <c r="C4148" s="3"/>
      <c r="D4148" s="3"/>
      <c r="E4148" s="6"/>
      <c r="F4148" s="4"/>
      <c r="G4148" s="6"/>
      <c r="H4148" s="6"/>
      <c r="I4148" s="6"/>
      <c r="J4148" s="4">
        <f>SUMIFS(amount_expended,cfda_key,V4148)</f>
        <v>0</v>
      </c>
      <c r="K4148" s="4">
        <f>IF(G4148="OTHER CLUSTER NOT LISTED ABOVE",SUMIFS(amount_expended,uniform_other_cluster_name,X4148), IF(AND(OR(G4148="N/A",G4148=""),H4148=""),0,IF(G4148="STATE CLUSTER",SUMIFS(amount_expended,uniform_state_cluster_name,W4148),SUMIFS(amount_expended,cluster_name,G4148))))</f>
        <v>0</v>
      </c>
      <c r="L4148" s="6"/>
      <c r="M4148" s="3"/>
      <c r="N4148" s="6"/>
      <c r="O4148" s="3"/>
      <c r="P4148" s="3"/>
      <c r="Q4148" s="6"/>
      <c r="R4148" s="4"/>
      <c r="S4148" s="6"/>
      <c r="T4148" s="6"/>
      <c r="U4148" s="6"/>
      <c r="V4148" s="3" t="str">
        <f t="shared" si="2"/>
        <v/>
      </c>
      <c r="W4148" s="5" t="str">
        <f t="shared" ref="W4148:X4148" si="4149">UPPER(TRIM(H4148))</f>
        <v/>
      </c>
      <c r="X4148" s="5" t="str">
        <f t="shared" si="4149"/>
        <v/>
      </c>
      <c r="Y4148" s="5" t="str">
        <f t="array" ref="Y4148">IF(V4148&lt;&gt;"",IFERROR(INDEX(federal_program_name_lookup,MATCH(V4148,aln_lookup,0)),""),"")</f>
        <v/>
      </c>
    </row>
    <row r="4149" ht="15.75" customHeight="1">
      <c r="A4149" s="5" t="str">
        <f t="shared" si="3224"/>
        <v/>
      </c>
      <c r="B4149" s="3"/>
      <c r="C4149" s="3"/>
      <c r="D4149" s="3"/>
      <c r="E4149" s="6"/>
      <c r="F4149" s="4"/>
      <c r="G4149" s="6"/>
      <c r="H4149" s="6"/>
      <c r="I4149" s="6"/>
      <c r="J4149" s="4">
        <f>SUMIFS(amount_expended,cfda_key,V4149)</f>
        <v>0</v>
      </c>
      <c r="K4149" s="4">
        <f>IF(G4149="OTHER CLUSTER NOT LISTED ABOVE",SUMIFS(amount_expended,uniform_other_cluster_name,X4149), IF(AND(OR(G4149="N/A",G4149=""),H4149=""),0,IF(G4149="STATE CLUSTER",SUMIFS(amount_expended,uniform_state_cluster_name,W4149),SUMIFS(amount_expended,cluster_name,G4149))))</f>
        <v>0</v>
      </c>
      <c r="L4149" s="6"/>
      <c r="M4149" s="3"/>
      <c r="N4149" s="6"/>
      <c r="O4149" s="3"/>
      <c r="P4149" s="3"/>
      <c r="Q4149" s="6"/>
      <c r="R4149" s="4"/>
      <c r="S4149" s="6"/>
      <c r="T4149" s="6"/>
      <c r="U4149" s="6"/>
      <c r="V4149" s="3" t="str">
        <f t="shared" si="2"/>
        <v/>
      </c>
      <c r="W4149" s="5" t="str">
        <f t="shared" ref="W4149:X4149" si="4150">UPPER(TRIM(H4149))</f>
        <v/>
      </c>
      <c r="X4149" s="5" t="str">
        <f t="shared" si="4150"/>
        <v/>
      </c>
      <c r="Y4149" s="5" t="str">
        <f t="array" ref="Y4149">IF(V4149&lt;&gt;"",IFERROR(INDEX(federal_program_name_lookup,MATCH(V4149,aln_lookup,0)),""),"")</f>
        <v/>
      </c>
    </row>
    <row r="4150" ht="15.75" customHeight="1">
      <c r="A4150" s="5" t="str">
        <f t="shared" si="3224"/>
        <v/>
      </c>
      <c r="B4150" s="3"/>
      <c r="C4150" s="3"/>
      <c r="D4150" s="3"/>
      <c r="E4150" s="6"/>
      <c r="F4150" s="4"/>
      <c r="G4150" s="6"/>
      <c r="H4150" s="6"/>
      <c r="I4150" s="6"/>
      <c r="J4150" s="4">
        <f>SUMIFS(amount_expended,cfda_key,V4150)</f>
        <v>0</v>
      </c>
      <c r="K4150" s="4">
        <f>IF(G4150="OTHER CLUSTER NOT LISTED ABOVE",SUMIFS(amount_expended,uniform_other_cluster_name,X4150), IF(AND(OR(G4150="N/A",G4150=""),H4150=""),0,IF(G4150="STATE CLUSTER",SUMIFS(amount_expended,uniform_state_cluster_name,W4150),SUMIFS(amount_expended,cluster_name,G4150))))</f>
        <v>0</v>
      </c>
      <c r="L4150" s="6"/>
      <c r="M4150" s="3"/>
      <c r="N4150" s="6"/>
      <c r="O4150" s="3"/>
      <c r="P4150" s="3"/>
      <c r="Q4150" s="6"/>
      <c r="R4150" s="4"/>
      <c r="S4150" s="6"/>
      <c r="T4150" s="6"/>
      <c r="U4150" s="6"/>
      <c r="V4150" s="3" t="str">
        <f t="shared" si="2"/>
        <v/>
      </c>
      <c r="W4150" s="5" t="str">
        <f t="shared" ref="W4150:X4150" si="4151">UPPER(TRIM(H4150))</f>
        <v/>
      </c>
      <c r="X4150" s="5" t="str">
        <f t="shared" si="4151"/>
        <v/>
      </c>
      <c r="Y4150" s="5" t="str">
        <f t="array" ref="Y4150">IF(V4150&lt;&gt;"",IFERROR(INDEX(federal_program_name_lookup,MATCH(V4150,aln_lookup,0)),""),"")</f>
        <v/>
      </c>
    </row>
    <row r="4151" ht="15.75" customHeight="1">
      <c r="A4151" s="5" t="str">
        <f t="shared" si="3224"/>
        <v/>
      </c>
      <c r="B4151" s="3"/>
      <c r="C4151" s="3"/>
      <c r="D4151" s="3"/>
      <c r="E4151" s="6"/>
      <c r="F4151" s="4"/>
      <c r="G4151" s="6"/>
      <c r="H4151" s="6"/>
      <c r="I4151" s="6"/>
      <c r="J4151" s="4">
        <f>SUMIFS(amount_expended,cfda_key,V4151)</f>
        <v>0</v>
      </c>
      <c r="K4151" s="4">
        <f>IF(G4151="OTHER CLUSTER NOT LISTED ABOVE",SUMIFS(amount_expended,uniform_other_cluster_name,X4151), IF(AND(OR(G4151="N/A",G4151=""),H4151=""),0,IF(G4151="STATE CLUSTER",SUMIFS(amount_expended,uniform_state_cluster_name,W4151),SUMIFS(amount_expended,cluster_name,G4151))))</f>
        <v>0</v>
      </c>
      <c r="L4151" s="6"/>
      <c r="M4151" s="3"/>
      <c r="N4151" s="6"/>
      <c r="O4151" s="3"/>
      <c r="P4151" s="3"/>
      <c r="Q4151" s="6"/>
      <c r="R4151" s="4"/>
      <c r="S4151" s="6"/>
      <c r="T4151" s="6"/>
      <c r="U4151" s="6"/>
      <c r="V4151" s="3" t="str">
        <f t="shared" si="2"/>
        <v/>
      </c>
      <c r="W4151" s="5" t="str">
        <f t="shared" ref="W4151:X4151" si="4152">UPPER(TRIM(H4151))</f>
        <v/>
      </c>
      <c r="X4151" s="5" t="str">
        <f t="shared" si="4152"/>
        <v/>
      </c>
      <c r="Y4151" s="5" t="str">
        <f t="array" ref="Y4151">IF(V4151&lt;&gt;"",IFERROR(INDEX(federal_program_name_lookup,MATCH(V4151,aln_lookup,0)),""),"")</f>
        <v/>
      </c>
    </row>
    <row r="4152" ht="15.75" customHeight="1">
      <c r="A4152" s="5" t="str">
        <f t="shared" si="3224"/>
        <v/>
      </c>
      <c r="B4152" s="3"/>
      <c r="C4152" s="3"/>
      <c r="D4152" s="3"/>
      <c r="E4152" s="6"/>
      <c r="F4152" s="4"/>
      <c r="G4152" s="6"/>
      <c r="H4152" s="6"/>
      <c r="I4152" s="6"/>
      <c r="J4152" s="4">
        <f>SUMIFS(amount_expended,cfda_key,V4152)</f>
        <v>0</v>
      </c>
      <c r="K4152" s="4">
        <f>IF(G4152="OTHER CLUSTER NOT LISTED ABOVE",SUMIFS(amount_expended,uniform_other_cluster_name,X4152), IF(AND(OR(G4152="N/A",G4152=""),H4152=""),0,IF(G4152="STATE CLUSTER",SUMIFS(amount_expended,uniform_state_cluster_name,W4152),SUMIFS(amount_expended,cluster_name,G4152))))</f>
        <v>0</v>
      </c>
      <c r="L4152" s="6"/>
      <c r="M4152" s="3"/>
      <c r="N4152" s="6"/>
      <c r="O4152" s="3"/>
      <c r="P4152" s="3"/>
      <c r="Q4152" s="6"/>
      <c r="R4152" s="4"/>
      <c r="S4152" s="6"/>
      <c r="T4152" s="6"/>
      <c r="U4152" s="6"/>
      <c r="V4152" s="3" t="str">
        <f t="shared" si="2"/>
        <v/>
      </c>
      <c r="W4152" s="5" t="str">
        <f t="shared" ref="W4152:X4152" si="4153">UPPER(TRIM(H4152))</f>
        <v/>
      </c>
      <c r="X4152" s="5" t="str">
        <f t="shared" si="4153"/>
        <v/>
      </c>
      <c r="Y4152" s="5" t="str">
        <f t="array" ref="Y4152">IF(V4152&lt;&gt;"",IFERROR(INDEX(federal_program_name_lookup,MATCH(V4152,aln_lookup,0)),""),"")</f>
        <v/>
      </c>
    </row>
    <row r="4153" ht="15.75" customHeight="1">
      <c r="A4153" s="5" t="str">
        <f t="shared" si="3224"/>
        <v/>
      </c>
      <c r="B4153" s="3"/>
      <c r="C4153" s="3"/>
      <c r="D4153" s="3"/>
      <c r="E4153" s="6"/>
      <c r="F4153" s="4"/>
      <c r="G4153" s="6"/>
      <c r="H4153" s="6"/>
      <c r="I4153" s="6"/>
      <c r="J4153" s="4">
        <f>SUMIFS(amount_expended,cfda_key,V4153)</f>
        <v>0</v>
      </c>
      <c r="K4153" s="4">
        <f>IF(G4153="OTHER CLUSTER NOT LISTED ABOVE",SUMIFS(amount_expended,uniform_other_cluster_name,X4153), IF(AND(OR(G4153="N/A",G4153=""),H4153=""),0,IF(G4153="STATE CLUSTER",SUMIFS(amount_expended,uniform_state_cluster_name,W4153),SUMIFS(amount_expended,cluster_name,G4153))))</f>
        <v>0</v>
      </c>
      <c r="L4153" s="6"/>
      <c r="M4153" s="3"/>
      <c r="N4153" s="6"/>
      <c r="O4153" s="3"/>
      <c r="P4153" s="3"/>
      <c r="Q4153" s="6"/>
      <c r="R4153" s="4"/>
      <c r="S4153" s="6"/>
      <c r="T4153" s="6"/>
      <c r="U4153" s="6"/>
      <c r="V4153" s="3" t="str">
        <f t="shared" si="2"/>
        <v/>
      </c>
      <c r="W4153" s="5" t="str">
        <f t="shared" ref="W4153:X4153" si="4154">UPPER(TRIM(H4153))</f>
        <v/>
      </c>
      <c r="X4153" s="5" t="str">
        <f t="shared" si="4154"/>
        <v/>
      </c>
      <c r="Y4153" s="5" t="str">
        <f t="array" ref="Y4153">IF(V4153&lt;&gt;"",IFERROR(INDEX(federal_program_name_lookup,MATCH(V4153,aln_lookup,0)),""),"")</f>
        <v/>
      </c>
    </row>
    <row r="4154" ht="15.75" customHeight="1">
      <c r="A4154" s="5" t="str">
        <f t="shared" si="3224"/>
        <v/>
      </c>
      <c r="B4154" s="3"/>
      <c r="C4154" s="3"/>
      <c r="D4154" s="3"/>
      <c r="E4154" s="6"/>
      <c r="F4154" s="4"/>
      <c r="G4154" s="6"/>
      <c r="H4154" s="6"/>
      <c r="I4154" s="6"/>
      <c r="J4154" s="4">
        <f>SUMIFS(amount_expended,cfda_key,V4154)</f>
        <v>0</v>
      </c>
      <c r="K4154" s="4">
        <f>IF(G4154="OTHER CLUSTER NOT LISTED ABOVE",SUMIFS(amount_expended,uniform_other_cluster_name,X4154), IF(AND(OR(G4154="N/A",G4154=""),H4154=""),0,IF(G4154="STATE CLUSTER",SUMIFS(amount_expended,uniform_state_cluster_name,W4154),SUMIFS(amount_expended,cluster_name,G4154))))</f>
        <v>0</v>
      </c>
      <c r="L4154" s="6"/>
      <c r="M4154" s="3"/>
      <c r="N4154" s="6"/>
      <c r="O4154" s="3"/>
      <c r="P4154" s="3"/>
      <c r="Q4154" s="6"/>
      <c r="R4154" s="4"/>
      <c r="S4154" s="6"/>
      <c r="T4154" s="6"/>
      <c r="U4154" s="6"/>
      <c r="V4154" s="3" t="str">
        <f t="shared" si="2"/>
        <v/>
      </c>
      <c r="W4154" s="5" t="str">
        <f t="shared" ref="W4154:X4154" si="4155">UPPER(TRIM(H4154))</f>
        <v/>
      </c>
      <c r="X4154" s="5" t="str">
        <f t="shared" si="4155"/>
        <v/>
      </c>
      <c r="Y4154" s="5" t="str">
        <f t="array" ref="Y4154">IF(V4154&lt;&gt;"",IFERROR(INDEX(federal_program_name_lookup,MATCH(V4154,aln_lookup,0)),""),"")</f>
        <v/>
      </c>
    </row>
    <row r="4155" ht="15.75" customHeight="1">
      <c r="A4155" s="5" t="str">
        <f t="shared" si="3224"/>
        <v/>
      </c>
      <c r="B4155" s="3"/>
      <c r="C4155" s="3"/>
      <c r="D4155" s="3"/>
      <c r="E4155" s="6"/>
      <c r="F4155" s="4"/>
      <c r="G4155" s="6"/>
      <c r="H4155" s="6"/>
      <c r="I4155" s="6"/>
      <c r="J4155" s="4">
        <f>SUMIFS(amount_expended,cfda_key,V4155)</f>
        <v>0</v>
      </c>
      <c r="K4155" s="4">
        <f>IF(G4155="OTHER CLUSTER NOT LISTED ABOVE",SUMIFS(amount_expended,uniform_other_cluster_name,X4155), IF(AND(OR(G4155="N/A",G4155=""),H4155=""),0,IF(G4155="STATE CLUSTER",SUMIFS(amount_expended,uniform_state_cluster_name,W4155),SUMIFS(amount_expended,cluster_name,G4155))))</f>
        <v>0</v>
      </c>
      <c r="L4155" s="6"/>
      <c r="M4155" s="3"/>
      <c r="N4155" s="6"/>
      <c r="O4155" s="3"/>
      <c r="P4155" s="3"/>
      <c r="Q4155" s="6"/>
      <c r="R4155" s="4"/>
      <c r="S4155" s="6"/>
      <c r="T4155" s="6"/>
      <c r="U4155" s="6"/>
      <c r="V4155" s="3" t="str">
        <f t="shared" si="2"/>
        <v/>
      </c>
      <c r="W4155" s="5" t="str">
        <f t="shared" ref="W4155:X4155" si="4156">UPPER(TRIM(H4155))</f>
        <v/>
      </c>
      <c r="X4155" s="5" t="str">
        <f t="shared" si="4156"/>
        <v/>
      </c>
      <c r="Y4155" s="5" t="str">
        <f t="array" ref="Y4155">IF(V4155&lt;&gt;"",IFERROR(INDEX(federal_program_name_lookup,MATCH(V4155,aln_lookup,0)),""),"")</f>
        <v/>
      </c>
    </row>
    <row r="4156" ht="15.75" customHeight="1">
      <c r="A4156" s="5" t="str">
        <f t="shared" si="3224"/>
        <v/>
      </c>
      <c r="B4156" s="3"/>
      <c r="C4156" s="3"/>
      <c r="D4156" s="3"/>
      <c r="E4156" s="6"/>
      <c r="F4156" s="4"/>
      <c r="G4156" s="6"/>
      <c r="H4156" s="6"/>
      <c r="I4156" s="6"/>
      <c r="J4156" s="4">
        <f>SUMIFS(amount_expended,cfda_key,V4156)</f>
        <v>0</v>
      </c>
      <c r="K4156" s="4">
        <f>IF(G4156="OTHER CLUSTER NOT LISTED ABOVE",SUMIFS(amount_expended,uniform_other_cluster_name,X4156), IF(AND(OR(G4156="N/A",G4156=""),H4156=""),0,IF(G4156="STATE CLUSTER",SUMIFS(amount_expended,uniform_state_cluster_name,W4156),SUMIFS(amount_expended,cluster_name,G4156))))</f>
        <v>0</v>
      </c>
      <c r="L4156" s="6"/>
      <c r="M4156" s="3"/>
      <c r="N4156" s="6"/>
      <c r="O4156" s="3"/>
      <c r="P4156" s="3"/>
      <c r="Q4156" s="6"/>
      <c r="R4156" s="4"/>
      <c r="S4156" s="6"/>
      <c r="T4156" s="6"/>
      <c r="U4156" s="6"/>
      <c r="V4156" s="3" t="str">
        <f t="shared" si="2"/>
        <v/>
      </c>
      <c r="W4156" s="5" t="str">
        <f t="shared" ref="W4156:X4156" si="4157">UPPER(TRIM(H4156))</f>
        <v/>
      </c>
      <c r="X4156" s="5" t="str">
        <f t="shared" si="4157"/>
        <v/>
      </c>
      <c r="Y4156" s="5" t="str">
        <f t="array" ref="Y4156">IF(V4156&lt;&gt;"",IFERROR(INDEX(federal_program_name_lookup,MATCH(V4156,aln_lookup,0)),""),"")</f>
        <v/>
      </c>
    </row>
    <row r="4157" ht="15.75" customHeight="1">
      <c r="A4157" s="5" t="str">
        <f t="shared" si="3224"/>
        <v/>
      </c>
      <c r="B4157" s="3"/>
      <c r="C4157" s="3"/>
      <c r="D4157" s="3"/>
      <c r="E4157" s="6"/>
      <c r="F4157" s="4"/>
      <c r="G4157" s="6"/>
      <c r="H4157" s="6"/>
      <c r="I4157" s="6"/>
      <c r="J4157" s="4">
        <f>SUMIFS(amount_expended,cfda_key,V4157)</f>
        <v>0</v>
      </c>
      <c r="K4157" s="4">
        <f>IF(G4157="OTHER CLUSTER NOT LISTED ABOVE",SUMIFS(amount_expended,uniform_other_cluster_name,X4157), IF(AND(OR(G4157="N/A",G4157=""),H4157=""),0,IF(G4157="STATE CLUSTER",SUMIFS(amount_expended,uniform_state_cluster_name,W4157),SUMIFS(amount_expended,cluster_name,G4157))))</f>
        <v>0</v>
      </c>
      <c r="L4157" s="6"/>
      <c r="M4157" s="3"/>
      <c r="N4157" s="6"/>
      <c r="O4157" s="3"/>
      <c r="P4157" s="3"/>
      <c r="Q4157" s="6"/>
      <c r="R4157" s="4"/>
      <c r="S4157" s="6"/>
      <c r="T4157" s="6"/>
      <c r="U4157" s="6"/>
      <c r="V4157" s="3" t="str">
        <f t="shared" si="2"/>
        <v/>
      </c>
      <c r="W4157" s="5" t="str">
        <f t="shared" ref="W4157:X4157" si="4158">UPPER(TRIM(H4157))</f>
        <v/>
      </c>
      <c r="X4157" s="5" t="str">
        <f t="shared" si="4158"/>
        <v/>
      </c>
      <c r="Y4157" s="5" t="str">
        <f t="array" ref="Y4157">IF(V4157&lt;&gt;"",IFERROR(INDEX(federal_program_name_lookup,MATCH(V4157,aln_lookup,0)),""),"")</f>
        <v/>
      </c>
    </row>
    <row r="4158" ht="15.75" customHeight="1">
      <c r="A4158" s="5" t="str">
        <f t="shared" si="3224"/>
        <v/>
      </c>
      <c r="B4158" s="3"/>
      <c r="C4158" s="3"/>
      <c r="D4158" s="3"/>
      <c r="E4158" s="6"/>
      <c r="F4158" s="4"/>
      <c r="G4158" s="6"/>
      <c r="H4158" s="6"/>
      <c r="I4158" s="6"/>
      <c r="J4158" s="4">
        <f>SUMIFS(amount_expended,cfda_key,V4158)</f>
        <v>0</v>
      </c>
      <c r="K4158" s="4">
        <f>IF(G4158="OTHER CLUSTER NOT LISTED ABOVE",SUMIFS(amount_expended,uniform_other_cluster_name,X4158), IF(AND(OR(G4158="N/A",G4158=""),H4158=""),0,IF(G4158="STATE CLUSTER",SUMIFS(amount_expended,uniform_state_cluster_name,W4158),SUMIFS(amount_expended,cluster_name,G4158))))</f>
        <v>0</v>
      </c>
      <c r="L4158" s="6"/>
      <c r="M4158" s="3"/>
      <c r="N4158" s="6"/>
      <c r="O4158" s="3"/>
      <c r="P4158" s="3"/>
      <c r="Q4158" s="6"/>
      <c r="R4158" s="4"/>
      <c r="S4158" s="6"/>
      <c r="T4158" s="6"/>
      <c r="U4158" s="6"/>
      <c r="V4158" s="3" t="str">
        <f t="shared" si="2"/>
        <v/>
      </c>
      <c r="W4158" s="5" t="str">
        <f t="shared" ref="W4158:X4158" si="4159">UPPER(TRIM(H4158))</f>
        <v/>
      </c>
      <c r="X4158" s="5" t="str">
        <f t="shared" si="4159"/>
        <v/>
      </c>
      <c r="Y4158" s="5" t="str">
        <f t="array" ref="Y4158">IF(V4158&lt;&gt;"",IFERROR(INDEX(federal_program_name_lookup,MATCH(V4158,aln_lookup,0)),""),"")</f>
        <v/>
      </c>
    </row>
    <row r="4159" ht="15.75" customHeight="1">
      <c r="A4159" s="5" t="str">
        <f t="shared" si="3224"/>
        <v/>
      </c>
      <c r="B4159" s="3"/>
      <c r="C4159" s="3"/>
      <c r="D4159" s="3"/>
      <c r="E4159" s="6"/>
      <c r="F4159" s="4"/>
      <c r="G4159" s="6"/>
      <c r="H4159" s="6"/>
      <c r="I4159" s="6"/>
      <c r="J4159" s="4">
        <f>SUMIFS(amount_expended,cfda_key,V4159)</f>
        <v>0</v>
      </c>
      <c r="K4159" s="4">
        <f>IF(G4159="OTHER CLUSTER NOT LISTED ABOVE",SUMIFS(amount_expended,uniform_other_cluster_name,X4159), IF(AND(OR(G4159="N/A",G4159=""),H4159=""),0,IF(G4159="STATE CLUSTER",SUMIFS(amount_expended,uniform_state_cluster_name,W4159),SUMIFS(amount_expended,cluster_name,G4159))))</f>
        <v>0</v>
      </c>
      <c r="L4159" s="6"/>
      <c r="M4159" s="3"/>
      <c r="N4159" s="6"/>
      <c r="O4159" s="3"/>
      <c r="P4159" s="3"/>
      <c r="Q4159" s="6"/>
      <c r="R4159" s="4"/>
      <c r="S4159" s="6"/>
      <c r="T4159" s="6"/>
      <c r="U4159" s="6"/>
      <c r="V4159" s="3" t="str">
        <f t="shared" si="2"/>
        <v/>
      </c>
      <c r="W4159" s="5" t="str">
        <f t="shared" ref="W4159:X4159" si="4160">UPPER(TRIM(H4159))</f>
        <v/>
      </c>
      <c r="X4159" s="5" t="str">
        <f t="shared" si="4160"/>
        <v/>
      </c>
      <c r="Y4159" s="5" t="str">
        <f t="array" ref="Y4159">IF(V4159&lt;&gt;"",IFERROR(INDEX(federal_program_name_lookup,MATCH(V4159,aln_lookup,0)),""),"")</f>
        <v/>
      </c>
    </row>
    <row r="4160" ht="15.75" customHeight="1">
      <c r="A4160" s="5" t="str">
        <f t="shared" si="3224"/>
        <v/>
      </c>
      <c r="B4160" s="3"/>
      <c r="C4160" s="3"/>
      <c r="D4160" s="3"/>
      <c r="E4160" s="6"/>
      <c r="F4160" s="4"/>
      <c r="G4160" s="6"/>
      <c r="H4160" s="6"/>
      <c r="I4160" s="6"/>
      <c r="J4160" s="4">
        <f>SUMIFS(amount_expended,cfda_key,V4160)</f>
        <v>0</v>
      </c>
      <c r="K4160" s="4">
        <f>IF(G4160="OTHER CLUSTER NOT LISTED ABOVE",SUMIFS(amount_expended,uniform_other_cluster_name,X4160), IF(AND(OR(G4160="N/A",G4160=""),H4160=""),0,IF(G4160="STATE CLUSTER",SUMIFS(amount_expended,uniform_state_cluster_name,W4160),SUMIFS(amount_expended,cluster_name,G4160))))</f>
        <v>0</v>
      </c>
      <c r="L4160" s="6"/>
      <c r="M4160" s="3"/>
      <c r="N4160" s="6"/>
      <c r="O4160" s="3"/>
      <c r="P4160" s="3"/>
      <c r="Q4160" s="6"/>
      <c r="R4160" s="4"/>
      <c r="S4160" s="6"/>
      <c r="T4160" s="6"/>
      <c r="U4160" s="6"/>
      <c r="V4160" s="3" t="str">
        <f t="shared" si="2"/>
        <v/>
      </c>
      <c r="W4160" s="5" t="str">
        <f t="shared" ref="W4160:X4160" si="4161">UPPER(TRIM(H4160))</f>
        <v/>
      </c>
      <c r="X4160" s="5" t="str">
        <f t="shared" si="4161"/>
        <v/>
      </c>
      <c r="Y4160" s="5" t="str">
        <f t="array" ref="Y4160">IF(V4160&lt;&gt;"",IFERROR(INDEX(federal_program_name_lookup,MATCH(V4160,aln_lookup,0)),""),"")</f>
        <v/>
      </c>
    </row>
    <row r="4161" ht="15.75" customHeight="1">
      <c r="A4161" s="5" t="str">
        <f t="shared" si="3224"/>
        <v/>
      </c>
      <c r="B4161" s="3"/>
      <c r="C4161" s="3"/>
      <c r="D4161" s="3"/>
      <c r="E4161" s="6"/>
      <c r="F4161" s="4"/>
      <c r="G4161" s="6"/>
      <c r="H4161" s="6"/>
      <c r="I4161" s="6"/>
      <c r="J4161" s="4">
        <f>SUMIFS(amount_expended,cfda_key,V4161)</f>
        <v>0</v>
      </c>
      <c r="K4161" s="4">
        <f>IF(G4161="OTHER CLUSTER NOT LISTED ABOVE",SUMIFS(amount_expended,uniform_other_cluster_name,X4161), IF(AND(OR(G4161="N/A",G4161=""),H4161=""),0,IF(G4161="STATE CLUSTER",SUMIFS(amount_expended,uniform_state_cluster_name,W4161),SUMIFS(amount_expended,cluster_name,G4161))))</f>
        <v>0</v>
      </c>
      <c r="L4161" s="6"/>
      <c r="M4161" s="3"/>
      <c r="N4161" s="6"/>
      <c r="O4161" s="3"/>
      <c r="P4161" s="3"/>
      <c r="Q4161" s="6"/>
      <c r="R4161" s="4"/>
      <c r="S4161" s="6"/>
      <c r="T4161" s="6"/>
      <c r="U4161" s="6"/>
      <c r="V4161" s="3" t="str">
        <f t="shared" si="2"/>
        <v/>
      </c>
      <c r="W4161" s="5" t="str">
        <f t="shared" ref="W4161:X4161" si="4162">UPPER(TRIM(H4161))</f>
        <v/>
      </c>
      <c r="X4161" s="5" t="str">
        <f t="shared" si="4162"/>
        <v/>
      </c>
      <c r="Y4161" s="5" t="str">
        <f t="array" ref="Y4161">IF(V4161&lt;&gt;"",IFERROR(INDEX(federal_program_name_lookup,MATCH(V4161,aln_lookup,0)),""),"")</f>
        <v/>
      </c>
    </row>
    <row r="4162" ht="15.75" customHeight="1">
      <c r="A4162" s="5" t="str">
        <f t="shared" si="3224"/>
        <v/>
      </c>
      <c r="B4162" s="3"/>
      <c r="C4162" s="3"/>
      <c r="D4162" s="3"/>
      <c r="E4162" s="6"/>
      <c r="F4162" s="4"/>
      <c r="G4162" s="6"/>
      <c r="H4162" s="6"/>
      <c r="I4162" s="6"/>
      <c r="J4162" s="4">
        <f>SUMIFS(amount_expended,cfda_key,V4162)</f>
        <v>0</v>
      </c>
      <c r="K4162" s="4">
        <f>IF(G4162="OTHER CLUSTER NOT LISTED ABOVE",SUMIFS(amount_expended,uniform_other_cluster_name,X4162), IF(AND(OR(G4162="N/A",G4162=""),H4162=""),0,IF(G4162="STATE CLUSTER",SUMIFS(amount_expended,uniform_state_cluster_name,W4162),SUMIFS(amount_expended,cluster_name,G4162))))</f>
        <v>0</v>
      </c>
      <c r="L4162" s="6"/>
      <c r="M4162" s="3"/>
      <c r="N4162" s="6"/>
      <c r="O4162" s="3"/>
      <c r="P4162" s="3"/>
      <c r="Q4162" s="6"/>
      <c r="R4162" s="4"/>
      <c r="S4162" s="6"/>
      <c r="T4162" s="6"/>
      <c r="U4162" s="6"/>
      <c r="V4162" s="3" t="str">
        <f t="shared" si="2"/>
        <v/>
      </c>
      <c r="W4162" s="5" t="str">
        <f t="shared" ref="W4162:X4162" si="4163">UPPER(TRIM(H4162))</f>
        <v/>
      </c>
      <c r="X4162" s="5" t="str">
        <f t="shared" si="4163"/>
        <v/>
      </c>
      <c r="Y4162" s="5" t="str">
        <f t="array" ref="Y4162">IF(V4162&lt;&gt;"",IFERROR(INDEX(federal_program_name_lookup,MATCH(V4162,aln_lookup,0)),""),"")</f>
        <v/>
      </c>
    </row>
    <row r="4163" ht="15.75" customHeight="1">
      <c r="A4163" s="5" t="str">
        <f t="shared" si="3224"/>
        <v/>
      </c>
      <c r="B4163" s="3"/>
      <c r="C4163" s="3"/>
      <c r="D4163" s="3"/>
      <c r="E4163" s="6"/>
      <c r="F4163" s="4"/>
      <c r="G4163" s="6"/>
      <c r="H4163" s="6"/>
      <c r="I4163" s="6"/>
      <c r="J4163" s="4">
        <f>SUMIFS(amount_expended,cfda_key,V4163)</f>
        <v>0</v>
      </c>
      <c r="K4163" s="4">
        <f>IF(G4163="OTHER CLUSTER NOT LISTED ABOVE",SUMIFS(amount_expended,uniform_other_cluster_name,X4163), IF(AND(OR(G4163="N/A",G4163=""),H4163=""),0,IF(G4163="STATE CLUSTER",SUMIFS(amount_expended,uniform_state_cluster_name,W4163),SUMIFS(amount_expended,cluster_name,G4163))))</f>
        <v>0</v>
      </c>
      <c r="L4163" s="6"/>
      <c r="M4163" s="3"/>
      <c r="N4163" s="6"/>
      <c r="O4163" s="3"/>
      <c r="P4163" s="3"/>
      <c r="Q4163" s="6"/>
      <c r="R4163" s="4"/>
      <c r="S4163" s="6"/>
      <c r="T4163" s="6"/>
      <c r="U4163" s="6"/>
      <c r="V4163" s="3" t="str">
        <f t="shared" si="2"/>
        <v/>
      </c>
      <c r="W4163" s="5" t="str">
        <f t="shared" ref="W4163:X4163" si="4164">UPPER(TRIM(H4163))</f>
        <v/>
      </c>
      <c r="X4163" s="5" t="str">
        <f t="shared" si="4164"/>
        <v/>
      </c>
      <c r="Y4163" s="5" t="str">
        <f t="array" ref="Y4163">IF(V4163&lt;&gt;"",IFERROR(INDEX(federal_program_name_lookup,MATCH(V4163,aln_lookup,0)),""),"")</f>
        <v/>
      </c>
    </row>
    <row r="4164" ht="15.75" customHeight="1">
      <c r="A4164" s="5" t="str">
        <f t="shared" si="3224"/>
        <v/>
      </c>
      <c r="B4164" s="3"/>
      <c r="C4164" s="3"/>
      <c r="D4164" s="3"/>
      <c r="E4164" s="6"/>
      <c r="F4164" s="4"/>
      <c r="G4164" s="6"/>
      <c r="H4164" s="6"/>
      <c r="I4164" s="6"/>
      <c r="J4164" s="4">
        <f>SUMIFS(amount_expended,cfda_key,V4164)</f>
        <v>0</v>
      </c>
      <c r="K4164" s="4">
        <f>IF(G4164="OTHER CLUSTER NOT LISTED ABOVE",SUMIFS(amount_expended,uniform_other_cluster_name,X4164), IF(AND(OR(G4164="N/A",G4164=""),H4164=""),0,IF(G4164="STATE CLUSTER",SUMIFS(amount_expended,uniform_state_cluster_name,W4164),SUMIFS(amount_expended,cluster_name,G4164))))</f>
        <v>0</v>
      </c>
      <c r="L4164" s="6"/>
      <c r="M4164" s="3"/>
      <c r="N4164" s="6"/>
      <c r="O4164" s="3"/>
      <c r="P4164" s="3"/>
      <c r="Q4164" s="6"/>
      <c r="R4164" s="4"/>
      <c r="S4164" s="6"/>
      <c r="T4164" s="6"/>
      <c r="U4164" s="6"/>
      <c r="V4164" s="3" t="str">
        <f t="shared" si="2"/>
        <v/>
      </c>
      <c r="W4164" s="5" t="str">
        <f t="shared" ref="W4164:X4164" si="4165">UPPER(TRIM(H4164))</f>
        <v/>
      </c>
      <c r="X4164" s="5" t="str">
        <f t="shared" si="4165"/>
        <v/>
      </c>
      <c r="Y4164" s="5" t="str">
        <f t="array" ref="Y4164">IF(V4164&lt;&gt;"",IFERROR(INDEX(federal_program_name_lookup,MATCH(V4164,aln_lookup,0)),""),"")</f>
        <v/>
      </c>
    </row>
    <row r="4165" ht="15.75" customHeight="1">
      <c r="A4165" s="5" t="str">
        <f t="shared" si="3224"/>
        <v/>
      </c>
      <c r="B4165" s="3"/>
      <c r="C4165" s="3"/>
      <c r="D4165" s="3"/>
      <c r="E4165" s="6"/>
      <c r="F4165" s="4"/>
      <c r="G4165" s="6"/>
      <c r="H4165" s="6"/>
      <c r="I4165" s="6"/>
      <c r="J4165" s="4">
        <f>SUMIFS(amount_expended,cfda_key,V4165)</f>
        <v>0</v>
      </c>
      <c r="K4165" s="4">
        <f>IF(G4165="OTHER CLUSTER NOT LISTED ABOVE",SUMIFS(amount_expended,uniform_other_cluster_name,X4165), IF(AND(OR(G4165="N/A",G4165=""),H4165=""),0,IF(G4165="STATE CLUSTER",SUMIFS(amount_expended,uniform_state_cluster_name,W4165),SUMIFS(amount_expended,cluster_name,G4165))))</f>
        <v>0</v>
      </c>
      <c r="L4165" s="6"/>
      <c r="M4165" s="3"/>
      <c r="N4165" s="6"/>
      <c r="O4165" s="3"/>
      <c r="P4165" s="3"/>
      <c r="Q4165" s="6"/>
      <c r="R4165" s="4"/>
      <c r="S4165" s="6"/>
      <c r="T4165" s="6"/>
      <c r="U4165" s="6"/>
      <c r="V4165" s="3" t="str">
        <f t="shared" si="2"/>
        <v/>
      </c>
      <c r="W4165" s="5" t="str">
        <f t="shared" ref="W4165:X4165" si="4166">UPPER(TRIM(H4165))</f>
        <v/>
      </c>
      <c r="X4165" s="5" t="str">
        <f t="shared" si="4166"/>
        <v/>
      </c>
      <c r="Y4165" s="5" t="str">
        <f t="array" ref="Y4165">IF(V4165&lt;&gt;"",IFERROR(INDEX(federal_program_name_lookup,MATCH(V4165,aln_lookup,0)),""),"")</f>
        <v/>
      </c>
    </row>
    <row r="4166" ht="15.75" customHeight="1">
      <c r="A4166" s="5" t="str">
        <f t="shared" si="3224"/>
        <v/>
      </c>
      <c r="B4166" s="3"/>
      <c r="C4166" s="3"/>
      <c r="D4166" s="3"/>
      <c r="E4166" s="6"/>
      <c r="F4166" s="4"/>
      <c r="G4166" s="6"/>
      <c r="H4166" s="6"/>
      <c r="I4166" s="6"/>
      <c r="J4166" s="4">
        <f>SUMIFS(amount_expended,cfda_key,V4166)</f>
        <v>0</v>
      </c>
      <c r="K4166" s="4">
        <f>IF(G4166="OTHER CLUSTER NOT LISTED ABOVE",SUMIFS(amount_expended,uniform_other_cluster_name,X4166), IF(AND(OR(G4166="N/A",G4166=""),H4166=""),0,IF(G4166="STATE CLUSTER",SUMIFS(amount_expended,uniform_state_cluster_name,W4166),SUMIFS(amount_expended,cluster_name,G4166))))</f>
        <v>0</v>
      </c>
      <c r="L4166" s="6"/>
      <c r="M4166" s="3"/>
      <c r="N4166" s="6"/>
      <c r="O4166" s="3"/>
      <c r="P4166" s="3"/>
      <c r="Q4166" s="6"/>
      <c r="R4166" s="4"/>
      <c r="S4166" s="6"/>
      <c r="T4166" s="6"/>
      <c r="U4166" s="6"/>
      <c r="V4166" s="3" t="str">
        <f t="shared" si="2"/>
        <v/>
      </c>
      <c r="W4166" s="5" t="str">
        <f t="shared" ref="W4166:X4166" si="4167">UPPER(TRIM(H4166))</f>
        <v/>
      </c>
      <c r="X4166" s="5" t="str">
        <f t="shared" si="4167"/>
        <v/>
      </c>
      <c r="Y4166" s="5" t="str">
        <f t="array" ref="Y4166">IF(V4166&lt;&gt;"",IFERROR(INDEX(federal_program_name_lookup,MATCH(V4166,aln_lookup,0)),""),"")</f>
        <v/>
      </c>
    </row>
    <row r="4167" ht="15.75" customHeight="1">
      <c r="A4167" s="5" t="str">
        <f t="shared" si="3224"/>
        <v/>
      </c>
      <c r="B4167" s="3"/>
      <c r="C4167" s="3"/>
      <c r="D4167" s="3"/>
      <c r="E4167" s="6"/>
      <c r="F4167" s="4"/>
      <c r="G4167" s="6"/>
      <c r="H4167" s="6"/>
      <c r="I4167" s="6"/>
      <c r="J4167" s="4">
        <f>SUMIFS(amount_expended,cfda_key,V4167)</f>
        <v>0</v>
      </c>
      <c r="K4167" s="4">
        <f>IF(G4167="OTHER CLUSTER NOT LISTED ABOVE",SUMIFS(amount_expended,uniform_other_cluster_name,X4167), IF(AND(OR(G4167="N/A",G4167=""),H4167=""),0,IF(G4167="STATE CLUSTER",SUMIFS(amount_expended,uniform_state_cluster_name,W4167),SUMIFS(amount_expended,cluster_name,G4167))))</f>
        <v>0</v>
      </c>
      <c r="L4167" s="6"/>
      <c r="M4167" s="3"/>
      <c r="N4167" s="6"/>
      <c r="O4167" s="3"/>
      <c r="P4167" s="3"/>
      <c r="Q4167" s="6"/>
      <c r="R4167" s="4"/>
      <c r="S4167" s="6"/>
      <c r="T4167" s="6"/>
      <c r="U4167" s="6"/>
      <c r="V4167" s="3" t="str">
        <f t="shared" si="2"/>
        <v/>
      </c>
      <c r="W4167" s="5" t="str">
        <f t="shared" ref="W4167:X4167" si="4168">UPPER(TRIM(H4167))</f>
        <v/>
      </c>
      <c r="X4167" s="5" t="str">
        <f t="shared" si="4168"/>
        <v/>
      </c>
      <c r="Y4167" s="5" t="str">
        <f t="array" ref="Y4167">IF(V4167&lt;&gt;"",IFERROR(INDEX(federal_program_name_lookup,MATCH(V4167,aln_lookup,0)),""),"")</f>
        <v/>
      </c>
    </row>
    <row r="4168" ht="15.75" customHeight="1">
      <c r="A4168" s="5" t="str">
        <f t="shared" si="3224"/>
        <v/>
      </c>
      <c r="B4168" s="3"/>
      <c r="C4168" s="3"/>
      <c r="D4168" s="3"/>
      <c r="E4168" s="6"/>
      <c r="F4168" s="4"/>
      <c r="G4168" s="6"/>
      <c r="H4168" s="6"/>
      <c r="I4168" s="6"/>
      <c r="J4168" s="4">
        <f>SUMIFS(amount_expended,cfda_key,V4168)</f>
        <v>0</v>
      </c>
      <c r="K4168" s="4">
        <f>IF(G4168="OTHER CLUSTER NOT LISTED ABOVE",SUMIFS(amount_expended,uniform_other_cluster_name,X4168), IF(AND(OR(G4168="N/A",G4168=""),H4168=""),0,IF(G4168="STATE CLUSTER",SUMIFS(amount_expended,uniform_state_cluster_name,W4168),SUMIFS(amount_expended,cluster_name,G4168))))</f>
        <v>0</v>
      </c>
      <c r="L4168" s="6"/>
      <c r="M4168" s="3"/>
      <c r="N4168" s="6"/>
      <c r="O4168" s="3"/>
      <c r="P4168" s="3"/>
      <c r="Q4168" s="6"/>
      <c r="R4168" s="4"/>
      <c r="S4168" s="6"/>
      <c r="T4168" s="6"/>
      <c r="U4168" s="6"/>
      <c r="V4168" s="3" t="str">
        <f t="shared" si="2"/>
        <v/>
      </c>
      <c r="W4168" s="5" t="str">
        <f t="shared" ref="W4168:X4168" si="4169">UPPER(TRIM(H4168))</f>
        <v/>
      </c>
      <c r="X4168" s="5" t="str">
        <f t="shared" si="4169"/>
        <v/>
      </c>
      <c r="Y4168" s="5" t="str">
        <f t="array" ref="Y4168">IF(V4168&lt;&gt;"",IFERROR(INDEX(federal_program_name_lookup,MATCH(V4168,aln_lookup,0)),""),"")</f>
        <v/>
      </c>
    </row>
    <row r="4169" ht="15.75" customHeight="1">
      <c r="A4169" s="5" t="str">
        <f t="shared" si="3224"/>
        <v/>
      </c>
      <c r="B4169" s="3"/>
      <c r="C4169" s="3"/>
      <c r="D4169" s="3"/>
      <c r="E4169" s="6"/>
      <c r="F4169" s="4"/>
      <c r="G4169" s="6"/>
      <c r="H4169" s="6"/>
      <c r="I4169" s="6"/>
      <c r="J4169" s="4">
        <f>SUMIFS(amount_expended,cfda_key,V4169)</f>
        <v>0</v>
      </c>
      <c r="K4169" s="4">
        <f>IF(G4169="OTHER CLUSTER NOT LISTED ABOVE",SUMIFS(amount_expended,uniform_other_cluster_name,X4169), IF(AND(OR(G4169="N/A",G4169=""),H4169=""),0,IF(G4169="STATE CLUSTER",SUMIFS(amount_expended,uniform_state_cluster_name,W4169),SUMIFS(amount_expended,cluster_name,G4169))))</f>
        <v>0</v>
      </c>
      <c r="L4169" s="6"/>
      <c r="M4169" s="3"/>
      <c r="N4169" s="6"/>
      <c r="O4169" s="3"/>
      <c r="P4169" s="3"/>
      <c r="Q4169" s="6"/>
      <c r="R4169" s="4"/>
      <c r="S4169" s="6"/>
      <c r="T4169" s="6"/>
      <c r="U4169" s="6"/>
      <c r="V4169" s="3" t="str">
        <f t="shared" si="2"/>
        <v/>
      </c>
      <c r="W4169" s="5" t="str">
        <f t="shared" ref="W4169:X4169" si="4170">UPPER(TRIM(H4169))</f>
        <v/>
      </c>
      <c r="X4169" s="5" t="str">
        <f t="shared" si="4170"/>
        <v/>
      </c>
      <c r="Y4169" s="5" t="str">
        <f t="array" ref="Y4169">IF(V4169&lt;&gt;"",IFERROR(INDEX(federal_program_name_lookup,MATCH(V4169,aln_lookup,0)),""),"")</f>
        <v/>
      </c>
    </row>
    <row r="4170" ht="15.75" customHeight="1">
      <c r="A4170" s="5" t="str">
        <f t="shared" si="3224"/>
        <v/>
      </c>
      <c r="B4170" s="3"/>
      <c r="C4170" s="3"/>
      <c r="D4170" s="3"/>
      <c r="E4170" s="6"/>
      <c r="F4170" s="4"/>
      <c r="G4170" s="6"/>
      <c r="H4170" s="6"/>
      <c r="I4170" s="6"/>
      <c r="J4170" s="4">
        <f>SUMIFS(amount_expended,cfda_key,V4170)</f>
        <v>0</v>
      </c>
      <c r="K4170" s="4">
        <f>IF(G4170="OTHER CLUSTER NOT LISTED ABOVE",SUMIFS(amount_expended,uniform_other_cluster_name,X4170), IF(AND(OR(G4170="N/A",G4170=""),H4170=""),0,IF(G4170="STATE CLUSTER",SUMIFS(amount_expended,uniform_state_cluster_name,W4170),SUMIFS(amount_expended,cluster_name,G4170))))</f>
        <v>0</v>
      </c>
      <c r="L4170" s="6"/>
      <c r="M4170" s="3"/>
      <c r="N4170" s="6"/>
      <c r="O4170" s="3"/>
      <c r="P4170" s="3"/>
      <c r="Q4170" s="6"/>
      <c r="R4170" s="4"/>
      <c r="S4170" s="6"/>
      <c r="T4170" s="6"/>
      <c r="U4170" s="6"/>
      <c r="V4170" s="3" t="str">
        <f t="shared" si="2"/>
        <v/>
      </c>
      <c r="W4170" s="5" t="str">
        <f t="shared" ref="W4170:X4170" si="4171">UPPER(TRIM(H4170))</f>
        <v/>
      </c>
      <c r="X4170" s="5" t="str">
        <f t="shared" si="4171"/>
        <v/>
      </c>
      <c r="Y4170" s="5" t="str">
        <f t="array" ref="Y4170">IF(V4170&lt;&gt;"",IFERROR(INDEX(federal_program_name_lookup,MATCH(V4170,aln_lookup,0)),""),"")</f>
        <v/>
      </c>
    </row>
    <row r="4171" ht="15.75" customHeight="1">
      <c r="A4171" s="5" t="str">
        <f t="shared" si="3224"/>
        <v/>
      </c>
      <c r="B4171" s="3"/>
      <c r="C4171" s="3"/>
      <c r="D4171" s="3"/>
      <c r="E4171" s="6"/>
      <c r="F4171" s="4"/>
      <c r="G4171" s="6"/>
      <c r="H4171" s="6"/>
      <c r="I4171" s="6"/>
      <c r="J4171" s="4">
        <f>SUMIFS(amount_expended,cfda_key,V4171)</f>
        <v>0</v>
      </c>
      <c r="K4171" s="4">
        <f>IF(G4171="OTHER CLUSTER NOT LISTED ABOVE",SUMIFS(amount_expended,uniform_other_cluster_name,X4171), IF(AND(OR(G4171="N/A",G4171=""),H4171=""),0,IF(G4171="STATE CLUSTER",SUMIFS(amount_expended,uniform_state_cluster_name,W4171),SUMIFS(amount_expended,cluster_name,G4171))))</f>
        <v>0</v>
      </c>
      <c r="L4171" s="6"/>
      <c r="M4171" s="3"/>
      <c r="N4171" s="6"/>
      <c r="O4171" s="3"/>
      <c r="P4171" s="3"/>
      <c r="Q4171" s="6"/>
      <c r="R4171" s="4"/>
      <c r="S4171" s="6"/>
      <c r="T4171" s="6"/>
      <c r="U4171" s="6"/>
      <c r="V4171" s="3" t="str">
        <f t="shared" si="2"/>
        <v/>
      </c>
      <c r="W4171" s="5" t="str">
        <f t="shared" ref="W4171:X4171" si="4172">UPPER(TRIM(H4171))</f>
        <v/>
      </c>
      <c r="X4171" s="5" t="str">
        <f t="shared" si="4172"/>
        <v/>
      </c>
      <c r="Y4171" s="5" t="str">
        <f t="array" ref="Y4171">IF(V4171&lt;&gt;"",IFERROR(INDEX(federal_program_name_lookup,MATCH(V4171,aln_lookup,0)),""),"")</f>
        <v/>
      </c>
    </row>
    <row r="4172" ht="15.75" customHeight="1">
      <c r="A4172" s="5" t="str">
        <f t="shared" si="3224"/>
        <v/>
      </c>
      <c r="B4172" s="3"/>
      <c r="C4172" s="3"/>
      <c r="D4172" s="3"/>
      <c r="E4172" s="6"/>
      <c r="F4172" s="4"/>
      <c r="G4172" s="6"/>
      <c r="H4172" s="6"/>
      <c r="I4172" s="6"/>
      <c r="J4172" s="4">
        <f>SUMIFS(amount_expended,cfda_key,V4172)</f>
        <v>0</v>
      </c>
      <c r="K4172" s="4">
        <f>IF(G4172="OTHER CLUSTER NOT LISTED ABOVE",SUMIFS(amount_expended,uniform_other_cluster_name,X4172), IF(AND(OR(G4172="N/A",G4172=""),H4172=""),0,IF(G4172="STATE CLUSTER",SUMIFS(amount_expended,uniform_state_cluster_name,W4172),SUMIFS(amount_expended,cluster_name,G4172))))</f>
        <v>0</v>
      </c>
      <c r="L4172" s="6"/>
      <c r="M4172" s="3"/>
      <c r="N4172" s="6"/>
      <c r="O4172" s="3"/>
      <c r="P4172" s="3"/>
      <c r="Q4172" s="6"/>
      <c r="R4172" s="4"/>
      <c r="S4172" s="6"/>
      <c r="T4172" s="6"/>
      <c r="U4172" s="6"/>
      <c r="V4172" s="3" t="str">
        <f t="shared" si="2"/>
        <v/>
      </c>
      <c r="W4172" s="5" t="str">
        <f t="shared" ref="W4172:X4172" si="4173">UPPER(TRIM(H4172))</f>
        <v/>
      </c>
      <c r="X4172" s="5" t="str">
        <f t="shared" si="4173"/>
        <v/>
      </c>
      <c r="Y4172" s="5" t="str">
        <f t="array" ref="Y4172">IF(V4172&lt;&gt;"",IFERROR(INDEX(federal_program_name_lookup,MATCH(V4172,aln_lookup,0)),""),"")</f>
        <v/>
      </c>
    </row>
    <row r="4173" ht="15.75" customHeight="1">
      <c r="A4173" s="5" t="str">
        <f t="shared" si="3224"/>
        <v/>
      </c>
      <c r="B4173" s="3"/>
      <c r="C4173" s="3"/>
      <c r="D4173" s="3"/>
      <c r="E4173" s="6"/>
      <c r="F4173" s="4"/>
      <c r="G4173" s="6"/>
      <c r="H4173" s="6"/>
      <c r="I4173" s="6"/>
      <c r="J4173" s="4">
        <f>SUMIFS(amount_expended,cfda_key,V4173)</f>
        <v>0</v>
      </c>
      <c r="K4173" s="4">
        <f>IF(G4173="OTHER CLUSTER NOT LISTED ABOVE",SUMIFS(amount_expended,uniform_other_cluster_name,X4173), IF(AND(OR(G4173="N/A",G4173=""),H4173=""),0,IF(G4173="STATE CLUSTER",SUMIFS(amount_expended,uniform_state_cluster_name,W4173),SUMIFS(amount_expended,cluster_name,G4173))))</f>
        <v>0</v>
      </c>
      <c r="L4173" s="6"/>
      <c r="M4173" s="3"/>
      <c r="N4173" s="6"/>
      <c r="O4173" s="3"/>
      <c r="P4173" s="3"/>
      <c r="Q4173" s="6"/>
      <c r="R4173" s="4"/>
      <c r="S4173" s="6"/>
      <c r="T4173" s="6"/>
      <c r="U4173" s="6"/>
      <c r="V4173" s="3" t="str">
        <f t="shared" si="2"/>
        <v/>
      </c>
      <c r="W4173" s="5" t="str">
        <f t="shared" ref="W4173:X4173" si="4174">UPPER(TRIM(H4173))</f>
        <v/>
      </c>
      <c r="X4173" s="5" t="str">
        <f t="shared" si="4174"/>
        <v/>
      </c>
      <c r="Y4173" s="5" t="str">
        <f t="array" ref="Y4173">IF(V4173&lt;&gt;"",IFERROR(INDEX(federal_program_name_lookup,MATCH(V4173,aln_lookup,0)),""),"")</f>
        <v/>
      </c>
    </row>
    <row r="4174" ht="15.75" customHeight="1">
      <c r="A4174" s="5" t="str">
        <f t="shared" si="3224"/>
        <v/>
      </c>
      <c r="B4174" s="3"/>
      <c r="C4174" s="3"/>
      <c r="D4174" s="3"/>
      <c r="E4174" s="6"/>
      <c r="F4174" s="4"/>
      <c r="G4174" s="6"/>
      <c r="H4174" s="6"/>
      <c r="I4174" s="6"/>
      <c r="J4174" s="4">
        <f>SUMIFS(amount_expended,cfda_key,V4174)</f>
        <v>0</v>
      </c>
      <c r="K4174" s="4">
        <f>IF(G4174="OTHER CLUSTER NOT LISTED ABOVE",SUMIFS(amount_expended,uniform_other_cluster_name,X4174), IF(AND(OR(G4174="N/A",G4174=""),H4174=""),0,IF(G4174="STATE CLUSTER",SUMIFS(amount_expended,uniform_state_cluster_name,W4174),SUMIFS(amount_expended,cluster_name,G4174))))</f>
        <v>0</v>
      </c>
      <c r="L4174" s="6"/>
      <c r="M4174" s="3"/>
      <c r="N4174" s="6"/>
      <c r="O4174" s="3"/>
      <c r="P4174" s="3"/>
      <c r="Q4174" s="6"/>
      <c r="R4174" s="4"/>
      <c r="S4174" s="6"/>
      <c r="T4174" s="6"/>
      <c r="U4174" s="6"/>
      <c r="V4174" s="3" t="str">
        <f t="shared" si="2"/>
        <v/>
      </c>
      <c r="W4174" s="5" t="str">
        <f t="shared" ref="W4174:X4174" si="4175">UPPER(TRIM(H4174))</f>
        <v/>
      </c>
      <c r="X4174" s="5" t="str">
        <f t="shared" si="4175"/>
        <v/>
      </c>
      <c r="Y4174" s="5" t="str">
        <f t="array" ref="Y4174">IF(V4174&lt;&gt;"",IFERROR(INDEX(federal_program_name_lookup,MATCH(V4174,aln_lookup,0)),""),"")</f>
        <v/>
      </c>
    </row>
    <row r="4175" ht="15.75" customHeight="1">
      <c r="A4175" s="5" t="str">
        <f t="shared" si="3224"/>
        <v/>
      </c>
      <c r="B4175" s="3"/>
      <c r="C4175" s="3"/>
      <c r="D4175" s="3"/>
      <c r="E4175" s="6"/>
      <c r="F4175" s="4"/>
      <c r="G4175" s="6"/>
      <c r="H4175" s="6"/>
      <c r="I4175" s="6"/>
      <c r="J4175" s="4">
        <f>SUMIFS(amount_expended,cfda_key,V4175)</f>
        <v>0</v>
      </c>
      <c r="K4175" s="4">
        <f>IF(G4175="OTHER CLUSTER NOT LISTED ABOVE",SUMIFS(amount_expended,uniform_other_cluster_name,X4175), IF(AND(OR(G4175="N/A",G4175=""),H4175=""),0,IF(G4175="STATE CLUSTER",SUMIFS(amount_expended,uniform_state_cluster_name,W4175),SUMIFS(amount_expended,cluster_name,G4175))))</f>
        <v>0</v>
      </c>
      <c r="L4175" s="6"/>
      <c r="M4175" s="3"/>
      <c r="N4175" s="6"/>
      <c r="O4175" s="3"/>
      <c r="P4175" s="3"/>
      <c r="Q4175" s="6"/>
      <c r="R4175" s="4"/>
      <c r="S4175" s="6"/>
      <c r="T4175" s="6"/>
      <c r="U4175" s="6"/>
      <c r="V4175" s="3" t="str">
        <f t="shared" si="2"/>
        <v/>
      </c>
      <c r="W4175" s="5" t="str">
        <f t="shared" ref="W4175:X4175" si="4176">UPPER(TRIM(H4175))</f>
        <v/>
      </c>
      <c r="X4175" s="5" t="str">
        <f t="shared" si="4176"/>
        <v/>
      </c>
      <c r="Y4175" s="5" t="str">
        <f t="array" ref="Y4175">IF(V4175&lt;&gt;"",IFERROR(INDEX(federal_program_name_lookup,MATCH(V4175,aln_lookup,0)),""),"")</f>
        <v/>
      </c>
    </row>
    <row r="4176" ht="15.75" customHeight="1">
      <c r="A4176" s="5" t="str">
        <f t="shared" si="3224"/>
        <v/>
      </c>
      <c r="B4176" s="3"/>
      <c r="C4176" s="3"/>
      <c r="D4176" s="3"/>
      <c r="E4176" s="6"/>
      <c r="F4176" s="4"/>
      <c r="G4176" s="6"/>
      <c r="H4176" s="6"/>
      <c r="I4176" s="6"/>
      <c r="J4176" s="4">
        <f>SUMIFS(amount_expended,cfda_key,V4176)</f>
        <v>0</v>
      </c>
      <c r="K4176" s="4">
        <f>IF(G4176="OTHER CLUSTER NOT LISTED ABOVE",SUMIFS(amount_expended,uniform_other_cluster_name,X4176), IF(AND(OR(G4176="N/A",G4176=""),H4176=""),0,IF(G4176="STATE CLUSTER",SUMIFS(amount_expended,uniform_state_cluster_name,W4176),SUMIFS(amount_expended,cluster_name,G4176))))</f>
        <v>0</v>
      </c>
      <c r="L4176" s="6"/>
      <c r="M4176" s="3"/>
      <c r="N4176" s="6"/>
      <c r="O4176" s="3"/>
      <c r="P4176" s="3"/>
      <c r="Q4176" s="6"/>
      <c r="R4176" s="4"/>
      <c r="S4176" s="6"/>
      <c r="T4176" s="6"/>
      <c r="U4176" s="6"/>
      <c r="V4176" s="3" t="str">
        <f t="shared" si="2"/>
        <v/>
      </c>
      <c r="W4176" s="5" t="str">
        <f t="shared" ref="W4176:X4176" si="4177">UPPER(TRIM(H4176))</f>
        <v/>
      </c>
      <c r="X4176" s="5" t="str">
        <f t="shared" si="4177"/>
        <v/>
      </c>
      <c r="Y4176" s="5" t="str">
        <f t="array" ref="Y4176">IF(V4176&lt;&gt;"",IFERROR(INDEX(federal_program_name_lookup,MATCH(V4176,aln_lookup,0)),""),"")</f>
        <v/>
      </c>
    </row>
    <row r="4177" ht="15.75" customHeight="1">
      <c r="A4177" s="5" t="str">
        <f t="shared" si="3224"/>
        <v/>
      </c>
      <c r="B4177" s="3"/>
      <c r="C4177" s="3"/>
      <c r="D4177" s="3"/>
      <c r="E4177" s="6"/>
      <c r="F4177" s="4"/>
      <c r="G4177" s="6"/>
      <c r="H4177" s="6"/>
      <c r="I4177" s="6"/>
      <c r="J4177" s="4">
        <f>SUMIFS(amount_expended,cfda_key,V4177)</f>
        <v>0</v>
      </c>
      <c r="K4177" s="4">
        <f>IF(G4177="OTHER CLUSTER NOT LISTED ABOVE",SUMIFS(amount_expended,uniform_other_cluster_name,X4177), IF(AND(OR(G4177="N/A",G4177=""),H4177=""),0,IF(G4177="STATE CLUSTER",SUMIFS(amount_expended,uniform_state_cluster_name,W4177),SUMIFS(amount_expended,cluster_name,G4177))))</f>
        <v>0</v>
      </c>
      <c r="L4177" s="6"/>
      <c r="M4177" s="3"/>
      <c r="N4177" s="6"/>
      <c r="O4177" s="3"/>
      <c r="P4177" s="3"/>
      <c r="Q4177" s="6"/>
      <c r="R4177" s="4"/>
      <c r="S4177" s="6"/>
      <c r="T4177" s="6"/>
      <c r="U4177" s="6"/>
      <c r="V4177" s="3" t="str">
        <f t="shared" si="2"/>
        <v/>
      </c>
      <c r="W4177" s="5" t="str">
        <f t="shared" ref="W4177:X4177" si="4178">UPPER(TRIM(H4177))</f>
        <v/>
      </c>
      <c r="X4177" s="5" t="str">
        <f t="shared" si="4178"/>
        <v/>
      </c>
      <c r="Y4177" s="5" t="str">
        <f t="array" ref="Y4177">IF(V4177&lt;&gt;"",IFERROR(INDEX(federal_program_name_lookup,MATCH(V4177,aln_lookup,0)),""),"")</f>
        <v/>
      </c>
    </row>
    <row r="4178" ht="15.75" customHeight="1">
      <c r="A4178" s="5" t="str">
        <f t="shared" si="3224"/>
        <v/>
      </c>
      <c r="B4178" s="3"/>
      <c r="C4178" s="3"/>
      <c r="D4178" s="3"/>
      <c r="E4178" s="6"/>
      <c r="F4178" s="4"/>
      <c r="G4178" s="6"/>
      <c r="H4178" s="6"/>
      <c r="I4178" s="6"/>
      <c r="J4178" s="4">
        <f>SUMIFS(amount_expended,cfda_key,V4178)</f>
        <v>0</v>
      </c>
      <c r="K4178" s="4">
        <f>IF(G4178="OTHER CLUSTER NOT LISTED ABOVE",SUMIFS(amount_expended,uniform_other_cluster_name,X4178), IF(AND(OR(G4178="N/A",G4178=""),H4178=""),0,IF(G4178="STATE CLUSTER",SUMIFS(amount_expended,uniform_state_cluster_name,W4178),SUMIFS(amount_expended,cluster_name,G4178))))</f>
        <v>0</v>
      </c>
      <c r="L4178" s="6"/>
      <c r="M4178" s="3"/>
      <c r="N4178" s="6"/>
      <c r="O4178" s="3"/>
      <c r="P4178" s="3"/>
      <c r="Q4178" s="6"/>
      <c r="R4178" s="4"/>
      <c r="S4178" s="6"/>
      <c r="T4178" s="6"/>
      <c r="U4178" s="6"/>
      <c r="V4178" s="3" t="str">
        <f t="shared" si="2"/>
        <v/>
      </c>
      <c r="W4178" s="5" t="str">
        <f t="shared" ref="W4178:X4178" si="4179">UPPER(TRIM(H4178))</f>
        <v/>
      </c>
      <c r="X4178" s="5" t="str">
        <f t="shared" si="4179"/>
        <v/>
      </c>
      <c r="Y4178" s="5" t="str">
        <f t="array" ref="Y4178">IF(V4178&lt;&gt;"",IFERROR(INDEX(federal_program_name_lookup,MATCH(V4178,aln_lookup,0)),""),"")</f>
        <v/>
      </c>
    </row>
    <row r="4179" ht="15.75" customHeight="1">
      <c r="A4179" s="5" t="str">
        <f t="shared" si="3224"/>
        <v/>
      </c>
      <c r="B4179" s="3"/>
      <c r="C4179" s="3"/>
      <c r="D4179" s="3"/>
      <c r="E4179" s="6"/>
      <c r="F4179" s="4"/>
      <c r="G4179" s="6"/>
      <c r="H4179" s="6"/>
      <c r="I4179" s="6"/>
      <c r="J4179" s="4">
        <f>SUMIFS(amount_expended,cfda_key,V4179)</f>
        <v>0</v>
      </c>
      <c r="K4179" s="4">
        <f>IF(G4179="OTHER CLUSTER NOT LISTED ABOVE",SUMIFS(amount_expended,uniform_other_cluster_name,X4179), IF(AND(OR(G4179="N/A",G4179=""),H4179=""),0,IF(G4179="STATE CLUSTER",SUMIFS(amount_expended,uniform_state_cluster_name,W4179),SUMIFS(amount_expended,cluster_name,G4179))))</f>
        <v>0</v>
      </c>
      <c r="L4179" s="6"/>
      <c r="M4179" s="3"/>
      <c r="N4179" s="6"/>
      <c r="O4179" s="3"/>
      <c r="P4179" s="3"/>
      <c r="Q4179" s="6"/>
      <c r="R4179" s="4"/>
      <c r="S4179" s="6"/>
      <c r="T4179" s="6"/>
      <c r="U4179" s="6"/>
      <c r="V4179" s="3" t="str">
        <f t="shared" si="2"/>
        <v/>
      </c>
      <c r="W4179" s="5" t="str">
        <f t="shared" ref="W4179:X4179" si="4180">UPPER(TRIM(H4179))</f>
        <v/>
      </c>
      <c r="X4179" s="5" t="str">
        <f t="shared" si="4180"/>
        <v/>
      </c>
      <c r="Y4179" s="5" t="str">
        <f t="array" ref="Y4179">IF(V4179&lt;&gt;"",IFERROR(INDEX(federal_program_name_lookup,MATCH(V4179,aln_lookup,0)),""),"")</f>
        <v/>
      </c>
    </row>
    <row r="4180" ht="15.75" customHeight="1">
      <c r="A4180" s="5" t="str">
        <f t="shared" si="3224"/>
        <v/>
      </c>
      <c r="B4180" s="3"/>
      <c r="C4180" s="3"/>
      <c r="D4180" s="3"/>
      <c r="E4180" s="6"/>
      <c r="F4180" s="4"/>
      <c r="G4180" s="6"/>
      <c r="H4180" s="6"/>
      <c r="I4180" s="6"/>
      <c r="J4180" s="4">
        <f>SUMIFS(amount_expended,cfda_key,V4180)</f>
        <v>0</v>
      </c>
      <c r="K4180" s="4">
        <f>IF(G4180="OTHER CLUSTER NOT LISTED ABOVE",SUMIFS(amount_expended,uniform_other_cluster_name,X4180), IF(AND(OR(G4180="N/A",G4180=""),H4180=""),0,IF(G4180="STATE CLUSTER",SUMIFS(amount_expended,uniform_state_cluster_name,W4180),SUMIFS(amount_expended,cluster_name,G4180))))</f>
        <v>0</v>
      </c>
      <c r="L4180" s="6"/>
      <c r="M4180" s="3"/>
      <c r="N4180" s="6"/>
      <c r="O4180" s="3"/>
      <c r="P4180" s="3"/>
      <c r="Q4180" s="6"/>
      <c r="R4180" s="4"/>
      <c r="S4180" s="6"/>
      <c r="T4180" s="6"/>
      <c r="U4180" s="6"/>
      <c r="V4180" s="3" t="str">
        <f t="shared" si="2"/>
        <v/>
      </c>
      <c r="W4180" s="5" t="str">
        <f t="shared" ref="W4180:X4180" si="4181">UPPER(TRIM(H4180))</f>
        <v/>
      </c>
      <c r="X4180" s="5" t="str">
        <f t="shared" si="4181"/>
        <v/>
      </c>
      <c r="Y4180" s="5" t="str">
        <f t="array" ref="Y4180">IF(V4180&lt;&gt;"",IFERROR(INDEX(federal_program_name_lookup,MATCH(V4180,aln_lookup,0)),""),"")</f>
        <v/>
      </c>
    </row>
    <row r="4181" ht="15.75" customHeight="1">
      <c r="A4181" s="5" t="str">
        <f t="shared" si="3224"/>
        <v/>
      </c>
      <c r="B4181" s="3"/>
      <c r="C4181" s="3"/>
      <c r="D4181" s="3"/>
      <c r="E4181" s="6"/>
      <c r="F4181" s="4"/>
      <c r="G4181" s="6"/>
      <c r="H4181" s="6"/>
      <c r="I4181" s="6"/>
      <c r="J4181" s="4">
        <f>SUMIFS(amount_expended,cfda_key,V4181)</f>
        <v>0</v>
      </c>
      <c r="K4181" s="4">
        <f>IF(G4181="OTHER CLUSTER NOT LISTED ABOVE",SUMIFS(amount_expended,uniform_other_cluster_name,X4181), IF(AND(OR(G4181="N/A",G4181=""),H4181=""),0,IF(G4181="STATE CLUSTER",SUMIFS(amount_expended,uniform_state_cluster_name,W4181),SUMIFS(amount_expended,cluster_name,G4181))))</f>
        <v>0</v>
      </c>
      <c r="L4181" s="6"/>
      <c r="M4181" s="3"/>
      <c r="N4181" s="6"/>
      <c r="O4181" s="3"/>
      <c r="P4181" s="3"/>
      <c r="Q4181" s="6"/>
      <c r="R4181" s="4"/>
      <c r="S4181" s="6"/>
      <c r="T4181" s="6"/>
      <c r="U4181" s="6"/>
      <c r="V4181" s="3" t="str">
        <f t="shared" si="2"/>
        <v/>
      </c>
      <c r="W4181" s="5" t="str">
        <f t="shared" ref="W4181:X4181" si="4182">UPPER(TRIM(H4181))</f>
        <v/>
      </c>
      <c r="X4181" s="5" t="str">
        <f t="shared" si="4182"/>
        <v/>
      </c>
      <c r="Y4181" s="5" t="str">
        <f t="array" ref="Y4181">IF(V4181&lt;&gt;"",IFERROR(INDEX(federal_program_name_lookup,MATCH(V4181,aln_lookup,0)),""),"")</f>
        <v/>
      </c>
    </row>
    <row r="4182" ht="15.75" customHeight="1">
      <c r="A4182" s="5" t="str">
        <f t="shared" si="3224"/>
        <v/>
      </c>
      <c r="B4182" s="3"/>
      <c r="C4182" s="3"/>
      <c r="D4182" s="3"/>
      <c r="E4182" s="6"/>
      <c r="F4182" s="4"/>
      <c r="G4182" s="6"/>
      <c r="H4182" s="6"/>
      <c r="I4182" s="6"/>
      <c r="J4182" s="4">
        <f>SUMIFS(amount_expended,cfda_key,V4182)</f>
        <v>0</v>
      </c>
      <c r="K4182" s="4">
        <f>IF(G4182="OTHER CLUSTER NOT LISTED ABOVE",SUMIFS(amount_expended,uniform_other_cluster_name,X4182), IF(AND(OR(G4182="N/A",G4182=""),H4182=""),0,IF(G4182="STATE CLUSTER",SUMIFS(amount_expended,uniform_state_cluster_name,W4182),SUMIFS(amount_expended,cluster_name,G4182))))</f>
        <v>0</v>
      </c>
      <c r="L4182" s="6"/>
      <c r="M4182" s="3"/>
      <c r="N4182" s="6"/>
      <c r="O4182" s="3"/>
      <c r="P4182" s="3"/>
      <c r="Q4182" s="6"/>
      <c r="R4182" s="4"/>
      <c r="S4182" s="6"/>
      <c r="T4182" s="6"/>
      <c r="U4182" s="6"/>
      <c r="V4182" s="3" t="str">
        <f t="shared" si="2"/>
        <v/>
      </c>
      <c r="W4182" s="5" t="str">
        <f t="shared" ref="W4182:X4182" si="4183">UPPER(TRIM(H4182))</f>
        <v/>
      </c>
      <c r="X4182" s="5" t="str">
        <f t="shared" si="4183"/>
        <v/>
      </c>
      <c r="Y4182" s="5" t="str">
        <f t="array" ref="Y4182">IF(V4182&lt;&gt;"",IFERROR(INDEX(federal_program_name_lookup,MATCH(V4182,aln_lookup,0)),""),"")</f>
        <v/>
      </c>
    </row>
    <row r="4183" ht="15.75" customHeight="1">
      <c r="A4183" s="5" t="str">
        <f t="shared" si="3224"/>
        <v/>
      </c>
      <c r="B4183" s="3"/>
      <c r="C4183" s="3"/>
      <c r="D4183" s="3"/>
      <c r="E4183" s="6"/>
      <c r="F4183" s="4"/>
      <c r="G4183" s="6"/>
      <c r="H4183" s="6"/>
      <c r="I4183" s="6"/>
      <c r="J4183" s="4">
        <f>SUMIFS(amount_expended,cfda_key,V4183)</f>
        <v>0</v>
      </c>
      <c r="K4183" s="4">
        <f>IF(G4183="OTHER CLUSTER NOT LISTED ABOVE",SUMIFS(amount_expended,uniform_other_cluster_name,X4183), IF(AND(OR(G4183="N/A",G4183=""),H4183=""),0,IF(G4183="STATE CLUSTER",SUMIFS(amount_expended,uniform_state_cluster_name,W4183),SUMIFS(amount_expended,cluster_name,G4183))))</f>
        <v>0</v>
      </c>
      <c r="L4183" s="6"/>
      <c r="M4183" s="3"/>
      <c r="N4183" s="6"/>
      <c r="O4183" s="3"/>
      <c r="P4183" s="3"/>
      <c r="Q4183" s="6"/>
      <c r="R4183" s="4"/>
      <c r="S4183" s="6"/>
      <c r="T4183" s="6"/>
      <c r="U4183" s="6"/>
      <c r="V4183" s="3" t="str">
        <f t="shared" si="2"/>
        <v/>
      </c>
      <c r="W4183" s="5" t="str">
        <f t="shared" ref="W4183:X4183" si="4184">UPPER(TRIM(H4183))</f>
        <v/>
      </c>
      <c r="X4183" s="5" t="str">
        <f t="shared" si="4184"/>
        <v/>
      </c>
      <c r="Y4183" s="5" t="str">
        <f t="array" ref="Y4183">IF(V4183&lt;&gt;"",IFERROR(INDEX(federal_program_name_lookup,MATCH(V4183,aln_lookup,0)),""),"")</f>
        <v/>
      </c>
    </row>
    <row r="4184" ht="15.75" customHeight="1">
      <c r="A4184" s="5" t="str">
        <f t="shared" si="3224"/>
        <v/>
      </c>
      <c r="B4184" s="3"/>
      <c r="C4184" s="3"/>
      <c r="D4184" s="3"/>
      <c r="E4184" s="6"/>
      <c r="F4184" s="4"/>
      <c r="G4184" s="6"/>
      <c r="H4184" s="6"/>
      <c r="I4184" s="6"/>
      <c r="J4184" s="4">
        <f>SUMIFS(amount_expended,cfda_key,V4184)</f>
        <v>0</v>
      </c>
      <c r="K4184" s="4">
        <f>IF(G4184="OTHER CLUSTER NOT LISTED ABOVE",SUMIFS(amount_expended,uniform_other_cluster_name,X4184), IF(AND(OR(G4184="N/A",G4184=""),H4184=""),0,IF(G4184="STATE CLUSTER",SUMIFS(amount_expended,uniform_state_cluster_name,W4184),SUMIFS(amount_expended,cluster_name,G4184))))</f>
        <v>0</v>
      </c>
      <c r="L4184" s="6"/>
      <c r="M4184" s="3"/>
      <c r="N4184" s="6"/>
      <c r="O4184" s="3"/>
      <c r="P4184" s="3"/>
      <c r="Q4184" s="6"/>
      <c r="R4184" s="4"/>
      <c r="S4184" s="6"/>
      <c r="T4184" s="6"/>
      <c r="U4184" s="6"/>
      <c r="V4184" s="3" t="str">
        <f t="shared" si="2"/>
        <v/>
      </c>
      <c r="W4184" s="5" t="str">
        <f t="shared" ref="W4184:X4184" si="4185">UPPER(TRIM(H4184))</f>
        <v/>
      </c>
      <c r="X4184" s="5" t="str">
        <f t="shared" si="4185"/>
        <v/>
      </c>
      <c r="Y4184" s="5" t="str">
        <f t="array" ref="Y4184">IF(V4184&lt;&gt;"",IFERROR(INDEX(federal_program_name_lookup,MATCH(V4184,aln_lookup,0)),""),"")</f>
        <v/>
      </c>
    </row>
    <row r="4185" ht="15.75" customHeight="1">
      <c r="A4185" s="5" t="str">
        <f t="shared" si="3224"/>
        <v/>
      </c>
      <c r="B4185" s="3"/>
      <c r="C4185" s="3"/>
      <c r="D4185" s="3"/>
      <c r="E4185" s="6"/>
      <c r="F4185" s="4"/>
      <c r="G4185" s="6"/>
      <c r="H4185" s="6"/>
      <c r="I4185" s="6"/>
      <c r="J4185" s="4">
        <f>SUMIFS(amount_expended,cfda_key,V4185)</f>
        <v>0</v>
      </c>
      <c r="K4185" s="4">
        <f>IF(G4185="OTHER CLUSTER NOT LISTED ABOVE",SUMIFS(amount_expended,uniform_other_cluster_name,X4185), IF(AND(OR(G4185="N/A",G4185=""),H4185=""),0,IF(G4185="STATE CLUSTER",SUMIFS(amount_expended,uniform_state_cluster_name,W4185),SUMIFS(amount_expended,cluster_name,G4185))))</f>
        <v>0</v>
      </c>
      <c r="L4185" s="6"/>
      <c r="M4185" s="3"/>
      <c r="N4185" s="6"/>
      <c r="O4185" s="3"/>
      <c r="P4185" s="3"/>
      <c r="Q4185" s="6"/>
      <c r="R4185" s="4"/>
      <c r="S4185" s="6"/>
      <c r="T4185" s="6"/>
      <c r="U4185" s="6"/>
      <c r="V4185" s="3" t="str">
        <f t="shared" si="2"/>
        <v/>
      </c>
      <c r="W4185" s="5" t="str">
        <f t="shared" ref="W4185:X4185" si="4186">UPPER(TRIM(H4185))</f>
        <v/>
      </c>
      <c r="X4185" s="5" t="str">
        <f t="shared" si="4186"/>
        <v/>
      </c>
      <c r="Y4185" s="5" t="str">
        <f t="array" ref="Y4185">IF(V4185&lt;&gt;"",IFERROR(INDEX(federal_program_name_lookup,MATCH(V4185,aln_lookup,0)),""),"")</f>
        <v/>
      </c>
    </row>
    <row r="4186" ht="15.75" customHeight="1">
      <c r="A4186" s="5" t="str">
        <f t="shared" si="3224"/>
        <v/>
      </c>
      <c r="B4186" s="3"/>
      <c r="C4186" s="3"/>
      <c r="D4186" s="3"/>
      <c r="E4186" s="6"/>
      <c r="F4186" s="4"/>
      <c r="G4186" s="6"/>
      <c r="H4186" s="6"/>
      <c r="I4186" s="6"/>
      <c r="J4186" s="4">
        <f>SUMIFS(amount_expended,cfda_key,V4186)</f>
        <v>0</v>
      </c>
      <c r="K4186" s="4">
        <f>IF(G4186="OTHER CLUSTER NOT LISTED ABOVE",SUMIFS(amount_expended,uniform_other_cluster_name,X4186), IF(AND(OR(G4186="N/A",G4186=""),H4186=""),0,IF(G4186="STATE CLUSTER",SUMIFS(amount_expended,uniform_state_cluster_name,W4186),SUMIFS(amount_expended,cluster_name,G4186))))</f>
        <v>0</v>
      </c>
      <c r="L4186" s="6"/>
      <c r="M4186" s="3"/>
      <c r="N4186" s="6"/>
      <c r="O4186" s="3"/>
      <c r="P4186" s="3"/>
      <c r="Q4186" s="6"/>
      <c r="R4186" s="4"/>
      <c r="S4186" s="6"/>
      <c r="T4186" s="6"/>
      <c r="U4186" s="6"/>
      <c r="V4186" s="3" t="str">
        <f t="shared" si="2"/>
        <v/>
      </c>
      <c r="W4186" s="5" t="str">
        <f t="shared" ref="W4186:X4186" si="4187">UPPER(TRIM(H4186))</f>
        <v/>
      </c>
      <c r="X4186" s="5" t="str">
        <f t="shared" si="4187"/>
        <v/>
      </c>
      <c r="Y4186" s="5" t="str">
        <f t="array" ref="Y4186">IF(V4186&lt;&gt;"",IFERROR(INDEX(federal_program_name_lookup,MATCH(V4186,aln_lookup,0)),""),"")</f>
        <v/>
      </c>
    </row>
    <row r="4187" ht="15.75" customHeight="1">
      <c r="A4187" s="5" t="str">
        <f t="shared" si="3224"/>
        <v/>
      </c>
      <c r="B4187" s="3"/>
      <c r="C4187" s="3"/>
      <c r="D4187" s="3"/>
      <c r="E4187" s="6"/>
      <c r="F4187" s="4"/>
      <c r="G4187" s="6"/>
      <c r="H4187" s="6"/>
      <c r="I4187" s="6"/>
      <c r="J4187" s="4">
        <f>SUMIFS(amount_expended,cfda_key,V4187)</f>
        <v>0</v>
      </c>
      <c r="K4187" s="4">
        <f>IF(G4187="OTHER CLUSTER NOT LISTED ABOVE",SUMIFS(amount_expended,uniform_other_cluster_name,X4187), IF(AND(OR(G4187="N/A",G4187=""),H4187=""),0,IF(G4187="STATE CLUSTER",SUMIFS(amount_expended,uniform_state_cluster_name,W4187),SUMIFS(amount_expended,cluster_name,G4187))))</f>
        <v>0</v>
      </c>
      <c r="L4187" s="6"/>
      <c r="M4187" s="3"/>
      <c r="N4187" s="6"/>
      <c r="O4187" s="3"/>
      <c r="P4187" s="3"/>
      <c r="Q4187" s="6"/>
      <c r="R4187" s="4"/>
      <c r="S4187" s="6"/>
      <c r="T4187" s="6"/>
      <c r="U4187" s="6"/>
      <c r="V4187" s="3" t="str">
        <f t="shared" si="2"/>
        <v/>
      </c>
      <c r="W4187" s="5" t="str">
        <f t="shared" ref="W4187:X4187" si="4188">UPPER(TRIM(H4187))</f>
        <v/>
      </c>
      <c r="X4187" s="5" t="str">
        <f t="shared" si="4188"/>
        <v/>
      </c>
      <c r="Y4187" s="5" t="str">
        <f t="array" ref="Y4187">IF(V4187&lt;&gt;"",IFERROR(INDEX(federal_program_name_lookup,MATCH(V4187,aln_lookup,0)),""),"")</f>
        <v/>
      </c>
    </row>
    <row r="4188" ht="15.75" customHeight="1">
      <c r="A4188" s="5" t="str">
        <f t="shared" si="3224"/>
        <v/>
      </c>
      <c r="B4188" s="3"/>
      <c r="C4188" s="3"/>
      <c r="D4188" s="3"/>
      <c r="E4188" s="6"/>
      <c r="F4188" s="4"/>
      <c r="G4188" s="6"/>
      <c r="H4188" s="6"/>
      <c r="I4188" s="6"/>
      <c r="J4188" s="4">
        <f>SUMIFS(amount_expended,cfda_key,V4188)</f>
        <v>0</v>
      </c>
      <c r="K4188" s="4">
        <f>IF(G4188="OTHER CLUSTER NOT LISTED ABOVE",SUMIFS(amount_expended,uniform_other_cluster_name,X4188), IF(AND(OR(G4188="N/A",G4188=""),H4188=""),0,IF(G4188="STATE CLUSTER",SUMIFS(amount_expended,uniform_state_cluster_name,W4188),SUMIFS(amount_expended,cluster_name,G4188))))</f>
        <v>0</v>
      </c>
      <c r="L4188" s="6"/>
      <c r="M4188" s="3"/>
      <c r="N4188" s="6"/>
      <c r="O4188" s="3"/>
      <c r="P4188" s="3"/>
      <c r="Q4188" s="6"/>
      <c r="R4188" s="4"/>
      <c r="S4188" s="6"/>
      <c r="T4188" s="6"/>
      <c r="U4188" s="6"/>
      <c r="V4188" s="3" t="str">
        <f t="shared" si="2"/>
        <v/>
      </c>
      <c r="W4188" s="5" t="str">
        <f t="shared" ref="W4188:X4188" si="4189">UPPER(TRIM(H4188))</f>
        <v/>
      </c>
      <c r="X4188" s="5" t="str">
        <f t="shared" si="4189"/>
        <v/>
      </c>
      <c r="Y4188" s="5" t="str">
        <f t="array" ref="Y4188">IF(V4188&lt;&gt;"",IFERROR(INDEX(federal_program_name_lookup,MATCH(V4188,aln_lookup,0)),""),"")</f>
        <v/>
      </c>
    </row>
    <row r="4189" ht="15.75" customHeight="1">
      <c r="A4189" s="5" t="str">
        <f t="shared" si="3224"/>
        <v/>
      </c>
      <c r="B4189" s="3"/>
      <c r="C4189" s="3"/>
      <c r="D4189" s="3"/>
      <c r="E4189" s="6"/>
      <c r="F4189" s="4"/>
      <c r="G4189" s="6"/>
      <c r="H4189" s="6"/>
      <c r="I4189" s="6"/>
      <c r="J4189" s="4">
        <f>SUMIFS(amount_expended,cfda_key,V4189)</f>
        <v>0</v>
      </c>
      <c r="K4189" s="4">
        <f>IF(G4189="OTHER CLUSTER NOT LISTED ABOVE",SUMIFS(amount_expended,uniform_other_cluster_name,X4189), IF(AND(OR(G4189="N/A",G4189=""),H4189=""),0,IF(G4189="STATE CLUSTER",SUMIFS(amount_expended,uniform_state_cluster_name,W4189),SUMIFS(amount_expended,cluster_name,G4189))))</f>
        <v>0</v>
      </c>
      <c r="L4189" s="6"/>
      <c r="M4189" s="3"/>
      <c r="N4189" s="6"/>
      <c r="O4189" s="3"/>
      <c r="P4189" s="3"/>
      <c r="Q4189" s="6"/>
      <c r="R4189" s="4"/>
      <c r="S4189" s="6"/>
      <c r="T4189" s="6"/>
      <c r="U4189" s="6"/>
      <c r="V4189" s="3" t="str">
        <f t="shared" si="2"/>
        <v/>
      </c>
      <c r="W4189" s="5" t="str">
        <f t="shared" ref="W4189:X4189" si="4190">UPPER(TRIM(H4189))</f>
        <v/>
      </c>
      <c r="X4189" s="5" t="str">
        <f t="shared" si="4190"/>
        <v/>
      </c>
      <c r="Y4189" s="5" t="str">
        <f t="array" ref="Y4189">IF(V4189&lt;&gt;"",IFERROR(INDEX(federal_program_name_lookup,MATCH(V4189,aln_lookup,0)),""),"")</f>
        <v/>
      </c>
    </row>
    <row r="4190" ht="15.75" customHeight="1">
      <c r="A4190" s="5" t="str">
        <f t="shared" si="3224"/>
        <v/>
      </c>
      <c r="B4190" s="3"/>
      <c r="C4190" s="3"/>
      <c r="D4190" s="3"/>
      <c r="E4190" s="6"/>
      <c r="F4190" s="4"/>
      <c r="G4190" s="6"/>
      <c r="H4190" s="6"/>
      <c r="I4190" s="6"/>
      <c r="J4190" s="4">
        <f>SUMIFS(amount_expended,cfda_key,V4190)</f>
        <v>0</v>
      </c>
      <c r="K4190" s="4">
        <f>IF(G4190="OTHER CLUSTER NOT LISTED ABOVE",SUMIFS(amount_expended,uniform_other_cluster_name,X4190), IF(AND(OR(G4190="N/A",G4190=""),H4190=""),0,IF(G4190="STATE CLUSTER",SUMIFS(amount_expended,uniform_state_cluster_name,W4190),SUMIFS(amount_expended,cluster_name,G4190))))</f>
        <v>0</v>
      </c>
      <c r="L4190" s="6"/>
      <c r="M4190" s="3"/>
      <c r="N4190" s="6"/>
      <c r="O4190" s="3"/>
      <c r="P4190" s="3"/>
      <c r="Q4190" s="6"/>
      <c r="R4190" s="4"/>
      <c r="S4190" s="6"/>
      <c r="T4190" s="6"/>
      <c r="U4190" s="6"/>
      <c r="V4190" s="3" t="str">
        <f t="shared" si="2"/>
        <v/>
      </c>
      <c r="W4190" s="5" t="str">
        <f t="shared" ref="W4190:X4190" si="4191">UPPER(TRIM(H4190))</f>
        <v/>
      </c>
      <c r="X4190" s="5" t="str">
        <f t="shared" si="4191"/>
        <v/>
      </c>
      <c r="Y4190" s="5" t="str">
        <f t="array" ref="Y4190">IF(V4190&lt;&gt;"",IFERROR(INDEX(federal_program_name_lookup,MATCH(V4190,aln_lookup,0)),""),"")</f>
        <v/>
      </c>
    </row>
    <row r="4191" ht="15.75" customHeight="1">
      <c r="A4191" s="5" t="str">
        <f t="shared" si="3224"/>
        <v/>
      </c>
      <c r="B4191" s="3"/>
      <c r="C4191" s="3"/>
      <c r="D4191" s="3"/>
      <c r="E4191" s="6"/>
      <c r="F4191" s="4"/>
      <c r="G4191" s="6"/>
      <c r="H4191" s="6"/>
      <c r="I4191" s="6"/>
      <c r="J4191" s="4">
        <f>SUMIFS(amount_expended,cfda_key,V4191)</f>
        <v>0</v>
      </c>
      <c r="K4191" s="4">
        <f>IF(G4191="OTHER CLUSTER NOT LISTED ABOVE",SUMIFS(amount_expended,uniform_other_cluster_name,X4191), IF(AND(OR(G4191="N/A",G4191=""),H4191=""),0,IF(G4191="STATE CLUSTER",SUMIFS(amount_expended,uniform_state_cluster_name,W4191),SUMIFS(amount_expended,cluster_name,G4191))))</f>
        <v>0</v>
      </c>
      <c r="L4191" s="6"/>
      <c r="M4191" s="3"/>
      <c r="N4191" s="6"/>
      <c r="O4191" s="3"/>
      <c r="P4191" s="3"/>
      <c r="Q4191" s="6"/>
      <c r="R4191" s="4"/>
      <c r="S4191" s="6"/>
      <c r="T4191" s="6"/>
      <c r="U4191" s="6"/>
      <c r="V4191" s="3" t="str">
        <f t="shared" si="2"/>
        <v/>
      </c>
      <c r="W4191" s="5" t="str">
        <f t="shared" ref="W4191:X4191" si="4192">UPPER(TRIM(H4191))</f>
        <v/>
      </c>
      <c r="X4191" s="5" t="str">
        <f t="shared" si="4192"/>
        <v/>
      </c>
      <c r="Y4191" s="5" t="str">
        <f t="array" ref="Y4191">IF(V4191&lt;&gt;"",IFERROR(INDEX(federal_program_name_lookup,MATCH(V4191,aln_lookup,0)),""),"")</f>
        <v/>
      </c>
    </row>
    <row r="4192" ht="15.75" customHeight="1">
      <c r="A4192" s="5" t="str">
        <f t="shared" si="3224"/>
        <v/>
      </c>
      <c r="B4192" s="3"/>
      <c r="C4192" s="3"/>
      <c r="D4192" s="3"/>
      <c r="E4192" s="6"/>
      <c r="F4192" s="4"/>
      <c r="G4192" s="6"/>
      <c r="H4192" s="6"/>
      <c r="I4192" s="6"/>
      <c r="J4192" s="4">
        <f>SUMIFS(amount_expended,cfda_key,V4192)</f>
        <v>0</v>
      </c>
      <c r="K4192" s="4">
        <f>IF(G4192="OTHER CLUSTER NOT LISTED ABOVE",SUMIFS(amount_expended,uniform_other_cluster_name,X4192), IF(AND(OR(G4192="N/A",G4192=""),H4192=""),0,IF(G4192="STATE CLUSTER",SUMIFS(amount_expended,uniform_state_cluster_name,W4192),SUMIFS(amount_expended,cluster_name,G4192))))</f>
        <v>0</v>
      </c>
      <c r="L4192" s="6"/>
      <c r="M4192" s="3"/>
      <c r="N4192" s="6"/>
      <c r="O4192" s="3"/>
      <c r="P4192" s="3"/>
      <c r="Q4192" s="6"/>
      <c r="R4192" s="4"/>
      <c r="S4192" s="6"/>
      <c r="T4192" s="6"/>
      <c r="U4192" s="6"/>
      <c r="V4192" s="3" t="str">
        <f t="shared" si="2"/>
        <v/>
      </c>
      <c r="W4192" s="5" t="str">
        <f t="shared" ref="W4192:X4192" si="4193">UPPER(TRIM(H4192))</f>
        <v/>
      </c>
      <c r="X4192" s="5" t="str">
        <f t="shared" si="4193"/>
        <v/>
      </c>
      <c r="Y4192" s="5" t="str">
        <f t="array" ref="Y4192">IF(V4192&lt;&gt;"",IFERROR(INDEX(federal_program_name_lookup,MATCH(V4192,aln_lookup,0)),""),"")</f>
        <v/>
      </c>
    </row>
    <row r="4193" ht="15.75" customHeight="1">
      <c r="A4193" s="5" t="str">
        <f t="shared" si="3224"/>
        <v/>
      </c>
      <c r="B4193" s="3"/>
      <c r="C4193" s="3"/>
      <c r="D4193" s="3"/>
      <c r="E4193" s="6"/>
      <c r="F4193" s="4"/>
      <c r="G4193" s="6"/>
      <c r="H4193" s="6"/>
      <c r="I4193" s="6"/>
      <c r="J4193" s="4">
        <f>SUMIFS(amount_expended,cfda_key,V4193)</f>
        <v>0</v>
      </c>
      <c r="K4193" s="4">
        <f>IF(G4193="OTHER CLUSTER NOT LISTED ABOVE",SUMIFS(amount_expended,uniform_other_cluster_name,X4193), IF(AND(OR(G4193="N/A",G4193=""),H4193=""),0,IF(G4193="STATE CLUSTER",SUMIFS(amount_expended,uniform_state_cluster_name,W4193),SUMIFS(amount_expended,cluster_name,G4193))))</f>
        <v>0</v>
      </c>
      <c r="L4193" s="6"/>
      <c r="M4193" s="3"/>
      <c r="N4193" s="6"/>
      <c r="O4193" s="3"/>
      <c r="P4193" s="3"/>
      <c r="Q4193" s="6"/>
      <c r="R4193" s="4"/>
      <c r="S4193" s="6"/>
      <c r="T4193" s="6"/>
      <c r="U4193" s="6"/>
      <c r="V4193" s="3" t="str">
        <f t="shared" si="2"/>
        <v/>
      </c>
      <c r="W4193" s="5" t="str">
        <f t="shared" ref="W4193:X4193" si="4194">UPPER(TRIM(H4193))</f>
        <v/>
      </c>
      <c r="X4193" s="5" t="str">
        <f t="shared" si="4194"/>
        <v/>
      </c>
      <c r="Y4193" s="5" t="str">
        <f t="array" ref="Y4193">IF(V4193&lt;&gt;"",IFERROR(INDEX(federal_program_name_lookup,MATCH(V4193,aln_lookup,0)),""),"")</f>
        <v/>
      </c>
    </row>
    <row r="4194" ht="15.75" customHeight="1">
      <c r="A4194" s="5" t="str">
        <f t="shared" si="3224"/>
        <v/>
      </c>
      <c r="B4194" s="3"/>
      <c r="C4194" s="3"/>
      <c r="D4194" s="3"/>
      <c r="E4194" s="6"/>
      <c r="F4194" s="4"/>
      <c r="G4194" s="6"/>
      <c r="H4194" s="6"/>
      <c r="I4194" s="6"/>
      <c r="J4194" s="4">
        <f>SUMIFS(amount_expended,cfda_key,V4194)</f>
        <v>0</v>
      </c>
      <c r="K4194" s="4">
        <f>IF(G4194="OTHER CLUSTER NOT LISTED ABOVE",SUMIFS(amount_expended,uniform_other_cluster_name,X4194), IF(AND(OR(G4194="N/A",G4194=""),H4194=""),0,IF(G4194="STATE CLUSTER",SUMIFS(amount_expended,uniform_state_cluster_name,W4194),SUMIFS(amount_expended,cluster_name,G4194))))</f>
        <v>0</v>
      </c>
      <c r="L4194" s="6"/>
      <c r="M4194" s="3"/>
      <c r="N4194" s="6"/>
      <c r="O4194" s="3"/>
      <c r="P4194" s="3"/>
      <c r="Q4194" s="6"/>
      <c r="R4194" s="4"/>
      <c r="S4194" s="6"/>
      <c r="T4194" s="6"/>
      <c r="U4194" s="6"/>
      <c r="V4194" s="3" t="str">
        <f t="shared" si="2"/>
        <v/>
      </c>
      <c r="W4194" s="5" t="str">
        <f t="shared" ref="W4194:X4194" si="4195">UPPER(TRIM(H4194))</f>
        <v/>
      </c>
      <c r="X4194" s="5" t="str">
        <f t="shared" si="4195"/>
        <v/>
      </c>
      <c r="Y4194" s="5" t="str">
        <f t="array" ref="Y4194">IF(V4194&lt;&gt;"",IFERROR(INDEX(federal_program_name_lookup,MATCH(V4194,aln_lookup,0)),""),"")</f>
        <v/>
      </c>
    </row>
    <row r="4195" ht="15.75" customHeight="1">
      <c r="A4195" s="5" t="str">
        <f t="shared" si="3224"/>
        <v/>
      </c>
      <c r="B4195" s="3"/>
      <c r="C4195" s="3"/>
      <c r="D4195" s="3"/>
      <c r="E4195" s="6"/>
      <c r="F4195" s="4"/>
      <c r="G4195" s="6"/>
      <c r="H4195" s="6"/>
      <c r="I4195" s="6"/>
      <c r="J4195" s="4">
        <f>SUMIFS(amount_expended,cfda_key,V4195)</f>
        <v>0</v>
      </c>
      <c r="K4195" s="4">
        <f>IF(G4195="OTHER CLUSTER NOT LISTED ABOVE",SUMIFS(amount_expended,uniform_other_cluster_name,X4195), IF(AND(OR(G4195="N/A",G4195=""),H4195=""),0,IF(G4195="STATE CLUSTER",SUMIFS(amount_expended,uniform_state_cluster_name,W4195),SUMIFS(amount_expended,cluster_name,G4195))))</f>
        <v>0</v>
      </c>
      <c r="L4195" s="6"/>
      <c r="M4195" s="3"/>
      <c r="N4195" s="6"/>
      <c r="O4195" s="3"/>
      <c r="P4195" s="3"/>
      <c r="Q4195" s="6"/>
      <c r="R4195" s="4"/>
      <c r="S4195" s="6"/>
      <c r="T4195" s="6"/>
      <c r="U4195" s="6"/>
      <c r="V4195" s="3" t="str">
        <f t="shared" si="2"/>
        <v/>
      </c>
      <c r="W4195" s="5" t="str">
        <f t="shared" ref="W4195:X4195" si="4196">UPPER(TRIM(H4195))</f>
        <v/>
      </c>
      <c r="X4195" s="5" t="str">
        <f t="shared" si="4196"/>
        <v/>
      </c>
      <c r="Y4195" s="5" t="str">
        <f t="array" ref="Y4195">IF(V4195&lt;&gt;"",IFERROR(INDEX(federal_program_name_lookup,MATCH(V4195,aln_lookup,0)),""),"")</f>
        <v/>
      </c>
    </row>
    <row r="4196" ht="15.75" customHeight="1">
      <c r="A4196" s="5" t="str">
        <f t="shared" si="3224"/>
        <v/>
      </c>
      <c r="B4196" s="3"/>
      <c r="C4196" s="3"/>
      <c r="D4196" s="3"/>
      <c r="E4196" s="6"/>
      <c r="F4196" s="4"/>
      <c r="G4196" s="6"/>
      <c r="H4196" s="6"/>
      <c r="I4196" s="6"/>
      <c r="J4196" s="4">
        <f>SUMIFS(amount_expended,cfda_key,V4196)</f>
        <v>0</v>
      </c>
      <c r="K4196" s="4">
        <f>IF(G4196="OTHER CLUSTER NOT LISTED ABOVE",SUMIFS(amount_expended,uniform_other_cluster_name,X4196), IF(AND(OR(G4196="N/A",G4196=""),H4196=""),0,IF(G4196="STATE CLUSTER",SUMIFS(amount_expended,uniform_state_cluster_name,W4196),SUMIFS(amount_expended,cluster_name,G4196))))</f>
        <v>0</v>
      </c>
      <c r="L4196" s="6"/>
      <c r="M4196" s="3"/>
      <c r="N4196" s="6"/>
      <c r="O4196" s="3"/>
      <c r="P4196" s="3"/>
      <c r="Q4196" s="6"/>
      <c r="R4196" s="4"/>
      <c r="S4196" s="6"/>
      <c r="T4196" s="6"/>
      <c r="U4196" s="6"/>
      <c r="V4196" s="3" t="str">
        <f t="shared" si="2"/>
        <v/>
      </c>
      <c r="W4196" s="5" t="str">
        <f t="shared" ref="W4196:X4196" si="4197">UPPER(TRIM(H4196))</f>
        <v/>
      </c>
      <c r="X4196" s="5" t="str">
        <f t="shared" si="4197"/>
        <v/>
      </c>
      <c r="Y4196" s="5" t="str">
        <f t="array" ref="Y4196">IF(V4196&lt;&gt;"",IFERROR(INDEX(federal_program_name_lookup,MATCH(V4196,aln_lookup,0)),""),"")</f>
        <v/>
      </c>
    </row>
    <row r="4197" ht="15.75" customHeight="1">
      <c r="A4197" s="5" t="str">
        <f t="shared" si="3224"/>
        <v/>
      </c>
      <c r="B4197" s="3"/>
      <c r="C4197" s="3"/>
      <c r="D4197" s="3"/>
      <c r="E4197" s="6"/>
      <c r="F4197" s="4"/>
      <c r="G4197" s="6"/>
      <c r="H4197" s="6"/>
      <c r="I4197" s="6"/>
      <c r="J4197" s="4">
        <f>SUMIFS(amount_expended,cfda_key,V4197)</f>
        <v>0</v>
      </c>
      <c r="K4197" s="4">
        <f>IF(G4197="OTHER CLUSTER NOT LISTED ABOVE",SUMIFS(amount_expended,uniform_other_cluster_name,X4197), IF(AND(OR(G4197="N/A",G4197=""),H4197=""),0,IF(G4197="STATE CLUSTER",SUMIFS(amount_expended,uniform_state_cluster_name,W4197),SUMIFS(amount_expended,cluster_name,G4197))))</f>
        <v>0</v>
      </c>
      <c r="L4197" s="6"/>
      <c r="M4197" s="3"/>
      <c r="N4197" s="6"/>
      <c r="O4197" s="3"/>
      <c r="P4197" s="3"/>
      <c r="Q4197" s="6"/>
      <c r="R4197" s="4"/>
      <c r="S4197" s="6"/>
      <c r="T4197" s="6"/>
      <c r="U4197" s="6"/>
      <c r="V4197" s="3" t="str">
        <f t="shared" si="2"/>
        <v/>
      </c>
      <c r="W4197" s="5" t="str">
        <f t="shared" ref="W4197:X4197" si="4198">UPPER(TRIM(H4197))</f>
        <v/>
      </c>
      <c r="X4197" s="5" t="str">
        <f t="shared" si="4198"/>
        <v/>
      </c>
      <c r="Y4197" s="5" t="str">
        <f t="array" ref="Y4197">IF(V4197&lt;&gt;"",IFERROR(INDEX(federal_program_name_lookup,MATCH(V4197,aln_lookup,0)),""),"")</f>
        <v/>
      </c>
    </row>
    <row r="4198" ht="15.75" customHeight="1">
      <c r="A4198" s="5" t="str">
        <f t="shared" si="3224"/>
        <v/>
      </c>
      <c r="B4198" s="3"/>
      <c r="C4198" s="3"/>
      <c r="D4198" s="3"/>
      <c r="E4198" s="6"/>
      <c r="F4198" s="4"/>
      <c r="G4198" s="6"/>
      <c r="H4198" s="6"/>
      <c r="I4198" s="6"/>
      <c r="J4198" s="4">
        <f>SUMIFS(amount_expended,cfda_key,V4198)</f>
        <v>0</v>
      </c>
      <c r="K4198" s="4">
        <f>IF(G4198="OTHER CLUSTER NOT LISTED ABOVE",SUMIFS(amount_expended,uniform_other_cluster_name,X4198), IF(AND(OR(G4198="N/A",G4198=""),H4198=""),0,IF(G4198="STATE CLUSTER",SUMIFS(amount_expended,uniform_state_cluster_name,W4198),SUMIFS(amount_expended,cluster_name,G4198))))</f>
        <v>0</v>
      </c>
      <c r="L4198" s="6"/>
      <c r="M4198" s="3"/>
      <c r="N4198" s="6"/>
      <c r="O4198" s="3"/>
      <c r="P4198" s="3"/>
      <c r="Q4198" s="6"/>
      <c r="R4198" s="4"/>
      <c r="S4198" s="6"/>
      <c r="T4198" s="6"/>
      <c r="U4198" s="6"/>
      <c r="V4198" s="3" t="str">
        <f t="shared" si="2"/>
        <v/>
      </c>
      <c r="W4198" s="5" t="str">
        <f t="shared" ref="W4198:X4198" si="4199">UPPER(TRIM(H4198))</f>
        <v/>
      </c>
      <c r="X4198" s="5" t="str">
        <f t="shared" si="4199"/>
        <v/>
      </c>
      <c r="Y4198" s="5" t="str">
        <f t="array" ref="Y4198">IF(V4198&lt;&gt;"",IFERROR(INDEX(federal_program_name_lookup,MATCH(V4198,aln_lookup,0)),""),"")</f>
        <v/>
      </c>
    </row>
    <row r="4199" ht="15.75" customHeight="1">
      <c r="A4199" s="5" t="str">
        <f t="shared" si="3224"/>
        <v/>
      </c>
      <c r="B4199" s="3"/>
      <c r="C4199" s="3"/>
      <c r="D4199" s="3"/>
      <c r="E4199" s="6"/>
      <c r="F4199" s="4"/>
      <c r="G4199" s="6"/>
      <c r="H4199" s="6"/>
      <c r="I4199" s="6"/>
      <c r="J4199" s="4">
        <f>SUMIFS(amount_expended,cfda_key,V4199)</f>
        <v>0</v>
      </c>
      <c r="K4199" s="4">
        <f>IF(G4199="OTHER CLUSTER NOT LISTED ABOVE",SUMIFS(amount_expended,uniform_other_cluster_name,X4199), IF(AND(OR(G4199="N/A",G4199=""),H4199=""),0,IF(G4199="STATE CLUSTER",SUMIFS(amount_expended,uniform_state_cluster_name,W4199),SUMIFS(amount_expended,cluster_name,G4199))))</f>
        <v>0</v>
      </c>
      <c r="L4199" s="6"/>
      <c r="M4199" s="3"/>
      <c r="N4199" s="6"/>
      <c r="O4199" s="3"/>
      <c r="P4199" s="3"/>
      <c r="Q4199" s="6"/>
      <c r="R4199" s="4"/>
      <c r="S4199" s="6"/>
      <c r="T4199" s="6"/>
      <c r="U4199" s="6"/>
      <c r="V4199" s="3" t="str">
        <f t="shared" si="2"/>
        <v/>
      </c>
      <c r="W4199" s="5" t="str">
        <f t="shared" ref="W4199:X4199" si="4200">UPPER(TRIM(H4199))</f>
        <v/>
      </c>
      <c r="X4199" s="5" t="str">
        <f t="shared" si="4200"/>
        <v/>
      </c>
      <c r="Y4199" s="5" t="str">
        <f t="array" ref="Y4199">IF(V4199&lt;&gt;"",IFERROR(INDEX(federal_program_name_lookup,MATCH(V4199,aln_lookup,0)),""),"")</f>
        <v/>
      </c>
    </row>
    <row r="4200" ht="15.75" customHeight="1">
      <c r="A4200" s="5" t="str">
        <f t="shared" si="3224"/>
        <v/>
      </c>
      <c r="B4200" s="3"/>
      <c r="C4200" s="3"/>
      <c r="D4200" s="3"/>
      <c r="E4200" s="6"/>
      <c r="F4200" s="4"/>
      <c r="G4200" s="6"/>
      <c r="H4200" s="6"/>
      <c r="I4200" s="6"/>
      <c r="J4200" s="4">
        <f>SUMIFS(amount_expended,cfda_key,V4200)</f>
        <v>0</v>
      </c>
      <c r="K4200" s="4">
        <f>IF(G4200="OTHER CLUSTER NOT LISTED ABOVE",SUMIFS(amount_expended,uniform_other_cluster_name,X4200), IF(AND(OR(G4200="N/A",G4200=""),H4200=""),0,IF(G4200="STATE CLUSTER",SUMIFS(amount_expended,uniform_state_cluster_name,W4200),SUMIFS(amount_expended,cluster_name,G4200))))</f>
        <v>0</v>
      </c>
      <c r="L4200" s="6"/>
      <c r="M4200" s="3"/>
      <c r="N4200" s="6"/>
      <c r="O4200" s="3"/>
      <c r="P4200" s="3"/>
      <c r="Q4200" s="6"/>
      <c r="R4200" s="4"/>
      <c r="S4200" s="6"/>
      <c r="T4200" s="6"/>
      <c r="U4200" s="6"/>
      <c r="V4200" s="3" t="str">
        <f t="shared" si="2"/>
        <v/>
      </c>
      <c r="W4200" s="5" t="str">
        <f t="shared" ref="W4200:X4200" si="4201">UPPER(TRIM(H4200))</f>
        <v/>
      </c>
      <c r="X4200" s="5" t="str">
        <f t="shared" si="4201"/>
        <v/>
      </c>
      <c r="Y4200" s="5" t="str">
        <f t="array" ref="Y4200">IF(V4200&lt;&gt;"",IFERROR(INDEX(federal_program_name_lookup,MATCH(V4200,aln_lookup,0)),""),"")</f>
        <v/>
      </c>
    </row>
    <row r="4201" ht="15.75" customHeight="1">
      <c r="A4201" s="5" t="str">
        <f t="shared" si="3224"/>
        <v/>
      </c>
      <c r="B4201" s="3"/>
      <c r="C4201" s="3"/>
      <c r="D4201" s="3"/>
      <c r="E4201" s="6"/>
      <c r="F4201" s="4"/>
      <c r="G4201" s="6"/>
      <c r="H4201" s="6"/>
      <c r="I4201" s="6"/>
      <c r="J4201" s="4">
        <f>SUMIFS(amount_expended,cfda_key,V4201)</f>
        <v>0</v>
      </c>
      <c r="K4201" s="4">
        <f>IF(G4201="OTHER CLUSTER NOT LISTED ABOVE",SUMIFS(amount_expended,uniform_other_cluster_name,X4201), IF(AND(OR(G4201="N/A",G4201=""),H4201=""),0,IF(G4201="STATE CLUSTER",SUMIFS(amount_expended,uniform_state_cluster_name,W4201),SUMIFS(amount_expended,cluster_name,G4201))))</f>
        <v>0</v>
      </c>
      <c r="L4201" s="6"/>
      <c r="M4201" s="3"/>
      <c r="N4201" s="6"/>
      <c r="O4201" s="3"/>
      <c r="P4201" s="3"/>
      <c r="Q4201" s="6"/>
      <c r="R4201" s="4"/>
      <c r="S4201" s="6"/>
      <c r="T4201" s="6"/>
      <c r="U4201" s="6"/>
      <c r="V4201" s="3" t="str">
        <f t="shared" si="2"/>
        <v/>
      </c>
      <c r="W4201" s="5" t="str">
        <f t="shared" ref="W4201:X4201" si="4202">UPPER(TRIM(H4201))</f>
        <v/>
      </c>
      <c r="X4201" s="5" t="str">
        <f t="shared" si="4202"/>
        <v/>
      </c>
      <c r="Y4201" s="5" t="str">
        <f t="array" ref="Y4201">IF(V4201&lt;&gt;"",IFERROR(INDEX(federal_program_name_lookup,MATCH(V4201,aln_lookup,0)),""),"")</f>
        <v/>
      </c>
    </row>
    <row r="4202" ht="15.75" customHeight="1">
      <c r="A4202" s="5" t="str">
        <f t="shared" si="3224"/>
        <v/>
      </c>
      <c r="B4202" s="3"/>
      <c r="C4202" s="3"/>
      <c r="D4202" s="3"/>
      <c r="E4202" s="6"/>
      <c r="F4202" s="4"/>
      <c r="G4202" s="6"/>
      <c r="H4202" s="6"/>
      <c r="I4202" s="6"/>
      <c r="J4202" s="4">
        <f>SUMIFS(amount_expended,cfda_key,V4202)</f>
        <v>0</v>
      </c>
      <c r="K4202" s="4">
        <f>IF(G4202="OTHER CLUSTER NOT LISTED ABOVE",SUMIFS(amount_expended,uniform_other_cluster_name,X4202), IF(AND(OR(G4202="N/A",G4202=""),H4202=""),0,IF(G4202="STATE CLUSTER",SUMIFS(amount_expended,uniform_state_cluster_name,W4202),SUMIFS(amount_expended,cluster_name,G4202))))</f>
        <v>0</v>
      </c>
      <c r="L4202" s="6"/>
      <c r="M4202" s="3"/>
      <c r="N4202" s="6"/>
      <c r="O4202" s="3"/>
      <c r="P4202" s="3"/>
      <c r="Q4202" s="6"/>
      <c r="R4202" s="4"/>
      <c r="S4202" s="6"/>
      <c r="T4202" s="6"/>
      <c r="U4202" s="6"/>
      <c r="V4202" s="3" t="str">
        <f t="shared" si="2"/>
        <v/>
      </c>
      <c r="W4202" s="5" t="str">
        <f t="shared" ref="W4202:X4202" si="4203">UPPER(TRIM(H4202))</f>
        <v/>
      </c>
      <c r="X4202" s="5" t="str">
        <f t="shared" si="4203"/>
        <v/>
      </c>
      <c r="Y4202" s="5" t="str">
        <f t="array" ref="Y4202">IF(V4202&lt;&gt;"",IFERROR(INDEX(federal_program_name_lookup,MATCH(V4202,aln_lookup,0)),""),"")</f>
        <v/>
      </c>
    </row>
    <row r="4203" ht="15.75" customHeight="1">
      <c r="A4203" s="5" t="str">
        <f t="shared" si="3224"/>
        <v/>
      </c>
      <c r="B4203" s="3"/>
      <c r="C4203" s="3"/>
      <c r="D4203" s="3"/>
      <c r="E4203" s="6"/>
      <c r="F4203" s="4"/>
      <c r="G4203" s="6"/>
      <c r="H4203" s="6"/>
      <c r="I4203" s="6"/>
      <c r="J4203" s="4">
        <f>SUMIFS(amount_expended,cfda_key,V4203)</f>
        <v>0</v>
      </c>
      <c r="K4203" s="4">
        <f>IF(G4203="OTHER CLUSTER NOT LISTED ABOVE",SUMIFS(amount_expended,uniform_other_cluster_name,X4203), IF(AND(OR(G4203="N/A",G4203=""),H4203=""),0,IF(G4203="STATE CLUSTER",SUMIFS(amount_expended,uniform_state_cluster_name,W4203),SUMIFS(amount_expended,cluster_name,G4203))))</f>
        <v>0</v>
      </c>
      <c r="L4203" s="6"/>
      <c r="M4203" s="3"/>
      <c r="N4203" s="6"/>
      <c r="O4203" s="3"/>
      <c r="P4203" s="3"/>
      <c r="Q4203" s="6"/>
      <c r="R4203" s="4"/>
      <c r="S4203" s="6"/>
      <c r="T4203" s="6"/>
      <c r="U4203" s="6"/>
      <c r="V4203" s="3" t="str">
        <f t="shared" si="2"/>
        <v/>
      </c>
      <c r="W4203" s="5" t="str">
        <f t="shared" ref="W4203:X4203" si="4204">UPPER(TRIM(H4203))</f>
        <v/>
      </c>
      <c r="X4203" s="5" t="str">
        <f t="shared" si="4204"/>
        <v/>
      </c>
      <c r="Y4203" s="5" t="str">
        <f t="array" ref="Y4203">IF(V4203&lt;&gt;"",IFERROR(INDEX(federal_program_name_lookup,MATCH(V4203,aln_lookup,0)),""),"")</f>
        <v/>
      </c>
    </row>
    <row r="4204" ht="15.75" customHeight="1">
      <c r="A4204" s="5" t="str">
        <f t="shared" si="3224"/>
        <v/>
      </c>
      <c r="B4204" s="3"/>
      <c r="C4204" s="3"/>
      <c r="D4204" s="3"/>
      <c r="E4204" s="6"/>
      <c r="F4204" s="4"/>
      <c r="G4204" s="6"/>
      <c r="H4204" s="6"/>
      <c r="I4204" s="6"/>
      <c r="J4204" s="4">
        <f>SUMIFS(amount_expended,cfda_key,V4204)</f>
        <v>0</v>
      </c>
      <c r="K4204" s="4">
        <f>IF(G4204="OTHER CLUSTER NOT LISTED ABOVE",SUMIFS(amount_expended,uniform_other_cluster_name,X4204), IF(AND(OR(G4204="N/A",G4204=""),H4204=""),0,IF(G4204="STATE CLUSTER",SUMIFS(amount_expended,uniform_state_cluster_name,W4204),SUMIFS(amount_expended,cluster_name,G4204))))</f>
        <v>0</v>
      </c>
      <c r="L4204" s="6"/>
      <c r="M4204" s="3"/>
      <c r="N4204" s="6"/>
      <c r="O4204" s="3"/>
      <c r="P4204" s="3"/>
      <c r="Q4204" s="6"/>
      <c r="R4204" s="4"/>
      <c r="S4204" s="6"/>
      <c r="T4204" s="6"/>
      <c r="U4204" s="6"/>
      <c r="V4204" s="3" t="str">
        <f t="shared" si="2"/>
        <v/>
      </c>
      <c r="W4204" s="5" t="str">
        <f t="shared" ref="W4204:X4204" si="4205">UPPER(TRIM(H4204))</f>
        <v/>
      </c>
      <c r="X4204" s="5" t="str">
        <f t="shared" si="4205"/>
        <v/>
      </c>
      <c r="Y4204" s="5" t="str">
        <f t="array" ref="Y4204">IF(V4204&lt;&gt;"",IFERROR(INDEX(federal_program_name_lookup,MATCH(V4204,aln_lookup,0)),""),"")</f>
        <v/>
      </c>
    </row>
    <row r="4205" ht="15.75" customHeight="1">
      <c r="A4205" s="5" t="str">
        <f t="shared" si="3224"/>
        <v/>
      </c>
      <c r="B4205" s="3"/>
      <c r="C4205" s="3"/>
      <c r="D4205" s="3"/>
      <c r="E4205" s="6"/>
      <c r="F4205" s="4"/>
      <c r="G4205" s="6"/>
      <c r="H4205" s="6"/>
      <c r="I4205" s="6"/>
      <c r="J4205" s="4">
        <f>SUMIFS(amount_expended,cfda_key,V4205)</f>
        <v>0</v>
      </c>
      <c r="K4205" s="4">
        <f>IF(G4205="OTHER CLUSTER NOT LISTED ABOVE",SUMIFS(amount_expended,uniform_other_cluster_name,X4205), IF(AND(OR(G4205="N/A",G4205=""),H4205=""),0,IF(G4205="STATE CLUSTER",SUMIFS(amount_expended,uniform_state_cluster_name,W4205),SUMIFS(amount_expended,cluster_name,G4205))))</f>
        <v>0</v>
      </c>
      <c r="L4205" s="6"/>
      <c r="M4205" s="3"/>
      <c r="N4205" s="6"/>
      <c r="O4205" s="3"/>
      <c r="P4205" s="3"/>
      <c r="Q4205" s="6"/>
      <c r="R4205" s="4"/>
      <c r="S4205" s="6"/>
      <c r="T4205" s="6"/>
      <c r="U4205" s="6"/>
      <c r="V4205" s="3" t="str">
        <f t="shared" si="2"/>
        <v/>
      </c>
      <c r="W4205" s="5" t="str">
        <f t="shared" ref="W4205:X4205" si="4206">UPPER(TRIM(H4205))</f>
        <v/>
      </c>
      <c r="X4205" s="5" t="str">
        <f t="shared" si="4206"/>
        <v/>
      </c>
      <c r="Y4205" s="5" t="str">
        <f t="array" ref="Y4205">IF(V4205&lt;&gt;"",IFERROR(INDEX(federal_program_name_lookup,MATCH(V4205,aln_lookup,0)),""),"")</f>
        <v/>
      </c>
    </row>
    <row r="4206" ht="15.75" customHeight="1">
      <c r="A4206" s="5" t="str">
        <f t="shared" si="3224"/>
        <v/>
      </c>
      <c r="B4206" s="3"/>
      <c r="C4206" s="3"/>
      <c r="D4206" s="3"/>
      <c r="E4206" s="6"/>
      <c r="F4206" s="4"/>
      <c r="G4206" s="6"/>
      <c r="H4206" s="6"/>
      <c r="I4206" s="6"/>
      <c r="J4206" s="4">
        <f>SUMIFS(amount_expended,cfda_key,V4206)</f>
        <v>0</v>
      </c>
      <c r="K4206" s="4">
        <f>IF(G4206="OTHER CLUSTER NOT LISTED ABOVE",SUMIFS(amount_expended,uniform_other_cluster_name,X4206), IF(AND(OR(G4206="N/A",G4206=""),H4206=""),0,IF(G4206="STATE CLUSTER",SUMIFS(amount_expended,uniform_state_cluster_name,W4206),SUMIFS(amount_expended,cluster_name,G4206))))</f>
        <v>0</v>
      </c>
      <c r="L4206" s="6"/>
      <c r="M4206" s="3"/>
      <c r="N4206" s="6"/>
      <c r="O4206" s="3"/>
      <c r="P4206" s="3"/>
      <c r="Q4206" s="6"/>
      <c r="R4206" s="4"/>
      <c r="S4206" s="6"/>
      <c r="T4206" s="6"/>
      <c r="U4206" s="6"/>
      <c r="V4206" s="3" t="str">
        <f t="shared" si="2"/>
        <v/>
      </c>
      <c r="W4206" s="5" t="str">
        <f t="shared" ref="W4206:X4206" si="4207">UPPER(TRIM(H4206))</f>
        <v/>
      </c>
      <c r="X4206" s="5" t="str">
        <f t="shared" si="4207"/>
        <v/>
      </c>
      <c r="Y4206" s="5" t="str">
        <f t="array" ref="Y4206">IF(V4206&lt;&gt;"",IFERROR(INDEX(federal_program_name_lookup,MATCH(V4206,aln_lookup,0)),""),"")</f>
        <v/>
      </c>
    </row>
    <row r="4207" ht="15.75" customHeight="1">
      <c r="A4207" s="5" t="str">
        <f t="shared" si="3224"/>
        <v/>
      </c>
      <c r="B4207" s="3"/>
      <c r="C4207" s="3"/>
      <c r="D4207" s="3"/>
      <c r="E4207" s="6"/>
      <c r="F4207" s="4"/>
      <c r="G4207" s="6"/>
      <c r="H4207" s="6"/>
      <c r="I4207" s="6"/>
      <c r="J4207" s="4">
        <f>SUMIFS(amount_expended,cfda_key,V4207)</f>
        <v>0</v>
      </c>
      <c r="K4207" s="4">
        <f>IF(G4207="OTHER CLUSTER NOT LISTED ABOVE",SUMIFS(amount_expended,uniform_other_cluster_name,X4207), IF(AND(OR(G4207="N/A",G4207=""),H4207=""),0,IF(G4207="STATE CLUSTER",SUMIFS(amount_expended,uniform_state_cluster_name,W4207),SUMIFS(amount_expended,cluster_name,G4207))))</f>
        <v>0</v>
      </c>
      <c r="L4207" s="6"/>
      <c r="M4207" s="3"/>
      <c r="N4207" s="6"/>
      <c r="O4207" s="3"/>
      <c r="P4207" s="3"/>
      <c r="Q4207" s="6"/>
      <c r="R4207" s="4"/>
      <c r="S4207" s="6"/>
      <c r="T4207" s="6"/>
      <c r="U4207" s="6"/>
      <c r="V4207" s="3" t="str">
        <f t="shared" si="2"/>
        <v/>
      </c>
      <c r="W4207" s="5" t="str">
        <f t="shared" ref="W4207:X4207" si="4208">UPPER(TRIM(H4207))</f>
        <v/>
      </c>
      <c r="X4207" s="5" t="str">
        <f t="shared" si="4208"/>
        <v/>
      </c>
      <c r="Y4207" s="5" t="str">
        <f t="array" ref="Y4207">IF(V4207&lt;&gt;"",IFERROR(INDEX(federal_program_name_lookup,MATCH(V4207,aln_lookup,0)),""),"")</f>
        <v/>
      </c>
    </row>
    <row r="4208" ht="15.75" customHeight="1">
      <c r="A4208" s="5" t="str">
        <f t="shared" si="3224"/>
        <v/>
      </c>
      <c r="B4208" s="3"/>
      <c r="C4208" s="3"/>
      <c r="D4208" s="3"/>
      <c r="E4208" s="6"/>
      <c r="F4208" s="4"/>
      <c r="G4208" s="6"/>
      <c r="H4208" s="6"/>
      <c r="I4208" s="6"/>
      <c r="J4208" s="4">
        <f>SUMIFS(amount_expended,cfda_key,V4208)</f>
        <v>0</v>
      </c>
      <c r="K4208" s="4">
        <f>IF(G4208="OTHER CLUSTER NOT LISTED ABOVE",SUMIFS(amount_expended,uniform_other_cluster_name,X4208), IF(AND(OR(G4208="N/A",G4208=""),H4208=""),0,IF(G4208="STATE CLUSTER",SUMIFS(amount_expended,uniform_state_cluster_name,W4208),SUMIFS(amount_expended,cluster_name,G4208))))</f>
        <v>0</v>
      </c>
      <c r="L4208" s="6"/>
      <c r="M4208" s="3"/>
      <c r="N4208" s="6"/>
      <c r="O4208" s="3"/>
      <c r="P4208" s="3"/>
      <c r="Q4208" s="6"/>
      <c r="R4208" s="4"/>
      <c r="S4208" s="6"/>
      <c r="T4208" s="6"/>
      <c r="U4208" s="6"/>
      <c r="V4208" s="3" t="str">
        <f t="shared" si="2"/>
        <v/>
      </c>
      <c r="W4208" s="5" t="str">
        <f t="shared" ref="W4208:X4208" si="4209">UPPER(TRIM(H4208))</f>
        <v/>
      </c>
      <c r="X4208" s="5" t="str">
        <f t="shared" si="4209"/>
        <v/>
      </c>
      <c r="Y4208" s="5" t="str">
        <f t="array" ref="Y4208">IF(V4208&lt;&gt;"",IFERROR(INDEX(federal_program_name_lookup,MATCH(V4208,aln_lookup,0)),""),"")</f>
        <v/>
      </c>
    </row>
    <row r="4209" ht="15.75" customHeight="1">
      <c r="A4209" s="5" t="str">
        <f t="shared" si="3224"/>
        <v/>
      </c>
      <c r="B4209" s="3"/>
      <c r="C4209" s="3"/>
      <c r="D4209" s="3"/>
      <c r="E4209" s="6"/>
      <c r="F4209" s="4"/>
      <c r="G4209" s="6"/>
      <c r="H4209" s="6"/>
      <c r="I4209" s="6"/>
      <c r="J4209" s="4">
        <f>SUMIFS(amount_expended,cfda_key,V4209)</f>
        <v>0</v>
      </c>
      <c r="K4209" s="4">
        <f>IF(G4209="OTHER CLUSTER NOT LISTED ABOVE",SUMIFS(amount_expended,uniform_other_cluster_name,X4209), IF(AND(OR(G4209="N/A",G4209=""),H4209=""),0,IF(G4209="STATE CLUSTER",SUMIFS(amount_expended,uniform_state_cluster_name,W4209),SUMIFS(amount_expended,cluster_name,G4209))))</f>
        <v>0</v>
      </c>
      <c r="L4209" s="6"/>
      <c r="M4209" s="3"/>
      <c r="N4209" s="6"/>
      <c r="O4209" s="3"/>
      <c r="P4209" s="3"/>
      <c r="Q4209" s="6"/>
      <c r="R4209" s="4"/>
      <c r="S4209" s="6"/>
      <c r="T4209" s="6"/>
      <c r="U4209" s="6"/>
      <c r="V4209" s="3" t="str">
        <f t="shared" si="2"/>
        <v/>
      </c>
      <c r="W4209" s="5" t="str">
        <f t="shared" ref="W4209:X4209" si="4210">UPPER(TRIM(H4209))</f>
        <v/>
      </c>
      <c r="X4209" s="5" t="str">
        <f t="shared" si="4210"/>
        <v/>
      </c>
      <c r="Y4209" s="5" t="str">
        <f t="array" ref="Y4209">IF(V4209&lt;&gt;"",IFERROR(INDEX(federal_program_name_lookup,MATCH(V4209,aln_lookup,0)),""),"")</f>
        <v/>
      </c>
    </row>
    <row r="4210" ht="15.75" customHeight="1">
      <c r="A4210" s="5" t="str">
        <f t="shared" si="3224"/>
        <v/>
      </c>
      <c r="B4210" s="3"/>
      <c r="C4210" s="3"/>
      <c r="D4210" s="3"/>
      <c r="E4210" s="6"/>
      <c r="F4210" s="4"/>
      <c r="G4210" s="6"/>
      <c r="H4210" s="6"/>
      <c r="I4210" s="6"/>
      <c r="J4210" s="4">
        <f>SUMIFS(amount_expended,cfda_key,V4210)</f>
        <v>0</v>
      </c>
      <c r="K4210" s="4">
        <f>IF(G4210="OTHER CLUSTER NOT LISTED ABOVE",SUMIFS(amount_expended,uniform_other_cluster_name,X4210), IF(AND(OR(G4210="N/A",G4210=""),H4210=""),0,IF(G4210="STATE CLUSTER",SUMIFS(amount_expended,uniform_state_cluster_name,W4210),SUMIFS(amount_expended,cluster_name,G4210))))</f>
        <v>0</v>
      </c>
      <c r="L4210" s="6"/>
      <c r="M4210" s="3"/>
      <c r="N4210" s="6"/>
      <c r="O4210" s="3"/>
      <c r="P4210" s="3"/>
      <c r="Q4210" s="6"/>
      <c r="R4210" s="4"/>
      <c r="S4210" s="6"/>
      <c r="T4210" s="6"/>
      <c r="U4210" s="6"/>
      <c r="V4210" s="3" t="str">
        <f t="shared" si="2"/>
        <v/>
      </c>
      <c r="W4210" s="5" t="str">
        <f t="shared" ref="W4210:X4210" si="4211">UPPER(TRIM(H4210))</f>
        <v/>
      </c>
      <c r="X4210" s="5" t="str">
        <f t="shared" si="4211"/>
        <v/>
      </c>
      <c r="Y4210" s="5" t="str">
        <f t="array" ref="Y4210">IF(V4210&lt;&gt;"",IFERROR(INDEX(federal_program_name_lookup,MATCH(V4210,aln_lookup,0)),""),"")</f>
        <v/>
      </c>
    </row>
    <row r="4211" ht="15.75" customHeight="1">
      <c r="A4211" s="5" t="str">
        <f t="shared" si="3224"/>
        <v/>
      </c>
      <c r="B4211" s="3"/>
      <c r="C4211" s="3"/>
      <c r="D4211" s="3"/>
      <c r="E4211" s="6"/>
      <c r="F4211" s="4"/>
      <c r="G4211" s="6"/>
      <c r="H4211" s="6"/>
      <c r="I4211" s="6"/>
      <c r="J4211" s="4">
        <f>SUMIFS(amount_expended,cfda_key,V4211)</f>
        <v>0</v>
      </c>
      <c r="K4211" s="4">
        <f>IF(G4211="OTHER CLUSTER NOT LISTED ABOVE",SUMIFS(amount_expended,uniform_other_cluster_name,X4211), IF(AND(OR(G4211="N/A",G4211=""),H4211=""),0,IF(G4211="STATE CLUSTER",SUMIFS(amount_expended,uniform_state_cluster_name,W4211),SUMIFS(amount_expended,cluster_name,G4211))))</f>
        <v>0</v>
      </c>
      <c r="L4211" s="6"/>
      <c r="M4211" s="3"/>
      <c r="N4211" s="6"/>
      <c r="O4211" s="3"/>
      <c r="P4211" s="3"/>
      <c r="Q4211" s="6"/>
      <c r="R4211" s="4"/>
      <c r="S4211" s="6"/>
      <c r="T4211" s="6"/>
      <c r="U4211" s="6"/>
      <c r="V4211" s="3" t="str">
        <f t="shared" si="2"/>
        <v/>
      </c>
      <c r="W4211" s="5" t="str">
        <f t="shared" ref="W4211:X4211" si="4212">UPPER(TRIM(H4211))</f>
        <v/>
      </c>
      <c r="X4211" s="5" t="str">
        <f t="shared" si="4212"/>
        <v/>
      </c>
      <c r="Y4211" s="5" t="str">
        <f t="array" ref="Y4211">IF(V4211&lt;&gt;"",IFERROR(INDEX(federal_program_name_lookup,MATCH(V4211,aln_lookup,0)),""),"")</f>
        <v/>
      </c>
    </row>
    <row r="4212" ht="15.75" customHeight="1">
      <c r="A4212" s="5" t="str">
        <f t="shared" si="3224"/>
        <v/>
      </c>
      <c r="B4212" s="3"/>
      <c r="C4212" s="3"/>
      <c r="D4212" s="3"/>
      <c r="E4212" s="6"/>
      <c r="F4212" s="4"/>
      <c r="G4212" s="6"/>
      <c r="H4212" s="6"/>
      <c r="I4212" s="6"/>
      <c r="J4212" s="4">
        <f>SUMIFS(amount_expended,cfda_key,V4212)</f>
        <v>0</v>
      </c>
      <c r="K4212" s="4">
        <f>IF(G4212="OTHER CLUSTER NOT LISTED ABOVE",SUMIFS(amount_expended,uniform_other_cluster_name,X4212), IF(AND(OR(G4212="N/A",G4212=""),H4212=""),0,IF(G4212="STATE CLUSTER",SUMIFS(amount_expended,uniform_state_cluster_name,W4212),SUMIFS(amount_expended,cluster_name,G4212))))</f>
        <v>0</v>
      </c>
      <c r="L4212" s="6"/>
      <c r="M4212" s="3"/>
      <c r="N4212" s="6"/>
      <c r="O4212" s="3"/>
      <c r="P4212" s="3"/>
      <c r="Q4212" s="6"/>
      <c r="R4212" s="4"/>
      <c r="S4212" s="6"/>
      <c r="T4212" s="6"/>
      <c r="U4212" s="6"/>
      <c r="V4212" s="3" t="str">
        <f t="shared" si="2"/>
        <v/>
      </c>
      <c r="W4212" s="5" t="str">
        <f t="shared" ref="W4212:X4212" si="4213">UPPER(TRIM(H4212))</f>
        <v/>
      </c>
      <c r="X4212" s="5" t="str">
        <f t="shared" si="4213"/>
        <v/>
      </c>
      <c r="Y4212" s="5" t="str">
        <f t="array" ref="Y4212">IF(V4212&lt;&gt;"",IFERROR(INDEX(federal_program_name_lookup,MATCH(V4212,aln_lookup,0)),""),"")</f>
        <v/>
      </c>
    </row>
    <row r="4213" ht="15.75" customHeight="1">
      <c r="A4213" s="5" t="str">
        <f t="shared" si="3224"/>
        <v/>
      </c>
      <c r="B4213" s="3"/>
      <c r="C4213" s="3"/>
      <c r="D4213" s="3"/>
      <c r="E4213" s="6"/>
      <c r="F4213" s="4"/>
      <c r="G4213" s="6"/>
      <c r="H4213" s="6"/>
      <c r="I4213" s="6"/>
      <c r="J4213" s="4">
        <f>SUMIFS(amount_expended,cfda_key,V4213)</f>
        <v>0</v>
      </c>
      <c r="K4213" s="4">
        <f>IF(G4213="OTHER CLUSTER NOT LISTED ABOVE",SUMIFS(amount_expended,uniform_other_cluster_name,X4213), IF(AND(OR(G4213="N/A",G4213=""),H4213=""),0,IF(G4213="STATE CLUSTER",SUMIFS(amount_expended,uniform_state_cluster_name,W4213),SUMIFS(amount_expended,cluster_name,G4213))))</f>
        <v>0</v>
      </c>
      <c r="L4213" s="6"/>
      <c r="M4213" s="3"/>
      <c r="N4213" s="6"/>
      <c r="O4213" s="3"/>
      <c r="P4213" s="3"/>
      <c r="Q4213" s="6"/>
      <c r="R4213" s="4"/>
      <c r="S4213" s="6"/>
      <c r="T4213" s="6"/>
      <c r="U4213" s="6"/>
      <c r="V4213" s="3" t="str">
        <f t="shared" si="2"/>
        <v/>
      </c>
      <c r="W4213" s="5" t="str">
        <f t="shared" ref="W4213:X4213" si="4214">UPPER(TRIM(H4213))</f>
        <v/>
      </c>
      <c r="X4213" s="5" t="str">
        <f t="shared" si="4214"/>
        <v/>
      </c>
      <c r="Y4213" s="5" t="str">
        <f t="array" ref="Y4213">IF(V4213&lt;&gt;"",IFERROR(INDEX(federal_program_name_lookup,MATCH(V4213,aln_lookup,0)),""),"")</f>
        <v/>
      </c>
    </row>
    <row r="4214" ht="15.75" customHeight="1">
      <c r="A4214" s="5" t="str">
        <f t="shared" si="3224"/>
        <v/>
      </c>
      <c r="B4214" s="3"/>
      <c r="C4214" s="3"/>
      <c r="D4214" s="3"/>
      <c r="E4214" s="6"/>
      <c r="F4214" s="4"/>
      <c r="G4214" s="6"/>
      <c r="H4214" s="6"/>
      <c r="I4214" s="6"/>
      <c r="J4214" s="4">
        <f>SUMIFS(amount_expended,cfda_key,V4214)</f>
        <v>0</v>
      </c>
      <c r="K4214" s="4">
        <f>IF(G4214="OTHER CLUSTER NOT LISTED ABOVE",SUMIFS(amount_expended,uniform_other_cluster_name,X4214), IF(AND(OR(G4214="N/A",G4214=""),H4214=""),0,IF(G4214="STATE CLUSTER",SUMIFS(amount_expended,uniform_state_cluster_name,W4214),SUMIFS(amount_expended,cluster_name,G4214))))</f>
        <v>0</v>
      </c>
      <c r="L4214" s="6"/>
      <c r="M4214" s="3"/>
      <c r="N4214" s="6"/>
      <c r="O4214" s="3"/>
      <c r="P4214" s="3"/>
      <c r="Q4214" s="6"/>
      <c r="R4214" s="4"/>
      <c r="S4214" s="6"/>
      <c r="T4214" s="6"/>
      <c r="U4214" s="6"/>
      <c r="V4214" s="3" t="str">
        <f t="shared" si="2"/>
        <v/>
      </c>
      <c r="W4214" s="5" t="str">
        <f t="shared" ref="W4214:X4214" si="4215">UPPER(TRIM(H4214))</f>
        <v/>
      </c>
      <c r="X4214" s="5" t="str">
        <f t="shared" si="4215"/>
        <v/>
      </c>
      <c r="Y4214" s="5" t="str">
        <f t="array" ref="Y4214">IF(V4214&lt;&gt;"",IFERROR(INDEX(federal_program_name_lookup,MATCH(V4214,aln_lookup,0)),""),"")</f>
        <v/>
      </c>
    </row>
    <row r="4215" ht="15.75" customHeight="1">
      <c r="A4215" s="5" t="str">
        <f t="shared" si="3224"/>
        <v/>
      </c>
      <c r="B4215" s="3"/>
      <c r="C4215" s="3"/>
      <c r="D4215" s="3"/>
      <c r="E4215" s="6"/>
      <c r="F4215" s="4"/>
      <c r="G4215" s="6"/>
      <c r="H4215" s="6"/>
      <c r="I4215" s="6"/>
      <c r="J4215" s="4">
        <f>SUMIFS(amount_expended,cfda_key,V4215)</f>
        <v>0</v>
      </c>
      <c r="K4215" s="4">
        <f>IF(G4215="OTHER CLUSTER NOT LISTED ABOVE",SUMIFS(amount_expended,uniform_other_cluster_name,X4215), IF(AND(OR(G4215="N/A",G4215=""),H4215=""),0,IF(G4215="STATE CLUSTER",SUMIFS(amount_expended,uniform_state_cluster_name,W4215),SUMIFS(amount_expended,cluster_name,G4215))))</f>
        <v>0</v>
      </c>
      <c r="L4215" s="6"/>
      <c r="M4215" s="3"/>
      <c r="N4215" s="6"/>
      <c r="O4215" s="3"/>
      <c r="P4215" s="3"/>
      <c r="Q4215" s="6"/>
      <c r="R4215" s="4"/>
      <c r="S4215" s="6"/>
      <c r="T4215" s="6"/>
      <c r="U4215" s="6"/>
      <c r="V4215" s="3" t="str">
        <f t="shared" si="2"/>
        <v/>
      </c>
      <c r="W4215" s="5" t="str">
        <f t="shared" ref="W4215:X4215" si="4216">UPPER(TRIM(H4215))</f>
        <v/>
      </c>
      <c r="X4215" s="5" t="str">
        <f t="shared" si="4216"/>
        <v/>
      </c>
      <c r="Y4215" s="5" t="str">
        <f t="array" ref="Y4215">IF(V4215&lt;&gt;"",IFERROR(INDEX(federal_program_name_lookup,MATCH(V4215,aln_lookup,0)),""),"")</f>
        <v/>
      </c>
    </row>
    <row r="4216" ht="15.75" customHeight="1">
      <c r="A4216" s="5" t="str">
        <f t="shared" si="3224"/>
        <v/>
      </c>
      <c r="B4216" s="3"/>
      <c r="C4216" s="3"/>
      <c r="D4216" s="3"/>
      <c r="E4216" s="6"/>
      <c r="F4216" s="4"/>
      <c r="G4216" s="6"/>
      <c r="H4216" s="6"/>
      <c r="I4216" s="6"/>
      <c r="J4216" s="4">
        <f>SUMIFS(amount_expended,cfda_key,V4216)</f>
        <v>0</v>
      </c>
      <c r="K4216" s="4">
        <f>IF(G4216="OTHER CLUSTER NOT LISTED ABOVE",SUMIFS(amount_expended,uniform_other_cluster_name,X4216), IF(AND(OR(G4216="N/A",G4216=""),H4216=""),0,IF(G4216="STATE CLUSTER",SUMIFS(amount_expended,uniform_state_cluster_name,W4216),SUMIFS(amount_expended,cluster_name,G4216))))</f>
        <v>0</v>
      </c>
      <c r="L4216" s="6"/>
      <c r="M4216" s="3"/>
      <c r="N4216" s="6"/>
      <c r="O4216" s="3"/>
      <c r="P4216" s="3"/>
      <c r="Q4216" s="6"/>
      <c r="R4216" s="4"/>
      <c r="S4216" s="6"/>
      <c r="T4216" s="6"/>
      <c r="U4216" s="6"/>
      <c r="V4216" s="3" t="str">
        <f t="shared" si="2"/>
        <v/>
      </c>
      <c r="W4216" s="5" t="str">
        <f t="shared" ref="W4216:X4216" si="4217">UPPER(TRIM(H4216))</f>
        <v/>
      </c>
      <c r="X4216" s="5" t="str">
        <f t="shared" si="4217"/>
        <v/>
      </c>
      <c r="Y4216" s="5" t="str">
        <f t="array" ref="Y4216">IF(V4216&lt;&gt;"",IFERROR(INDEX(federal_program_name_lookup,MATCH(V4216,aln_lookup,0)),""),"")</f>
        <v/>
      </c>
    </row>
    <row r="4217" ht="15.75" customHeight="1">
      <c r="A4217" s="5" t="str">
        <f t="shared" si="3224"/>
        <v/>
      </c>
      <c r="B4217" s="3"/>
      <c r="C4217" s="3"/>
      <c r="D4217" s="3"/>
      <c r="E4217" s="6"/>
      <c r="F4217" s="4"/>
      <c r="G4217" s="6"/>
      <c r="H4217" s="6"/>
      <c r="I4217" s="6"/>
      <c r="J4217" s="4">
        <f>SUMIFS(amount_expended,cfda_key,V4217)</f>
        <v>0</v>
      </c>
      <c r="K4217" s="4">
        <f>IF(G4217="OTHER CLUSTER NOT LISTED ABOVE",SUMIFS(amount_expended,uniform_other_cluster_name,X4217), IF(AND(OR(G4217="N/A",G4217=""),H4217=""),0,IF(G4217="STATE CLUSTER",SUMIFS(amount_expended,uniform_state_cluster_name,W4217),SUMIFS(amount_expended,cluster_name,G4217))))</f>
        <v>0</v>
      </c>
      <c r="L4217" s="6"/>
      <c r="M4217" s="3"/>
      <c r="N4217" s="6"/>
      <c r="O4217" s="3"/>
      <c r="P4217" s="3"/>
      <c r="Q4217" s="6"/>
      <c r="R4217" s="4"/>
      <c r="S4217" s="6"/>
      <c r="T4217" s="6"/>
      <c r="U4217" s="6"/>
      <c r="V4217" s="3" t="str">
        <f t="shared" si="2"/>
        <v/>
      </c>
      <c r="W4217" s="5" t="str">
        <f t="shared" ref="W4217:X4217" si="4218">UPPER(TRIM(H4217))</f>
        <v/>
      </c>
      <c r="X4217" s="5" t="str">
        <f t="shared" si="4218"/>
        <v/>
      </c>
      <c r="Y4217" s="5" t="str">
        <f t="array" ref="Y4217">IF(V4217&lt;&gt;"",IFERROR(INDEX(federal_program_name_lookup,MATCH(V4217,aln_lookup,0)),""),"")</f>
        <v/>
      </c>
    </row>
    <row r="4218" ht="15.75" customHeight="1">
      <c r="A4218" s="5" t="str">
        <f t="shared" si="3224"/>
        <v/>
      </c>
      <c r="B4218" s="3"/>
      <c r="C4218" s="3"/>
      <c r="D4218" s="3"/>
      <c r="E4218" s="6"/>
      <c r="F4218" s="4"/>
      <c r="G4218" s="6"/>
      <c r="H4218" s="6"/>
      <c r="I4218" s="6"/>
      <c r="J4218" s="4">
        <f>SUMIFS(amount_expended,cfda_key,V4218)</f>
        <v>0</v>
      </c>
      <c r="K4218" s="4">
        <f>IF(G4218="OTHER CLUSTER NOT LISTED ABOVE",SUMIFS(amount_expended,uniform_other_cluster_name,X4218), IF(AND(OR(G4218="N/A",G4218=""),H4218=""),0,IF(G4218="STATE CLUSTER",SUMIFS(amount_expended,uniform_state_cluster_name,W4218),SUMIFS(amount_expended,cluster_name,G4218))))</f>
        <v>0</v>
      </c>
      <c r="L4218" s="6"/>
      <c r="M4218" s="3"/>
      <c r="N4218" s="6"/>
      <c r="O4218" s="3"/>
      <c r="P4218" s="3"/>
      <c r="Q4218" s="6"/>
      <c r="R4218" s="4"/>
      <c r="S4218" s="6"/>
      <c r="T4218" s="6"/>
      <c r="U4218" s="6"/>
      <c r="V4218" s="3" t="str">
        <f t="shared" si="2"/>
        <v/>
      </c>
      <c r="W4218" s="5" t="str">
        <f t="shared" ref="W4218:X4218" si="4219">UPPER(TRIM(H4218))</f>
        <v/>
      </c>
      <c r="X4218" s="5" t="str">
        <f t="shared" si="4219"/>
        <v/>
      </c>
      <c r="Y4218" s="5" t="str">
        <f t="array" ref="Y4218">IF(V4218&lt;&gt;"",IFERROR(INDEX(federal_program_name_lookup,MATCH(V4218,aln_lookup,0)),""),"")</f>
        <v/>
      </c>
    </row>
    <row r="4219" ht="15.75" customHeight="1">
      <c r="A4219" s="5" t="str">
        <f t="shared" si="3224"/>
        <v/>
      </c>
      <c r="B4219" s="3"/>
      <c r="C4219" s="3"/>
      <c r="D4219" s="3"/>
      <c r="E4219" s="6"/>
      <c r="F4219" s="4"/>
      <c r="G4219" s="6"/>
      <c r="H4219" s="6"/>
      <c r="I4219" s="6"/>
      <c r="J4219" s="4">
        <f>SUMIFS(amount_expended,cfda_key,V4219)</f>
        <v>0</v>
      </c>
      <c r="K4219" s="4">
        <f>IF(G4219="OTHER CLUSTER NOT LISTED ABOVE",SUMIFS(amount_expended,uniform_other_cluster_name,X4219), IF(AND(OR(G4219="N/A",G4219=""),H4219=""),0,IF(G4219="STATE CLUSTER",SUMIFS(amount_expended,uniform_state_cluster_name,W4219),SUMIFS(amount_expended,cluster_name,G4219))))</f>
        <v>0</v>
      </c>
      <c r="L4219" s="6"/>
      <c r="M4219" s="3"/>
      <c r="N4219" s="6"/>
      <c r="O4219" s="3"/>
      <c r="P4219" s="3"/>
      <c r="Q4219" s="6"/>
      <c r="R4219" s="4"/>
      <c r="S4219" s="6"/>
      <c r="T4219" s="6"/>
      <c r="U4219" s="6"/>
      <c r="V4219" s="3" t="str">
        <f t="shared" si="2"/>
        <v/>
      </c>
      <c r="W4219" s="5" t="str">
        <f t="shared" ref="W4219:X4219" si="4220">UPPER(TRIM(H4219))</f>
        <v/>
      </c>
      <c r="X4219" s="5" t="str">
        <f t="shared" si="4220"/>
        <v/>
      </c>
      <c r="Y4219" s="5" t="str">
        <f t="array" ref="Y4219">IF(V4219&lt;&gt;"",IFERROR(INDEX(federal_program_name_lookup,MATCH(V4219,aln_lookup,0)),""),"")</f>
        <v/>
      </c>
    </row>
    <row r="4220" ht="15.75" customHeight="1">
      <c r="A4220" s="5" t="str">
        <f t="shared" si="3224"/>
        <v/>
      </c>
      <c r="B4220" s="3"/>
      <c r="C4220" s="3"/>
      <c r="D4220" s="3"/>
      <c r="E4220" s="6"/>
      <c r="F4220" s="4"/>
      <c r="G4220" s="6"/>
      <c r="H4220" s="6"/>
      <c r="I4220" s="6"/>
      <c r="J4220" s="4">
        <f>SUMIFS(amount_expended,cfda_key,V4220)</f>
        <v>0</v>
      </c>
      <c r="K4220" s="4">
        <f>IF(G4220="OTHER CLUSTER NOT LISTED ABOVE",SUMIFS(amount_expended,uniform_other_cluster_name,X4220), IF(AND(OR(G4220="N/A",G4220=""),H4220=""),0,IF(G4220="STATE CLUSTER",SUMIFS(amount_expended,uniform_state_cluster_name,W4220),SUMIFS(amount_expended,cluster_name,G4220))))</f>
        <v>0</v>
      </c>
      <c r="L4220" s="6"/>
      <c r="M4220" s="3"/>
      <c r="N4220" s="6"/>
      <c r="O4220" s="3"/>
      <c r="P4220" s="3"/>
      <c r="Q4220" s="6"/>
      <c r="R4220" s="4"/>
      <c r="S4220" s="6"/>
      <c r="T4220" s="6"/>
      <c r="U4220" s="6"/>
      <c r="V4220" s="3" t="str">
        <f t="shared" si="2"/>
        <v/>
      </c>
      <c r="W4220" s="5" t="str">
        <f t="shared" ref="W4220:X4220" si="4221">UPPER(TRIM(H4220))</f>
        <v/>
      </c>
      <c r="X4220" s="5" t="str">
        <f t="shared" si="4221"/>
        <v/>
      </c>
      <c r="Y4220" s="5" t="str">
        <f t="array" ref="Y4220">IF(V4220&lt;&gt;"",IFERROR(INDEX(federal_program_name_lookup,MATCH(V4220,aln_lookup,0)),""),"")</f>
        <v/>
      </c>
    </row>
    <row r="4221" ht="15.75" customHeight="1">
      <c r="A4221" s="5" t="str">
        <f t="shared" si="3224"/>
        <v/>
      </c>
      <c r="B4221" s="3"/>
      <c r="C4221" s="3"/>
      <c r="D4221" s="3"/>
      <c r="E4221" s="6"/>
      <c r="F4221" s="4"/>
      <c r="G4221" s="6"/>
      <c r="H4221" s="6"/>
      <c r="I4221" s="6"/>
      <c r="J4221" s="4">
        <f>SUMIFS(amount_expended,cfda_key,V4221)</f>
        <v>0</v>
      </c>
      <c r="K4221" s="4">
        <f>IF(G4221="OTHER CLUSTER NOT LISTED ABOVE",SUMIFS(amount_expended,uniform_other_cluster_name,X4221), IF(AND(OR(G4221="N/A",G4221=""),H4221=""),0,IF(G4221="STATE CLUSTER",SUMIFS(amount_expended,uniform_state_cluster_name,W4221),SUMIFS(amount_expended,cluster_name,G4221))))</f>
        <v>0</v>
      </c>
      <c r="L4221" s="6"/>
      <c r="M4221" s="3"/>
      <c r="N4221" s="6"/>
      <c r="O4221" s="3"/>
      <c r="P4221" s="3"/>
      <c r="Q4221" s="6"/>
      <c r="R4221" s="4"/>
      <c r="S4221" s="6"/>
      <c r="T4221" s="6"/>
      <c r="U4221" s="6"/>
      <c r="V4221" s="3" t="str">
        <f t="shared" si="2"/>
        <v/>
      </c>
      <c r="W4221" s="5" t="str">
        <f t="shared" ref="W4221:X4221" si="4222">UPPER(TRIM(H4221))</f>
        <v/>
      </c>
      <c r="X4221" s="5" t="str">
        <f t="shared" si="4222"/>
        <v/>
      </c>
      <c r="Y4221" s="5" t="str">
        <f t="array" ref="Y4221">IF(V4221&lt;&gt;"",IFERROR(INDEX(federal_program_name_lookup,MATCH(V4221,aln_lookup,0)),""),"")</f>
        <v/>
      </c>
    </row>
    <row r="4222" ht="15.75" customHeight="1">
      <c r="A4222" s="5" t="str">
        <f t="shared" si="3224"/>
        <v/>
      </c>
      <c r="B4222" s="3"/>
      <c r="C4222" s="3"/>
      <c r="D4222" s="3"/>
      <c r="E4222" s="6"/>
      <c r="F4222" s="4"/>
      <c r="G4222" s="6"/>
      <c r="H4222" s="6"/>
      <c r="I4222" s="6"/>
      <c r="J4222" s="4">
        <f>SUMIFS(amount_expended,cfda_key,V4222)</f>
        <v>0</v>
      </c>
      <c r="K4222" s="4">
        <f>IF(G4222="OTHER CLUSTER NOT LISTED ABOVE",SUMIFS(amount_expended,uniform_other_cluster_name,X4222), IF(AND(OR(G4222="N/A",G4222=""),H4222=""),0,IF(G4222="STATE CLUSTER",SUMIFS(amount_expended,uniform_state_cluster_name,W4222),SUMIFS(amount_expended,cluster_name,G4222))))</f>
        <v>0</v>
      </c>
      <c r="L4222" s="6"/>
      <c r="M4222" s="3"/>
      <c r="N4222" s="6"/>
      <c r="O4222" s="3"/>
      <c r="P4222" s="3"/>
      <c r="Q4222" s="6"/>
      <c r="R4222" s="4"/>
      <c r="S4222" s="6"/>
      <c r="T4222" s="6"/>
      <c r="U4222" s="6"/>
      <c r="V4222" s="3" t="str">
        <f t="shared" si="2"/>
        <v/>
      </c>
      <c r="W4222" s="5" t="str">
        <f t="shared" ref="W4222:X4222" si="4223">UPPER(TRIM(H4222))</f>
        <v/>
      </c>
      <c r="X4222" s="5" t="str">
        <f t="shared" si="4223"/>
        <v/>
      </c>
      <c r="Y4222" s="5" t="str">
        <f t="array" ref="Y4222">IF(V4222&lt;&gt;"",IFERROR(INDEX(federal_program_name_lookup,MATCH(V4222,aln_lookup,0)),""),"")</f>
        <v/>
      </c>
    </row>
    <row r="4223" ht="15.75" customHeight="1">
      <c r="A4223" s="5" t="str">
        <f t="shared" si="3224"/>
        <v/>
      </c>
      <c r="B4223" s="3"/>
      <c r="C4223" s="3"/>
      <c r="D4223" s="3"/>
      <c r="E4223" s="6"/>
      <c r="F4223" s="4"/>
      <c r="G4223" s="6"/>
      <c r="H4223" s="6"/>
      <c r="I4223" s="6"/>
      <c r="J4223" s="4">
        <f>SUMIFS(amount_expended,cfda_key,V4223)</f>
        <v>0</v>
      </c>
      <c r="K4223" s="4">
        <f>IF(G4223="OTHER CLUSTER NOT LISTED ABOVE",SUMIFS(amount_expended,uniform_other_cluster_name,X4223), IF(AND(OR(G4223="N/A",G4223=""),H4223=""),0,IF(G4223="STATE CLUSTER",SUMIFS(amount_expended,uniform_state_cluster_name,W4223),SUMIFS(amount_expended,cluster_name,G4223))))</f>
        <v>0</v>
      </c>
      <c r="L4223" s="6"/>
      <c r="M4223" s="3"/>
      <c r="N4223" s="6"/>
      <c r="O4223" s="3"/>
      <c r="P4223" s="3"/>
      <c r="Q4223" s="6"/>
      <c r="R4223" s="4"/>
      <c r="S4223" s="6"/>
      <c r="T4223" s="6"/>
      <c r="U4223" s="6"/>
      <c r="V4223" s="3" t="str">
        <f t="shared" si="2"/>
        <v/>
      </c>
      <c r="W4223" s="5" t="str">
        <f t="shared" ref="W4223:X4223" si="4224">UPPER(TRIM(H4223))</f>
        <v/>
      </c>
      <c r="X4223" s="5" t="str">
        <f t="shared" si="4224"/>
        <v/>
      </c>
      <c r="Y4223" s="5" t="str">
        <f t="array" ref="Y4223">IF(V4223&lt;&gt;"",IFERROR(INDEX(federal_program_name_lookup,MATCH(V4223,aln_lookup,0)),""),"")</f>
        <v/>
      </c>
    </row>
    <row r="4224" ht="15.75" customHeight="1">
      <c r="A4224" s="5" t="str">
        <f t="shared" si="3224"/>
        <v/>
      </c>
      <c r="B4224" s="3"/>
      <c r="C4224" s="3"/>
      <c r="D4224" s="3"/>
      <c r="E4224" s="6"/>
      <c r="F4224" s="4"/>
      <c r="G4224" s="6"/>
      <c r="H4224" s="6"/>
      <c r="I4224" s="6"/>
      <c r="J4224" s="4">
        <f>SUMIFS(amount_expended,cfda_key,V4224)</f>
        <v>0</v>
      </c>
      <c r="K4224" s="4">
        <f>IF(G4224="OTHER CLUSTER NOT LISTED ABOVE",SUMIFS(amount_expended,uniform_other_cluster_name,X4224), IF(AND(OR(G4224="N/A",G4224=""),H4224=""),0,IF(G4224="STATE CLUSTER",SUMIFS(amount_expended,uniform_state_cluster_name,W4224),SUMIFS(amount_expended,cluster_name,G4224))))</f>
        <v>0</v>
      </c>
      <c r="L4224" s="6"/>
      <c r="M4224" s="3"/>
      <c r="N4224" s="6"/>
      <c r="O4224" s="3"/>
      <c r="P4224" s="3"/>
      <c r="Q4224" s="6"/>
      <c r="R4224" s="4"/>
      <c r="S4224" s="6"/>
      <c r="T4224" s="6"/>
      <c r="U4224" s="6"/>
      <c r="V4224" s="3" t="str">
        <f t="shared" si="2"/>
        <v/>
      </c>
      <c r="W4224" s="5" t="str">
        <f t="shared" ref="W4224:X4224" si="4225">UPPER(TRIM(H4224))</f>
        <v/>
      </c>
      <c r="X4224" s="5" t="str">
        <f t="shared" si="4225"/>
        <v/>
      </c>
      <c r="Y4224" s="5" t="str">
        <f t="array" ref="Y4224">IF(V4224&lt;&gt;"",IFERROR(INDEX(federal_program_name_lookup,MATCH(V4224,aln_lookup,0)),""),"")</f>
        <v/>
      </c>
    </row>
    <row r="4225" ht="15.75" customHeight="1">
      <c r="A4225" s="5" t="str">
        <f t="shared" si="3224"/>
        <v/>
      </c>
      <c r="B4225" s="3"/>
      <c r="C4225" s="3"/>
      <c r="D4225" s="3"/>
      <c r="E4225" s="6"/>
      <c r="F4225" s="4"/>
      <c r="G4225" s="6"/>
      <c r="H4225" s="6"/>
      <c r="I4225" s="6"/>
      <c r="J4225" s="4">
        <f>SUMIFS(amount_expended,cfda_key,V4225)</f>
        <v>0</v>
      </c>
      <c r="K4225" s="4">
        <f>IF(G4225="OTHER CLUSTER NOT LISTED ABOVE",SUMIFS(amount_expended,uniform_other_cluster_name,X4225), IF(AND(OR(G4225="N/A",G4225=""),H4225=""),0,IF(G4225="STATE CLUSTER",SUMIFS(amount_expended,uniform_state_cluster_name,W4225),SUMIFS(amount_expended,cluster_name,G4225))))</f>
        <v>0</v>
      </c>
      <c r="L4225" s="6"/>
      <c r="M4225" s="3"/>
      <c r="N4225" s="6"/>
      <c r="O4225" s="3"/>
      <c r="P4225" s="3"/>
      <c r="Q4225" s="6"/>
      <c r="R4225" s="4"/>
      <c r="S4225" s="6"/>
      <c r="T4225" s="6"/>
      <c r="U4225" s="6"/>
      <c r="V4225" s="3" t="str">
        <f t="shared" si="2"/>
        <v/>
      </c>
      <c r="W4225" s="5" t="str">
        <f t="shared" ref="W4225:X4225" si="4226">UPPER(TRIM(H4225))</f>
        <v/>
      </c>
      <c r="X4225" s="5" t="str">
        <f t="shared" si="4226"/>
        <v/>
      </c>
      <c r="Y4225" s="5" t="str">
        <f t="array" ref="Y4225">IF(V4225&lt;&gt;"",IFERROR(INDEX(federal_program_name_lookup,MATCH(V4225,aln_lookup,0)),""),"")</f>
        <v/>
      </c>
    </row>
    <row r="4226" ht="15.75" customHeight="1">
      <c r="A4226" s="5" t="str">
        <f t="shared" si="3224"/>
        <v/>
      </c>
      <c r="B4226" s="3"/>
      <c r="C4226" s="3"/>
      <c r="D4226" s="3"/>
      <c r="E4226" s="6"/>
      <c r="F4226" s="4"/>
      <c r="G4226" s="6"/>
      <c r="H4226" s="6"/>
      <c r="I4226" s="6"/>
      <c r="J4226" s="4">
        <f>SUMIFS(amount_expended,cfda_key,V4226)</f>
        <v>0</v>
      </c>
      <c r="K4226" s="4">
        <f>IF(G4226="OTHER CLUSTER NOT LISTED ABOVE",SUMIFS(amount_expended,uniform_other_cluster_name,X4226), IF(AND(OR(G4226="N/A",G4226=""),H4226=""),0,IF(G4226="STATE CLUSTER",SUMIFS(amount_expended,uniform_state_cluster_name,W4226),SUMIFS(amount_expended,cluster_name,G4226))))</f>
        <v>0</v>
      </c>
      <c r="L4226" s="6"/>
      <c r="M4226" s="3"/>
      <c r="N4226" s="6"/>
      <c r="O4226" s="3"/>
      <c r="P4226" s="3"/>
      <c r="Q4226" s="6"/>
      <c r="R4226" s="4"/>
      <c r="S4226" s="6"/>
      <c r="T4226" s="6"/>
      <c r="U4226" s="6"/>
      <c r="V4226" s="3" t="str">
        <f t="shared" si="2"/>
        <v/>
      </c>
      <c r="W4226" s="5" t="str">
        <f t="shared" ref="W4226:X4226" si="4227">UPPER(TRIM(H4226))</f>
        <v/>
      </c>
      <c r="X4226" s="5" t="str">
        <f t="shared" si="4227"/>
        <v/>
      </c>
      <c r="Y4226" s="5" t="str">
        <f t="array" ref="Y4226">IF(V4226&lt;&gt;"",IFERROR(INDEX(federal_program_name_lookup,MATCH(V4226,aln_lookup,0)),""),"")</f>
        <v/>
      </c>
    </row>
    <row r="4227" ht="15.75" customHeight="1">
      <c r="A4227" s="5" t="str">
        <f t="shared" si="3224"/>
        <v/>
      </c>
      <c r="B4227" s="3"/>
      <c r="C4227" s="3"/>
      <c r="D4227" s="3"/>
      <c r="E4227" s="6"/>
      <c r="F4227" s="4"/>
      <c r="G4227" s="6"/>
      <c r="H4227" s="6"/>
      <c r="I4227" s="6"/>
      <c r="J4227" s="4">
        <f>SUMIFS(amount_expended,cfda_key,V4227)</f>
        <v>0</v>
      </c>
      <c r="K4227" s="4">
        <f>IF(G4227="OTHER CLUSTER NOT LISTED ABOVE",SUMIFS(amount_expended,uniform_other_cluster_name,X4227), IF(AND(OR(G4227="N/A",G4227=""),H4227=""),0,IF(G4227="STATE CLUSTER",SUMIFS(amount_expended,uniform_state_cluster_name,W4227),SUMIFS(amount_expended,cluster_name,G4227))))</f>
        <v>0</v>
      </c>
      <c r="L4227" s="6"/>
      <c r="M4227" s="3"/>
      <c r="N4227" s="6"/>
      <c r="O4227" s="3"/>
      <c r="P4227" s="3"/>
      <c r="Q4227" s="6"/>
      <c r="R4227" s="4"/>
      <c r="S4227" s="6"/>
      <c r="T4227" s="6"/>
      <c r="U4227" s="6"/>
      <c r="V4227" s="3" t="str">
        <f t="shared" si="2"/>
        <v/>
      </c>
      <c r="W4227" s="5" t="str">
        <f t="shared" ref="W4227:X4227" si="4228">UPPER(TRIM(H4227))</f>
        <v/>
      </c>
      <c r="X4227" s="5" t="str">
        <f t="shared" si="4228"/>
        <v/>
      </c>
      <c r="Y4227" s="5" t="str">
        <f t="array" ref="Y4227">IF(V4227&lt;&gt;"",IFERROR(INDEX(federal_program_name_lookup,MATCH(V4227,aln_lookup,0)),""),"")</f>
        <v/>
      </c>
    </row>
    <row r="4228" ht="15.75" customHeight="1">
      <c r="A4228" s="5" t="str">
        <f t="shared" si="3224"/>
        <v/>
      </c>
      <c r="B4228" s="3"/>
      <c r="C4228" s="3"/>
      <c r="D4228" s="3"/>
      <c r="E4228" s="6"/>
      <c r="F4228" s="4"/>
      <c r="G4228" s="6"/>
      <c r="H4228" s="6"/>
      <c r="I4228" s="6"/>
      <c r="J4228" s="4">
        <f>SUMIFS(amount_expended,cfda_key,V4228)</f>
        <v>0</v>
      </c>
      <c r="K4228" s="4">
        <f>IF(G4228="OTHER CLUSTER NOT LISTED ABOVE",SUMIFS(amount_expended,uniform_other_cluster_name,X4228), IF(AND(OR(G4228="N/A",G4228=""),H4228=""),0,IF(G4228="STATE CLUSTER",SUMIFS(amount_expended,uniform_state_cluster_name,W4228),SUMIFS(amount_expended,cluster_name,G4228))))</f>
        <v>0</v>
      </c>
      <c r="L4228" s="6"/>
      <c r="M4228" s="3"/>
      <c r="N4228" s="6"/>
      <c r="O4228" s="3"/>
      <c r="P4228" s="3"/>
      <c r="Q4228" s="6"/>
      <c r="R4228" s="4"/>
      <c r="S4228" s="6"/>
      <c r="T4228" s="6"/>
      <c r="U4228" s="6"/>
      <c r="V4228" s="3" t="str">
        <f t="shared" si="2"/>
        <v/>
      </c>
      <c r="W4228" s="5" t="str">
        <f t="shared" ref="W4228:X4228" si="4229">UPPER(TRIM(H4228))</f>
        <v/>
      </c>
      <c r="X4228" s="5" t="str">
        <f t="shared" si="4229"/>
        <v/>
      </c>
      <c r="Y4228" s="5" t="str">
        <f t="array" ref="Y4228">IF(V4228&lt;&gt;"",IFERROR(INDEX(federal_program_name_lookup,MATCH(V4228,aln_lookup,0)),""),"")</f>
        <v/>
      </c>
    </row>
    <row r="4229" ht="15.75" customHeight="1">
      <c r="A4229" s="5" t="str">
        <f t="shared" si="3224"/>
        <v/>
      </c>
      <c r="B4229" s="3"/>
      <c r="C4229" s="3"/>
      <c r="D4229" s="3"/>
      <c r="E4229" s="6"/>
      <c r="F4229" s="4"/>
      <c r="G4229" s="6"/>
      <c r="H4229" s="6"/>
      <c r="I4229" s="6"/>
      <c r="J4229" s="4">
        <f>SUMIFS(amount_expended,cfda_key,V4229)</f>
        <v>0</v>
      </c>
      <c r="K4229" s="4">
        <f>IF(G4229="OTHER CLUSTER NOT LISTED ABOVE",SUMIFS(amount_expended,uniform_other_cluster_name,X4229), IF(AND(OR(G4229="N/A",G4229=""),H4229=""),0,IF(G4229="STATE CLUSTER",SUMIFS(amount_expended,uniform_state_cluster_name,W4229),SUMIFS(amount_expended,cluster_name,G4229))))</f>
        <v>0</v>
      </c>
      <c r="L4229" s="6"/>
      <c r="M4229" s="3"/>
      <c r="N4229" s="6"/>
      <c r="O4229" s="3"/>
      <c r="P4229" s="3"/>
      <c r="Q4229" s="6"/>
      <c r="R4229" s="4"/>
      <c r="S4229" s="6"/>
      <c r="T4229" s="6"/>
      <c r="U4229" s="6"/>
      <c r="V4229" s="3" t="str">
        <f t="shared" si="2"/>
        <v/>
      </c>
      <c r="W4229" s="5" t="str">
        <f t="shared" ref="W4229:X4229" si="4230">UPPER(TRIM(H4229))</f>
        <v/>
      </c>
      <c r="X4229" s="5" t="str">
        <f t="shared" si="4230"/>
        <v/>
      </c>
      <c r="Y4229" s="5" t="str">
        <f t="array" ref="Y4229">IF(V4229&lt;&gt;"",IFERROR(INDEX(federal_program_name_lookup,MATCH(V4229,aln_lookup,0)),""),"")</f>
        <v/>
      </c>
    </row>
    <row r="4230" ht="15.75" customHeight="1">
      <c r="A4230" s="5" t="str">
        <f t="shared" si="3224"/>
        <v/>
      </c>
      <c r="B4230" s="3"/>
      <c r="C4230" s="3"/>
      <c r="D4230" s="3"/>
      <c r="E4230" s="6"/>
      <c r="F4230" s="4"/>
      <c r="G4230" s="6"/>
      <c r="H4230" s="6"/>
      <c r="I4230" s="6"/>
      <c r="J4230" s="4">
        <f>SUMIFS(amount_expended,cfda_key,V4230)</f>
        <v>0</v>
      </c>
      <c r="K4230" s="4">
        <f>IF(G4230="OTHER CLUSTER NOT LISTED ABOVE",SUMIFS(amount_expended,uniform_other_cluster_name,X4230), IF(AND(OR(G4230="N/A",G4230=""),H4230=""),0,IF(G4230="STATE CLUSTER",SUMIFS(amount_expended,uniform_state_cluster_name,W4230),SUMIFS(amount_expended,cluster_name,G4230))))</f>
        <v>0</v>
      </c>
      <c r="L4230" s="6"/>
      <c r="M4230" s="3"/>
      <c r="N4230" s="6"/>
      <c r="O4230" s="3"/>
      <c r="P4230" s="3"/>
      <c r="Q4230" s="6"/>
      <c r="R4230" s="4"/>
      <c r="S4230" s="6"/>
      <c r="T4230" s="6"/>
      <c r="U4230" s="6"/>
      <c r="V4230" s="3" t="str">
        <f t="shared" si="2"/>
        <v/>
      </c>
      <c r="W4230" s="5" t="str">
        <f t="shared" ref="W4230:X4230" si="4231">UPPER(TRIM(H4230))</f>
        <v/>
      </c>
      <c r="X4230" s="5" t="str">
        <f t="shared" si="4231"/>
        <v/>
      </c>
      <c r="Y4230" s="5" t="str">
        <f t="array" ref="Y4230">IF(V4230&lt;&gt;"",IFERROR(INDEX(federal_program_name_lookup,MATCH(V4230,aln_lookup,0)),""),"")</f>
        <v/>
      </c>
    </row>
    <row r="4231" ht="15.75" customHeight="1">
      <c r="A4231" s="5" t="str">
        <f t="shared" si="3224"/>
        <v/>
      </c>
      <c r="B4231" s="3"/>
      <c r="C4231" s="3"/>
      <c r="D4231" s="3"/>
      <c r="E4231" s="6"/>
      <c r="F4231" s="4"/>
      <c r="G4231" s="6"/>
      <c r="H4231" s="6"/>
      <c r="I4231" s="6"/>
      <c r="J4231" s="4">
        <f>SUMIFS(amount_expended,cfda_key,V4231)</f>
        <v>0</v>
      </c>
      <c r="K4231" s="4">
        <f>IF(G4231="OTHER CLUSTER NOT LISTED ABOVE",SUMIFS(amount_expended,uniform_other_cluster_name,X4231), IF(AND(OR(G4231="N/A",G4231=""),H4231=""),0,IF(G4231="STATE CLUSTER",SUMIFS(amount_expended,uniform_state_cluster_name,W4231),SUMIFS(amount_expended,cluster_name,G4231))))</f>
        <v>0</v>
      </c>
      <c r="L4231" s="6"/>
      <c r="M4231" s="3"/>
      <c r="N4231" s="6"/>
      <c r="O4231" s="3"/>
      <c r="P4231" s="3"/>
      <c r="Q4231" s="6"/>
      <c r="R4231" s="4"/>
      <c r="S4231" s="6"/>
      <c r="T4231" s="6"/>
      <c r="U4231" s="6"/>
      <c r="V4231" s="3" t="str">
        <f t="shared" si="2"/>
        <v/>
      </c>
      <c r="W4231" s="5" t="str">
        <f t="shared" ref="W4231:X4231" si="4232">UPPER(TRIM(H4231))</f>
        <v/>
      </c>
      <c r="X4231" s="5" t="str">
        <f t="shared" si="4232"/>
        <v/>
      </c>
      <c r="Y4231" s="5" t="str">
        <f t="array" ref="Y4231">IF(V4231&lt;&gt;"",IFERROR(INDEX(federal_program_name_lookup,MATCH(V4231,aln_lookup,0)),""),"")</f>
        <v/>
      </c>
    </row>
    <row r="4232" ht="15.75" customHeight="1">
      <c r="A4232" s="5" t="str">
        <f t="shared" si="3224"/>
        <v/>
      </c>
      <c r="B4232" s="3"/>
      <c r="C4232" s="3"/>
      <c r="D4232" s="3"/>
      <c r="E4232" s="6"/>
      <c r="F4232" s="4"/>
      <c r="G4232" s="6"/>
      <c r="H4232" s="6"/>
      <c r="I4232" s="6"/>
      <c r="J4232" s="4">
        <f>SUMIFS(amount_expended,cfda_key,V4232)</f>
        <v>0</v>
      </c>
      <c r="K4232" s="4">
        <f>IF(G4232="OTHER CLUSTER NOT LISTED ABOVE",SUMIFS(amount_expended,uniform_other_cluster_name,X4232), IF(AND(OR(G4232="N/A",G4232=""),H4232=""),0,IF(G4232="STATE CLUSTER",SUMIFS(amount_expended,uniform_state_cluster_name,W4232),SUMIFS(amount_expended,cluster_name,G4232))))</f>
        <v>0</v>
      </c>
      <c r="L4232" s="6"/>
      <c r="M4232" s="3"/>
      <c r="N4232" s="6"/>
      <c r="O4232" s="3"/>
      <c r="P4232" s="3"/>
      <c r="Q4232" s="6"/>
      <c r="R4232" s="4"/>
      <c r="S4232" s="6"/>
      <c r="T4232" s="6"/>
      <c r="U4232" s="6"/>
      <c r="V4232" s="3" t="str">
        <f t="shared" si="2"/>
        <v/>
      </c>
      <c r="W4232" s="5" t="str">
        <f t="shared" ref="W4232:X4232" si="4233">UPPER(TRIM(H4232))</f>
        <v/>
      </c>
      <c r="X4232" s="5" t="str">
        <f t="shared" si="4233"/>
        <v/>
      </c>
      <c r="Y4232" s="5" t="str">
        <f t="array" ref="Y4232">IF(V4232&lt;&gt;"",IFERROR(INDEX(federal_program_name_lookup,MATCH(V4232,aln_lookup,0)),""),"")</f>
        <v/>
      </c>
    </row>
    <row r="4233" ht="15.75" customHeight="1">
      <c r="A4233" s="5" t="str">
        <f t="shared" si="3224"/>
        <v/>
      </c>
      <c r="B4233" s="3"/>
      <c r="C4233" s="3"/>
      <c r="D4233" s="3"/>
      <c r="E4233" s="6"/>
      <c r="F4233" s="4"/>
      <c r="G4233" s="6"/>
      <c r="H4233" s="6"/>
      <c r="I4233" s="6"/>
      <c r="J4233" s="4">
        <f>SUMIFS(amount_expended,cfda_key,V4233)</f>
        <v>0</v>
      </c>
      <c r="K4233" s="4">
        <f>IF(G4233="OTHER CLUSTER NOT LISTED ABOVE",SUMIFS(amount_expended,uniform_other_cluster_name,X4233), IF(AND(OR(G4233="N/A",G4233=""),H4233=""),0,IF(G4233="STATE CLUSTER",SUMIFS(amount_expended,uniform_state_cluster_name,W4233),SUMIFS(amount_expended,cluster_name,G4233))))</f>
        <v>0</v>
      </c>
      <c r="L4233" s="6"/>
      <c r="M4233" s="3"/>
      <c r="N4233" s="6"/>
      <c r="O4233" s="3"/>
      <c r="P4233" s="3"/>
      <c r="Q4233" s="6"/>
      <c r="R4233" s="4"/>
      <c r="S4233" s="6"/>
      <c r="T4233" s="6"/>
      <c r="U4233" s="6"/>
      <c r="V4233" s="3" t="str">
        <f t="shared" si="2"/>
        <v/>
      </c>
      <c r="W4233" s="5" t="str">
        <f t="shared" ref="W4233:X4233" si="4234">UPPER(TRIM(H4233))</f>
        <v/>
      </c>
      <c r="X4233" s="5" t="str">
        <f t="shared" si="4234"/>
        <v/>
      </c>
      <c r="Y4233" s="5" t="str">
        <f t="array" ref="Y4233">IF(V4233&lt;&gt;"",IFERROR(INDEX(federal_program_name_lookup,MATCH(V4233,aln_lookup,0)),""),"")</f>
        <v/>
      </c>
    </row>
    <row r="4234" ht="15.75" customHeight="1">
      <c r="A4234" s="5" t="str">
        <f t="shared" si="3224"/>
        <v/>
      </c>
      <c r="B4234" s="3"/>
      <c r="C4234" s="3"/>
      <c r="D4234" s="3"/>
      <c r="E4234" s="6"/>
      <c r="F4234" s="4"/>
      <c r="G4234" s="6"/>
      <c r="H4234" s="6"/>
      <c r="I4234" s="6"/>
      <c r="J4234" s="4">
        <f>SUMIFS(amount_expended,cfda_key,V4234)</f>
        <v>0</v>
      </c>
      <c r="K4234" s="4">
        <f>IF(G4234="OTHER CLUSTER NOT LISTED ABOVE",SUMIFS(amount_expended,uniform_other_cluster_name,X4234), IF(AND(OR(G4234="N/A",G4234=""),H4234=""),0,IF(G4234="STATE CLUSTER",SUMIFS(amount_expended,uniform_state_cluster_name,W4234),SUMIFS(amount_expended,cluster_name,G4234))))</f>
        <v>0</v>
      </c>
      <c r="L4234" s="6"/>
      <c r="M4234" s="3"/>
      <c r="N4234" s="6"/>
      <c r="O4234" s="3"/>
      <c r="P4234" s="3"/>
      <c r="Q4234" s="6"/>
      <c r="R4234" s="4"/>
      <c r="S4234" s="6"/>
      <c r="T4234" s="6"/>
      <c r="U4234" s="6"/>
      <c r="V4234" s="3" t="str">
        <f t="shared" si="2"/>
        <v/>
      </c>
      <c r="W4234" s="5" t="str">
        <f t="shared" ref="W4234:X4234" si="4235">UPPER(TRIM(H4234))</f>
        <v/>
      </c>
      <c r="X4234" s="5" t="str">
        <f t="shared" si="4235"/>
        <v/>
      </c>
      <c r="Y4234" s="5" t="str">
        <f t="array" ref="Y4234">IF(V4234&lt;&gt;"",IFERROR(INDEX(federal_program_name_lookup,MATCH(V4234,aln_lookup,0)),""),"")</f>
        <v/>
      </c>
    </row>
    <row r="4235" ht="15.75" customHeight="1">
      <c r="A4235" s="5" t="str">
        <f t="shared" si="3224"/>
        <v/>
      </c>
      <c r="B4235" s="3"/>
      <c r="C4235" s="3"/>
      <c r="D4235" s="3"/>
      <c r="E4235" s="6"/>
      <c r="F4235" s="4"/>
      <c r="G4235" s="6"/>
      <c r="H4235" s="6"/>
      <c r="I4235" s="6"/>
      <c r="J4235" s="4">
        <f>SUMIFS(amount_expended,cfda_key,V4235)</f>
        <v>0</v>
      </c>
      <c r="K4235" s="4">
        <f>IF(G4235="OTHER CLUSTER NOT LISTED ABOVE",SUMIFS(amount_expended,uniform_other_cluster_name,X4235), IF(AND(OR(G4235="N/A",G4235=""),H4235=""),0,IF(G4235="STATE CLUSTER",SUMIFS(amount_expended,uniform_state_cluster_name,W4235),SUMIFS(amount_expended,cluster_name,G4235))))</f>
        <v>0</v>
      </c>
      <c r="L4235" s="6"/>
      <c r="M4235" s="3"/>
      <c r="N4235" s="6"/>
      <c r="O4235" s="3"/>
      <c r="P4235" s="3"/>
      <c r="Q4235" s="6"/>
      <c r="R4235" s="4"/>
      <c r="S4235" s="6"/>
      <c r="T4235" s="6"/>
      <c r="U4235" s="6"/>
      <c r="V4235" s="3" t="str">
        <f t="shared" si="2"/>
        <v/>
      </c>
      <c r="W4235" s="5" t="str">
        <f t="shared" ref="W4235:X4235" si="4236">UPPER(TRIM(H4235))</f>
        <v/>
      </c>
      <c r="X4235" s="5" t="str">
        <f t="shared" si="4236"/>
        <v/>
      </c>
      <c r="Y4235" s="5" t="str">
        <f t="array" ref="Y4235">IF(V4235&lt;&gt;"",IFERROR(INDEX(federal_program_name_lookup,MATCH(V4235,aln_lookup,0)),""),"")</f>
        <v/>
      </c>
    </row>
    <row r="4236" ht="15.75" customHeight="1">
      <c r="A4236" s="5" t="str">
        <f t="shared" si="3224"/>
        <v/>
      </c>
      <c r="B4236" s="3"/>
      <c r="C4236" s="3"/>
      <c r="D4236" s="3"/>
      <c r="E4236" s="6"/>
      <c r="F4236" s="4"/>
      <c r="G4236" s="6"/>
      <c r="H4236" s="6"/>
      <c r="I4236" s="6"/>
      <c r="J4236" s="4">
        <f>SUMIFS(amount_expended,cfda_key,V4236)</f>
        <v>0</v>
      </c>
      <c r="K4236" s="4">
        <f>IF(G4236="OTHER CLUSTER NOT LISTED ABOVE",SUMIFS(amount_expended,uniform_other_cluster_name,X4236), IF(AND(OR(G4236="N/A",G4236=""),H4236=""),0,IF(G4236="STATE CLUSTER",SUMIFS(amount_expended,uniform_state_cluster_name,W4236),SUMIFS(amount_expended,cluster_name,G4236))))</f>
        <v>0</v>
      </c>
      <c r="L4236" s="6"/>
      <c r="M4236" s="3"/>
      <c r="N4236" s="6"/>
      <c r="O4236" s="3"/>
      <c r="P4236" s="3"/>
      <c r="Q4236" s="6"/>
      <c r="R4236" s="4"/>
      <c r="S4236" s="6"/>
      <c r="T4236" s="6"/>
      <c r="U4236" s="6"/>
      <c r="V4236" s="3" t="str">
        <f t="shared" si="2"/>
        <v/>
      </c>
      <c r="W4236" s="5" t="str">
        <f t="shared" ref="W4236:X4236" si="4237">UPPER(TRIM(H4236))</f>
        <v/>
      </c>
      <c r="X4236" s="5" t="str">
        <f t="shared" si="4237"/>
        <v/>
      </c>
      <c r="Y4236" s="5" t="str">
        <f t="array" ref="Y4236">IF(V4236&lt;&gt;"",IFERROR(INDEX(federal_program_name_lookup,MATCH(V4236,aln_lookup,0)),""),"")</f>
        <v/>
      </c>
    </row>
    <row r="4237" ht="15.75" customHeight="1">
      <c r="A4237" s="5" t="str">
        <f t="shared" si="3224"/>
        <v/>
      </c>
      <c r="B4237" s="3"/>
      <c r="C4237" s="3"/>
      <c r="D4237" s="3"/>
      <c r="E4237" s="6"/>
      <c r="F4237" s="4"/>
      <c r="G4237" s="6"/>
      <c r="H4237" s="6"/>
      <c r="I4237" s="6"/>
      <c r="J4237" s="4">
        <f>SUMIFS(amount_expended,cfda_key,V4237)</f>
        <v>0</v>
      </c>
      <c r="K4237" s="4">
        <f>IF(G4237="OTHER CLUSTER NOT LISTED ABOVE",SUMIFS(amount_expended,uniform_other_cluster_name,X4237), IF(AND(OR(G4237="N/A",G4237=""),H4237=""),0,IF(G4237="STATE CLUSTER",SUMIFS(amount_expended,uniform_state_cluster_name,W4237),SUMIFS(amount_expended,cluster_name,G4237))))</f>
        <v>0</v>
      </c>
      <c r="L4237" s="6"/>
      <c r="M4237" s="3"/>
      <c r="N4237" s="6"/>
      <c r="O4237" s="3"/>
      <c r="P4237" s="3"/>
      <c r="Q4237" s="6"/>
      <c r="R4237" s="4"/>
      <c r="S4237" s="6"/>
      <c r="T4237" s="6"/>
      <c r="U4237" s="6"/>
      <c r="V4237" s="3" t="str">
        <f t="shared" si="2"/>
        <v/>
      </c>
      <c r="W4237" s="5" t="str">
        <f t="shared" ref="W4237:X4237" si="4238">UPPER(TRIM(H4237))</f>
        <v/>
      </c>
      <c r="X4237" s="5" t="str">
        <f t="shared" si="4238"/>
        <v/>
      </c>
      <c r="Y4237" s="5" t="str">
        <f t="array" ref="Y4237">IF(V4237&lt;&gt;"",IFERROR(INDEX(federal_program_name_lookup,MATCH(V4237,aln_lookup,0)),""),"")</f>
        <v/>
      </c>
    </row>
    <row r="4238" ht="15.75" customHeight="1">
      <c r="A4238" s="5" t="str">
        <f t="shared" si="3224"/>
        <v/>
      </c>
      <c r="B4238" s="3"/>
      <c r="C4238" s="3"/>
      <c r="D4238" s="3"/>
      <c r="E4238" s="6"/>
      <c r="F4238" s="4"/>
      <c r="G4238" s="6"/>
      <c r="H4238" s="6"/>
      <c r="I4238" s="6"/>
      <c r="J4238" s="4">
        <f>SUMIFS(amount_expended,cfda_key,V4238)</f>
        <v>0</v>
      </c>
      <c r="K4238" s="4">
        <f>IF(G4238="OTHER CLUSTER NOT LISTED ABOVE",SUMIFS(amount_expended,uniform_other_cluster_name,X4238), IF(AND(OR(G4238="N/A",G4238=""),H4238=""),0,IF(G4238="STATE CLUSTER",SUMIFS(amount_expended,uniform_state_cluster_name,W4238),SUMIFS(amount_expended,cluster_name,G4238))))</f>
        <v>0</v>
      </c>
      <c r="L4238" s="6"/>
      <c r="M4238" s="3"/>
      <c r="N4238" s="6"/>
      <c r="O4238" s="3"/>
      <c r="P4238" s="3"/>
      <c r="Q4238" s="6"/>
      <c r="R4238" s="4"/>
      <c r="S4238" s="6"/>
      <c r="T4238" s="6"/>
      <c r="U4238" s="6"/>
      <c r="V4238" s="3" t="str">
        <f t="shared" si="2"/>
        <v/>
      </c>
      <c r="W4238" s="5" t="str">
        <f t="shared" ref="W4238:X4238" si="4239">UPPER(TRIM(H4238))</f>
        <v/>
      </c>
      <c r="X4238" s="5" t="str">
        <f t="shared" si="4239"/>
        <v/>
      </c>
      <c r="Y4238" s="5" t="str">
        <f t="array" ref="Y4238">IF(V4238&lt;&gt;"",IFERROR(INDEX(federal_program_name_lookup,MATCH(V4238,aln_lookup,0)),""),"")</f>
        <v/>
      </c>
    </row>
    <row r="4239" ht="15.75" customHeight="1">
      <c r="A4239" s="5" t="str">
        <f t="shared" si="3224"/>
        <v/>
      </c>
      <c r="B4239" s="3"/>
      <c r="C4239" s="3"/>
      <c r="D4239" s="3"/>
      <c r="E4239" s="6"/>
      <c r="F4239" s="4"/>
      <c r="G4239" s="6"/>
      <c r="H4239" s="6"/>
      <c r="I4239" s="6"/>
      <c r="J4239" s="4">
        <f>SUMIFS(amount_expended,cfda_key,V4239)</f>
        <v>0</v>
      </c>
      <c r="K4239" s="4">
        <f>IF(G4239="OTHER CLUSTER NOT LISTED ABOVE",SUMIFS(amount_expended,uniform_other_cluster_name,X4239), IF(AND(OR(G4239="N/A",G4239=""),H4239=""),0,IF(G4239="STATE CLUSTER",SUMIFS(amount_expended,uniform_state_cluster_name,W4239),SUMIFS(amount_expended,cluster_name,G4239))))</f>
        <v>0</v>
      </c>
      <c r="L4239" s="6"/>
      <c r="M4239" s="3"/>
      <c r="N4239" s="6"/>
      <c r="O4239" s="3"/>
      <c r="P4239" s="3"/>
      <c r="Q4239" s="6"/>
      <c r="R4239" s="4"/>
      <c r="S4239" s="6"/>
      <c r="T4239" s="6"/>
      <c r="U4239" s="6"/>
      <c r="V4239" s="3" t="str">
        <f t="shared" si="2"/>
        <v/>
      </c>
      <c r="W4239" s="5" t="str">
        <f t="shared" ref="W4239:X4239" si="4240">UPPER(TRIM(H4239))</f>
        <v/>
      </c>
      <c r="X4239" s="5" t="str">
        <f t="shared" si="4240"/>
        <v/>
      </c>
      <c r="Y4239" s="5" t="str">
        <f t="array" ref="Y4239">IF(V4239&lt;&gt;"",IFERROR(INDEX(federal_program_name_lookup,MATCH(V4239,aln_lookup,0)),""),"")</f>
        <v/>
      </c>
    </row>
    <row r="4240" ht="15.75" customHeight="1">
      <c r="A4240" s="5" t="str">
        <f t="shared" si="3224"/>
        <v/>
      </c>
      <c r="B4240" s="3"/>
      <c r="C4240" s="3"/>
      <c r="D4240" s="3"/>
      <c r="E4240" s="6"/>
      <c r="F4240" s="4"/>
      <c r="G4240" s="6"/>
      <c r="H4240" s="6"/>
      <c r="I4240" s="6"/>
      <c r="J4240" s="4">
        <f>SUMIFS(amount_expended,cfda_key,V4240)</f>
        <v>0</v>
      </c>
      <c r="K4240" s="4">
        <f>IF(G4240="OTHER CLUSTER NOT LISTED ABOVE",SUMIFS(amount_expended,uniform_other_cluster_name,X4240), IF(AND(OR(G4240="N/A",G4240=""),H4240=""),0,IF(G4240="STATE CLUSTER",SUMIFS(amount_expended,uniform_state_cluster_name,W4240),SUMIFS(amount_expended,cluster_name,G4240))))</f>
        <v>0</v>
      </c>
      <c r="L4240" s="6"/>
      <c r="M4240" s="3"/>
      <c r="N4240" s="6"/>
      <c r="O4240" s="3"/>
      <c r="P4240" s="3"/>
      <c r="Q4240" s="6"/>
      <c r="R4240" s="4"/>
      <c r="S4240" s="6"/>
      <c r="T4240" s="6"/>
      <c r="U4240" s="6"/>
      <c r="V4240" s="3" t="str">
        <f t="shared" si="2"/>
        <v/>
      </c>
      <c r="W4240" s="5" t="str">
        <f t="shared" ref="W4240:X4240" si="4241">UPPER(TRIM(H4240))</f>
        <v/>
      </c>
      <c r="X4240" s="5" t="str">
        <f t="shared" si="4241"/>
        <v/>
      </c>
      <c r="Y4240" s="5" t="str">
        <f t="array" ref="Y4240">IF(V4240&lt;&gt;"",IFERROR(INDEX(federal_program_name_lookup,MATCH(V4240,aln_lookup,0)),""),"")</f>
        <v/>
      </c>
    </row>
    <row r="4241" ht="15.75" customHeight="1">
      <c r="A4241" s="5" t="str">
        <f t="shared" si="3224"/>
        <v/>
      </c>
      <c r="B4241" s="3"/>
      <c r="C4241" s="3"/>
      <c r="D4241" s="3"/>
      <c r="E4241" s="6"/>
      <c r="F4241" s="4"/>
      <c r="G4241" s="6"/>
      <c r="H4241" s="6"/>
      <c r="I4241" s="6"/>
      <c r="J4241" s="4">
        <f>SUMIFS(amount_expended,cfda_key,V4241)</f>
        <v>0</v>
      </c>
      <c r="K4241" s="4">
        <f>IF(G4241="OTHER CLUSTER NOT LISTED ABOVE",SUMIFS(amount_expended,uniform_other_cluster_name,X4241), IF(AND(OR(G4241="N/A",G4241=""),H4241=""),0,IF(G4241="STATE CLUSTER",SUMIFS(amount_expended,uniform_state_cluster_name,W4241),SUMIFS(amount_expended,cluster_name,G4241))))</f>
        <v>0</v>
      </c>
      <c r="L4241" s="6"/>
      <c r="M4241" s="3"/>
      <c r="N4241" s="6"/>
      <c r="O4241" s="3"/>
      <c r="P4241" s="3"/>
      <c r="Q4241" s="6"/>
      <c r="R4241" s="4"/>
      <c r="S4241" s="6"/>
      <c r="T4241" s="6"/>
      <c r="U4241" s="6"/>
      <c r="V4241" s="3" t="str">
        <f t="shared" si="2"/>
        <v/>
      </c>
      <c r="W4241" s="5" t="str">
        <f t="shared" ref="W4241:X4241" si="4242">UPPER(TRIM(H4241))</f>
        <v/>
      </c>
      <c r="X4241" s="5" t="str">
        <f t="shared" si="4242"/>
        <v/>
      </c>
      <c r="Y4241" s="5" t="str">
        <f t="array" ref="Y4241">IF(V4241&lt;&gt;"",IFERROR(INDEX(federal_program_name_lookup,MATCH(V4241,aln_lookup,0)),""),"")</f>
        <v/>
      </c>
    </row>
    <row r="4242" ht="15.75" customHeight="1">
      <c r="A4242" s="5" t="str">
        <f t="shared" si="3224"/>
        <v/>
      </c>
      <c r="B4242" s="3"/>
      <c r="C4242" s="3"/>
      <c r="D4242" s="3"/>
      <c r="E4242" s="6"/>
      <c r="F4242" s="4"/>
      <c r="G4242" s="6"/>
      <c r="H4242" s="6"/>
      <c r="I4242" s="6"/>
      <c r="J4242" s="4">
        <f>SUMIFS(amount_expended,cfda_key,V4242)</f>
        <v>0</v>
      </c>
      <c r="K4242" s="4">
        <f>IF(G4242="OTHER CLUSTER NOT LISTED ABOVE",SUMIFS(amount_expended,uniform_other_cluster_name,X4242), IF(AND(OR(G4242="N/A",G4242=""),H4242=""),0,IF(G4242="STATE CLUSTER",SUMIFS(amount_expended,uniform_state_cluster_name,W4242),SUMIFS(amount_expended,cluster_name,G4242))))</f>
        <v>0</v>
      </c>
      <c r="L4242" s="6"/>
      <c r="M4242" s="3"/>
      <c r="N4242" s="6"/>
      <c r="O4242" s="3"/>
      <c r="P4242" s="3"/>
      <c r="Q4242" s="6"/>
      <c r="R4242" s="4"/>
      <c r="S4242" s="6"/>
      <c r="T4242" s="6"/>
      <c r="U4242" s="6"/>
      <c r="V4242" s="3" t="str">
        <f t="shared" si="2"/>
        <v/>
      </c>
      <c r="W4242" s="5" t="str">
        <f t="shared" ref="W4242:X4242" si="4243">UPPER(TRIM(H4242))</f>
        <v/>
      </c>
      <c r="X4242" s="5" t="str">
        <f t="shared" si="4243"/>
        <v/>
      </c>
      <c r="Y4242" s="5" t="str">
        <f t="array" ref="Y4242">IF(V4242&lt;&gt;"",IFERROR(INDEX(federal_program_name_lookup,MATCH(V4242,aln_lookup,0)),""),"")</f>
        <v/>
      </c>
    </row>
    <row r="4243" ht="15.75" customHeight="1">
      <c r="A4243" s="5" t="str">
        <f t="shared" si="3224"/>
        <v/>
      </c>
      <c r="B4243" s="3"/>
      <c r="C4243" s="3"/>
      <c r="D4243" s="3"/>
      <c r="E4243" s="6"/>
      <c r="F4243" s="4"/>
      <c r="G4243" s="6"/>
      <c r="H4243" s="6"/>
      <c r="I4243" s="6"/>
      <c r="J4243" s="4">
        <f>SUMIFS(amount_expended,cfda_key,V4243)</f>
        <v>0</v>
      </c>
      <c r="K4243" s="4">
        <f>IF(G4243="OTHER CLUSTER NOT LISTED ABOVE",SUMIFS(amount_expended,uniform_other_cluster_name,X4243), IF(AND(OR(G4243="N/A",G4243=""),H4243=""),0,IF(G4243="STATE CLUSTER",SUMIFS(amount_expended,uniform_state_cluster_name,W4243),SUMIFS(amount_expended,cluster_name,G4243))))</f>
        <v>0</v>
      </c>
      <c r="L4243" s="6"/>
      <c r="M4243" s="3"/>
      <c r="N4243" s="6"/>
      <c r="O4243" s="3"/>
      <c r="P4243" s="3"/>
      <c r="Q4243" s="6"/>
      <c r="R4243" s="4"/>
      <c r="S4243" s="6"/>
      <c r="T4243" s="6"/>
      <c r="U4243" s="6"/>
      <c r="V4243" s="3" t="str">
        <f t="shared" si="2"/>
        <v/>
      </c>
      <c r="W4243" s="5" t="str">
        <f t="shared" ref="W4243:X4243" si="4244">UPPER(TRIM(H4243))</f>
        <v/>
      </c>
      <c r="X4243" s="5" t="str">
        <f t="shared" si="4244"/>
        <v/>
      </c>
      <c r="Y4243" s="5" t="str">
        <f t="array" ref="Y4243">IF(V4243&lt;&gt;"",IFERROR(INDEX(federal_program_name_lookup,MATCH(V4243,aln_lookup,0)),""),"")</f>
        <v/>
      </c>
    </row>
    <row r="4244" ht="15.75" customHeight="1">
      <c r="A4244" s="5" t="str">
        <f t="shared" si="3224"/>
        <v/>
      </c>
      <c r="B4244" s="3"/>
      <c r="C4244" s="3"/>
      <c r="D4244" s="3"/>
      <c r="E4244" s="6"/>
      <c r="F4244" s="4"/>
      <c r="G4244" s="6"/>
      <c r="H4244" s="6"/>
      <c r="I4244" s="6"/>
      <c r="J4244" s="4">
        <f>SUMIFS(amount_expended,cfda_key,V4244)</f>
        <v>0</v>
      </c>
      <c r="K4244" s="4">
        <f>IF(G4244="OTHER CLUSTER NOT LISTED ABOVE",SUMIFS(amount_expended,uniform_other_cluster_name,X4244), IF(AND(OR(G4244="N/A",G4244=""),H4244=""),0,IF(G4244="STATE CLUSTER",SUMIFS(amount_expended,uniform_state_cluster_name,W4244),SUMIFS(amount_expended,cluster_name,G4244))))</f>
        <v>0</v>
      </c>
      <c r="L4244" s="6"/>
      <c r="M4244" s="3"/>
      <c r="N4244" s="6"/>
      <c r="O4244" s="3"/>
      <c r="P4244" s="3"/>
      <c r="Q4244" s="6"/>
      <c r="R4244" s="4"/>
      <c r="S4244" s="6"/>
      <c r="T4244" s="6"/>
      <c r="U4244" s="6"/>
      <c r="V4244" s="3" t="str">
        <f t="shared" si="2"/>
        <v/>
      </c>
      <c r="W4244" s="5" t="str">
        <f t="shared" ref="W4244:X4244" si="4245">UPPER(TRIM(H4244))</f>
        <v/>
      </c>
      <c r="X4244" s="5" t="str">
        <f t="shared" si="4245"/>
        <v/>
      </c>
      <c r="Y4244" s="5" t="str">
        <f t="array" ref="Y4244">IF(V4244&lt;&gt;"",IFERROR(INDEX(federal_program_name_lookup,MATCH(V4244,aln_lookup,0)),""),"")</f>
        <v/>
      </c>
    </row>
    <row r="4245" ht="15.75" customHeight="1">
      <c r="A4245" s="5" t="str">
        <f t="shared" si="3224"/>
        <v/>
      </c>
      <c r="B4245" s="3"/>
      <c r="C4245" s="3"/>
      <c r="D4245" s="3"/>
      <c r="E4245" s="6"/>
      <c r="F4245" s="4"/>
      <c r="G4245" s="6"/>
      <c r="H4245" s="6"/>
      <c r="I4245" s="6"/>
      <c r="J4245" s="4">
        <f>SUMIFS(amount_expended,cfda_key,V4245)</f>
        <v>0</v>
      </c>
      <c r="K4245" s="4">
        <f>IF(G4245="OTHER CLUSTER NOT LISTED ABOVE",SUMIFS(amount_expended,uniform_other_cluster_name,X4245), IF(AND(OR(G4245="N/A",G4245=""),H4245=""),0,IF(G4245="STATE CLUSTER",SUMIFS(amount_expended,uniform_state_cluster_name,W4245),SUMIFS(amount_expended,cluster_name,G4245))))</f>
        <v>0</v>
      </c>
      <c r="L4245" s="6"/>
      <c r="M4245" s="3"/>
      <c r="N4245" s="6"/>
      <c r="O4245" s="3"/>
      <c r="P4245" s="3"/>
      <c r="Q4245" s="6"/>
      <c r="R4245" s="4"/>
      <c r="S4245" s="6"/>
      <c r="T4245" s="6"/>
      <c r="U4245" s="6"/>
      <c r="V4245" s="3" t="str">
        <f t="shared" si="2"/>
        <v/>
      </c>
      <c r="W4245" s="5" t="str">
        <f t="shared" ref="W4245:X4245" si="4246">UPPER(TRIM(H4245))</f>
        <v/>
      </c>
      <c r="X4245" s="5" t="str">
        <f t="shared" si="4246"/>
        <v/>
      </c>
      <c r="Y4245" s="5" t="str">
        <f t="array" ref="Y4245">IF(V4245&lt;&gt;"",IFERROR(INDEX(federal_program_name_lookup,MATCH(V4245,aln_lookup,0)),""),"")</f>
        <v/>
      </c>
    </row>
    <row r="4246" ht="15.75" customHeight="1">
      <c r="A4246" s="5" t="str">
        <f t="shared" si="3224"/>
        <v/>
      </c>
      <c r="B4246" s="3"/>
      <c r="C4246" s="3"/>
      <c r="D4246" s="3"/>
      <c r="E4246" s="6"/>
      <c r="F4246" s="4"/>
      <c r="G4246" s="6"/>
      <c r="H4246" s="6"/>
      <c r="I4246" s="6"/>
      <c r="J4246" s="4">
        <f>SUMIFS(amount_expended,cfda_key,V4246)</f>
        <v>0</v>
      </c>
      <c r="K4246" s="4">
        <f>IF(G4246="OTHER CLUSTER NOT LISTED ABOVE",SUMIFS(amount_expended,uniform_other_cluster_name,X4246), IF(AND(OR(G4246="N/A",G4246=""),H4246=""),0,IF(G4246="STATE CLUSTER",SUMIFS(amount_expended,uniform_state_cluster_name,W4246),SUMIFS(amount_expended,cluster_name,G4246))))</f>
        <v>0</v>
      </c>
      <c r="L4246" s="6"/>
      <c r="M4246" s="3"/>
      <c r="N4246" s="6"/>
      <c r="O4246" s="3"/>
      <c r="P4246" s="3"/>
      <c r="Q4246" s="6"/>
      <c r="R4246" s="4"/>
      <c r="S4246" s="6"/>
      <c r="T4246" s="6"/>
      <c r="U4246" s="6"/>
      <c r="V4246" s="3" t="str">
        <f t="shared" si="2"/>
        <v/>
      </c>
      <c r="W4246" s="5" t="str">
        <f t="shared" ref="W4246:X4246" si="4247">UPPER(TRIM(H4246))</f>
        <v/>
      </c>
      <c r="X4246" s="5" t="str">
        <f t="shared" si="4247"/>
        <v/>
      </c>
      <c r="Y4246" s="5" t="str">
        <f t="array" ref="Y4246">IF(V4246&lt;&gt;"",IFERROR(INDEX(federal_program_name_lookup,MATCH(V4246,aln_lookup,0)),""),"")</f>
        <v/>
      </c>
    </row>
    <row r="4247" ht="15.75" customHeight="1">
      <c r="A4247" s="5" t="str">
        <f t="shared" si="3224"/>
        <v/>
      </c>
      <c r="B4247" s="3"/>
      <c r="C4247" s="3"/>
      <c r="D4247" s="3"/>
      <c r="E4247" s="6"/>
      <c r="F4247" s="4"/>
      <c r="G4247" s="6"/>
      <c r="H4247" s="6"/>
      <c r="I4247" s="6"/>
      <c r="J4247" s="4">
        <f>SUMIFS(amount_expended,cfda_key,V4247)</f>
        <v>0</v>
      </c>
      <c r="K4247" s="4">
        <f>IF(G4247="OTHER CLUSTER NOT LISTED ABOVE",SUMIFS(amount_expended,uniform_other_cluster_name,X4247), IF(AND(OR(G4247="N/A",G4247=""),H4247=""),0,IF(G4247="STATE CLUSTER",SUMIFS(amount_expended,uniform_state_cluster_name,W4247),SUMIFS(amount_expended,cluster_name,G4247))))</f>
        <v>0</v>
      </c>
      <c r="L4247" s="6"/>
      <c r="M4247" s="3"/>
      <c r="N4247" s="6"/>
      <c r="O4247" s="3"/>
      <c r="P4247" s="3"/>
      <c r="Q4247" s="6"/>
      <c r="R4247" s="4"/>
      <c r="S4247" s="6"/>
      <c r="T4247" s="6"/>
      <c r="U4247" s="6"/>
      <c r="V4247" s="3" t="str">
        <f t="shared" si="2"/>
        <v/>
      </c>
      <c r="W4247" s="5" t="str">
        <f t="shared" ref="W4247:X4247" si="4248">UPPER(TRIM(H4247))</f>
        <v/>
      </c>
      <c r="X4247" s="5" t="str">
        <f t="shared" si="4248"/>
        <v/>
      </c>
      <c r="Y4247" s="5" t="str">
        <f t="array" ref="Y4247">IF(V4247&lt;&gt;"",IFERROR(INDEX(federal_program_name_lookup,MATCH(V4247,aln_lookup,0)),""),"")</f>
        <v/>
      </c>
    </row>
    <row r="4248" ht="15.75" customHeight="1">
      <c r="A4248" s="5" t="str">
        <f t="shared" si="3224"/>
        <v/>
      </c>
      <c r="B4248" s="3"/>
      <c r="C4248" s="3"/>
      <c r="D4248" s="3"/>
      <c r="E4248" s="6"/>
      <c r="F4248" s="4"/>
      <c r="G4248" s="6"/>
      <c r="H4248" s="6"/>
      <c r="I4248" s="6"/>
      <c r="J4248" s="4">
        <f>SUMIFS(amount_expended,cfda_key,V4248)</f>
        <v>0</v>
      </c>
      <c r="K4248" s="4">
        <f>IF(G4248="OTHER CLUSTER NOT LISTED ABOVE",SUMIFS(amount_expended,uniform_other_cluster_name,X4248), IF(AND(OR(G4248="N/A",G4248=""),H4248=""),0,IF(G4248="STATE CLUSTER",SUMIFS(amount_expended,uniform_state_cluster_name,W4248),SUMIFS(amount_expended,cluster_name,G4248))))</f>
        <v>0</v>
      </c>
      <c r="L4248" s="6"/>
      <c r="M4248" s="3"/>
      <c r="N4248" s="6"/>
      <c r="O4248" s="3"/>
      <c r="P4248" s="3"/>
      <c r="Q4248" s="6"/>
      <c r="R4248" s="4"/>
      <c r="S4248" s="6"/>
      <c r="T4248" s="6"/>
      <c r="U4248" s="6"/>
      <c r="V4248" s="3" t="str">
        <f t="shared" si="2"/>
        <v/>
      </c>
      <c r="W4248" s="5" t="str">
        <f t="shared" ref="W4248:X4248" si="4249">UPPER(TRIM(H4248))</f>
        <v/>
      </c>
      <c r="X4248" s="5" t="str">
        <f t="shared" si="4249"/>
        <v/>
      </c>
      <c r="Y4248" s="5" t="str">
        <f t="array" ref="Y4248">IF(V4248&lt;&gt;"",IFERROR(INDEX(federal_program_name_lookup,MATCH(V4248,aln_lookup,0)),""),"")</f>
        <v/>
      </c>
    </row>
    <row r="4249" ht="15.75" customHeight="1">
      <c r="A4249" s="5" t="str">
        <f t="shared" si="3224"/>
        <v/>
      </c>
      <c r="B4249" s="3"/>
      <c r="C4249" s="3"/>
      <c r="D4249" s="3"/>
      <c r="E4249" s="6"/>
      <c r="F4249" s="4"/>
      <c r="G4249" s="6"/>
      <c r="H4249" s="6"/>
      <c r="I4249" s="6"/>
      <c r="J4249" s="4">
        <f>SUMIFS(amount_expended,cfda_key,V4249)</f>
        <v>0</v>
      </c>
      <c r="K4249" s="4">
        <f>IF(G4249="OTHER CLUSTER NOT LISTED ABOVE",SUMIFS(amount_expended,uniform_other_cluster_name,X4249), IF(AND(OR(G4249="N/A",G4249=""),H4249=""),0,IF(G4249="STATE CLUSTER",SUMIFS(amount_expended,uniform_state_cluster_name,W4249),SUMIFS(amount_expended,cluster_name,G4249))))</f>
        <v>0</v>
      </c>
      <c r="L4249" s="6"/>
      <c r="M4249" s="3"/>
      <c r="N4249" s="6"/>
      <c r="O4249" s="3"/>
      <c r="P4249" s="3"/>
      <c r="Q4249" s="6"/>
      <c r="R4249" s="4"/>
      <c r="S4249" s="6"/>
      <c r="T4249" s="6"/>
      <c r="U4249" s="6"/>
      <c r="V4249" s="3" t="str">
        <f t="shared" si="2"/>
        <v/>
      </c>
      <c r="W4249" s="5" t="str">
        <f t="shared" ref="W4249:X4249" si="4250">UPPER(TRIM(H4249))</f>
        <v/>
      </c>
      <c r="X4249" s="5" t="str">
        <f t="shared" si="4250"/>
        <v/>
      </c>
      <c r="Y4249" s="5" t="str">
        <f t="array" ref="Y4249">IF(V4249&lt;&gt;"",IFERROR(INDEX(federal_program_name_lookup,MATCH(V4249,aln_lookup,0)),""),"")</f>
        <v/>
      </c>
    </row>
    <row r="4250" ht="15.75" customHeight="1">
      <c r="A4250" s="5" t="str">
        <f t="shared" si="3224"/>
        <v/>
      </c>
      <c r="B4250" s="3"/>
      <c r="C4250" s="3"/>
      <c r="D4250" s="3"/>
      <c r="E4250" s="6"/>
      <c r="F4250" s="4"/>
      <c r="G4250" s="6"/>
      <c r="H4250" s="6"/>
      <c r="I4250" s="6"/>
      <c r="J4250" s="4">
        <f>SUMIFS(amount_expended,cfda_key,V4250)</f>
        <v>0</v>
      </c>
      <c r="K4250" s="4">
        <f>IF(G4250="OTHER CLUSTER NOT LISTED ABOVE",SUMIFS(amount_expended,uniform_other_cluster_name,X4250), IF(AND(OR(G4250="N/A",G4250=""),H4250=""),0,IF(G4250="STATE CLUSTER",SUMIFS(amount_expended,uniform_state_cluster_name,W4250),SUMIFS(amount_expended,cluster_name,G4250))))</f>
        <v>0</v>
      </c>
      <c r="L4250" s="6"/>
      <c r="M4250" s="3"/>
      <c r="N4250" s="6"/>
      <c r="O4250" s="3"/>
      <c r="P4250" s="3"/>
      <c r="Q4250" s="6"/>
      <c r="R4250" s="4"/>
      <c r="S4250" s="6"/>
      <c r="T4250" s="6"/>
      <c r="U4250" s="6"/>
      <c r="V4250" s="3" t="str">
        <f t="shared" si="2"/>
        <v/>
      </c>
      <c r="W4250" s="5" t="str">
        <f t="shared" ref="W4250:X4250" si="4251">UPPER(TRIM(H4250))</f>
        <v/>
      </c>
      <c r="X4250" s="5" t="str">
        <f t="shared" si="4251"/>
        <v/>
      </c>
      <c r="Y4250" s="5" t="str">
        <f t="array" ref="Y4250">IF(V4250&lt;&gt;"",IFERROR(INDEX(federal_program_name_lookup,MATCH(V4250,aln_lookup,0)),""),"")</f>
        <v/>
      </c>
    </row>
    <row r="4251" ht="15.75" customHeight="1">
      <c r="A4251" s="5" t="str">
        <f t="shared" si="3224"/>
        <v/>
      </c>
      <c r="B4251" s="3"/>
      <c r="C4251" s="3"/>
      <c r="D4251" s="3"/>
      <c r="E4251" s="6"/>
      <c r="F4251" s="4"/>
      <c r="G4251" s="6"/>
      <c r="H4251" s="6"/>
      <c r="I4251" s="6"/>
      <c r="J4251" s="4">
        <f>SUMIFS(amount_expended,cfda_key,V4251)</f>
        <v>0</v>
      </c>
      <c r="K4251" s="4">
        <f>IF(G4251="OTHER CLUSTER NOT LISTED ABOVE",SUMIFS(amount_expended,uniform_other_cluster_name,X4251), IF(AND(OR(G4251="N/A",G4251=""),H4251=""),0,IF(G4251="STATE CLUSTER",SUMIFS(amount_expended,uniform_state_cluster_name,W4251),SUMIFS(amount_expended,cluster_name,G4251))))</f>
        <v>0</v>
      </c>
      <c r="L4251" s="6"/>
      <c r="M4251" s="3"/>
      <c r="N4251" s="6"/>
      <c r="O4251" s="3"/>
      <c r="P4251" s="3"/>
      <c r="Q4251" s="6"/>
      <c r="R4251" s="4"/>
      <c r="S4251" s="6"/>
      <c r="T4251" s="6"/>
      <c r="U4251" s="6"/>
      <c r="V4251" s="3" t="str">
        <f t="shared" si="2"/>
        <v/>
      </c>
      <c r="W4251" s="5" t="str">
        <f t="shared" ref="W4251:X4251" si="4252">UPPER(TRIM(H4251))</f>
        <v/>
      </c>
      <c r="X4251" s="5" t="str">
        <f t="shared" si="4252"/>
        <v/>
      </c>
      <c r="Y4251" s="5" t="str">
        <f t="array" ref="Y4251">IF(V4251&lt;&gt;"",IFERROR(INDEX(federal_program_name_lookup,MATCH(V4251,aln_lookup,0)),""),"")</f>
        <v/>
      </c>
    </row>
    <row r="4252" ht="15.75" customHeight="1">
      <c r="A4252" s="5" t="str">
        <f t="shared" si="3224"/>
        <v/>
      </c>
      <c r="B4252" s="3"/>
      <c r="C4252" s="3"/>
      <c r="D4252" s="3"/>
      <c r="E4252" s="6"/>
      <c r="F4252" s="4"/>
      <c r="G4252" s="6"/>
      <c r="H4252" s="6"/>
      <c r="I4252" s="6"/>
      <c r="J4252" s="4">
        <f>SUMIFS(amount_expended,cfda_key,V4252)</f>
        <v>0</v>
      </c>
      <c r="K4252" s="4">
        <f>IF(G4252="OTHER CLUSTER NOT LISTED ABOVE",SUMIFS(amount_expended,uniform_other_cluster_name,X4252), IF(AND(OR(G4252="N/A",G4252=""),H4252=""),0,IF(G4252="STATE CLUSTER",SUMIFS(amount_expended,uniform_state_cluster_name,W4252),SUMIFS(amount_expended,cluster_name,G4252))))</f>
        <v>0</v>
      </c>
      <c r="L4252" s="6"/>
      <c r="M4252" s="3"/>
      <c r="N4252" s="6"/>
      <c r="O4252" s="3"/>
      <c r="P4252" s="3"/>
      <c r="Q4252" s="6"/>
      <c r="R4252" s="4"/>
      <c r="S4252" s="6"/>
      <c r="T4252" s="6"/>
      <c r="U4252" s="6"/>
      <c r="V4252" s="3" t="str">
        <f t="shared" si="2"/>
        <v/>
      </c>
      <c r="W4252" s="5" t="str">
        <f t="shared" ref="W4252:X4252" si="4253">UPPER(TRIM(H4252))</f>
        <v/>
      </c>
      <c r="X4252" s="5" t="str">
        <f t="shared" si="4253"/>
        <v/>
      </c>
      <c r="Y4252" s="5" t="str">
        <f t="array" ref="Y4252">IF(V4252&lt;&gt;"",IFERROR(INDEX(federal_program_name_lookup,MATCH(V4252,aln_lookup,0)),""),"")</f>
        <v/>
      </c>
    </row>
    <row r="4253" ht="15.75" customHeight="1">
      <c r="A4253" s="5" t="str">
        <f t="shared" si="3224"/>
        <v/>
      </c>
      <c r="B4253" s="3"/>
      <c r="C4253" s="3"/>
      <c r="D4253" s="3"/>
      <c r="E4253" s="6"/>
      <c r="F4253" s="4"/>
      <c r="G4253" s="6"/>
      <c r="H4253" s="6"/>
      <c r="I4253" s="6"/>
      <c r="J4253" s="4">
        <f>SUMIFS(amount_expended,cfda_key,V4253)</f>
        <v>0</v>
      </c>
      <c r="K4253" s="4">
        <f>IF(G4253="OTHER CLUSTER NOT LISTED ABOVE",SUMIFS(amount_expended,uniform_other_cluster_name,X4253), IF(AND(OR(G4253="N/A",G4253=""),H4253=""),0,IF(G4253="STATE CLUSTER",SUMIFS(amount_expended,uniform_state_cluster_name,W4253),SUMIFS(amount_expended,cluster_name,G4253))))</f>
        <v>0</v>
      </c>
      <c r="L4253" s="6"/>
      <c r="M4253" s="3"/>
      <c r="N4253" s="6"/>
      <c r="O4253" s="3"/>
      <c r="P4253" s="3"/>
      <c r="Q4253" s="6"/>
      <c r="R4253" s="4"/>
      <c r="S4253" s="6"/>
      <c r="T4253" s="6"/>
      <c r="U4253" s="6"/>
      <c r="V4253" s="3" t="str">
        <f t="shared" si="2"/>
        <v/>
      </c>
      <c r="W4253" s="5" t="str">
        <f t="shared" ref="W4253:X4253" si="4254">UPPER(TRIM(H4253))</f>
        <v/>
      </c>
      <c r="X4253" s="5" t="str">
        <f t="shared" si="4254"/>
        <v/>
      </c>
      <c r="Y4253" s="5" t="str">
        <f t="array" ref="Y4253">IF(V4253&lt;&gt;"",IFERROR(INDEX(federal_program_name_lookup,MATCH(V4253,aln_lookup,0)),""),"")</f>
        <v/>
      </c>
    </row>
    <row r="4254" ht="15.75" customHeight="1">
      <c r="A4254" s="5" t="str">
        <f t="shared" si="3224"/>
        <v/>
      </c>
      <c r="B4254" s="3"/>
      <c r="C4254" s="3"/>
      <c r="D4254" s="3"/>
      <c r="E4254" s="6"/>
      <c r="F4254" s="4"/>
      <c r="G4254" s="6"/>
      <c r="H4254" s="6"/>
      <c r="I4254" s="6"/>
      <c r="J4254" s="4">
        <f>SUMIFS(amount_expended,cfda_key,V4254)</f>
        <v>0</v>
      </c>
      <c r="K4254" s="4">
        <f>IF(G4254="OTHER CLUSTER NOT LISTED ABOVE",SUMIFS(amount_expended,uniform_other_cluster_name,X4254), IF(AND(OR(G4254="N/A",G4254=""),H4254=""),0,IF(G4254="STATE CLUSTER",SUMIFS(amount_expended,uniform_state_cluster_name,W4254),SUMIFS(amount_expended,cluster_name,G4254))))</f>
        <v>0</v>
      </c>
      <c r="L4254" s="6"/>
      <c r="M4254" s="3"/>
      <c r="N4254" s="6"/>
      <c r="O4254" s="3"/>
      <c r="P4254" s="3"/>
      <c r="Q4254" s="6"/>
      <c r="R4254" s="4"/>
      <c r="S4254" s="6"/>
      <c r="T4254" s="6"/>
      <c r="U4254" s="6"/>
      <c r="V4254" s="3" t="str">
        <f t="shared" si="2"/>
        <v/>
      </c>
      <c r="W4254" s="5" t="str">
        <f t="shared" ref="W4254:X4254" si="4255">UPPER(TRIM(H4254))</f>
        <v/>
      </c>
      <c r="X4254" s="5" t="str">
        <f t="shared" si="4255"/>
        <v/>
      </c>
      <c r="Y4254" s="5" t="str">
        <f t="array" ref="Y4254">IF(V4254&lt;&gt;"",IFERROR(INDEX(federal_program_name_lookup,MATCH(V4254,aln_lookup,0)),""),"")</f>
        <v/>
      </c>
    </row>
    <row r="4255" ht="15.75" customHeight="1">
      <c r="A4255" s="5" t="str">
        <f t="shared" si="3224"/>
        <v/>
      </c>
      <c r="B4255" s="3"/>
      <c r="C4255" s="3"/>
      <c r="D4255" s="3"/>
      <c r="E4255" s="6"/>
      <c r="F4255" s="4"/>
      <c r="G4255" s="6"/>
      <c r="H4255" s="6"/>
      <c r="I4255" s="6"/>
      <c r="J4255" s="4">
        <f>SUMIFS(amount_expended,cfda_key,V4255)</f>
        <v>0</v>
      </c>
      <c r="K4255" s="4">
        <f>IF(G4255="OTHER CLUSTER NOT LISTED ABOVE",SUMIFS(amount_expended,uniform_other_cluster_name,X4255), IF(AND(OR(G4255="N/A",G4255=""),H4255=""),0,IF(G4255="STATE CLUSTER",SUMIFS(amount_expended,uniform_state_cluster_name,W4255),SUMIFS(amount_expended,cluster_name,G4255))))</f>
        <v>0</v>
      </c>
      <c r="L4255" s="6"/>
      <c r="M4255" s="3"/>
      <c r="N4255" s="6"/>
      <c r="O4255" s="3"/>
      <c r="P4255" s="3"/>
      <c r="Q4255" s="6"/>
      <c r="R4255" s="4"/>
      <c r="S4255" s="6"/>
      <c r="T4255" s="6"/>
      <c r="U4255" s="6"/>
      <c r="V4255" s="3" t="str">
        <f t="shared" si="2"/>
        <v/>
      </c>
      <c r="W4255" s="5" t="str">
        <f t="shared" ref="W4255:X4255" si="4256">UPPER(TRIM(H4255))</f>
        <v/>
      </c>
      <c r="X4255" s="5" t="str">
        <f t="shared" si="4256"/>
        <v/>
      </c>
      <c r="Y4255" s="5" t="str">
        <f t="array" ref="Y4255">IF(V4255&lt;&gt;"",IFERROR(INDEX(federal_program_name_lookup,MATCH(V4255,aln_lookup,0)),""),"")</f>
        <v/>
      </c>
    </row>
    <row r="4256" ht="15.75" customHeight="1">
      <c r="A4256" s="5" t="str">
        <f t="shared" si="3224"/>
        <v/>
      </c>
      <c r="B4256" s="3"/>
      <c r="C4256" s="3"/>
      <c r="D4256" s="3"/>
      <c r="E4256" s="6"/>
      <c r="F4256" s="4"/>
      <c r="G4256" s="6"/>
      <c r="H4256" s="6"/>
      <c r="I4256" s="6"/>
      <c r="J4256" s="4">
        <f>SUMIFS(amount_expended,cfda_key,V4256)</f>
        <v>0</v>
      </c>
      <c r="K4256" s="4">
        <f>IF(G4256="OTHER CLUSTER NOT LISTED ABOVE",SUMIFS(amount_expended,uniform_other_cluster_name,X4256), IF(AND(OR(G4256="N/A",G4256=""),H4256=""),0,IF(G4256="STATE CLUSTER",SUMIFS(amount_expended,uniform_state_cluster_name,W4256),SUMIFS(amount_expended,cluster_name,G4256))))</f>
        <v>0</v>
      </c>
      <c r="L4256" s="6"/>
      <c r="M4256" s="3"/>
      <c r="N4256" s="6"/>
      <c r="O4256" s="3"/>
      <c r="P4256" s="3"/>
      <c r="Q4256" s="6"/>
      <c r="R4256" s="4"/>
      <c r="S4256" s="6"/>
      <c r="T4256" s="6"/>
      <c r="U4256" s="6"/>
      <c r="V4256" s="3" t="str">
        <f t="shared" si="2"/>
        <v/>
      </c>
      <c r="W4256" s="5" t="str">
        <f t="shared" ref="W4256:X4256" si="4257">UPPER(TRIM(H4256))</f>
        <v/>
      </c>
      <c r="X4256" s="5" t="str">
        <f t="shared" si="4257"/>
        <v/>
      </c>
      <c r="Y4256" s="5" t="str">
        <f t="array" ref="Y4256">IF(V4256&lt;&gt;"",IFERROR(INDEX(federal_program_name_lookup,MATCH(V4256,aln_lookup,0)),""),"")</f>
        <v/>
      </c>
    </row>
    <row r="4257" ht="15.75" customHeight="1">
      <c r="A4257" s="5" t="str">
        <f t="shared" si="3224"/>
        <v/>
      </c>
      <c r="B4257" s="3"/>
      <c r="C4257" s="3"/>
      <c r="D4257" s="3"/>
      <c r="E4257" s="6"/>
      <c r="F4257" s="4"/>
      <c r="G4257" s="6"/>
      <c r="H4257" s="6"/>
      <c r="I4257" s="6"/>
      <c r="J4257" s="4">
        <f>SUMIFS(amount_expended,cfda_key,V4257)</f>
        <v>0</v>
      </c>
      <c r="K4257" s="4">
        <f>IF(G4257="OTHER CLUSTER NOT LISTED ABOVE",SUMIFS(amount_expended,uniform_other_cluster_name,X4257), IF(AND(OR(G4257="N/A",G4257=""),H4257=""),0,IF(G4257="STATE CLUSTER",SUMIFS(amount_expended,uniform_state_cluster_name,W4257),SUMIFS(amount_expended,cluster_name,G4257))))</f>
        <v>0</v>
      </c>
      <c r="L4257" s="6"/>
      <c r="M4257" s="3"/>
      <c r="N4257" s="6"/>
      <c r="O4257" s="3"/>
      <c r="P4257" s="3"/>
      <c r="Q4257" s="6"/>
      <c r="R4257" s="4"/>
      <c r="S4257" s="6"/>
      <c r="T4257" s="6"/>
      <c r="U4257" s="6"/>
      <c r="V4257" s="3" t="str">
        <f t="shared" si="2"/>
        <v/>
      </c>
      <c r="W4257" s="5" t="str">
        <f t="shared" ref="W4257:X4257" si="4258">UPPER(TRIM(H4257))</f>
        <v/>
      </c>
      <c r="X4257" s="5" t="str">
        <f t="shared" si="4258"/>
        <v/>
      </c>
      <c r="Y4257" s="5" t="str">
        <f t="array" ref="Y4257">IF(V4257&lt;&gt;"",IFERROR(INDEX(federal_program_name_lookup,MATCH(V4257,aln_lookup,0)),""),"")</f>
        <v/>
      </c>
    </row>
    <row r="4258" ht="15.75" customHeight="1">
      <c r="A4258" s="5" t="str">
        <f t="shared" si="3224"/>
        <v/>
      </c>
      <c r="B4258" s="3"/>
      <c r="C4258" s="3"/>
      <c r="D4258" s="3"/>
      <c r="E4258" s="6"/>
      <c r="F4258" s="4"/>
      <c r="G4258" s="6"/>
      <c r="H4258" s="6"/>
      <c r="I4258" s="6"/>
      <c r="J4258" s="4">
        <f>SUMIFS(amount_expended,cfda_key,V4258)</f>
        <v>0</v>
      </c>
      <c r="K4258" s="4">
        <f>IF(G4258="OTHER CLUSTER NOT LISTED ABOVE",SUMIFS(amount_expended,uniform_other_cluster_name,X4258), IF(AND(OR(G4258="N/A",G4258=""),H4258=""),0,IF(G4258="STATE CLUSTER",SUMIFS(amount_expended,uniform_state_cluster_name,W4258),SUMIFS(amount_expended,cluster_name,G4258))))</f>
        <v>0</v>
      </c>
      <c r="L4258" s="6"/>
      <c r="M4258" s="3"/>
      <c r="N4258" s="6"/>
      <c r="O4258" s="3"/>
      <c r="P4258" s="3"/>
      <c r="Q4258" s="6"/>
      <c r="R4258" s="4"/>
      <c r="S4258" s="6"/>
      <c r="T4258" s="6"/>
      <c r="U4258" s="6"/>
      <c r="V4258" s="3" t="str">
        <f t="shared" si="2"/>
        <v/>
      </c>
      <c r="W4258" s="5" t="str">
        <f t="shared" ref="W4258:X4258" si="4259">UPPER(TRIM(H4258))</f>
        <v/>
      </c>
      <c r="X4258" s="5" t="str">
        <f t="shared" si="4259"/>
        <v/>
      </c>
      <c r="Y4258" s="5" t="str">
        <f t="array" ref="Y4258">IF(V4258&lt;&gt;"",IFERROR(INDEX(federal_program_name_lookup,MATCH(V4258,aln_lookup,0)),""),"")</f>
        <v/>
      </c>
    </row>
    <row r="4259" ht="15.75" customHeight="1">
      <c r="A4259" s="5" t="str">
        <f t="shared" si="3224"/>
        <v/>
      </c>
      <c r="B4259" s="3"/>
      <c r="C4259" s="3"/>
      <c r="D4259" s="3"/>
      <c r="E4259" s="6"/>
      <c r="F4259" s="4"/>
      <c r="G4259" s="6"/>
      <c r="H4259" s="6"/>
      <c r="I4259" s="6"/>
      <c r="J4259" s="4">
        <f>SUMIFS(amount_expended,cfda_key,V4259)</f>
        <v>0</v>
      </c>
      <c r="K4259" s="4">
        <f>IF(G4259="OTHER CLUSTER NOT LISTED ABOVE",SUMIFS(amount_expended,uniform_other_cluster_name,X4259), IF(AND(OR(G4259="N/A",G4259=""),H4259=""),0,IF(G4259="STATE CLUSTER",SUMIFS(amount_expended,uniform_state_cluster_name,W4259),SUMIFS(amount_expended,cluster_name,G4259))))</f>
        <v>0</v>
      </c>
      <c r="L4259" s="6"/>
      <c r="M4259" s="3"/>
      <c r="N4259" s="6"/>
      <c r="O4259" s="3"/>
      <c r="P4259" s="3"/>
      <c r="Q4259" s="6"/>
      <c r="R4259" s="4"/>
      <c r="S4259" s="6"/>
      <c r="T4259" s="6"/>
      <c r="U4259" s="6"/>
      <c r="V4259" s="3" t="str">
        <f t="shared" si="2"/>
        <v/>
      </c>
      <c r="W4259" s="5" t="str">
        <f t="shared" ref="W4259:X4259" si="4260">UPPER(TRIM(H4259))</f>
        <v/>
      </c>
      <c r="X4259" s="5" t="str">
        <f t="shared" si="4260"/>
        <v/>
      </c>
      <c r="Y4259" s="5" t="str">
        <f t="array" ref="Y4259">IF(V4259&lt;&gt;"",IFERROR(INDEX(federal_program_name_lookup,MATCH(V4259,aln_lookup,0)),""),"")</f>
        <v/>
      </c>
    </row>
    <row r="4260" ht="15.75" customHeight="1">
      <c r="A4260" s="5" t="str">
        <f t="shared" si="3224"/>
        <v/>
      </c>
      <c r="B4260" s="3"/>
      <c r="C4260" s="3"/>
      <c r="D4260" s="3"/>
      <c r="E4260" s="6"/>
      <c r="F4260" s="4"/>
      <c r="G4260" s="6"/>
      <c r="H4260" s="6"/>
      <c r="I4260" s="6"/>
      <c r="J4260" s="4">
        <f>SUMIFS(amount_expended,cfda_key,V4260)</f>
        <v>0</v>
      </c>
      <c r="K4260" s="4">
        <f>IF(G4260="OTHER CLUSTER NOT LISTED ABOVE",SUMIFS(amount_expended,uniform_other_cluster_name,X4260), IF(AND(OR(G4260="N/A",G4260=""),H4260=""),0,IF(G4260="STATE CLUSTER",SUMIFS(amount_expended,uniform_state_cluster_name,W4260),SUMIFS(amount_expended,cluster_name,G4260))))</f>
        <v>0</v>
      </c>
      <c r="L4260" s="6"/>
      <c r="M4260" s="3"/>
      <c r="N4260" s="6"/>
      <c r="O4260" s="3"/>
      <c r="P4260" s="3"/>
      <c r="Q4260" s="6"/>
      <c r="R4260" s="4"/>
      <c r="S4260" s="6"/>
      <c r="T4260" s="6"/>
      <c r="U4260" s="6"/>
      <c r="V4260" s="3" t="str">
        <f t="shared" si="2"/>
        <v/>
      </c>
      <c r="W4260" s="5" t="str">
        <f t="shared" ref="W4260:X4260" si="4261">UPPER(TRIM(H4260))</f>
        <v/>
      </c>
      <c r="X4260" s="5" t="str">
        <f t="shared" si="4261"/>
        <v/>
      </c>
      <c r="Y4260" s="5" t="str">
        <f t="array" ref="Y4260">IF(V4260&lt;&gt;"",IFERROR(INDEX(federal_program_name_lookup,MATCH(V4260,aln_lookup,0)),""),"")</f>
        <v/>
      </c>
    </row>
    <row r="4261" ht="15.75" customHeight="1">
      <c r="A4261" s="5" t="str">
        <f t="shared" si="3224"/>
        <v/>
      </c>
      <c r="B4261" s="3"/>
      <c r="C4261" s="3"/>
      <c r="D4261" s="3"/>
      <c r="E4261" s="6"/>
      <c r="F4261" s="4"/>
      <c r="G4261" s="6"/>
      <c r="H4261" s="6"/>
      <c r="I4261" s="6"/>
      <c r="J4261" s="4">
        <f>SUMIFS(amount_expended,cfda_key,V4261)</f>
        <v>0</v>
      </c>
      <c r="K4261" s="4">
        <f>IF(G4261="OTHER CLUSTER NOT LISTED ABOVE",SUMIFS(amount_expended,uniform_other_cluster_name,X4261), IF(AND(OR(G4261="N/A",G4261=""),H4261=""),0,IF(G4261="STATE CLUSTER",SUMIFS(amount_expended,uniform_state_cluster_name,W4261),SUMIFS(amount_expended,cluster_name,G4261))))</f>
        <v>0</v>
      </c>
      <c r="L4261" s="6"/>
      <c r="M4261" s="3"/>
      <c r="N4261" s="6"/>
      <c r="O4261" s="3"/>
      <c r="P4261" s="3"/>
      <c r="Q4261" s="6"/>
      <c r="R4261" s="4"/>
      <c r="S4261" s="6"/>
      <c r="T4261" s="6"/>
      <c r="U4261" s="6"/>
      <c r="V4261" s="3" t="str">
        <f t="shared" si="2"/>
        <v/>
      </c>
      <c r="W4261" s="5" t="str">
        <f t="shared" ref="W4261:X4261" si="4262">UPPER(TRIM(H4261))</f>
        <v/>
      </c>
      <c r="X4261" s="5" t="str">
        <f t="shared" si="4262"/>
        <v/>
      </c>
      <c r="Y4261" s="5" t="str">
        <f t="array" ref="Y4261">IF(V4261&lt;&gt;"",IFERROR(INDEX(federal_program_name_lookup,MATCH(V4261,aln_lookup,0)),""),"")</f>
        <v/>
      </c>
    </row>
    <row r="4262" ht="15.75" customHeight="1">
      <c r="A4262" s="5" t="str">
        <f t="shared" si="3224"/>
        <v/>
      </c>
      <c r="B4262" s="3"/>
      <c r="C4262" s="3"/>
      <c r="D4262" s="3"/>
      <c r="E4262" s="6"/>
      <c r="F4262" s="4"/>
      <c r="G4262" s="6"/>
      <c r="H4262" s="6"/>
      <c r="I4262" s="6"/>
      <c r="J4262" s="4">
        <f>SUMIFS(amount_expended,cfda_key,V4262)</f>
        <v>0</v>
      </c>
      <c r="K4262" s="4">
        <f>IF(G4262="OTHER CLUSTER NOT LISTED ABOVE",SUMIFS(amount_expended,uniform_other_cluster_name,X4262), IF(AND(OR(G4262="N/A",G4262=""),H4262=""),0,IF(G4262="STATE CLUSTER",SUMIFS(amount_expended,uniform_state_cluster_name,W4262),SUMIFS(amount_expended,cluster_name,G4262))))</f>
        <v>0</v>
      </c>
      <c r="L4262" s="6"/>
      <c r="M4262" s="3"/>
      <c r="N4262" s="6"/>
      <c r="O4262" s="3"/>
      <c r="P4262" s="3"/>
      <c r="Q4262" s="6"/>
      <c r="R4262" s="4"/>
      <c r="S4262" s="6"/>
      <c r="T4262" s="6"/>
      <c r="U4262" s="6"/>
      <c r="V4262" s="3" t="str">
        <f t="shared" si="2"/>
        <v/>
      </c>
      <c r="W4262" s="5" t="str">
        <f t="shared" ref="W4262:X4262" si="4263">UPPER(TRIM(H4262))</f>
        <v/>
      </c>
      <c r="X4262" s="5" t="str">
        <f t="shared" si="4263"/>
        <v/>
      </c>
      <c r="Y4262" s="5" t="str">
        <f t="array" ref="Y4262">IF(V4262&lt;&gt;"",IFERROR(INDEX(federal_program_name_lookup,MATCH(V4262,aln_lookup,0)),""),"")</f>
        <v/>
      </c>
    </row>
    <row r="4263" ht="15.75" customHeight="1">
      <c r="A4263" s="5" t="str">
        <f t="shared" si="3224"/>
        <v/>
      </c>
      <c r="B4263" s="3"/>
      <c r="C4263" s="3"/>
      <c r="D4263" s="3"/>
      <c r="E4263" s="6"/>
      <c r="F4263" s="4"/>
      <c r="G4263" s="6"/>
      <c r="H4263" s="6"/>
      <c r="I4263" s="6"/>
      <c r="J4263" s="4">
        <f>SUMIFS(amount_expended,cfda_key,V4263)</f>
        <v>0</v>
      </c>
      <c r="K4263" s="4">
        <f>IF(G4263="OTHER CLUSTER NOT LISTED ABOVE",SUMIFS(amount_expended,uniform_other_cluster_name,X4263), IF(AND(OR(G4263="N/A",G4263=""),H4263=""),0,IF(G4263="STATE CLUSTER",SUMIFS(amount_expended,uniform_state_cluster_name,W4263),SUMIFS(amount_expended,cluster_name,G4263))))</f>
        <v>0</v>
      </c>
      <c r="L4263" s="6"/>
      <c r="M4263" s="3"/>
      <c r="N4263" s="6"/>
      <c r="O4263" s="3"/>
      <c r="P4263" s="3"/>
      <c r="Q4263" s="6"/>
      <c r="R4263" s="4"/>
      <c r="S4263" s="6"/>
      <c r="T4263" s="6"/>
      <c r="U4263" s="6"/>
      <c r="V4263" s="3" t="str">
        <f t="shared" si="2"/>
        <v/>
      </c>
      <c r="W4263" s="5" t="str">
        <f t="shared" ref="W4263:X4263" si="4264">UPPER(TRIM(H4263))</f>
        <v/>
      </c>
      <c r="X4263" s="5" t="str">
        <f t="shared" si="4264"/>
        <v/>
      </c>
      <c r="Y4263" s="5" t="str">
        <f t="array" ref="Y4263">IF(V4263&lt;&gt;"",IFERROR(INDEX(federal_program_name_lookup,MATCH(V4263,aln_lookup,0)),""),"")</f>
        <v/>
      </c>
    </row>
    <row r="4264" ht="15.75" customHeight="1">
      <c r="A4264" s="5" t="str">
        <f t="shared" si="3224"/>
        <v/>
      </c>
      <c r="B4264" s="3"/>
      <c r="C4264" s="3"/>
      <c r="D4264" s="3"/>
      <c r="E4264" s="6"/>
      <c r="F4264" s="4"/>
      <c r="G4264" s="6"/>
      <c r="H4264" s="6"/>
      <c r="I4264" s="6"/>
      <c r="J4264" s="4">
        <f>SUMIFS(amount_expended,cfda_key,V4264)</f>
        <v>0</v>
      </c>
      <c r="K4264" s="4">
        <f>IF(G4264="OTHER CLUSTER NOT LISTED ABOVE",SUMIFS(amount_expended,uniform_other_cluster_name,X4264), IF(AND(OR(G4264="N/A",G4264=""),H4264=""),0,IF(G4264="STATE CLUSTER",SUMIFS(amount_expended,uniform_state_cluster_name,W4264),SUMIFS(amount_expended,cluster_name,G4264))))</f>
        <v>0</v>
      </c>
      <c r="L4264" s="6"/>
      <c r="M4264" s="3"/>
      <c r="N4264" s="6"/>
      <c r="O4264" s="3"/>
      <c r="P4264" s="3"/>
      <c r="Q4264" s="6"/>
      <c r="R4264" s="4"/>
      <c r="S4264" s="6"/>
      <c r="T4264" s="6"/>
      <c r="U4264" s="6"/>
      <c r="V4264" s="3" t="str">
        <f t="shared" si="2"/>
        <v/>
      </c>
      <c r="W4264" s="5" t="str">
        <f t="shared" ref="W4264:X4264" si="4265">UPPER(TRIM(H4264))</f>
        <v/>
      </c>
      <c r="X4264" s="5" t="str">
        <f t="shared" si="4265"/>
        <v/>
      </c>
      <c r="Y4264" s="5" t="str">
        <f t="array" ref="Y4264">IF(V4264&lt;&gt;"",IFERROR(INDEX(federal_program_name_lookup,MATCH(V4264,aln_lookup,0)),""),"")</f>
        <v/>
      </c>
    </row>
    <row r="4265" ht="15.75" customHeight="1">
      <c r="A4265" s="5" t="str">
        <f t="shared" si="3224"/>
        <v/>
      </c>
      <c r="B4265" s="3"/>
      <c r="C4265" s="3"/>
      <c r="D4265" s="3"/>
      <c r="E4265" s="6"/>
      <c r="F4265" s="4"/>
      <c r="G4265" s="6"/>
      <c r="H4265" s="6"/>
      <c r="I4265" s="6"/>
      <c r="J4265" s="4">
        <f>SUMIFS(amount_expended,cfda_key,V4265)</f>
        <v>0</v>
      </c>
      <c r="K4265" s="4">
        <f>IF(G4265="OTHER CLUSTER NOT LISTED ABOVE",SUMIFS(amount_expended,uniform_other_cluster_name,X4265), IF(AND(OR(G4265="N/A",G4265=""),H4265=""),0,IF(G4265="STATE CLUSTER",SUMIFS(amount_expended,uniform_state_cluster_name,W4265),SUMIFS(amount_expended,cluster_name,G4265))))</f>
        <v>0</v>
      </c>
      <c r="L4265" s="6"/>
      <c r="M4265" s="3"/>
      <c r="N4265" s="6"/>
      <c r="O4265" s="3"/>
      <c r="P4265" s="3"/>
      <c r="Q4265" s="6"/>
      <c r="R4265" s="4"/>
      <c r="S4265" s="6"/>
      <c r="T4265" s="6"/>
      <c r="U4265" s="6"/>
      <c r="V4265" s="3" t="str">
        <f t="shared" si="2"/>
        <v/>
      </c>
      <c r="W4265" s="5" t="str">
        <f t="shared" ref="W4265:X4265" si="4266">UPPER(TRIM(H4265))</f>
        <v/>
      </c>
      <c r="X4265" s="5" t="str">
        <f t="shared" si="4266"/>
        <v/>
      </c>
      <c r="Y4265" s="5" t="str">
        <f t="array" ref="Y4265">IF(V4265&lt;&gt;"",IFERROR(INDEX(federal_program_name_lookup,MATCH(V4265,aln_lookup,0)),""),"")</f>
        <v/>
      </c>
    </row>
    <row r="4266" ht="15.75" customHeight="1">
      <c r="A4266" s="5" t="str">
        <f t="shared" si="3224"/>
        <v/>
      </c>
      <c r="B4266" s="3"/>
      <c r="C4266" s="3"/>
      <c r="D4266" s="3"/>
      <c r="E4266" s="6"/>
      <c r="F4266" s="4"/>
      <c r="G4266" s="6"/>
      <c r="H4266" s="6"/>
      <c r="I4266" s="6"/>
      <c r="J4266" s="4">
        <f>SUMIFS(amount_expended,cfda_key,V4266)</f>
        <v>0</v>
      </c>
      <c r="K4266" s="4">
        <f>IF(G4266="OTHER CLUSTER NOT LISTED ABOVE",SUMIFS(amount_expended,uniform_other_cluster_name,X4266), IF(AND(OR(G4266="N/A",G4266=""),H4266=""),0,IF(G4266="STATE CLUSTER",SUMIFS(amount_expended,uniform_state_cluster_name,W4266),SUMIFS(amount_expended,cluster_name,G4266))))</f>
        <v>0</v>
      </c>
      <c r="L4266" s="6"/>
      <c r="M4266" s="3"/>
      <c r="N4266" s="6"/>
      <c r="O4266" s="3"/>
      <c r="P4266" s="3"/>
      <c r="Q4266" s="6"/>
      <c r="R4266" s="4"/>
      <c r="S4266" s="6"/>
      <c r="T4266" s="6"/>
      <c r="U4266" s="6"/>
      <c r="V4266" s="3" t="str">
        <f t="shared" si="2"/>
        <v/>
      </c>
      <c r="W4266" s="5" t="str">
        <f t="shared" ref="W4266:X4266" si="4267">UPPER(TRIM(H4266))</f>
        <v/>
      </c>
      <c r="X4266" s="5" t="str">
        <f t="shared" si="4267"/>
        <v/>
      </c>
      <c r="Y4266" s="5" t="str">
        <f t="array" ref="Y4266">IF(V4266&lt;&gt;"",IFERROR(INDEX(federal_program_name_lookup,MATCH(V4266,aln_lookup,0)),""),"")</f>
        <v/>
      </c>
    </row>
    <row r="4267" ht="15.75" customHeight="1">
      <c r="A4267" s="5" t="str">
        <f t="shared" si="3224"/>
        <v/>
      </c>
      <c r="B4267" s="3"/>
      <c r="C4267" s="3"/>
      <c r="D4267" s="3"/>
      <c r="E4267" s="6"/>
      <c r="F4267" s="4"/>
      <c r="G4267" s="6"/>
      <c r="H4267" s="6"/>
      <c r="I4267" s="6"/>
      <c r="J4267" s="4">
        <f>SUMIFS(amount_expended,cfda_key,V4267)</f>
        <v>0</v>
      </c>
      <c r="K4267" s="4">
        <f>IF(G4267="OTHER CLUSTER NOT LISTED ABOVE",SUMIFS(amount_expended,uniform_other_cluster_name,X4267), IF(AND(OR(G4267="N/A",G4267=""),H4267=""),0,IF(G4267="STATE CLUSTER",SUMIFS(amount_expended,uniform_state_cluster_name,W4267),SUMIFS(amount_expended,cluster_name,G4267))))</f>
        <v>0</v>
      </c>
      <c r="L4267" s="6"/>
      <c r="M4267" s="3"/>
      <c r="N4267" s="6"/>
      <c r="O4267" s="3"/>
      <c r="P4267" s="3"/>
      <c r="Q4267" s="6"/>
      <c r="R4267" s="4"/>
      <c r="S4267" s="6"/>
      <c r="T4267" s="6"/>
      <c r="U4267" s="6"/>
      <c r="V4267" s="3" t="str">
        <f t="shared" si="2"/>
        <v/>
      </c>
      <c r="W4267" s="5" t="str">
        <f t="shared" ref="W4267:X4267" si="4268">UPPER(TRIM(H4267))</f>
        <v/>
      </c>
      <c r="X4267" s="5" t="str">
        <f t="shared" si="4268"/>
        <v/>
      </c>
      <c r="Y4267" s="5" t="str">
        <f t="array" ref="Y4267">IF(V4267&lt;&gt;"",IFERROR(INDEX(federal_program_name_lookup,MATCH(V4267,aln_lookup,0)),""),"")</f>
        <v/>
      </c>
    </row>
    <row r="4268" ht="15.75" customHeight="1">
      <c r="A4268" s="5" t="str">
        <f t="shared" si="3224"/>
        <v/>
      </c>
      <c r="B4268" s="3"/>
      <c r="C4268" s="3"/>
      <c r="D4268" s="3"/>
      <c r="E4268" s="6"/>
      <c r="F4268" s="4"/>
      <c r="G4268" s="6"/>
      <c r="H4268" s="6"/>
      <c r="I4268" s="6"/>
      <c r="J4268" s="4">
        <f>SUMIFS(amount_expended,cfda_key,V4268)</f>
        <v>0</v>
      </c>
      <c r="K4268" s="4">
        <f>IF(G4268="OTHER CLUSTER NOT LISTED ABOVE",SUMIFS(amount_expended,uniform_other_cluster_name,X4268), IF(AND(OR(G4268="N/A",G4268=""),H4268=""),0,IF(G4268="STATE CLUSTER",SUMIFS(amount_expended,uniform_state_cluster_name,W4268),SUMIFS(amount_expended,cluster_name,G4268))))</f>
        <v>0</v>
      </c>
      <c r="L4268" s="6"/>
      <c r="M4268" s="3"/>
      <c r="N4268" s="6"/>
      <c r="O4268" s="3"/>
      <c r="P4268" s="3"/>
      <c r="Q4268" s="6"/>
      <c r="R4268" s="4"/>
      <c r="S4268" s="6"/>
      <c r="T4268" s="6"/>
      <c r="U4268" s="6"/>
      <c r="V4268" s="3" t="str">
        <f t="shared" si="2"/>
        <v/>
      </c>
      <c r="W4268" s="5" t="str">
        <f t="shared" ref="W4268:X4268" si="4269">UPPER(TRIM(H4268))</f>
        <v/>
      </c>
      <c r="X4268" s="5" t="str">
        <f t="shared" si="4269"/>
        <v/>
      </c>
      <c r="Y4268" s="5" t="str">
        <f t="array" ref="Y4268">IF(V4268&lt;&gt;"",IFERROR(INDEX(federal_program_name_lookup,MATCH(V4268,aln_lookup,0)),""),"")</f>
        <v/>
      </c>
    </row>
    <row r="4269" ht="15.75" customHeight="1">
      <c r="A4269" s="5" t="str">
        <f t="shared" si="3224"/>
        <v/>
      </c>
      <c r="B4269" s="3"/>
      <c r="C4269" s="3"/>
      <c r="D4269" s="3"/>
      <c r="E4269" s="6"/>
      <c r="F4269" s="4"/>
      <c r="G4269" s="6"/>
      <c r="H4269" s="6"/>
      <c r="I4269" s="6"/>
      <c r="J4269" s="4">
        <f>SUMIFS(amount_expended,cfda_key,V4269)</f>
        <v>0</v>
      </c>
      <c r="K4269" s="4">
        <f>IF(G4269="OTHER CLUSTER NOT LISTED ABOVE",SUMIFS(amount_expended,uniform_other_cluster_name,X4269), IF(AND(OR(G4269="N/A",G4269=""),H4269=""),0,IF(G4269="STATE CLUSTER",SUMIFS(amount_expended,uniform_state_cluster_name,W4269),SUMIFS(amount_expended,cluster_name,G4269))))</f>
        <v>0</v>
      </c>
      <c r="L4269" s="6"/>
      <c r="M4269" s="3"/>
      <c r="N4269" s="6"/>
      <c r="O4269" s="3"/>
      <c r="P4269" s="3"/>
      <c r="Q4269" s="6"/>
      <c r="R4269" s="4"/>
      <c r="S4269" s="6"/>
      <c r="T4269" s="6"/>
      <c r="U4269" s="6"/>
      <c r="V4269" s="3" t="str">
        <f t="shared" si="2"/>
        <v/>
      </c>
      <c r="W4269" s="5" t="str">
        <f t="shared" ref="W4269:X4269" si="4270">UPPER(TRIM(H4269))</f>
        <v/>
      </c>
      <c r="X4269" s="5" t="str">
        <f t="shared" si="4270"/>
        <v/>
      </c>
      <c r="Y4269" s="5" t="str">
        <f t="array" ref="Y4269">IF(V4269&lt;&gt;"",IFERROR(INDEX(federal_program_name_lookup,MATCH(V4269,aln_lookup,0)),""),"")</f>
        <v/>
      </c>
    </row>
    <row r="4270" ht="15.75" customHeight="1">
      <c r="A4270" s="5" t="str">
        <f t="shared" si="3224"/>
        <v/>
      </c>
      <c r="B4270" s="3"/>
      <c r="C4270" s="3"/>
      <c r="D4270" s="3"/>
      <c r="E4270" s="6"/>
      <c r="F4270" s="4"/>
      <c r="G4270" s="6"/>
      <c r="H4270" s="6"/>
      <c r="I4270" s="6"/>
      <c r="J4270" s="4">
        <f>SUMIFS(amount_expended,cfda_key,V4270)</f>
        <v>0</v>
      </c>
      <c r="K4270" s="4">
        <f>IF(G4270="OTHER CLUSTER NOT LISTED ABOVE",SUMIFS(amount_expended,uniform_other_cluster_name,X4270), IF(AND(OR(G4270="N/A",G4270=""),H4270=""),0,IF(G4270="STATE CLUSTER",SUMIFS(amount_expended,uniform_state_cluster_name,W4270),SUMIFS(amount_expended,cluster_name,G4270))))</f>
        <v>0</v>
      </c>
      <c r="L4270" s="6"/>
      <c r="M4270" s="3"/>
      <c r="N4270" s="6"/>
      <c r="O4270" s="3"/>
      <c r="P4270" s="3"/>
      <c r="Q4270" s="6"/>
      <c r="R4270" s="4"/>
      <c r="S4270" s="6"/>
      <c r="T4270" s="6"/>
      <c r="U4270" s="6"/>
      <c r="V4270" s="3" t="str">
        <f t="shared" si="2"/>
        <v/>
      </c>
      <c r="W4270" s="5" t="str">
        <f t="shared" ref="W4270:X4270" si="4271">UPPER(TRIM(H4270))</f>
        <v/>
      </c>
      <c r="X4270" s="5" t="str">
        <f t="shared" si="4271"/>
        <v/>
      </c>
      <c r="Y4270" s="5" t="str">
        <f t="array" ref="Y4270">IF(V4270&lt;&gt;"",IFERROR(INDEX(federal_program_name_lookup,MATCH(V4270,aln_lookup,0)),""),"")</f>
        <v/>
      </c>
    </row>
    <row r="4271" ht="15.75" customHeight="1">
      <c r="A4271" s="5" t="str">
        <f t="shared" si="3224"/>
        <v/>
      </c>
      <c r="B4271" s="3"/>
      <c r="C4271" s="3"/>
      <c r="D4271" s="3"/>
      <c r="E4271" s="6"/>
      <c r="F4271" s="4"/>
      <c r="G4271" s="6"/>
      <c r="H4271" s="6"/>
      <c r="I4271" s="6"/>
      <c r="J4271" s="4">
        <f>SUMIFS(amount_expended,cfda_key,V4271)</f>
        <v>0</v>
      </c>
      <c r="K4271" s="4">
        <f>IF(G4271="OTHER CLUSTER NOT LISTED ABOVE",SUMIFS(amount_expended,uniform_other_cluster_name,X4271), IF(AND(OR(G4271="N/A",G4271=""),H4271=""),0,IF(G4271="STATE CLUSTER",SUMIFS(amount_expended,uniform_state_cluster_name,W4271),SUMIFS(amount_expended,cluster_name,G4271))))</f>
        <v>0</v>
      </c>
      <c r="L4271" s="6"/>
      <c r="M4271" s="3"/>
      <c r="N4271" s="6"/>
      <c r="O4271" s="3"/>
      <c r="P4271" s="3"/>
      <c r="Q4271" s="6"/>
      <c r="R4271" s="4"/>
      <c r="S4271" s="6"/>
      <c r="T4271" s="6"/>
      <c r="U4271" s="6"/>
      <c r="V4271" s="3" t="str">
        <f t="shared" si="2"/>
        <v/>
      </c>
      <c r="W4271" s="5" t="str">
        <f t="shared" ref="W4271:X4271" si="4272">UPPER(TRIM(H4271))</f>
        <v/>
      </c>
      <c r="X4271" s="5" t="str">
        <f t="shared" si="4272"/>
        <v/>
      </c>
      <c r="Y4271" s="5" t="str">
        <f t="array" ref="Y4271">IF(V4271&lt;&gt;"",IFERROR(INDEX(federal_program_name_lookup,MATCH(V4271,aln_lookup,0)),""),"")</f>
        <v/>
      </c>
    </row>
    <row r="4272" ht="15.75" customHeight="1">
      <c r="A4272" s="5" t="str">
        <f t="shared" si="3224"/>
        <v/>
      </c>
      <c r="B4272" s="3"/>
      <c r="C4272" s="3"/>
      <c r="D4272" s="3"/>
      <c r="E4272" s="6"/>
      <c r="F4272" s="4"/>
      <c r="G4272" s="6"/>
      <c r="H4272" s="6"/>
      <c r="I4272" s="6"/>
      <c r="J4272" s="4">
        <f>SUMIFS(amount_expended,cfda_key,V4272)</f>
        <v>0</v>
      </c>
      <c r="K4272" s="4">
        <f>IF(G4272="OTHER CLUSTER NOT LISTED ABOVE",SUMIFS(amount_expended,uniform_other_cluster_name,X4272), IF(AND(OR(G4272="N/A",G4272=""),H4272=""),0,IF(G4272="STATE CLUSTER",SUMIFS(amount_expended,uniform_state_cluster_name,W4272),SUMIFS(amount_expended,cluster_name,G4272))))</f>
        <v>0</v>
      </c>
      <c r="L4272" s="6"/>
      <c r="M4272" s="3"/>
      <c r="N4272" s="6"/>
      <c r="O4272" s="3"/>
      <c r="P4272" s="3"/>
      <c r="Q4272" s="6"/>
      <c r="R4272" s="4"/>
      <c r="S4272" s="6"/>
      <c r="T4272" s="6"/>
      <c r="U4272" s="6"/>
      <c r="V4272" s="3" t="str">
        <f t="shared" si="2"/>
        <v/>
      </c>
      <c r="W4272" s="5" t="str">
        <f t="shared" ref="W4272:X4272" si="4273">UPPER(TRIM(H4272))</f>
        <v/>
      </c>
      <c r="X4272" s="5" t="str">
        <f t="shared" si="4273"/>
        <v/>
      </c>
      <c r="Y4272" s="5" t="str">
        <f t="array" ref="Y4272">IF(V4272&lt;&gt;"",IFERROR(INDEX(federal_program_name_lookup,MATCH(V4272,aln_lookup,0)),""),"")</f>
        <v/>
      </c>
    </row>
    <row r="4273" ht="15.75" customHeight="1">
      <c r="A4273" s="5" t="str">
        <f t="shared" si="3224"/>
        <v/>
      </c>
      <c r="B4273" s="3"/>
      <c r="C4273" s="3"/>
      <c r="D4273" s="3"/>
      <c r="E4273" s="6"/>
      <c r="F4273" s="4"/>
      <c r="G4273" s="6"/>
      <c r="H4273" s="6"/>
      <c r="I4273" s="6"/>
      <c r="J4273" s="4">
        <f>SUMIFS(amount_expended,cfda_key,V4273)</f>
        <v>0</v>
      </c>
      <c r="K4273" s="4">
        <f>IF(G4273="OTHER CLUSTER NOT LISTED ABOVE",SUMIFS(amount_expended,uniform_other_cluster_name,X4273), IF(AND(OR(G4273="N/A",G4273=""),H4273=""),0,IF(G4273="STATE CLUSTER",SUMIFS(amount_expended,uniform_state_cluster_name,W4273),SUMIFS(amount_expended,cluster_name,G4273))))</f>
        <v>0</v>
      </c>
      <c r="L4273" s="6"/>
      <c r="M4273" s="3"/>
      <c r="N4273" s="6"/>
      <c r="O4273" s="3"/>
      <c r="P4273" s="3"/>
      <c r="Q4273" s="6"/>
      <c r="R4273" s="4"/>
      <c r="S4273" s="6"/>
      <c r="T4273" s="6"/>
      <c r="U4273" s="6"/>
      <c r="V4273" s="3" t="str">
        <f t="shared" si="2"/>
        <v/>
      </c>
      <c r="W4273" s="5" t="str">
        <f t="shared" ref="W4273:X4273" si="4274">UPPER(TRIM(H4273))</f>
        <v/>
      </c>
      <c r="X4273" s="5" t="str">
        <f t="shared" si="4274"/>
        <v/>
      </c>
      <c r="Y4273" s="5" t="str">
        <f t="array" ref="Y4273">IF(V4273&lt;&gt;"",IFERROR(INDEX(federal_program_name_lookup,MATCH(V4273,aln_lookup,0)),""),"")</f>
        <v/>
      </c>
    </row>
    <row r="4274" ht="15.75" customHeight="1">
      <c r="A4274" s="5" t="str">
        <f t="shared" si="3224"/>
        <v/>
      </c>
      <c r="B4274" s="3"/>
      <c r="C4274" s="3"/>
      <c r="D4274" s="3"/>
      <c r="E4274" s="6"/>
      <c r="F4274" s="4"/>
      <c r="G4274" s="6"/>
      <c r="H4274" s="6"/>
      <c r="I4274" s="6"/>
      <c r="J4274" s="4">
        <f>SUMIFS(amount_expended,cfda_key,V4274)</f>
        <v>0</v>
      </c>
      <c r="K4274" s="4">
        <f>IF(G4274="OTHER CLUSTER NOT LISTED ABOVE",SUMIFS(amount_expended,uniform_other_cluster_name,X4274), IF(AND(OR(G4274="N/A",G4274=""),H4274=""),0,IF(G4274="STATE CLUSTER",SUMIFS(amount_expended,uniform_state_cluster_name,W4274),SUMIFS(amount_expended,cluster_name,G4274))))</f>
        <v>0</v>
      </c>
      <c r="L4274" s="6"/>
      <c r="M4274" s="3"/>
      <c r="N4274" s="6"/>
      <c r="O4274" s="3"/>
      <c r="P4274" s="3"/>
      <c r="Q4274" s="6"/>
      <c r="R4274" s="4"/>
      <c r="S4274" s="6"/>
      <c r="T4274" s="6"/>
      <c r="U4274" s="6"/>
      <c r="V4274" s="3" t="str">
        <f t="shared" si="2"/>
        <v/>
      </c>
      <c r="W4274" s="5" t="str">
        <f t="shared" ref="W4274:X4274" si="4275">UPPER(TRIM(H4274))</f>
        <v/>
      </c>
      <c r="X4274" s="5" t="str">
        <f t="shared" si="4275"/>
        <v/>
      </c>
      <c r="Y4274" s="5" t="str">
        <f t="array" ref="Y4274">IF(V4274&lt;&gt;"",IFERROR(INDEX(federal_program_name_lookup,MATCH(V4274,aln_lookup,0)),""),"")</f>
        <v/>
      </c>
    </row>
    <row r="4275" ht="15.75" customHeight="1">
      <c r="A4275" s="5" t="str">
        <f t="shared" si="3224"/>
        <v/>
      </c>
      <c r="B4275" s="3"/>
      <c r="C4275" s="3"/>
      <c r="D4275" s="3"/>
      <c r="E4275" s="6"/>
      <c r="F4275" s="4"/>
      <c r="G4275" s="6"/>
      <c r="H4275" s="6"/>
      <c r="I4275" s="6"/>
      <c r="J4275" s="4">
        <f>SUMIFS(amount_expended,cfda_key,V4275)</f>
        <v>0</v>
      </c>
      <c r="K4275" s="4">
        <f>IF(G4275="OTHER CLUSTER NOT LISTED ABOVE",SUMIFS(amount_expended,uniform_other_cluster_name,X4275), IF(AND(OR(G4275="N/A",G4275=""),H4275=""),0,IF(G4275="STATE CLUSTER",SUMIFS(amount_expended,uniform_state_cluster_name,W4275),SUMIFS(amount_expended,cluster_name,G4275))))</f>
        <v>0</v>
      </c>
      <c r="L4275" s="6"/>
      <c r="M4275" s="3"/>
      <c r="N4275" s="6"/>
      <c r="O4275" s="3"/>
      <c r="P4275" s="3"/>
      <c r="Q4275" s="6"/>
      <c r="R4275" s="4"/>
      <c r="S4275" s="6"/>
      <c r="T4275" s="6"/>
      <c r="U4275" s="6"/>
      <c r="V4275" s="3" t="str">
        <f t="shared" si="2"/>
        <v/>
      </c>
      <c r="W4275" s="5" t="str">
        <f t="shared" ref="W4275:X4275" si="4276">UPPER(TRIM(H4275))</f>
        <v/>
      </c>
      <c r="X4275" s="5" t="str">
        <f t="shared" si="4276"/>
        <v/>
      </c>
      <c r="Y4275" s="5" t="str">
        <f t="array" ref="Y4275">IF(V4275&lt;&gt;"",IFERROR(INDEX(federal_program_name_lookup,MATCH(V4275,aln_lookup,0)),""),"")</f>
        <v/>
      </c>
    </row>
    <row r="4276" ht="15.75" customHeight="1">
      <c r="A4276" s="5" t="str">
        <f t="shared" si="3224"/>
        <v/>
      </c>
      <c r="B4276" s="3"/>
      <c r="C4276" s="3"/>
      <c r="D4276" s="3"/>
      <c r="E4276" s="6"/>
      <c r="F4276" s="4"/>
      <c r="G4276" s="6"/>
      <c r="H4276" s="6"/>
      <c r="I4276" s="6"/>
      <c r="J4276" s="4">
        <f>SUMIFS(amount_expended,cfda_key,V4276)</f>
        <v>0</v>
      </c>
      <c r="K4276" s="4">
        <f>IF(G4276="OTHER CLUSTER NOT LISTED ABOVE",SUMIFS(amount_expended,uniform_other_cluster_name,X4276), IF(AND(OR(G4276="N/A",G4276=""),H4276=""),0,IF(G4276="STATE CLUSTER",SUMIFS(amount_expended,uniform_state_cluster_name,W4276),SUMIFS(amount_expended,cluster_name,G4276))))</f>
        <v>0</v>
      </c>
      <c r="L4276" s="6"/>
      <c r="M4276" s="3"/>
      <c r="N4276" s="6"/>
      <c r="O4276" s="3"/>
      <c r="P4276" s="3"/>
      <c r="Q4276" s="6"/>
      <c r="R4276" s="4"/>
      <c r="S4276" s="6"/>
      <c r="T4276" s="6"/>
      <c r="U4276" s="6"/>
      <c r="V4276" s="3" t="str">
        <f t="shared" si="2"/>
        <v/>
      </c>
      <c r="W4276" s="5" t="str">
        <f t="shared" ref="W4276:X4276" si="4277">UPPER(TRIM(H4276))</f>
        <v/>
      </c>
      <c r="X4276" s="5" t="str">
        <f t="shared" si="4277"/>
        <v/>
      </c>
      <c r="Y4276" s="5" t="str">
        <f t="array" ref="Y4276">IF(V4276&lt;&gt;"",IFERROR(INDEX(federal_program_name_lookup,MATCH(V4276,aln_lookup,0)),""),"")</f>
        <v/>
      </c>
    </row>
    <row r="4277" ht="15.75" customHeight="1">
      <c r="A4277" s="5" t="str">
        <f t="shared" si="3224"/>
        <v/>
      </c>
      <c r="B4277" s="3"/>
      <c r="C4277" s="3"/>
      <c r="D4277" s="3"/>
      <c r="E4277" s="6"/>
      <c r="F4277" s="4"/>
      <c r="G4277" s="6"/>
      <c r="H4277" s="6"/>
      <c r="I4277" s="6"/>
      <c r="J4277" s="4">
        <f>SUMIFS(amount_expended,cfda_key,V4277)</f>
        <v>0</v>
      </c>
      <c r="K4277" s="4">
        <f>IF(G4277="OTHER CLUSTER NOT LISTED ABOVE",SUMIFS(amount_expended,uniform_other_cluster_name,X4277), IF(AND(OR(G4277="N/A",G4277=""),H4277=""),0,IF(G4277="STATE CLUSTER",SUMIFS(amount_expended,uniform_state_cluster_name,W4277),SUMIFS(amount_expended,cluster_name,G4277))))</f>
        <v>0</v>
      </c>
      <c r="L4277" s="6"/>
      <c r="M4277" s="3"/>
      <c r="N4277" s="6"/>
      <c r="O4277" s="3"/>
      <c r="P4277" s="3"/>
      <c r="Q4277" s="6"/>
      <c r="R4277" s="4"/>
      <c r="S4277" s="6"/>
      <c r="T4277" s="6"/>
      <c r="U4277" s="6"/>
      <c r="V4277" s="3" t="str">
        <f t="shared" si="2"/>
        <v/>
      </c>
      <c r="W4277" s="5" t="str">
        <f t="shared" ref="W4277:X4277" si="4278">UPPER(TRIM(H4277))</f>
        <v/>
      </c>
      <c r="X4277" s="5" t="str">
        <f t="shared" si="4278"/>
        <v/>
      </c>
      <c r="Y4277" s="5" t="str">
        <f t="array" ref="Y4277">IF(V4277&lt;&gt;"",IFERROR(INDEX(federal_program_name_lookup,MATCH(V4277,aln_lookup,0)),""),"")</f>
        <v/>
      </c>
    </row>
    <row r="4278" ht="15.75" customHeight="1">
      <c r="A4278" s="5" t="str">
        <f t="shared" si="3224"/>
        <v/>
      </c>
      <c r="B4278" s="3"/>
      <c r="C4278" s="3"/>
      <c r="D4278" s="3"/>
      <c r="E4278" s="6"/>
      <c r="F4278" s="4"/>
      <c r="G4278" s="6"/>
      <c r="H4278" s="6"/>
      <c r="I4278" s="6"/>
      <c r="J4278" s="4">
        <f>SUMIFS(amount_expended,cfda_key,V4278)</f>
        <v>0</v>
      </c>
      <c r="K4278" s="4">
        <f>IF(G4278="OTHER CLUSTER NOT LISTED ABOVE",SUMIFS(amount_expended,uniform_other_cluster_name,X4278), IF(AND(OR(G4278="N/A",G4278=""),H4278=""),0,IF(G4278="STATE CLUSTER",SUMIFS(amount_expended,uniform_state_cluster_name,W4278),SUMIFS(amount_expended,cluster_name,G4278))))</f>
        <v>0</v>
      </c>
      <c r="L4278" s="6"/>
      <c r="M4278" s="3"/>
      <c r="N4278" s="6"/>
      <c r="O4278" s="3"/>
      <c r="P4278" s="3"/>
      <c r="Q4278" s="6"/>
      <c r="R4278" s="4"/>
      <c r="S4278" s="6"/>
      <c r="T4278" s="6"/>
      <c r="U4278" s="6"/>
      <c r="V4278" s="3" t="str">
        <f t="shared" si="2"/>
        <v/>
      </c>
      <c r="W4278" s="5" t="str">
        <f t="shared" ref="W4278:X4278" si="4279">UPPER(TRIM(H4278))</f>
        <v/>
      </c>
      <c r="X4278" s="5" t="str">
        <f t="shared" si="4279"/>
        <v/>
      </c>
      <c r="Y4278" s="5" t="str">
        <f t="array" ref="Y4278">IF(V4278&lt;&gt;"",IFERROR(INDEX(federal_program_name_lookup,MATCH(V4278,aln_lookup,0)),""),"")</f>
        <v/>
      </c>
    </row>
    <row r="4279" ht="15.75" customHeight="1">
      <c r="A4279" s="5" t="str">
        <f t="shared" si="3224"/>
        <v/>
      </c>
      <c r="B4279" s="3"/>
      <c r="C4279" s="3"/>
      <c r="D4279" s="3"/>
      <c r="E4279" s="6"/>
      <c r="F4279" s="4"/>
      <c r="G4279" s="6"/>
      <c r="H4279" s="6"/>
      <c r="I4279" s="6"/>
      <c r="J4279" s="4">
        <f>SUMIFS(amount_expended,cfda_key,V4279)</f>
        <v>0</v>
      </c>
      <c r="K4279" s="4">
        <f>IF(G4279="OTHER CLUSTER NOT LISTED ABOVE",SUMIFS(amount_expended,uniform_other_cluster_name,X4279), IF(AND(OR(G4279="N/A",G4279=""),H4279=""),0,IF(G4279="STATE CLUSTER",SUMIFS(amount_expended,uniform_state_cluster_name,W4279),SUMIFS(amount_expended,cluster_name,G4279))))</f>
        <v>0</v>
      </c>
      <c r="L4279" s="6"/>
      <c r="M4279" s="3"/>
      <c r="N4279" s="6"/>
      <c r="O4279" s="3"/>
      <c r="P4279" s="3"/>
      <c r="Q4279" s="6"/>
      <c r="R4279" s="4"/>
      <c r="S4279" s="6"/>
      <c r="T4279" s="6"/>
      <c r="U4279" s="6"/>
      <c r="V4279" s="3" t="str">
        <f t="shared" si="2"/>
        <v/>
      </c>
      <c r="W4279" s="5" t="str">
        <f t="shared" ref="W4279:X4279" si="4280">UPPER(TRIM(H4279))</f>
        <v/>
      </c>
      <c r="X4279" s="5" t="str">
        <f t="shared" si="4280"/>
        <v/>
      </c>
      <c r="Y4279" s="5" t="str">
        <f t="array" ref="Y4279">IF(V4279&lt;&gt;"",IFERROR(INDEX(federal_program_name_lookup,MATCH(V4279,aln_lookup,0)),""),"")</f>
        <v/>
      </c>
    </row>
    <row r="4280" ht="15.75" customHeight="1">
      <c r="A4280" s="5" t="str">
        <f t="shared" si="3224"/>
        <v/>
      </c>
      <c r="B4280" s="3"/>
      <c r="C4280" s="3"/>
      <c r="D4280" s="3"/>
      <c r="E4280" s="6"/>
      <c r="F4280" s="4"/>
      <c r="G4280" s="6"/>
      <c r="H4280" s="6"/>
      <c r="I4280" s="6"/>
      <c r="J4280" s="4">
        <f>SUMIFS(amount_expended,cfda_key,V4280)</f>
        <v>0</v>
      </c>
      <c r="K4280" s="4">
        <f>IF(G4280="OTHER CLUSTER NOT LISTED ABOVE",SUMIFS(amount_expended,uniform_other_cluster_name,X4280), IF(AND(OR(G4280="N/A",G4280=""),H4280=""),0,IF(G4280="STATE CLUSTER",SUMIFS(amount_expended,uniform_state_cluster_name,W4280),SUMIFS(amount_expended,cluster_name,G4280))))</f>
        <v>0</v>
      </c>
      <c r="L4280" s="6"/>
      <c r="M4280" s="3"/>
      <c r="N4280" s="6"/>
      <c r="O4280" s="3"/>
      <c r="P4280" s="3"/>
      <c r="Q4280" s="6"/>
      <c r="R4280" s="4"/>
      <c r="S4280" s="6"/>
      <c r="T4280" s="6"/>
      <c r="U4280" s="6"/>
      <c r="V4280" s="3" t="str">
        <f t="shared" si="2"/>
        <v/>
      </c>
      <c r="W4280" s="5" t="str">
        <f t="shared" ref="W4280:X4280" si="4281">UPPER(TRIM(H4280))</f>
        <v/>
      </c>
      <c r="X4280" s="5" t="str">
        <f t="shared" si="4281"/>
        <v/>
      </c>
      <c r="Y4280" s="5" t="str">
        <f t="array" ref="Y4280">IF(V4280&lt;&gt;"",IFERROR(INDEX(federal_program_name_lookup,MATCH(V4280,aln_lookup,0)),""),"")</f>
        <v/>
      </c>
    </row>
    <row r="4281" ht="15.75" customHeight="1">
      <c r="A4281" s="5" t="str">
        <f t="shared" si="3224"/>
        <v/>
      </c>
      <c r="B4281" s="3"/>
      <c r="C4281" s="3"/>
      <c r="D4281" s="3"/>
      <c r="E4281" s="6"/>
      <c r="F4281" s="4"/>
      <c r="G4281" s="6"/>
      <c r="H4281" s="6"/>
      <c r="I4281" s="6"/>
      <c r="J4281" s="4">
        <f>SUMIFS(amount_expended,cfda_key,V4281)</f>
        <v>0</v>
      </c>
      <c r="K4281" s="4">
        <f>IF(G4281="OTHER CLUSTER NOT LISTED ABOVE",SUMIFS(amount_expended,uniform_other_cluster_name,X4281), IF(AND(OR(G4281="N/A",G4281=""),H4281=""),0,IF(G4281="STATE CLUSTER",SUMIFS(amount_expended,uniform_state_cluster_name,W4281),SUMIFS(amount_expended,cluster_name,G4281))))</f>
        <v>0</v>
      </c>
      <c r="L4281" s="6"/>
      <c r="M4281" s="3"/>
      <c r="N4281" s="6"/>
      <c r="O4281" s="3"/>
      <c r="P4281" s="3"/>
      <c r="Q4281" s="6"/>
      <c r="R4281" s="4"/>
      <c r="S4281" s="6"/>
      <c r="T4281" s="6"/>
      <c r="U4281" s="6"/>
      <c r="V4281" s="3" t="str">
        <f t="shared" si="2"/>
        <v/>
      </c>
      <c r="W4281" s="5" t="str">
        <f t="shared" ref="W4281:X4281" si="4282">UPPER(TRIM(H4281))</f>
        <v/>
      </c>
      <c r="X4281" s="5" t="str">
        <f t="shared" si="4282"/>
        <v/>
      </c>
      <c r="Y4281" s="5" t="str">
        <f t="array" ref="Y4281">IF(V4281&lt;&gt;"",IFERROR(INDEX(federal_program_name_lookup,MATCH(V4281,aln_lookup,0)),""),"")</f>
        <v/>
      </c>
    </row>
    <row r="4282" ht="15.75" customHeight="1">
      <c r="A4282" s="5" t="str">
        <f t="shared" si="3224"/>
        <v/>
      </c>
      <c r="B4282" s="3"/>
      <c r="C4282" s="3"/>
      <c r="D4282" s="3"/>
      <c r="E4282" s="6"/>
      <c r="F4282" s="4"/>
      <c r="G4282" s="6"/>
      <c r="H4282" s="6"/>
      <c r="I4282" s="6"/>
      <c r="J4282" s="4">
        <f>SUMIFS(amount_expended,cfda_key,V4282)</f>
        <v>0</v>
      </c>
      <c r="K4282" s="4">
        <f>IF(G4282="OTHER CLUSTER NOT LISTED ABOVE",SUMIFS(amount_expended,uniform_other_cluster_name,X4282), IF(AND(OR(G4282="N/A",G4282=""),H4282=""),0,IF(G4282="STATE CLUSTER",SUMIFS(amount_expended,uniform_state_cluster_name,W4282),SUMIFS(amount_expended,cluster_name,G4282))))</f>
        <v>0</v>
      </c>
      <c r="L4282" s="6"/>
      <c r="M4282" s="3"/>
      <c r="N4282" s="6"/>
      <c r="O4282" s="3"/>
      <c r="P4282" s="3"/>
      <c r="Q4282" s="6"/>
      <c r="R4282" s="4"/>
      <c r="S4282" s="6"/>
      <c r="T4282" s="6"/>
      <c r="U4282" s="6"/>
      <c r="V4282" s="3" t="str">
        <f t="shared" si="2"/>
        <v/>
      </c>
      <c r="W4282" s="5" t="str">
        <f t="shared" ref="W4282:X4282" si="4283">UPPER(TRIM(H4282))</f>
        <v/>
      </c>
      <c r="X4282" s="5" t="str">
        <f t="shared" si="4283"/>
        <v/>
      </c>
      <c r="Y4282" s="5" t="str">
        <f t="array" ref="Y4282">IF(V4282&lt;&gt;"",IFERROR(INDEX(federal_program_name_lookup,MATCH(V4282,aln_lookup,0)),""),"")</f>
        <v/>
      </c>
    </row>
    <row r="4283" ht="15.75" customHeight="1">
      <c r="A4283" s="5" t="str">
        <f t="shared" si="3224"/>
        <v/>
      </c>
      <c r="B4283" s="3"/>
      <c r="C4283" s="3"/>
      <c r="D4283" s="3"/>
      <c r="E4283" s="6"/>
      <c r="F4283" s="4"/>
      <c r="G4283" s="6"/>
      <c r="H4283" s="6"/>
      <c r="I4283" s="6"/>
      <c r="J4283" s="4">
        <f>SUMIFS(amount_expended,cfda_key,V4283)</f>
        <v>0</v>
      </c>
      <c r="K4283" s="4">
        <f>IF(G4283="OTHER CLUSTER NOT LISTED ABOVE",SUMIFS(amount_expended,uniform_other_cluster_name,X4283), IF(AND(OR(G4283="N/A",G4283=""),H4283=""),0,IF(G4283="STATE CLUSTER",SUMIFS(amount_expended,uniform_state_cluster_name,W4283),SUMIFS(amount_expended,cluster_name,G4283))))</f>
        <v>0</v>
      </c>
      <c r="L4283" s="6"/>
      <c r="M4283" s="3"/>
      <c r="N4283" s="6"/>
      <c r="O4283" s="3"/>
      <c r="P4283" s="3"/>
      <c r="Q4283" s="6"/>
      <c r="R4283" s="4"/>
      <c r="S4283" s="6"/>
      <c r="T4283" s="6"/>
      <c r="U4283" s="6"/>
      <c r="V4283" s="3" t="str">
        <f t="shared" si="2"/>
        <v/>
      </c>
      <c r="W4283" s="5" t="str">
        <f t="shared" ref="W4283:X4283" si="4284">UPPER(TRIM(H4283))</f>
        <v/>
      </c>
      <c r="X4283" s="5" t="str">
        <f t="shared" si="4284"/>
        <v/>
      </c>
      <c r="Y4283" s="5" t="str">
        <f t="array" ref="Y4283">IF(V4283&lt;&gt;"",IFERROR(INDEX(federal_program_name_lookup,MATCH(V4283,aln_lookup,0)),""),"")</f>
        <v/>
      </c>
    </row>
    <row r="4284" ht="15.75" customHeight="1">
      <c r="A4284" s="5" t="str">
        <f t="shared" si="3224"/>
        <v/>
      </c>
      <c r="B4284" s="3"/>
      <c r="C4284" s="3"/>
      <c r="D4284" s="3"/>
      <c r="E4284" s="6"/>
      <c r="F4284" s="4"/>
      <c r="G4284" s="6"/>
      <c r="H4284" s="6"/>
      <c r="I4284" s="6"/>
      <c r="J4284" s="4">
        <f>SUMIFS(amount_expended,cfda_key,V4284)</f>
        <v>0</v>
      </c>
      <c r="K4284" s="4">
        <f>IF(G4284="OTHER CLUSTER NOT LISTED ABOVE",SUMIFS(amount_expended,uniform_other_cluster_name,X4284), IF(AND(OR(G4284="N/A",G4284=""),H4284=""),0,IF(G4284="STATE CLUSTER",SUMIFS(amount_expended,uniform_state_cluster_name,W4284),SUMIFS(amount_expended,cluster_name,G4284))))</f>
        <v>0</v>
      </c>
      <c r="L4284" s="6"/>
      <c r="M4284" s="3"/>
      <c r="N4284" s="6"/>
      <c r="O4284" s="3"/>
      <c r="P4284" s="3"/>
      <c r="Q4284" s="6"/>
      <c r="R4284" s="4"/>
      <c r="S4284" s="6"/>
      <c r="T4284" s="6"/>
      <c r="U4284" s="6"/>
      <c r="V4284" s="3" t="str">
        <f t="shared" si="2"/>
        <v/>
      </c>
      <c r="W4284" s="5" t="str">
        <f t="shared" ref="W4284:X4284" si="4285">UPPER(TRIM(H4284))</f>
        <v/>
      </c>
      <c r="X4284" s="5" t="str">
        <f t="shared" si="4285"/>
        <v/>
      </c>
      <c r="Y4284" s="5" t="str">
        <f t="array" ref="Y4284">IF(V4284&lt;&gt;"",IFERROR(INDEX(federal_program_name_lookup,MATCH(V4284,aln_lookup,0)),""),"")</f>
        <v/>
      </c>
    </row>
    <row r="4285" ht="15.75" customHeight="1">
      <c r="A4285" s="5" t="str">
        <f t="shared" si="3224"/>
        <v/>
      </c>
      <c r="B4285" s="3"/>
      <c r="C4285" s="3"/>
      <c r="D4285" s="3"/>
      <c r="E4285" s="6"/>
      <c r="F4285" s="4"/>
      <c r="G4285" s="6"/>
      <c r="H4285" s="6"/>
      <c r="I4285" s="6"/>
      <c r="J4285" s="4">
        <f>SUMIFS(amount_expended,cfda_key,V4285)</f>
        <v>0</v>
      </c>
      <c r="K4285" s="4">
        <f>IF(G4285="OTHER CLUSTER NOT LISTED ABOVE",SUMIFS(amount_expended,uniform_other_cluster_name,X4285), IF(AND(OR(G4285="N/A",G4285=""),H4285=""),0,IF(G4285="STATE CLUSTER",SUMIFS(amount_expended,uniform_state_cluster_name,W4285),SUMIFS(amount_expended,cluster_name,G4285))))</f>
        <v>0</v>
      </c>
      <c r="L4285" s="6"/>
      <c r="M4285" s="3"/>
      <c r="N4285" s="6"/>
      <c r="O4285" s="3"/>
      <c r="P4285" s="3"/>
      <c r="Q4285" s="6"/>
      <c r="R4285" s="4"/>
      <c r="S4285" s="6"/>
      <c r="T4285" s="6"/>
      <c r="U4285" s="6"/>
      <c r="V4285" s="3" t="str">
        <f t="shared" si="2"/>
        <v/>
      </c>
      <c r="W4285" s="5" t="str">
        <f t="shared" ref="W4285:X4285" si="4286">UPPER(TRIM(H4285))</f>
        <v/>
      </c>
      <c r="X4285" s="5" t="str">
        <f t="shared" si="4286"/>
        <v/>
      </c>
      <c r="Y4285" s="5" t="str">
        <f t="array" ref="Y4285">IF(V4285&lt;&gt;"",IFERROR(INDEX(federal_program_name_lookup,MATCH(V4285,aln_lookup,0)),""),"")</f>
        <v/>
      </c>
    </row>
    <row r="4286" ht="15.75" customHeight="1">
      <c r="A4286" s="5" t="str">
        <f t="shared" si="3224"/>
        <v/>
      </c>
      <c r="B4286" s="3"/>
      <c r="C4286" s="3"/>
      <c r="D4286" s="3"/>
      <c r="E4286" s="6"/>
      <c r="F4286" s="4"/>
      <c r="G4286" s="6"/>
      <c r="H4286" s="6"/>
      <c r="I4286" s="6"/>
      <c r="J4286" s="4">
        <f>SUMIFS(amount_expended,cfda_key,V4286)</f>
        <v>0</v>
      </c>
      <c r="K4286" s="4">
        <f>IF(G4286="OTHER CLUSTER NOT LISTED ABOVE",SUMIFS(amount_expended,uniform_other_cluster_name,X4286), IF(AND(OR(G4286="N/A",G4286=""),H4286=""),0,IF(G4286="STATE CLUSTER",SUMIFS(amount_expended,uniform_state_cluster_name,W4286),SUMIFS(amount_expended,cluster_name,G4286))))</f>
        <v>0</v>
      </c>
      <c r="L4286" s="6"/>
      <c r="M4286" s="3"/>
      <c r="N4286" s="6"/>
      <c r="O4286" s="3"/>
      <c r="P4286" s="3"/>
      <c r="Q4286" s="6"/>
      <c r="R4286" s="4"/>
      <c r="S4286" s="6"/>
      <c r="T4286" s="6"/>
      <c r="U4286" s="6"/>
      <c r="V4286" s="3" t="str">
        <f t="shared" si="2"/>
        <v/>
      </c>
      <c r="W4286" s="5" t="str">
        <f t="shared" ref="W4286:X4286" si="4287">UPPER(TRIM(H4286))</f>
        <v/>
      </c>
      <c r="X4286" s="5" t="str">
        <f t="shared" si="4287"/>
        <v/>
      </c>
      <c r="Y4286" s="5" t="str">
        <f t="array" ref="Y4286">IF(V4286&lt;&gt;"",IFERROR(INDEX(federal_program_name_lookup,MATCH(V4286,aln_lookup,0)),""),"")</f>
        <v/>
      </c>
    </row>
    <row r="4287" ht="15.75" customHeight="1">
      <c r="A4287" s="5" t="str">
        <f t="shared" si="3224"/>
        <v/>
      </c>
      <c r="B4287" s="3"/>
      <c r="C4287" s="3"/>
      <c r="D4287" s="3"/>
      <c r="E4287" s="6"/>
      <c r="F4287" s="4"/>
      <c r="G4287" s="6"/>
      <c r="H4287" s="6"/>
      <c r="I4287" s="6"/>
      <c r="J4287" s="4">
        <f>SUMIFS(amount_expended,cfda_key,V4287)</f>
        <v>0</v>
      </c>
      <c r="K4287" s="4">
        <f>IF(G4287="OTHER CLUSTER NOT LISTED ABOVE",SUMIFS(amount_expended,uniform_other_cluster_name,X4287), IF(AND(OR(G4287="N/A",G4287=""),H4287=""),0,IF(G4287="STATE CLUSTER",SUMIFS(amount_expended,uniform_state_cluster_name,W4287),SUMIFS(amount_expended,cluster_name,G4287))))</f>
        <v>0</v>
      </c>
      <c r="L4287" s="6"/>
      <c r="M4287" s="3"/>
      <c r="N4287" s="6"/>
      <c r="O4287" s="3"/>
      <c r="P4287" s="3"/>
      <c r="Q4287" s="6"/>
      <c r="R4287" s="4"/>
      <c r="S4287" s="6"/>
      <c r="T4287" s="6"/>
      <c r="U4287" s="6"/>
      <c r="V4287" s="3" t="str">
        <f t="shared" si="2"/>
        <v/>
      </c>
      <c r="W4287" s="5" t="str">
        <f t="shared" ref="W4287:X4287" si="4288">UPPER(TRIM(H4287))</f>
        <v/>
      </c>
      <c r="X4287" s="5" t="str">
        <f t="shared" si="4288"/>
        <v/>
      </c>
      <c r="Y4287" s="5" t="str">
        <f t="array" ref="Y4287">IF(V4287&lt;&gt;"",IFERROR(INDEX(federal_program_name_lookup,MATCH(V4287,aln_lookup,0)),""),"")</f>
        <v/>
      </c>
    </row>
    <row r="4288" ht="15.75" customHeight="1">
      <c r="A4288" s="5" t="str">
        <f t="shared" si="3224"/>
        <v/>
      </c>
      <c r="B4288" s="3"/>
      <c r="C4288" s="3"/>
      <c r="D4288" s="3"/>
      <c r="E4288" s="6"/>
      <c r="F4288" s="4"/>
      <c r="G4288" s="6"/>
      <c r="H4288" s="6"/>
      <c r="I4288" s="6"/>
      <c r="J4288" s="4">
        <f>SUMIFS(amount_expended,cfda_key,V4288)</f>
        <v>0</v>
      </c>
      <c r="K4288" s="4">
        <f>IF(G4288="OTHER CLUSTER NOT LISTED ABOVE",SUMIFS(amount_expended,uniform_other_cluster_name,X4288), IF(AND(OR(G4288="N/A",G4288=""),H4288=""),0,IF(G4288="STATE CLUSTER",SUMIFS(amount_expended,uniform_state_cluster_name,W4288),SUMIFS(amount_expended,cluster_name,G4288))))</f>
        <v>0</v>
      </c>
      <c r="L4288" s="6"/>
      <c r="M4288" s="3"/>
      <c r="N4288" s="6"/>
      <c r="O4288" s="3"/>
      <c r="P4288" s="3"/>
      <c r="Q4288" s="6"/>
      <c r="R4288" s="4"/>
      <c r="S4288" s="6"/>
      <c r="T4288" s="6"/>
      <c r="U4288" s="6"/>
      <c r="V4288" s="3" t="str">
        <f t="shared" si="2"/>
        <v/>
      </c>
      <c r="W4288" s="5" t="str">
        <f t="shared" ref="W4288:X4288" si="4289">UPPER(TRIM(H4288))</f>
        <v/>
      </c>
      <c r="X4288" s="5" t="str">
        <f t="shared" si="4289"/>
        <v/>
      </c>
      <c r="Y4288" s="5" t="str">
        <f t="array" ref="Y4288">IF(V4288&lt;&gt;"",IFERROR(INDEX(federal_program_name_lookup,MATCH(V4288,aln_lookup,0)),""),"")</f>
        <v/>
      </c>
    </row>
    <row r="4289" ht="15.75" customHeight="1">
      <c r="A4289" s="5" t="str">
        <f t="shared" si="3224"/>
        <v/>
      </c>
      <c r="B4289" s="3"/>
      <c r="C4289" s="3"/>
      <c r="D4289" s="3"/>
      <c r="E4289" s="6"/>
      <c r="F4289" s="4"/>
      <c r="G4289" s="6"/>
      <c r="H4289" s="6"/>
      <c r="I4289" s="6"/>
      <c r="J4289" s="4">
        <f>SUMIFS(amount_expended,cfda_key,V4289)</f>
        <v>0</v>
      </c>
      <c r="K4289" s="4">
        <f>IF(G4289="OTHER CLUSTER NOT LISTED ABOVE",SUMIFS(amount_expended,uniform_other_cluster_name,X4289), IF(AND(OR(G4289="N/A",G4289=""),H4289=""),0,IF(G4289="STATE CLUSTER",SUMIFS(amount_expended,uniform_state_cluster_name,W4289),SUMIFS(amount_expended,cluster_name,G4289))))</f>
        <v>0</v>
      </c>
      <c r="L4289" s="6"/>
      <c r="M4289" s="3"/>
      <c r="N4289" s="6"/>
      <c r="O4289" s="3"/>
      <c r="P4289" s="3"/>
      <c r="Q4289" s="6"/>
      <c r="R4289" s="4"/>
      <c r="S4289" s="6"/>
      <c r="T4289" s="6"/>
      <c r="U4289" s="6"/>
      <c r="V4289" s="3" t="str">
        <f t="shared" si="2"/>
        <v/>
      </c>
      <c r="W4289" s="5" t="str">
        <f t="shared" ref="W4289:X4289" si="4290">UPPER(TRIM(H4289))</f>
        <v/>
      </c>
      <c r="X4289" s="5" t="str">
        <f t="shared" si="4290"/>
        <v/>
      </c>
      <c r="Y4289" s="5" t="str">
        <f t="array" ref="Y4289">IF(V4289&lt;&gt;"",IFERROR(INDEX(federal_program_name_lookup,MATCH(V4289,aln_lookup,0)),""),"")</f>
        <v/>
      </c>
    </row>
    <row r="4290" ht="15.75" customHeight="1">
      <c r="A4290" s="5" t="str">
        <f t="shared" si="3224"/>
        <v/>
      </c>
      <c r="B4290" s="3"/>
      <c r="C4290" s="3"/>
      <c r="D4290" s="3"/>
      <c r="E4290" s="6"/>
      <c r="F4290" s="4"/>
      <c r="G4290" s="6"/>
      <c r="H4290" s="6"/>
      <c r="I4290" s="6"/>
      <c r="J4290" s="4">
        <f>SUMIFS(amount_expended,cfda_key,V4290)</f>
        <v>0</v>
      </c>
      <c r="K4290" s="4">
        <f>IF(G4290="OTHER CLUSTER NOT LISTED ABOVE",SUMIFS(amount_expended,uniform_other_cluster_name,X4290), IF(AND(OR(G4290="N/A",G4290=""),H4290=""),0,IF(G4290="STATE CLUSTER",SUMIFS(amount_expended,uniform_state_cluster_name,W4290),SUMIFS(amount_expended,cluster_name,G4290))))</f>
        <v>0</v>
      </c>
      <c r="L4290" s="6"/>
      <c r="M4290" s="3"/>
      <c r="N4290" s="6"/>
      <c r="O4290" s="3"/>
      <c r="P4290" s="3"/>
      <c r="Q4290" s="6"/>
      <c r="R4290" s="4"/>
      <c r="S4290" s="6"/>
      <c r="T4290" s="6"/>
      <c r="U4290" s="6"/>
      <c r="V4290" s="3" t="str">
        <f t="shared" si="2"/>
        <v/>
      </c>
      <c r="W4290" s="5" t="str">
        <f t="shared" ref="W4290:X4290" si="4291">UPPER(TRIM(H4290))</f>
        <v/>
      </c>
      <c r="X4290" s="5" t="str">
        <f t="shared" si="4291"/>
        <v/>
      </c>
      <c r="Y4290" s="5" t="str">
        <f t="array" ref="Y4290">IF(V4290&lt;&gt;"",IFERROR(INDEX(federal_program_name_lookup,MATCH(V4290,aln_lookup,0)),""),"")</f>
        <v/>
      </c>
    </row>
    <row r="4291" ht="15.75" customHeight="1">
      <c r="A4291" s="5" t="str">
        <f t="shared" si="3224"/>
        <v/>
      </c>
      <c r="B4291" s="3"/>
      <c r="C4291" s="3"/>
      <c r="D4291" s="3"/>
      <c r="E4291" s="6"/>
      <c r="F4291" s="4"/>
      <c r="G4291" s="6"/>
      <c r="H4291" s="6"/>
      <c r="I4291" s="6"/>
      <c r="J4291" s="4">
        <f>SUMIFS(amount_expended,cfda_key,V4291)</f>
        <v>0</v>
      </c>
      <c r="K4291" s="4">
        <f>IF(G4291="OTHER CLUSTER NOT LISTED ABOVE",SUMIFS(amount_expended,uniform_other_cluster_name,X4291), IF(AND(OR(G4291="N/A",G4291=""),H4291=""),0,IF(G4291="STATE CLUSTER",SUMIFS(amount_expended,uniform_state_cluster_name,W4291),SUMIFS(amount_expended,cluster_name,G4291))))</f>
        <v>0</v>
      </c>
      <c r="L4291" s="6"/>
      <c r="M4291" s="3"/>
      <c r="N4291" s="6"/>
      <c r="O4291" s="3"/>
      <c r="P4291" s="3"/>
      <c r="Q4291" s="6"/>
      <c r="R4291" s="4"/>
      <c r="S4291" s="6"/>
      <c r="T4291" s="6"/>
      <c r="U4291" s="6"/>
      <c r="V4291" s="3" t="str">
        <f t="shared" si="2"/>
        <v/>
      </c>
      <c r="W4291" s="5" t="str">
        <f t="shared" ref="W4291:X4291" si="4292">UPPER(TRIM(H4291))</f>
        <v/>
      </c>
      <c r="X4291" s="5" t="str">
        <f t="shared" si="4292"/>
        <v/>
      </c>
      <c r="Y4291" s="5" t="str">
        <f t="array" ref="Y4291">IF(V4291&lt;&gt;"",IFERROR(INDEX(federal_program_name_lookup,MATCH(V4291,aln_lookup,0)),""),"")</f>
        <v/>
      </c>
    </row>
    <row r="4292" ht="15.75" customHeight="1">
      <c r="A4292" s="5" t="str">
        <f t="shared" si="3224"/>
        <v/>
      </c>
      <c r="B4292" s="3"/>
      <c r="C4292" s="3"/>
      <c r="D4292" s="3"/>
      <c r="E4292" s="6"/>
      <c r="F4292" s="4"/>
      <c r="G4292" s="6"/>
      <c r="H4292" s="6"/>
      <c r="I4292" s="6"/>
      <c r="J4292" s="4">
        <f>SUMIFS(amount_expended,cfda_key,V4292)</f>
        <v>0</v>
      </c>
      <c r="K4292" s="4">
        <f>IF(G4292="OTHER CLUSTER NOT LISTED ABOVE",SUMIFS(amount_expended,uniform_other_cluster_name,X4292), IF(AND(OR(G4292="N/A",G4292=""),H4292=""),0,IF(G4292="STATE CLUSTER",SUMIFS(amount_expended,uniform_state_cluster_name,W4292),SUMIFS(amount_expended,cluster_name,G4292))))</f>
        <v>0</v>
      </c>
      <c r="L4292" s="6"/>
      <c r="M4292" s="3"/>
      <c r="N4292" s="6"/>
      <c r="O4292" s="3"/>
      <c r="P4292" s="3"/>
      <c r="Q4292" s="6"/>
      <c r="R4292" s="4"/>
      <c r="S4292" s="6"/>
      <c r="T4292" s="6"/>
      <c r="U4292" s="6"/>
      <c r="V4292" s="3" t="str">
        <f t="shared" si="2"/>
        <v/>
      </c>
      <c r="W4292" s="5" t="str">
        <f t="shared" ref="W4292:X4292" si="4293">UPPER(TRIM(H4292))</f>
        <v/>
      </c>
      <c r="X4292" s="5" t="str">
        <f t="shared" si="4293"/>
        <v/>
      </c>
      <c r="Y4292" s="5" t="str">
        <f t="array" ref="Y4292">IF(V4292&lt;&gt;"",IFERROR(INDEX(federal_program_name_lookup,MATCH(V4292,aln_lookup,0)),""),"")</f>
        <v/>
      </c>
    </row>
    <row r="4293" ht="15.75" customHeight="1">
      <c r="A4293" s="5" t="str">
        <f t="shared" si="3224"/>
        <v/>
      </c>
      <c r="B4293" s="3"/>
      <c r="C4293" s="3"/>
      <c r="D4293" s="3"/>
      <c r="E4293" s="6"/>
      <c r="F4293" s="4"/>
      <c r="G4293" s="6"/>
      <c r="H4293" s="6"/>
      <c r="I4293" s="6"/>
      <c r="J4293" s="4">
        <f>SUMIFS(amount_expended,cfda_key,V4293)</f>
        <v>0</v>
      </c>
      <c r="K4293" s="4">
        <f>IF(G4293="OTHER CLUSTER NOT LISTED ABOVE",SUMIFS(amount_expended,uniform_other_cluster_name,X4293), IF(AND(OR(G4293="N/A",G4293=""),H4293=""),0,IF(G4293="STATE CLUSTER",SUMIFS(amount_expended,uniform_state_cluster_name,W4293),SUMIFS(amount_expended,cluster_name,G4293))))</f>
        <v>0</v>
      </c>
      <c r="L4293" s="6"/>
      <c r="M4293" s="3"/>
      <c r="N4293" s="6"/>
      <c r="O4293" s="3"/>
      <c r="P4293" s="3"/>
      <c r="Q4293" s="6"/>
      <c r="R4293" s="4"/>
      <c r="S4293" s="6"/>
      <c r="T4293" s="6"/>
      <c r="U4293" s="6"/>
      <c r="V4293" s="3" t="str">
        <f t="shared" si="2"/>
        <v/>
      </c>
      <c r="W4293" s="5" t="str">
        <f t="shared" ref="W4293:X4293" si="4294">UPPER(TRIM(H4293))</f>
        <v/>
      </c>
      <c r="X4293" s="5" t="str">
        <f t="shared" si="4294"/>
        <v/>
      </c>
      <c r="Y4293" s="5" t="str">
        <f t="array" ref="Y4293">IF(V4293&lt;&gt;"",IFERROR(INDEX(federal_program_name_lookup,MATCH(V4293,aln_lookup,0)),""),"")</f>
        <v/>
      </c>
    </row>
    <row r="4294" ht="15.75" customHeight="1">
      <c r="A4294" s="5" t="str">
        <f t="shared" si="3224"/>
        <v/>
      </c>
      <c r="B4294" s="3"/>
      <c r="C4294" s="3"/>
      <c r="D4294" s="3"/>
      <c r="E4294" s="6"/>
      <c r="F4294" s="4"/>
      <c r="G4294" s="6"/>
      <c r="H4294" s="6"/>
      <c r="I4294" s="6"/>
      <c r="J4294" s="4">
        <f>SUMIFS(amount_expended,cfda_key,V4294)</f>
        <v>0</v>
      </c>
      <c r="K4294" s="4">
        <f>IF(G4294="OTHER CLUSTER NOT LISTED ABOVE",SUMIFS(amount_expended,uniform_other_cluster_name,X4294), IF(AND(OR(G4294="N/A",G4294=""),H4294=""),0,IF(G4294="STATE CLUSTER",SUMIFS(amount_expended,uniform_state_cluster_name,W4294),SUMIFS(amount_expended,cluster_name,G4294))))</f>
        <v>0</v>
      </c>
      <c r="L4294" s="6"/>
      <c r="M4294" s="3"/>
      <c r="N4294" s="6"/>
      <c r="O4294" s="3"/>
      <c r="P4294" s="3"/>
      <c r="Q4294" s="6"/>
      <c r="R4294" s="4"/>
      <c r="S4294" s="6"/>
      <c r="T4294" s="6"/>
      <c r="U4294" s="6"/>
      <c r="V4294" s="3" t="str">
        <f t="shared" si="2"/>
        <v/>
      </c>
      <c r="W4294" s="5" t="str">
        <f t="shared" ref="W4294:X4294" si="4295">UPPER(TRIM(H4294))</f>
        <v/>
      </c>
      <c r="X4294" s="5" t="str">
        <f t="shared" si="4295"/>
        <v/>
      </c>
      <c r="Y4294" s="5" t="str">
        <f t="array" ref="Y4294">IF(V4294&lt;&gt;"",IFERROR(INDEX(federal_program_name_lookup,MATCH(V4294,aln_lookup,0)),""),"")</f>
        <v/>
      </c>
    </row>
    <row r="4295" ht="15.75" customHeight="1">
      <c r="A4295" s="5" t="str">
        <f t="shared" si="3224"/>
        <v/>
      </c>
      <c r="B4295" s="3"/>
      <c r="C4295" s="3"/>
      <c r="D4295" s="3"/>
      <c r="E4295" s="6"/>
      <c r="F4295" s="4"/>
      <c r="G4295" s="6"/>
      <c r="H4295" s="6"/>
      <c r="I4295" s="6"/>
      <c r="J4295" s="4">
        <f>SUMIFS(amount_expended,cfda_key,V4295)</f>
        <v>0</v>
      </c>
      <c r="K4295" s="4">
        <f>IF(G4295="OTHER CLUSTER NOT LISTED ABOVE",SUMIFS(amount_expended,uniform_other_cluster_name,X4295), IF(AND(OR(G4295="N/A",G4295=""),H4295=""),0,IF(G4295="STATE CLUSTER",SUMIFS(amount_expended,uniform_state_cluster_name,W4295),SUMIFS(amount_expended,cluster_name,G4295))))</f>
        <v>0</v>
      </c>
      <c r="L4295" s="6"/>
      <c r="M4295" s="3"/>
      <c r="N4295" s="6"/>
      <c r="O4295" s="3"/>
      <c r="P4295" s="3"/>
      <c r="Q4295" s="6"/>
      <c r="R4295" s="4"/>
      <c r="S4295" s="6"/>
      <c r="T4295" s="6"/>
      <c r="U4295" s="6"/>
      <c r="V4295" s="3" t="str">
        <f t="shared" si="2"/>
        <v/>
      </c>
      <c r="W4295" s="5" t="str">
        <f t="shared" ref="W4295:X4295" si="4296">UPPER(TRIM(H4295))</f>
        <v/>
      </c>
      <c r="X4295" s="5" t="str">
        <f t="shared" si="4296"/>
        <v/>
      </c>
      <c r="Y4295" s="5" t="str">
        <f t="array" ref="Y4295">IF(V4295&lt;&gt;"",IFERROR(INDEX(federal_program_name_lookup,MATCH(V4295,aln_lookup,0)),""),"")</f>
        <v/>
      </c>
    </row>
    <row r="4296" ht="15.75" customHeight="1">
      <c r="A4296" s="5" t="str">
        <f t="shared" si="3224"/>
        <v/>
      </c>
      <c r="B4296" s="3"/>
      <c r="C4296" s="3"/>
      <c r="D4296" s="3"/>
      <c r="E4296" s="6"/>
      <c r="F4296" s="4"/>
      <c r="G4296" s="6"/>
      <c r="H4296" s="6"/>
      <c r="I4296" s="6"/>
      <c r="J4296" s="4">
        <f>SUMIFS(amount_expended,cfda_key,V4296)</f>
        <v>0</v>
      </c>
      <c r="K4296" s="4">
        <f>IF(G4296="OTHER CLUSTER NOT LISTED ABOVE",SUMIFS(amount_expended,uniform_other_cluster_name,X4296), IF(AND(OR(G4296="N/A",G4296=""),H4296=""),0,IF(G4296="STATE CLUSTER",SUMIFS(amount_expended,uniform_state_cluster_name,W4296),SUMIFS(amount_expended,cluster_name,G4296))))</f>
        <v>0</v>
      </c>
      <c r="L4296" s="6"/>
      <c r="M4296" s="3"/>
      <c r="N4296" s="6"/>
      <c r="O4296" s="3"/>
      <c r="P4296" s="3"/>
      <c r="Q4296" s="6"/>
      <c r="R4296" s="4"/>
      <c r="S4296" s="6"/>
      <c r="T4296" s="6"/>
      <c r="U4296" s="6"/>
      <c r="V4296" s="3" t="str">
        <f t="shared" si="2"/>
        <v/>
      </c>
      <c r="W4296" s="5" t="str">
        <f t="shared" ref="W4296:X4296" si="4297">UPPER(TRIM(H4296))</f>
        <v/>
      </c>
      <c r="X4296" s="5" t="str">
        <f t="shared" si="4297"/>
        <v/>
      </c>
      <c r="Y4296" s="5" t="str">
        <f t="array" ref="Y4296">IF(V4296&lt;&gt;"",IFERROR(INDEX(federal_program_name_lookup,MATCH(V4296,aln_lookup,0)),""),"")</f>
        <v/>
      </c>
    </row>
    <row r="4297" ht="15.75" customHeight="1">
      <c r="A4297" s="5" t="str">
        <f t="shared" si="3224"/>
        <v/>
      </c>
      <c r="B4297" s="3"/>
      <c r="C4297" s="3"/>
      <c r="D4297" s="3"/>
      <c r="E4297" s="6"/>
      <c r="F4297" s="4"/>
      <c r="G4297" s="6"/>
      <c r="H4297" s="6"/>
      <c r="I4297" s="6"/>
      <c r="J4297" s="4">
        <f>SUMIFS(amount_expended,cfda_key,V4297)</f>
        <v>0</v>
      </c>
      <c r="K4297" s="4">
        <f>IF(G4297="OTHER CLUSTER NOT LISTED ABOVE",SUMIFS(amount_expended,uniform_other_cluster_name,X4297), IF(AND(OR(G4297="N/A",G4297=""),H4297=""),0,IF(G4297="STATE CLUSTER",SUMIFS(amount_expended,uniform_state_cluster_name,W4297),SUMIFS(amount_expended,cluster_name,G4297))))</f>
        <v>0</v>
      </c>
      <c r="L4297" s="6"/>
      <c r="M4297" s="3"/>
      <c r="N4297" s="6"/>
      <c r="O4297" s="3"/>
      <c r="P4297" s="3"/>
      <c r="Q4297" s="6"/>
      <c r="R4297" s="4"/>
      <c r="S4297" s="6"/>
      <c r="T4297" s="6"/>
      <c r="U4297" s="6"/>
      <c r="V4297" s="3" t="str">
        <f t="shared" si="2"/>
        <v/>
      </c>
      <c r="W4297" s="5" t="str">
        <f t="shared" ref="W4297:X4297" si="4298">UPPER(TRIM(H4297))</f>
        <v/>
      </c>
      <c r="X4297" s="5" t="str">
        <f t="shared" si="4298"/>
        <v/>
      </c>
      <c r="Y4297" s="5" t="str">
        <f t="array" ref="Y4297">IF(V4297&lt;&gt;"",IFERROR(INDEX(federal_program_name_lookup,MATCH(V4297,aln_lookup,0)),""),"")</f>
        <v/>
      </c>
    </row>
    <row r="4298" ht="15.75" customHeight="1">
      <c r="A4298" s="5" t="str">
        <f t="shared" si="3224"/>
        <v/>
      </c>
      <c r="B4298" s="3"/>
      <c r="C4298" s="3"/>
      <c r="D4298" s="3"/>
      <c r="E4298" s="6"/>
      <c r="F4298" s="4"/>
      <c r="G4298" s="6"/>
      <c r="H4298" s="6"/>
      <c r="I4298" s="6"/>
      <c r="J4298" s="4">
        <f>SUMIFS(amount_expended,cfda_key,V4298)</f>
        <v>0</v>
      </c>
      <c r="K4298" s="4">
        <f>IF(G4298="OTHER CLUSTER NOT LISTED ABOVE",SUMIFS(amount_expended,uniform_other_cluster_name,X4298), IF(AND(OR(G4298="N/A",G4298=""),H4298=""),0,IF(G4298="STATE CLUSTER",SUMIFS(amount_expended,uniform_state_cluster_name,W4298),SUMIFS(amount_expended,cluster_name,G4298))))</f>
        <v>0</v>
      </c>
      <c r="L4298" s="6"/>
      <c r="M4298" s="3"/>
      <c r="N4298" s="6"/>
      <c r="O4298" s="3"/>
      <c r="P4298" s="3"/>
      <c r="Q4298" s="6"/>
      <c r="R4298" s="4"/>
      <c r="S4298" s="6"/>
      <c r="T4298" s="6"/>
      <c r="U4298" s="6"/>
      <c r="V4298" s="3" t="str">
        <f t="shared" si="2"/>
        <v/>
      </c>
      <c r="W4298" s="5" t="str">
        <f t="shared" ref="W4298:X4298" si="4299">UPPER(TRIM(H4298))</f>
        <v/>
      </c>
      <c r="X4298" s="5" t="str">
        <f t="shared" si="4299"/>
        <v/>
      </c>
      <c r="Y4298" s="5" t="str">
        <f t="array" ref="Y4298">IF(V4298&lt;&gt;"",IFERROR(INDEX(federal_program_name_lookup,MATCH(V4298,aln_lookup,0)),""),"")</f>
        <v/>
      </c>
    </row>
    <row r="4299" ht="15.75" customHeight="1">
      <c r="A4299" s="5" t="str">
        <f t="shared" si="3224"/>
        <v/>
      </c>
      <c r="B4299" s="3"/>
      <c r="C4299" s="3"/>
      <c r="D4299" s="3"/>
      <c r="E4299" s="6"/>
      <c r="F4299" s="4"/>
      <c r="G4299" s="6"/>
      <c r="H4299" s="6"/>
      <c r="I4299" s="6"/>
      <c r="J4299" s="4">
        <f>SUMIFS(amount_expended,cfda_key,V4299)</f>
        <v>0</v>
      </c>
      <c r="K4299" s="4">
        <f>IF(G4299="OTHER CLUSTER NOT LISTED ABOVE",SUMIFS(amount_expended,uniform_other_cluster_name,X4299), IF(AND(OR(G4299="N/A",G4299=""),H4299=""),0,IF(G4299="STATE CLUSTER",SUMIFS(amount_expended,uniform_state_cluster_name,W4299),SUMIFS(amount_expended,cluster_name,G4299))))</f>
        <v>0</v>
      </c>
      <c r="L4299" s="6"/>
      <c r="M4299" s="3"/>
      <c r="N4299" s="6"/>
      <c r="O4299" s="3"/>
      <c r="P4299" s="3"/>
      <c r="Q4299" s="6"/>
      <c r="R4299" s="4"/>
      <c r="S4299" s="6"/>
      <c r="T4299" s="6"/>
      <c r="U4299" s="6"/>
      <c r="V4299" s="3" t="str">
        <f t="shared" si="2"/>
        <v/>
      </c>
      <c r="W4299" s="5" t="str">
        <f t="shared" ref="W4299:X4299" si="4300">UPPER(TRIM(H4299))</f>
        <v/>
      </c>
      <c r="X4299" s="5" t="str">
        <f t="shared" si="4300"/>
        <v/>
      </c>
      <c r="Y4299" s="5" t="str">
        <f t="array" ref="Y4299">IF(V4299&lt;&gt;"",IFERROR(INDEX(federal_program_name_lookup,MATCH(V4299,aln_lookup,0)),""),"")</f>
        <v/>
      </c>
    </row>
    <row r="4300" ht="15.75" customHeight="1">
      <c r="A4300" s="5" t="str">
        <f t="shared" si="3224"/>
        <v/>
      </c>
      <c r="B4300" s="3"/>
      <c r="C4300" s="3"/>
      <c r="D4300" s="3"/>
      <c r="E4300" s="6"/>
      <c r="F4300" s="4"/>
      <c r="G4300" s="6"/>
      <c r="H4300" s="6"/>
      <c r="I4300" s="6"/>
      <c r="J4300" s="4">
        <f>SUMIFS(amount_expended,cfda_key,V4300)</f>
        <v>0</v>
      </c>
      <c r="K4300" s="4">
        <f>IF(G4300="OTHER CLUSTER NOT LISTED ABOVE",SUMIFS(amount_expended,uniform_other_cluster_name,X4300), IF(AND(OR(G4300="N/A",G4300=""),H4300=""),0,IF(G4300="STATE CLUSTER",SUMIFS(amount_expended,uniform_state_cluster_name,W4300),SUMIFS(amount_expended,cluster_name,G4300))))</f>
        <v>0</v>
      </c>
      <c r="L4300" s="6"/>
      <c r="M4300" s="3"/>
      <c r="N4300" s="6"/>
      <c r="O4300" s="3"/>
      <c r="P4300" s="3"/>
      <c r="Q4300" s="6"/>
      <c r="R4300" s="4"/>
      <c r="S4300" s="6"/>
      <c r="T4300" s="6"/>
      <c r="U4300" s="6"/>
      <c r="V4300" s="3" t="str">
        <f t="shared" si="2"/>
        <v/>
      </c>
      <c r="W4300" s="5" t="str">
        <f t="shared" ref="W4300:X4300" si="4301">UPPER(TRIM(H4300))</f>
        <v/>
      </c>
      <c r="X4300" s="5" t="str">
        <f t="shared" si="4301"/>
        <v/>
      </c>
      <c r="Y4300" s="5" t="str">
        <f t="array" ref="Y4300">IF(V4300&lt;&gt;"",IFERROR(INDEX(federal_program_name_lookup,MATCH(V4300,aln_lookup,0)),""),"")</f>
        <v/>
      </c>
    </row>
    <row r="4301" ht="15.75" customHeight="1">
      <c r="A4301" s="5" t="str">
        <f t="shared" si="3224"/>
        <v/>
      </c>
      <c r="B4301" s="3"/>
      <c r="C4301" s="3"/>
      <c r="D4301" s="3"/>
      <c r="E4301" s="6"/>
      <c r="F4301" s="4"/>
      <c r="G4301" s="6"/>
      <c r="H4301" s="6"/>
      <c r="I4301" s="6"/>
      <c r="J4301" s="4">
        <f>SUMIFS(amount_expended,cfda_key,V4301)</f>
        <v>0</v>
      </c>
      <c r="K4301" s="4">
        <f>IF(G4301="OTHER CLUSTER NOT LISTED ABOVE",SUMIFS(amount_expended,uniform_other_cluster_name,X4301), IF(AND(OR(G4301="N/A",G4301=""),H4301=""),0,IF(G4301="STATE CLUSTER",SUMIFS(amount_expended,uniform_state_cluster_name,W4301),SUMIFS(amount_expended,cluster_name,G4301))))</f>
        <v>0</v>
      </c>
      <c r="L4301" s="6"/>
      <c r="M4301" s="3"/>
      <c r="N4301" s="6"/>
      <c r="O4301" s="3"/>
      <c r="P4301" s="3"/>
      <c r="Q4301" s="6"/>
      <c r="R4301" s="4"/>
      <c r="S4301" s="6"/>
      <c r="T4301" s="6"/>
      <c r="U4301" s="6"/>
      <c r="V4301" s="3" t="str">
        <f t="shared" si="2"/>
        <v/>
      </c>
      <c r="W4301" s="5" t="str">
        <f t="shared" ref="W4301:X4301" si="4302">UPPER(TRIM(H4301))</f>
        <v/>
      </c>
      <c r="X4301" s="5" t="str">
        <f t="shared" si="4302"/>
        <v/>
      </c>
      <c r="Y4301" s="5" t="str">
        <f t="array" ref="Y4301">IF(V4301&lt;&gt;"",IFERROR(INDEX(federal_program_name_lookup,MATCH(V4301,aln_lookup,0)),""),"")</f>
        <v/>
      </c>
    </row>
    <row r="4302" ht="15.75" customHeight="1">
      <c r="A4302" s="5" t="str">
        <f t="shared" si="3224"/>
        <v/>
      </c>
      <c r="B4302" s="3"/>
      <c r="C4302" s="3"/>
      <c r="D4302" s="3"/>
      <c r="E4302" s="6"/>
      <c r="F4302" s="4"/>
      <c r="G4302" s="6"/>
      <c r="H4302" s="6"/>
      <c r="I4302" s="6"/>
      <c r="J4302" s="4">
        <f>SUMIFS(amount_expended,cfda_key,V4302)</f>
        <v>0</v>
      </c>
      <c r="K4302" s="4">
        <f>IF(G4302="OTHER CLUSTER NOT LISTED ABOVE",SUMIFS(amount_expended,uniform_other_cluster_name,X4302), IF(AND(OR(G4302="N/A",G4302=""),H4302=""),0,IF(G4302="STATE CLUSTER",SUMIFS(amount_expended,uniform_state_cluster_name,W4302),SUMIFS(amount_expended,cluster_name,G4302))))</f>
        <v>0</v>
      </c>
      <c r="L4302" s="6"/>
      <c r="M4302" s="3"/>
      <c r="N4302" s="6"/>
      <c r="O4302" s="3"/>
      <c r="P4302" s="3"/>
      <c r="Q4302" s="6"/>
      <c r="R4302" s="4"/>
      <c r="S4302" s="6"/>
      <c r="T4302" s="6"/>
      <c r="U4302" s="6"/>
      <c r="V4302" s="3" t="str">
        <f t="shared" si="2"/>
        <v/>
      </c>
      <c r="W4302" s="5" t="str">
        <f t="shared" ref="W4302:X4302" si="4303">UPPER(TRIM(H4302))</f>
        <v/>
      </c>
      <c r="X4302" s="5" t="str">
        <f t="shared" si="4303"/>
        <v/>
      </c>
      <c r="Y4302" s="5" t="str">
        <f t="array" ref="Y4302">IF(V4302&lt;&gt;"",IFERROR(INDEX(federal_program_name_lookup,MATCH(V4302,aln_lookup,0)),""),"")</f>
        <v/>
      </c>
    </row>
    <row r="4303" ht="15.75" customHeight="1">
      <c r="A4303" s="5" t="str">
        <f t="shared" si="3224"/>
        <v/>
      </c>
      <c r="B4303" s="3"/>
      <c r="C4303" s="3"/>
      <c r="D4303" s="3"/>
      <c r="E4303" s="6"/>
      <c r="F4303" s="4"/>
      <c r="G4303" s="6"/>
      <c r="H4303" s="6"/>
      <c r="I4303" s="6"/>
      <c r="J4303" s="4">
        <f>SUMIFS(amount_expended,cfda_key,V4303)</f>
        <v>0</v>
      </c>
      <c r="K4303" s="4">
        <f>IF(G4303="OTHER CLUSTER NOT LISTED ABOVE",SUMIFS(amount_expended,uniform_other_cluster_name,X4303), IF(AND(OR(G4303="N/A",G4303=""),H4303=""),0,IF(G4303="STATE CLUSTER",SUMIFS(amount_expended,uniform_state_cluster_name,W4303),SUMIFS(amount_expended,cluster_name,G4303))))</f>
        <v>0</v>
      </c>
      <c r="L4303" s="6"/>
      <c r="M4303" s="3"/>
      <c r="N4303" s="6"/>
      <c r="O4303" s="3"/>
      <c r="P4303" s="3"/>
      <c r="Q4303" s="6"/>
      <c r="R4303" s="4"/>
      <c r="S4303" s="6"/>
      <c r="T4303" s="6"/>
      <c r="U4303" s="6"/>
      <c r="V4303" s="3" t="str">
        <f t="shared" si="2"/>
        <v/>
      </c>
      <c r="W4303" s="5" t="str">
        <f t="shared" ref="W4303:X4303" si="4304">UPPER(TRIM(H4303))</f>
        <v/>
      </c>
      <c r="X4303" s="5" t="str">
        <f t="shared" si="4304"/>
        <v/>
      </c>
      <c r="Y4303" s="5" t="str">
        <f t="array" ref="Y4303">IF(V4303&lt;&gt;"",IFERROR(INDEX(federal_program_name_lookup,MATCH(V4303,aln_lookup,0)),""),"")</f>
        <v/>
      </c>
    </row>
    <row r="4304" ht="15.75" customHeight="1">
      <c r="A4304" s="5" t="str">
        <f t="shared" si="3224"/>
        <v/>
      </c>
      <c r="B4304" s="3"/>
      <c r="C4304" s="3"/>
      <c r="D4304" s="3"/>
      <c r="E4304" s="6"/>
      <c r="F4304" s="4"/>
      <c r="G4304" s="6"/>
      <c r="H4304" s="6"/>
      <c r="I4304" s="6"/>
      <c r="J4304" s="4">
        <f>SUMIFS(amount_expended,cfda_key,V4304)</f>
        <v>0</v>
      </c>
      <c r="K4304" s="4">
        <f>IF(G4304="OTHER CLUSTER NOT LISTED ABOVE",SUMIFS(amount_expended,uniform_other_cluster_name,X4304), IF(AND(OR(G4304="N/A",G4304=""),H4304=""),0,IF(G4304="STATE CLUSTER",SUMIFS(amount_expended,uniform_state_cluster_name,W4304),SUMIFS(amount_expended,cluster_name,G4304))))</f>
        <v>0</v>
      </c>
      <c r="L4304" s="6"/>
      <c r="M4304" s="3"/>
      <c r="N4304" s="6"/>
      <c r="O4304" s="3"/>
      <c r="P4304" s="3"/>
      <c r="Q4304" s="6"/>
      <c r="R4304" s="4"/>
      <c r="S4304" s="6"/>
      <c r="T4304" s="6"/>
      <c r="U4304" s="6"/>
      <c r="V4304" s="3" t="str">
        <f t="shared" si="2"/>
        <v/>
      </c>
      <c r="W4304" s="5" t="str">
        <f t="shared" ref="W4304:X4304" si="4305">UPPER(TRIM(H4304))</f>
        <v/>
      </c>
      <c r="X4304" s="5" t="str">
        <f t="shared" si="4305"/>
        <v/>
      </c>
      <c r="Y4304" s="5" t="str">
        <f t="array" ref="Y4304">IF(V4304&lt;&gt;"",IFERROR(INDEX(federal_program_name_lookup,MATCH(V4304,aln_lookup,0)),""),"")</f>
        <v/>
      </c>
    </row>
    <row r="4305" ht="15.75" customHeight="1">
      <c r="A4305" s="5" t="str">
        <f t="shared" si="3224"/>
        <v/>
      </c>
      <c r="B4305" s="3"/>
      <c r="C4305" s="3"/>
      <c r="D4305" s="3"/>
      <c r="E4305" s="6"/>
      <c r="F4305" s="4"/>
      <c r="G4305" s="6"/>
      <c r="H4305" s="6"/>
      <c r="I4305" s="6"/>
      <c r="J4305" s="4">
        <f>SUMIFS(amount_expended,cfda_key,V4305)</f>
        <v>0</v>
      </c>
      <c r="K4305" s="4">
        <f>IF(G4305="OTHER CLUSTER NOT LISTED ABOVE",SUMIFS(amount_expended,uniform_other_cluster_name,X4305), IF(AND(OR(G4305="N/A",G4305=""),H4305=""),0,IF(G4305="STATE CLUSTER",SUMIFS(amount_expended,uniform_state_cluster_name,W4305),SUMIFS(amount_expended,cluster_name,G4305))))</f>
        <v>0</v>
      </c>
      <c r="L4305" s="6"/>
      <c r="M4305" s="3"/>
      <c r="N4305" s="6"/>
      <c r="O4305" s="3"/>
      <c r="P4305" s="3"/>
      <c r="Q4305" s="6"/>
      <c r="R4305" s="4"/>
      <c r="S4305" s="6"/>
      <c r="T4305" s="6"/>
      <c r="U4305" s="6"/>
      <c r="V4305" s="3" t="str">
        <f t="shared" si="2"/>
        <v/>
      </c>
      <c r="W4305" s="5" t="str">
        <f t="shared" ref="W4305:X4305" si="4306">UPPER(TRIM(H4305))</f>
        <v/>
      </c>
      <c r="X4305" s="5" t="str">
        <f t="shared" si="4306"/>
        <v/>
      </c>
      <c r="Y4305" s="5" t="str">
        <f t="array" ref="Y4305">IF(V4305&lt;&gt;"",IFERROR(INDEX(federal_program_name_lookup,MATCH(V4305,aln_lookup,0)),""),"")</f>
        <v/>
      </c>
    </row>
    <row r="4306" ht="15.75" customHeight="1">
      <c r="A4306" s="5" t="str">
        <f t="shared" si="3224"/>
        <v/>
      </c>
      <c r="B4306" s="3"/>
      <c r="C4306" s="3"/>
      <c r="D4306" s="3"/>
      <c r="E4306" s="6"/>
      <c r="F4306" s="4"/>
      <c r="G4306" s="6"/>
      <c r="H4306" s="6"/>
      <c r="I4306" s="6"/>
      <c r="J4306" s="4">
        <f>SUMIFS(amount_expended,cfda_key,V4306)</f>
        <v>0</v>
      </c>
      <c r="K4306" s="4">
        <f>IF(G4306="OTHER CLUSTER NOT LISTED ABOVE",SUMIFS(amount_expended,uniform_other_cluster_name,X4306), IF(AND(OR(G4306="N/A",G4306=""),H4306=""),0,IF(G4306="STATE CLUSTER",SUMIFS(amount_expended,uniform_state_cluster_name,W4306),SUMIFS(amount_expended,cluster_name,G4306))))</f>
        <v>0</v>
      </c>
      <c r="L4306" s="6"/>
      <c r="M4306" s="3"/>
      <c r="N4306" s="6"/>
      <c r="O4306" s="3"/>
      <c r="P4306" s="3"/>
      <c r="Q4306" s="6"/>
      <c r="R4306" s="4"/>
      <c r="S4306" s="6"/>
      <c r="T4306" s="6"/>
      <c r="U4306" s="6"/>
      <c r="V4306" s="3" t="str">
        <f t="shared" si="2"/>
        <v/>
      </c>
      <c r="W4306" s="5" t="str">
        <f t="shared" ref="W4306:X4306" si="4307">UPPER(TRIM(H4306))</f>
        <v/>
      </c>
      <c r="X4306" s="5" t="str">
        <f t="shared" si="4307"/>
        <v/>
      </c>
      <c r="Y4306" s="5" t="str">
        <f t="array" ref="Y4306">IF(V4306&lt;&gt;"",IFERROR(INDEX(federal_program_name_lookup,MATCH(V4306,aln_lookup,0)),""),"")</f>
        <v/>
      </c>
    </row>
    <row r="4307" ht="15.75" customHeight="1">
      <c r="A4307" s="5" t="str">
        <f t="shared" si="3224"/>
        <v/>
      </c>
      <c r="B4307" s="3"/>
      <c r="C4307" s="3"/>
      <c r="D4307" s="3"/>
      <c r="E4307" s="6"/>
      <c r="F4307" s="4"/>
      <c r="G4307" s="6"/>
      <c r="H4307" s="6"/>
      <c r="I4307" s="6"/>
      <c r="J4307" s="4">
        <f>SUMIFS(amount_expended,cfda_key,V4307)</f>
        <v>0</v>
      </c>
      <c r="K4307" s="4">
        <f>IF(G4307="OTHER CLUSTER NOT LISTED ABOVE",SUMIFS(amount_expended,uniform_other_cluster_name,X4307), IF(AND(OR(G4307="N/A",G4307=""),H4307=""),0,IF(G4307="STATE CLUSTER",SUMIFS(amount_expended,uniform_state_cluster_name,W4307),SUMIFS(amount_expended,cluster_name,G4307))))</f>
        <v>0</v>
      </c>
      <c r="L4307" s="6"/>
      <c r="M4307" s="3"/>
      <c r="N4307" s="6"/>
      <c r="O4307" s="3"/>
      <c r="P4307" s="3"/>
      <c r="Q4307" s="6"/>
      <c r="R4307" s="4"/>
      <c r="S4307" s="6"/>
      <c r="T4307" s="6"/>
      <c r="U4307" s="6"/>
      <c r="V4307" s="3" t="str">
        <f t="shared" si="2"/>
        <v/>
      </c>
      <c r="W4307" s="5" t="str">
        <f t="shared" ref="W4307:X4307" si="4308">UPPER(TRIM(H4307))</f>
        <v/>
      </c>
      <c r="X4307" s="5" t="str">
        <f t="shared" si="4308"/>
        <v/>
      </c>
      <c r="Y4307" s="5" t="str">
        <f t="array" ref="Y4307">IF(V4307&lt;&gt;"",IFERROR(INDEX(federal_program_name_lookup,MATCH(V4307,aln_lookup,0)),""),"")</f>
        <v/>
      </c>
    </row>
    <row r="4308" ht="15.75" customHeight="1">
      <c r="A4308" s="5" t="str">
        <f t="shared" si="3224"/>
        <v/>
      </c>
      <c r="B4308" s="3"/>
      <c r="C4308" s="3"/>
      <c r="D4308" s="3"/>
      <c r="E4308" s="6"/>
      <c r="F4308" s="4"/>
      <c r="G4308" s="6"/>
      <c r="H4308" s="6"/>
      <c r="I4308" s="6"/>
      <c r="J4308" s="4">
        <f>SUMIFS(amount_expended,cfda_key,V4308)</f>
        <v>0</v>
      </c>
      <c r="K4308" s="4">
        <f>IF(G4308="OTHER CLUSTER NOT LISTED ABOVE",SUMIFS(amount_expended,uniform_other_cluster_name,X4308), IF(AND(OR(G4308="N/A",G4308=""),H4308=""),0,IF(G4308="STATE CLUSTER",SUMIFS(amount_expended,uniform_state_cluster_name,W4308),SUMIFS(amount_expended,cluster_name,G4308))))</f>
        <v>0</v>
      </c>
      <c r="L4308" s="6"/>
      <c r="M4308" s="3"/>
      <c r="N4308" s="6"/>
      <c r="O4308" s="3"/>
      <c r="P4308" s="3"/>
      <c r="Q4308" s="6"/>
      <c r="R4308" s="4"/>
      <c r="S4308" s="6"/>
      <c r="T4308" s="6"/>
      <c r="U4308" s="6"/>
      <c r="V4308" s="3" t="str">
        <f t="shared" si="2"/>
        <v/>
      </c>
      <c r="W4308" s="5" t="str">
        <f t="shared" ref="W4308:X4308" si="4309">UPPER(TRIM(H4308))</f>
        <v/>
      </c>
      <c r="X4308" s="5" t="str">
        <f t="shared" si="4309"/>
        <v/>
      </c>
      <c r="Y4308" s="5" t="str">
        <f t="array" ref="Y4308">IF(V4308&lt;&gt;"",IFERROR(INDEX(federal_program_name_lookup,MATCH(V4308,aln_lookup,0)),""),"")</f>
        <v/>
      </c>
    </row>
    <row r="4309" ht="15.75" customHeight="1">
      <c r="A4309" s="5" t="str">
        <f t="shared" si="3224"/>
        <v/>
      </c>
      <c r="B4309" s="3"/>
      <c r="C4309" s="3"/>
      <c r="D4309" s="3"/>
      <c r="E4309" s="6"/>
      <c r="F4309" s="4"/>
      <c r="G4309" s="6"/>
      <c r="H4309" s="6"/>
      <c r="I4309" s="6"/>
      <c r="J4309" s="4">
        <f>SUMIFS(amount_expended,cfda_key,V4309)</f>
        <v>0</v>
      </c>
      <c r="K4309" s="4">
        <f>IF(G4309="OTHER CLUSTER NOT LISTED ABOVE",SUMIFS(amount_expended,uniform_other_cluster_name,X4309), IF(AND(OR(G4309="N/A",G4309=""),H4309=""),0,IF(G4309="STATE CLUSTER",SUMIFS(amount_expended,uniform_state_cluster_name,W4309),SUMIFS(amount_expended,cluster_name,G4309))))</f>
        <v>0</v>
      </c>
      <c r="L4309" s="6"/>
      <c r="M4309" s="3"/>
      <c r="N4309" s="6"/>
      <c r="O4309" s="3"/>
      <c r="P4309" s="3"/>
      <c r="Q4309" s="6"/>
      <c r="R4309" s="4"/>
      <c r="S4309" s="6"/>
      <c r="T4309" s="6"/>
      <c r="U4309" s="6"/>
      <c r="V4309" s="3" t="str">
        <f t="shared" si="2"/>
        <v/>
      </c>
      <c r="W4309" s="5" t="str">
        <f t="shared" ref="W4309:X4309" si="4310">UPPER(TRIM(H4309))</f>
        <v/>
      </c>
      <c r="X4309" s="5" t="str">
        <f t="shared" si="4310"/>
        <v/>
      </c>
      <c r="Y4309" s="5" t="str">
        <f t="array" ref="Y4309">IF(V4309&lt;&gt;"",IFERROR(INDEX(federal_program_name_lookup,MATCH(V4309,aln_lookup,0)),""),"")</f>
        <v/>
      </c>
    </row>
    <row r="4310" ht="15.75" customHeight="1">
      <c r="A4310" s="5" t="str">
        <f t="shared" si="3224"/>
        <v/>
      </c>
      <c r="B4310" s="3"/>
      <c r="C4310" s="3"/>
      <c r="D4310" s="3"/>
      <c r="E4310" s="6"/>
      <c r="F4310" s="4"/>
      <c r="G4310" s="6"/>
      <c r="H4310" s="6"/>
      <c r="I4310" s="6"/>
      <c r="J4310" s="4">
        <f>SUMIFS(amount_expended,cfda_key,V4310)</f>
        <v>0</v>
      </c>
      <c r="K4310" s="4">
        <f>IF(G4310="OTHER CLUSTER NOT LISTED ABOVE",SUMIFS(amount_expended,uniform_other_cluster_name,X4310), IF(AND(OR(G4310="N/A",G4310=""),H4310=""),0,IF(G4310="STATE CLUSTER",SUMIFS(amount_expended,uniform_state_cluster_name,W4310),SUMIFS(amount_expended,cluster_name,G4310))))</f>
        <v>0</v>
      </c>
      <c r="L4310" s="6"/>
      <c r="M4310" s="3"/>
      <c r="N4310" s="6"/>
      <c r="O4310" s="3"/>
      <c r="P4310" s="3"/>
      <c r="Q4310" s="6"/>
      <c r="R4310" s="4"/>
      <c r="S4310" s="6"/>
      <c r="T4310" s="6"/>
      <c r="U4310" s="6"/>
      <c r="V4310" s="3" t="str">
        <f t="shared" si="2"/>
        <v/>
      </c>
      <c r="W4310" s="5" t="str">
        <f t="shared" ref="W4310:X4310" si="4311">UPPER(TRIM(H4310))</f>
        <v/>
      </c>
      <c r="X4310" s="5" t="str">
        <f t="shared" si="4311"/>
        <v/>
      </c>
      <c r="Y4310" s="5" t="str">
        <f t="array" ref="Y4310">IF(V4310&lt;&gt;"",IFERROR(INDEX(federal_program_name_lookup,MATCH(V4310,aln_lookup,0)),""),"")</f>
        <v/>
      </c>
    </row>
    <row r="4311" ht="15.75" customHeight="1">
      <c r="A4311" s="5" t="str">
        <f t="shared" si="3224"/>
        <v/>
      </c>
      <c r="B4311" s="3"/>
      <c r="C4311" s="3"/>
      <c r="D4311" s="3"/>
      <c r="E4311" s="6"/>
      <c r="F4311" s="4"/>
      <c r="G4311" s="6"/>
      <c r="H4311" s="6"/>
      <c r="I4311" s="6"/>
      <c r="J4311" s="4">
        <f>SUMIFS(amount_expended,cfda_key,V4311)</f>
        <v>0</v>
      </c>
      <c r="K4311" s="4">
        <f>IF(G4311="OTHER CLUSTER NOT LISTED ABOVE",SUMIFS(amount_expended,uniform_other_cluster_name,X4311), IF(AND(OR(G4311="N/A",G4311=""),H4311=""),0,IF(G4311="STATE CLUSTER",SUMIFS(amount_expended,uniform_state_cluster_name,W4311),SUMIFS(amount_expended,cluster_name,G4311))))</f>
        <v>0</v>
      </c>
      <c r="L4311" s="6"/>
      <c r="M4311" s="3"/>
      <c r="N4311" s="6"/>
      <c r="O4311" s="3"/>
      <c r="P4311" s="3"/>
      <c r="Q4311" s="6"/>
      <c r="R4311" s="4"/>
      <c r="S4311" s="6"/>
      <c r="T4311" s="6"/>
      <c r="U4311" s="6"/>
      <c r="V4311" s="3" t="str">
        <f t="shared" si="2"/>
        <v/>
      </c>
      <c r="W4311" s="5" t="str">
        <f t="shared" ref="W4311:X4311" si="4312">UPPER(TRIM(H4311))</f>
        <v/>
      </c>
      <c r="X4311" s="5" t="str">
        <f t="shared" si="4312"/>
        <v/>
      </c>
      <c r="Y4311" s="5" t="str">
        <f t="array" ref="Y4311">IF(V4311&lt;&gt;"",IFERROR(INDEX(federal_program_name_lookup,MATCH(V4311,aln_lookup,0)),""),"")</f>
        <v/>
      </c>
    </row>
    <row r="4312" ht="15.75" customHeight="1">
      <c r="A4312" s="5" t="str">
        <f t="shared" si="3224"/>
        <v/>
      </c>
      <c r="B4312" s="3"/>
      <c r="C4312" s="3"/>
      <c r="D4312" s="3"/>
      <c r="E4312" s="6"/>
      <c r="F4312" s="4"/>
      <c r="G4312" s="6"/>
      <c r="H4312" s="6"/>
      <c r="I4312" s="6"/>
      <c r="J4312" s="4">
        <f>SUMIFS(amount_expended,cfda_key,V4312)</f>
        <v>0</v>
      </c>
      <c r="K4312" s="4">
        <f>IF(G4312="OTHER CLUSTER NOT LISTED ABOVE",SUMIFS(amount_expended,uniform_other_cluster_name,X4312), IF(AND(OR(G4312="N/A",G4312=""),H4312=""),0,IF(G4312="STATE CLUSTER",SUMIFS(amount_expended,uniform_state_cluster_name,W4312),SUMIFS(amount_expended,cluster_name,G4312))))</f>
        <v>0</v>
      </c>
      <c r="L4312" s="6"/>
      <c r="M4312" s="3"/>
      <c r="N4312" s="6"/>
      <c r="O4312" s="3"/>
      <c r="P4312" s="3"/>
      <c r="Q4312" s="6"/>
      <c r="R4312" s="4"/>
      <c r="S4312" s="6"/>
      <c r="T4312" s="6"/>
      <c r="U4312" s="6"/>
      <c r="V4312" s="3" t="str">
        <f t="shared" si="2"/>
        <v/>
      </c>
      <c r="W4312" s="5" t="str">
        <f t="shared" ref="W4312:X4312" si="4313">UPPER(TRIM(H4312))</f>
        <v/>
      </c>
      <c r="X4312" s="5" t="str">
        <f t="shared" si="4313"/>
        <v/>
      </c>
      <c r="Y4312" s="5" t="str">
        <f t="array" ref="Y4312">IF(V4312&lt;&gt;"",IFERROR(INDEX(federal_program_name_lookup,MATCH(V4312,aln_lookup,0)),""),"")</f>
        <v/>
      </c>
    </row>
    <row r="4313" ht="15.75" customHeight="1">
      <c r="A4313" s="5" t="str">
        <f t="shared" si="3224"/>
        <v/>
      </c>
      <c r="B4313" s="3"/>
      <c r="C4313" s="3"/>
      <c r="D4313" s="3"/>
      <c r="E4313" s="6"/>
      <c r="F4313" s="4"/>
      <c r="G4313" s="6"/>
      <c r="H4313" s="6"/>
      <c r="I4313" s="6"/>
      <c r="J4313" s="4">
        <f>SUMIFS(amount_expended,cfda_key,V4313)</f>
        <v>0</v>
      </c>
      <c r="K4313" s="4">
        <f>IF(G4313="OTHER CLUSTER NOT LISTED ABOVE",SUMIFS(amount_expended,uniform_other_cluster_name,X4313), IF(AND(OR(G4313="N/A",G4313=""),H4313=""),0,IF(G4313="STATE CLUSTER",SUMIFS(amount_expended,uniform_state_cluster_name,W4313),SUMIFS(amount_expended,cluster_name,G4313))))</f>
        <v>0</v>
      </c>
      <c r="L4313" s="6"/>
      <c r="M4313" s="3"/>
      <c r="N4313" s="6"/>
      <c r="O4313" s="3"/>
      <c r="P4313" s="3"/>
      <c r="Q4313" s="6"/>
      <c r="R4313" s="4"/>
      <c r="S4313" s="6"/>
      <c r="T4313" s="6"/>
      <c r="U4313" s="6"/>
      <c r="V4313" s="3" t="str">
        <f t="shared" si="2"/>
        <v/>
      </c>
      <c r="W4313" s="5" t="str">
        <f t="shared" ref="W4313:X4313" si="4314">UPPER(TRIM(H4313))</f>
        <v/>
      </c>
      <c r="X4313" s="5" t="str">
        <f t="shared" si="4314"/>
        <v/>
      </c>
      <c r="Y4313" s="5" t="str">
        <f t="array" ref="Y4313">IF(V4313&lt;&gt;"",IFERROR(INDEX(federal_program_name_lookup,MATCH(V4313,aln_lookup,0)),""),"")</f>
        <v/>
      </c>
    </row>
    <row r="4314" ht="15.75" customHeight="1">
      <c r="A4314" s="5" t="str">
        <f t="shared" si="3224"/>
        <v/>
      </c>
      <c r="B4314" s="3"/>
      <c r="C4314" s="3"/>
      <c r="D4314" s="3"/>
      <c r="E4314" s="6"/>
      <c r="F4314" s="4"/>
      <c r="G4314" s="6"/>
      <c r="H4314" s="6"/>
      <c r="I4314" s="6"/>
      <c r="J4314" s="4">
        <f>SUMIFS(amount_expended,cfda_key,V4314)</f>
        <v>0</v>
      </c>
      <c r="K4314" s="4">
        <f>IF(G4314="OTHER CLUSTER NOT LISTED ABOVE",SUMIFS(amount_expended,uniform_other_cluster_name,X4314), IF(AND(OR(G4314="N/A",G4314=""),H4314=""),0,IF(G4314="STATE CLUSTER",SUMIFS(amount_expended,uniform_state_cluster_name,W4314),SUMIFS(amount_expended,cluster_name,G4314))))</f>
        <v>0</v>
      </c>
      <c r="L4314" s="6"/>
      <c r="M4314" s="3"/>
      <c r="N4314" s="6"/>
      <c r="O4314" s="3"/>
      <c r="P4314" s="3"/>
      <c r="Q4314" s="6"/>
      <c r="R4314" s="4"/>
      <c r="S4314" s="6"/>
      <c r="T4314" s="6"/>
      <c r="U4314" s="6"/>
      <c r="V4314" s="3" t="str">
        <f t="shared" si="2"/>
        <v/>
      </c>
      <c r="W4314" s="5" t="str">
        <f t="shared" ref="W4314:X4314" si="4315">UPPER(TRIM(H4314))</f>
        <v/>
      </c>
      <c r="X4314" s="5" t="str">
        <f t="shared" si="4315"/>
        <v/>
      </c>
      <c r="Y4314" s="5" t="str">
        <f t="array" ref="Y4314">IF(V4314&lt;&gt;"",IFERROR(INDEX(federal_program_name_lookup,MATCH(V4314,aln_lookup,0)),""),"")</f>
        <v/>
      </c>
    </row>
    <row r="4315" ht="15.75" customHeight="1">
      <c r="A4315" s="5" t="str">
        <f t="shared" si="3224"/>
        <v/>
      </c>
      <c r="B4315" s="3"/>
      <c r="C4315" s="3"/>
      <c r="D4315" s="3"/>
      <c r="E4315" s="6"/>
      <c r="F4315" s="4"/>
      <c r="G4315" s="6"/>
      <c r="H4315" s="6"/>
      <c r="I4315" s="6"/>
      <c r="J4315" s="4">
        <f>SUMIFS(amount_expended,cfda_key,V4315)</f>
        <v>0</v>
      </c>
      <c r="K4315" s="4">
        <f>IF(G4315="OTHER CLUSTER NOT LISTED ABOVE",SUMIFS(amount_expended,uniform_other_cluster_name,X4315), IF(AND(OR(G4315="N/A",G4315=""),H4315=""),0,IF(G4315="STATE CLUSTER",SUMIFS(amount_expended,uniform_state_cluster_name,W4315),SUMIFS(amount_expended,cluster_name,G4315))))</f>
        <v>0</v>
      </c>
      <c r="L4315" s="6"/>
      <c r="M4315" s="3"/>
      <c r="N4315" s="6"/>
      <c r="O4315" s="3"/>
      <c r="P4315" s="3"/>
      <c r="Q4315" s="6"/>
      <c r="R4315" s="4"/>
      <c r="S4315" s="6"/>
      <c r="T4315" s="6"/>
      <c r="U4315" s="6"/>
      <c r="V4315" s="3" t="str">
        <f t="shared" si="2"/>
        <v/>
      </c>
      <c r="W4315" s="5" t="str">
        <f t="shared" ref="W4315:X4315" si="4316">UPPER(TRIM(H4315))</f>
        <v/>
      </c>
      <c r="X4315" s="5" t="str">
        <f t="shared" si="4316"/>
        <v/>
      </c>
      <c r="Y4315" s="5" t="str">
        <f t="array" ref="Y4315">IF(V4315&lt;&gt;"",IFERROR(INDEX(federal_program_name_lookup,MATCH(V4315,aln_lookup,0)),""),"")</f>
        <v/>
      </c>
    </row>
    <row r="4316" ht="15.75" customHeight="1">
      <c r="A4316" s="5" t="str">
        <f t="shared" si="3224"/>
        <v/>
      </c>
      <c r="B4316" s="3"/>
      <c r="C4316" s="3"/>
      <c r="D4316" s="3"/>
      <c r="E4316" s="6"/>
      <c r="F4316" s="4"/>
      <c r="G4316" s="6"/>
      <c r="H4316" s="6"/>
      <c r="I4316" s="6"/>
      <c r="J4316" s="4">
        <f>SUMIFS(amount_expended,cfda_key,V4316)</f>
        <v>0</v>
      </c>
      <c r="K4316" s="4">
        <f>IF(G4316="OTHER CLUSTER NOT LISTED ABOVE",SUMIFS(amount_expended,uniform_other_cluster_name,X4316), IF(AND(OR(G4316="N/A",G4316=""),H4316=""),0,IF(G4316="STATE CLUSTER",SUMIFS(amount_expended,uniform_state_cluster_name,W4316),SUMIFS(amount_expended,cluster_name,G4316))))</f>
        <v>0</v>
      </c>
      <c r="L4316" s="6"/>
      <c r="M4316" s="3"/>
      <c r="N4316" s="6"/>
      <c r="O4316" s="3"/>
      <c r="P4316" s="3"/>
      <c r="Q4316" s="6"/>
      <c r="R4316" s="4"/>
      <c r="S4316" s="6"/>
      <c r="T4316" s="6"/>
      <c r="U4316" s="6"/>
      <c r="V4316" s="3" t="str">
        <f t="shared" si="2"/>
        <v/>
      </c>
      <c r="W4316" s="5" t="str">
        <f t="shared" ref="W4316:X4316" si="4317">UPPER(TRIM(H4316))</f>
        <v/>
      </c>
      <c r="X4316" s="5" t="str">
        <f t="shared" si="4317"/>
        <v/>
      </c>
      <c r="Y4316" s="5" t="str">
        <f t="array" ref="Y4316">IF(V4316&lt;&gt;"",IFERROR(INDEX(federal_program_name_lookup,MATCH(V4316,aln_lookup,0)),""),"")</f>
        <v/>
      </c>
    </row>
    <row r="4317" ht="15.75" customHeight="1">
      <c r="A4317" s="5" t="str">
        <f t="shared" si="3224"/>
        <v/>
      </c>
      <c r="B4317" s="3"/>
      <c r="C4317" s="3"/>
      <c r="D4317" s="3"/>
      <c r="E4317" s="6"/>
      <c r="F4317" s="4"/>
      <c r="G4317" s="6"/>
      <c r="H4317" s="6"/>
      <c r="I4317" s="6"/>
      <c r="J4317" s="4">
        <f>SUMIFS(amount_expended,cfda_key,V4317)</f>
        <v>0</v>
      </c>
      <c r="K4317" s="4">
        <f>IF(G4317="OTHER CLUSTER NOT LISTED ABOVE",SUMIFS(amount_expended,uniform_other_cluster_name,X4317), IF(AND(OR(G4317="N/A",G4317=""),H4317=""),0,IF(G4317="STATE CLUSTER",SUMIFS(amount_expended,uniform_state_cluster_name,W4317),SUMIFS(amount_expended,cluster_name,G4317))))</f>
        <v>0</v>
      </c>
      <c r="L4317" s="6"/>
      <c r="M4317" s="3"/>
      <c r="N4317" s="6"/>
      <c r="O4317" s="3"/>
      <c r="P4317" s="3"/>
      <c r="Q4317" s="6"/>
      <c r="R4317" s="4"/>
      <c r="S4317" s="6"/>
      <c r="T4317" s="6"/>
      <c r="U4317" s="6"/>
      <c r="V4317" s="3" t="str">
        <f t="shared" si="2"/>
        <v/>
      </c>
      <c r="W4317" s="5" t="str">
        <f t="shared" ref="W4317:X4317" si="4318">UPPER(TRIM(H4317))</f>
        <v/>
      </c>
      <c r="X4317" s="5" t="str">
        <f t="shared" si="4318"/>
        <v/>
      </c>
      <c r="Y4317" s="5" t="str">
        <f t="array" ref="Y4317">IF(V4317&lt;&gt;"",IFERROR(INDEX(federal_program_name_lookup,MATCH(V4317,aln_lookup,0)),""),"")</f>
        <v/>
      </c>
    </row>
    <row r="4318" ht="15.75" customHeight="1">
      <c r="A4318" s="5" t="str">
        <f t="shared" si="3224"/>
        <v/>
      </c>
      <c r="B4318" s="3"/>
      <c r="C4318" s="3"/>
      <c r="D4318" s="3"/>
      <c r="E4318" s="6"/>
      <c r="F4318" s="4"/>
      <c r="G4318" s="6"/>
      <c r="H4318" s="6"/>
      <c r="I4318" s="6"/>
      <c r="J4318" s="4">
        <f>SUMIFS(amount_expended,cfda_key,V4318)</f>
        <v>0</v>
      </c>
      <c r="K4318" s="4">
        <f>IF(G4318="OTHER CLUSTER NOT LISTED ABOVE",SUMIFS(amount_expended,uniform_other_cluster_name,X4318), IF(AND(OR(G4318="N/A",G4318=""),H4318=""),0,IF(G4318="STATE CLUSTER",SUMIFS(amount_expended,uniform_state_cluster_name,W4318),SUMIFS(amount_expended,cluster_name,G4318))))</f>
        <v>0</v>
      </c>
      <c r="L4318" s="6"/>
      <c r="M4318" s="3"/>
      <c r="N4318" s="6"/>
      <c r="O4318" s="3"/>
      <c r="P4318" s="3"/>
      <c r="Q4318" s="6"/>
      <c r="R4318" s="4"/>
      <c r="S4318" s="6"/>
      <c r="T4318" s="6"/>
      <c r="U4318" s="6"/>
      <c r="V4318" s="3" t="str">
        <f t="shared" si="2"/>
        <v/>
      </c>
      <c r="W4318" s="5" t="str">
        <f t="shared" ref="W4318:X4318" si="4319">UPPER(TRIM(H4318))</f>
        <v/>
      </c>
      <c r="X4318" s="5" t="str">
        <f t="shared" si="4319"/>
        <v/>
      </c>
      <c r="Y4318" s="5" t="str">
        <f t="array" ref="Y4318">IF(V4318&lt;&gt;"",IFERROR(INDEX(federal_program_name_lookup,MATCH(V4318,aln_lookup,0)),""),"")</f>
        <v/>
      </c>
    </row>
    <row r="4319" ht="15.75" customHeight="1">
      <c r="A4319" s="5" t="str">
        <f t="shared" si="3224"/>
        <v/>
      </c>
      <c r="B4319" s="3"/>
      <c r="C4319" s="3"/>
      <c r="D4319" s="3"/>
      <c r="E4319" s="6"/>
      <c r="F4319" s="4"/>
      <c r="G4319" s="6"/>
      <c r="H4319" s="6"/>
      <c r="I4319" s="6"/>
      <c r="J4319" s="4">
        <f>SUMIFS(amount_expended,cfda_key,V4319)</f>
        <v>0</v>
      </c>
      <c r="K4319" s="4">
        <f>IF(G4319="OTHER CLUSTER NOT LISTED ABOVE",SUMIFS(amount_expended,uniform_other_cluster_name,X4319), IF(AND(OR(G4319="N/A",G4319=""),H4319=""),0,IF(G4319="STATE CLUSTER",SUMIFS(amount_expended,uniform_state_cluster_name,W4319),SUMIFS(amount_expended,cluster_name,G4319))))</f>
        <v>0</v>
      </c>
      <c r="L4319" s="6"/>
      <c r="M4319" s="3"/>
      <c r="N4319" s="6"/>
      <c r="O4319" s="3"/>
      <c r="P4319" s="3"/>
      <c r="Q4319" s="6"/>
      <c r="R4319" s="4"/>
      <c r="S4319" s="6"/>
      <c r="T4319" s="6"/>
      <c r="U4319" s="6"/>
      <c r="V4319" s="3" t="str">
        <f t="shared" si="2"/>
        <v/>
      </c>
      <c r="W4319" s="5" t="str">
        <f t="shared" ref="W4319:X4319" si="4320">UPPER(TRIM(H4319))</f>
        <v/>
      </c>
      <c r="X4319" s="5" t="str">
        <f t="shared" si="4320"/>
        <v/>
      </c>
      <c r="Y4319" s="5" t="str">
        <f t="array" ref="Y4319">IF(V4319&lt;&gt;"",IFERROR(INDEX(federal_program_name_lookup,MATCH(V4319,aln_lookup,0)),""),"")</f>
        <v/>
      </c>
    </row>
    <row r="4320" ht="15.75" customHeight="1">
      <c r="A4320" s="5" t="str">
        <f t="shared" si="3224"/>
        <v/>
      </c>
      <c r="B4320" s="3"/>
      <c r="C4320" s="3"/>
      <c r="D4320" s="3"/>
      <c r="E4320" s="6"/>
      <c r="F4320" s="4"/>
      <c r="G4320" s="6"/>
      <c r="H4320" s="6"/>
      <c r="I4320" s="6"/>
      <c r="J4320" s="4">
        <f>SUMIFS(amount_expended,cfda_key,V4320)</f>
        <v>0</v>
      </c>
      <c r="K4320" s="4">
        <f>IF(G4320="OTHER CLUSTER NOT LISTED ABOVE",SUMIFS(amount_expended,uniform_other_cluster_name,X4320), IF(AND(OR(G4320="N/A",G4320=""),H4320=""),0,IF(G4320="STATE CLUSTER",SUMIFS(amount_expended,uniform_state_cluster_name,W4320),SUMIFS(amount_expended,cluster_name,G4320))))</f>
        <v>0</v>
      </c>
      <c r="L4320" s="6"/>
      <c r="M4320" s="3"/>
      <c r="N4320" s="6"/>
      <c r="O4320" s="3"/>
      <c r="P4320" s="3"/>
      <c r="Q4320" s="6"/>
      <c r="R4320" s="4"/>
      <c r="S4320" s="6"/>
      <c r="T4320" s="6"/>
      <c r="U4320" s="6"/>
      <c r="V4320" s="3" t="str">
        <f t="shared" si="2"/>
        <v/>
      </c>
      <c r="W4320" s="5" t="str">
        <f t="shared" ref="W4320:X4320" si="4321">UPPER(TRIM(H4320))</f>
        <v/>
      </c>
      <c r="X4320" s="5" t="str">
        <f t="shared" si="4321"/>
        <v/>
      </c>
      <c r="Y4320" s="5" t="str">
        <f t="array" ref="Y4320">IF(V4320&lt;&gt;"",IFERROR(INDEX(federal_program_name_lookup,MATCH(V4320,aln_lookup,0)),""),"")</f>
        <v/>
      </c>
    </row>
    <row r="4321" ht="15.75" customHeight="1">
      <c r="A4321" s="5" t="str">
        <f t="shared" si="3224"/>
        <v/>
      </c>
      <c r="B4321" s="3"/>
      <c r="C4321" s="3"/>
      <c r="D4321" s="3"/>
      <c r="E4321" s="6"/>
      <c r="F4321" s="4"/>
      <c r="G4321" s="6"/>
      <c r="H4321" s="6"/>
      <c r="I4321" s="6"/>
      <c r="J4321" s="4">
        <f>SUMIFS(amount_expended,cfda_key,V4321)</f>
        <v>0</v>
      </c>
      <c r="K4321" s="4">
        <f>IF(G4321="OTHER CLUSTER NOT LISTED ABOVE",SUMIFS(amount_expended,uniform_other_cluster_name,X4321), IF(AND(OR(G4321="N/A",G4321=""),H4321=""),0,IF(G4321="STATE CLUSTER",SUMIFS(amount_expended,uniform_state_cluster_name,W4321),SUMIFS(amount_expended,cluster_name,G4321))))</f>
        <v>0</v>
      </c>
      <c r="L4321" s="6"/>
      <c r="M4321" s="3"/>
      <c r="N4321" s="6"/>
      <c r="O4321" s="3"/>
      <c r="P4321" s="3"/>
      <c r="Q4321" s="6"/>
      <c r="R4321" s="4"/>
      <c r="S4321" s="6"/>
      <c r="T4321" s="6"/>
      <c r="U4321" s="6"/>
      <c r="V4321" s="3" t="str">
        <f t="shared" si="2"/>
        <v/>
      </c>
      <c r="W4321" s="5" t="str">
        <f t="shared" ref="W4321:X4321" si="4322">UPPER(TRIM(H4321))</f>
        <v/>
      </c>
      <c r="X4321" s="5" t="str">
        <f t="shared" si="4322"/>
        <v/>
      </c>
      <c r="Y4321" s="5" t="str">
        <f t="array" ref="Y4321">IF(V4321&lt;&gt;"",IFERROR(INDEX(federal_program_name_lookup,MATCH(V4321,aln_lookup,0)),""),"")</f>
        <v/>
      </c>
    </row>
    <row r="4322" ht="15.75" customHeight="1">
      <c r="A4322" s="5" t="str">
        <f t="shared" si="3224"/>
        <v/>
      </c>
      <c r="B4322" s="3"/>
      <c r="C4322" s="3"/>
      <c r="D4322" s="3"/>
      <c r="E4322" s="6"/>
      <c r="F4322" s="4"/>
      <c r="G4322" s="6"/>
      <c r="H4322" s="6"/>
      <c r="I4322" s="6"/>
      <c r="J4322" s="4">
        <f>SUMIFS(amount_expended,cfda_key,V4322)</f>
        <v>0</v>
      </c>
      <c r="K4322" s="4">
        <f>IF(G4322="OTHER CLUSTER NOT LISTED ABOVE",SUMIFS(amount_expended,uniform_other_cluster_name,X4322), IF(AND(OR(G4322="N/A",G4322=""),H4322=""),0,IF(G4322="STATE CLUSTER",SUMIFS(amount_expended,uniform_state_cluster_name,W4322),SUMIFS(amount_expended,cluster_name,G4322))))</f>
        <v>0</v>
      </c>
      <c r="L4322" s="6"/>
      <c r="M4322" s="3"/>
      <c r="N4322" s="6"/>
      <c r="O4322" s="3"/>
      <c r="P4322" s="3"/>
      <c r="Q4322" s="6"/>
      <c r="R4322" s="4"/>
      <c r="S4322" s="6"/>
      <c r="T4322" s="6"/>
      <c r="U4322" s="6"/>
      <c r="V4322" s="3" t="str">
        <f t="shared" si="2"/>
        <v/>
      </c>
      <c r="W4322" s="5" t="str">
        <f t="shared" ref="W4322:X4322" si="4323">UPPER(TRIM(H4322))</f>
        <v/>
      </c>
      <c r="X4322" s="5" t="str">
        <f t="shared" si="4323"/>
        <v/>
      </c>
      <c r="Y4322" s="5" t="str">
        <f t="array" ref="Y4322">IF(V4322&lt;&gt;"",IFERROR(INDEX(federal_program_name_lookup,MATCH(V4322,aln_lookup,0)),""),"")</f>
        <v/>
      </c>
    </row>
    <row r="4323" ht="15.75" customHeight="1">
      <c r="A4323" s="5" t="str">
        <f t="shared" si="3224"/>
        <v/>
      </c>
      <c r="B4323" s="3"/>
      <c r="C4323" s="3"/>
      <c r="D4323" s="3"/>
      <c r="E4323" s="6"/>
      <c r="F4323" s="4"/>
      <c r="G4323" s="6"/>
      <c r="H4323" s="6"/>
      <c r="I4323" s="6"/>
      <c r="J4323" s="4">
        <f>SUMIFS(amount_expended,cfda_key,V4323)</f>
        <v>0</v>
      </c>
      <c r="K4323" s="4">
        <f>IF(G4323="OTHER CLUSTER NOT LISTED ABOVE",SUMIFS(amount_expended,uniform_other_cluster_name,X4323), IF(AND(OR(G4323="N/A",G4323=""),H4323=""),0,IF(G4323="STATE CLUSTER",SUMIFS(amount_expended,uniform_state_cluster_name,W4323),SUMIFS(amount_expended,cluster_name,G4323))))</f>
        <v>0</v>
      </c>
      <c r="L4323" s="6"/>
      <c r="M4323" s="3"/>
      <c r="N4323" s="6"/>
      <c r="O4323" s="3"/>
      <c r="P4323" s="3"/>
      <c r="Q4323" s="6"/>
      <c r="R4323" s="4"/>
      <c r="S4323" s="6"/>
      <c r="T4323" s="6"/>
      <c r="U4323" s="6"/>
      <c r="V4323" s="3" t="str">
        <f t="shared" si="2"/>
        <v/>
      </c>
      <c r="W4323" s="5" t="str">
        <f t="shared" ref="W4323:X4323" si="4324">UPPER(TRIM(H4323))</f>
        <v/>
      </c>
      <c r="X4323" s="5" t="str">
        <f t="shared" si="4324"/>
        <v/>
      </c>
      <c r="Y4323" s="5" t="str">
        <f t="array" ref="Y4323">IF(V4323&lt;&gt;"",IFERROR(INDEX(federal_program_name_lookup,MATCH(V4323,aln_lookup,0)),""),"")</f>
        <v/>
      </c>
    </row>
    <row r="4324" ht="15.75" customHeight="1">
      <c r="A4324" s="5" t="str">
        <f t="shared" si="3224"/>
        <v/>
      </c>
      <c r="B4324" s="3"/>
      <c r="C4324" s="3"/>
      <c r="D4324" s="3"/>
      <c r="E4324" s="6"/>
      <c r="F4324" s="4"/>
      <c r="G4324" s="6"/>
      <c r="H4324" s="6"/>
      <c r="I4324" s="6"/>
      <c r="J4324" s="4">
        <f>SUMIFS(amount_expended,cfda_key,V4324)</f>
        <v>0</v>
      </c>
      <c r="K4324" s="4">
        <f>IF(G4324="OTHER CLUSTER NOT LISTED ABOVE",SUMIFS(amount_expended,uniform_other_cluster_name,X4324), IF(AND(OR(G4324="N/A",G4324=""),H4324=""),0,IF(G4324="STATE CLUSTER",SUMIFS(amount_expended,uniform_state_cluster_name,W4324),SUMIFS(amount_expended,cluster_name,G4324))))</f>
        <v>0</v>
      </c>
      <c r="L4324" s="6"/>
      <c r="M4324" s="3"/>
      <c r="N4324" s="6"/>
      <c r="O4324" s="3"/>
      <c r="P4324" s="3"/>
      <c r="Q4324" s="6"/>
      <c r="R4324" s="4"/>
      <c r="S4324" s="6"/>
      <c r="T4324" s="6"/>
      <c r="U4324" s="6"/>
      <c r="V4324" s="3" t="str">
        <f t="shared" si="2"/>
        <v/>
      </c>
      <c r="W4324" s="5" t="str">
        <f t="shared" ref="W4324:X4324" si="4325">UPPER(TRIM(H4324))</f>
        <v/>
      </c>
      <c r="X4324" s="5" t="str">
        <f t="shared" si="4325"/>
        <v/>
      </c>
      <c r="Y4324" s="5" t="str">
        <f t="array" ref="Y4324">IF(V4324&lt;&gt;"",IFERROR(INDEX(federal_program_name_lookup,MATCH(V4324,aln_lookup,0)),""),"")</f>
        <v/>
      </c>
    </row>
    <row r="4325" ht="15.75" customHeight="1">
      <c r="A4325" s="5" t="str">
        <f t="shared" si="3224"/>
        <v/>
      </c>
      <c r="B4325" s="3"/>
      <c r="C4325" s="3"/>
      <c r="D4325" s="3"/>
      <c r="E4325" s="6"/>
      <c r="F4325" s="4"/>
      <c r="G4325" s="6"/>
      <c r="H4325" s="6"/>
      <c r="I4325" s="6"/>
      <c r="J4325" s="4">
        <f>SUMIFS(amount_expended,cfda_key,V4325)</f>
        <v>0</v>
      </c>
      <c r="K4325" s="4">
        <f>IF(G4325="OTHER CLUSTER NOT LISTED ABOVE",SUMIFS(amount_expended,uniform_other_cluster_name,X4325), IF(AND(OR(G4325="N/A",G4325=""),H4325=""),0,IF(G4325="STATE CLUSTER",SUMIFS(amount_expended,uniform_state_cluster_name,W4325),SUMIFS(amount_expended,cluster_name,G4325))))</f>
        <v>0</v>
      </c>
      <c r="L4325" s="6"/>
      <c r="M4325" s="3"/>
      <c r="N4325" s="6"/>
      <c r="O4325" s="3"/>
      <c r="P4325" s="3"/>
      <c r="Q4325" s="6"/>
      <c r="R4325" s="4"/>
      <c r="S4325" s="6"/>
      <c r="T4325" s="6"/>
      <c r="U4325" s="6"/>
      <c r="V4325" s="3" t="str">
        <f t="shared" si="2"/>
        <v/>
      </c>
      <c r="W4325" s="5" t="str">
        <f t="shared" ref="W4325:X4325" si="4326">UPPER(TRIM(H4325))</f>
        <v/>
      </c>
      <c r="X4325" s="5" t="str">
        <f t="shared" si="4326"/>
        <v/>
      </c>
      <c r="Y4325" s="5" t="str">
        <f t="array" ref="Y4325">IF(V4325&lt;&gt;"",IFERROR(INDEX(federal_program_name_lookup,MATCH(V4325,aln_lookup,0)),""),"")</f>
        <v/>
      </c>
    </row>
    <row r="4326" ht="15.75" customHeight="1">
      <c r="A4326" s="5" t="str">
        <f t="shared" si="3224"/>
        <v/>
      </c>
      <c r="B4326" s="3"/>
      <c r="C4326" s="3"/>
      <c r="D4326" s="3"/>
      <c r="E4326" s="6"/>
      <c r="F4326" s="4"/>
      <c r="G4326" s="6"/>
      <c r="H4326" s="6"/>
      <c r="I4326" s="6"/>
      <c r="J4326" s="4">
        <f>SUMIFS(amount_expended,cfda_key,V4326)</f>
        <v>0</v>
      </c>
      <c r="K4326" s="4">
        <f>IF(G4326="OTHER CLUSTER NOT LISTED ABOVE",SUMIFS(amount_expended,uniform_other_cluster_name,X4326), IF(AND(OR(G4326="N/A",G4326=""),H4326=""),0,IF(G4326="STATE CLUSTER",SUMIFS(amount_expended,uniform_state_cluster_name,W4326),SUMIFS(amount_expended,cluster_name,G4326))))</f>
        <v>0</v>
      </c>
      <c r="L4326" s="6"/>
      <c r="M4326" s="3"/>
      <c r="N4326" s="6"/>
      <c r="O4326" s="3"/>
      <c r="P4326" s="3"/>
      <c r="Q4326" s="6"/>
      <c r="R4326" s="4"/>
      <c r="S4326" s="6"/>
      <c r="T4326" s="6"/>
      <c r="U4326" s="6"/>
      <c r="V4326" s="3" t="str">
        <f t="shared" si="2"/>
        <v/>
      </c>
      <c r="W4326" s="5" t="str">
        <f t="shared" ref="W4326:X4326" si="4327">UPPER(TRIM(H4326))</f>
        <v/>
      </c>
      <c r="X4326" s="5" t="str">
        <f t="shared" si="4327"/>
        <v/>
      </c>
      <c r="Y4326" s="5" t="str">
        <f t="array" ref="Y4326">IF(V4326&lt;&gt;"",IFERROR(INDEX(federal_program_name_lookup,MATCH(V4326,aln_lookup,0)),""),"")</f>
        <v/>
      </c>
    </row>
    <row r="4327" ht="15.75" customHeight="1">
      <c r="A4327" s="5" t="str">
        <f t="shared" si="3224"/>
        <v/>
      </c>
      <c r="B4327" s="3"/>
      <c r="C4327" s="3"/>
      <c r="D4327" s="3"/>
      <c r="E4327" s="6"/>
      <c r="F4327" s="4"/>
      <c r="G4327" s="6"/>
      <c r="H4327" s="6"/>
      <c r="I4327" s="6"/>
      <c r="J4327" s="4">
        <f>SUMIFS(amount_expended,cfda_key,V4327)</f>
        <v>0</v>
      </c>
      <c r="K4327" s="4">
        <f>IF(G4327="OTHER CLUSTER NOT LISTED ABOVE",SUMIFS(amount_expended,uniform_other_cluster_name,X4327), IF(AND(OR(G4327="N/A",G4327=""),H4327=""),0,IF(G4327="STATE CLUSTER",SUMIFS(amount_expended,uniform_state_cluster_name,W4327),SUMIFS(amount_expended,cluster_name,G4327))))</f>
        <v>0</v>
      </c>
      <c r="L4327" s="6"/>
      <c r="M4327" s="3"/>
      <c r="N4327" s="6"/>
      <c r="O4327" s="3"/>
      <c r="P4327" s="3"/>
      <c r="Q4327" s="6"/>
      <c r="R4327" s="4"/>
      <c r="S4327" s="6"/>
      <c r="T4327" s="6"/>
      <c r="U4327" s="6"/>
      <c r="V4327" s="3" t="str">
        <f t="shared" si="2"/>
        <v/>
      </c>
      <c r="W4327" s="5" t="str">
        <f t="shared" ref="W4327:X4327" si="4328">UPPER(TRIM(H4327))</f>
        <v/>
      </c>
      <c r="X4327" s="5" t="str">
        <f t="shared" si="4328"/>
        <v/>
      </c>
      <c r="Y4327" s="5" t="str">
        <f t="array" ref="Y4327">IF(V4327&lt;&gt;"",IFERROR(INDEX(federal_program_name_lookup,MATCH(V4327,aln_lookup,0)),""),"")</f>
        <v/>
      </c>
    </row>
    <row r="4328" ht="15.75" customHeight="1">
      <c r="A4328" s="5" t="str">
        <f t="shared" si="3224"/>
        <v/>
      </c>
      <c r="B4328" s="3"/>
      <c r="C4328" s="3"/>
      <c r="D4328" s="3"/>
      <c r="E4328" s="6"/>
      <c r="F4328" s="4"/>
      <c r="G4328" s="6"/>
      <c r="H4328" s="6"/>
      <c r="I4328" s="6"/>
      <c r="J4328" s="4">
        <f>SUMIFS(amount_expended,cfda_key,V4328)</f>
        <v>0</v>
      </c>
      <c r="K4328" s="4">
        <f>IF(G4328="OTHER CLUSTER NOT LISTED ABOVE",SUMIFS(amount_expended,uniform_other_cluster_name,X4328), IF(AND(OR(G4328="N/A",G4328=""),H4328=""),0,IF(G4328="STATE CLUSTER",SUMIFS(amount_expended,uniform_state_cluster_name,W4328),SUMIFS(amount_expended,cluster_name,G4328))))</f>
        <v>0</v>
      </c>
      <c r="L4328" s="6"/>
      <c r="M4328" s="3"/>
      <c r="N4328" s="6"/>
      <c r="O4328" s="3"/>
      <c r="P4328" s="3"/>
      <c r="Q4328" s="6"/>
      <c r="R4328" s="4"/>
      <c r="S4328" s="6"/>
      <c r="T4328" s="6"/>
      <c r="U4328" s="6"/>
      <c r="V4328" s="3" t="str">
        <f t="shared" si="2"/>
        <v/>
      </c>
      <c r="W4328" s="5" t="str">
        <f t="shared" ref="W4328:X4328" si="4329">UPPER(TRIM(H4328))</f>
        <v/>
      </c>
      <c r="X4328" s="5" t="str">
        <f t="shared" si="4329"/>
        <v/>
      </c>
      <c r="Y4328" s="5" t="str">
        <f t="array" ref="Y4328">IF(V4328&lt;&gt;"",IFERROR(INDEX(federal_program_name_lookup,MATCH(V4328,aln_lookup,0)),""),"")</f>
        <v/>
      </c>
    </row>
    <row r="4329" ht="15.75" customHeight="1">
      <c r="A4329" s="5" t="str">
        <f t="shared" si="3224"/>
        <v/>
      </c>
      <c r="B4329" s="3"/>
      <c r="C4329" s="3"/>
      <c r="D4329" s="3"/>
      <c r="E4329" s="6"/>
      <c r="F4329" s="4"/>
      <c r="G4329" s="6"/>
      <c r="H4329" s="6"/>
      <c r="I4329" s="6"/>
      <c r="J4329" s="4">
        <f>SUMIFS(amount_expended,cfda_key,V4329)</f>
        <v>0</v>
      </c>
      <c r="K4329" s="4">
        <f>IF(G4329="OTHER CLUSTER NOT LISTED ABOVE",SUMIFS(amount_expended,uniform_other_cluster_name,X4329), IF(AND(OR(G4329="N/A",G4329=""),H4329=""),0,IF(G4329="STATE CLUSTER",SUMIFS(amount_expended,uniform_state_cluster_name,W4329),SUMIFS(amount_expended,cluster_name,G4329))))</f>
        <v>0</v>
      </c>
      <c r="L4329" s="6"/>
      <c r="M4329" s="3"/>
      <c r="N4329" s="6"/>
      <c r="O4329" s="3"/>
      <c r="P4329" s="3"/>
      <c r="Q4329" s="6"/>
      <c r="R4329" s="4"/>
      <c r="S4329" s="6"/>
      <c r="T4329" s="6"/>
      <c r="U4329" s="6"/>
      <c r="V4329" s="3" t="str">
        <f t="shared" si="2"/>
        <v/>
      </c>
      <c r="W4329" s="5" t="str">
        <f t="shared" ref="W4329:X4329" si="4330">UPPER(TRIM(H4329))</f>
        <v/>
      </c>
      <c r="X4329" s="5" t="str">
        <f t="shared" si="4330"/>
        <v/>
      </c>
      <c r="Y4329" s="5" t="str">
        <f t="array" ref="Y4329">IF(V4329&lt;&gt;"",IFERROR(INDEX(federal_program_name_lookup,MATCH(V4329,aln_lookup,0)),""),"")</f>
        <v/>
      </c>
    </row>
    <row r="4330" ht="15.75" customHeight="1">
      <c r="A4330" s="5" t="str">
        <f t="shared" si="3224"/>
        <v/>
      </c>
      <c r="B4330" s="3"/>
      <c r="C4330" s="3"/>
      <c r="D4330" s="3"/>
      <c r="E4330" s="6"/>
      <c r="F4330" s="4"/>
      <c r="G4330" s="6"/>
      <c r="H4330" s="6"/>
      <c r="I4330" s="6"/>
      <c r="J4330" s="4">
        <f>SUMIFS(amount_expended,cfda_key,V4330)</f>
        <v>0</v>
      </c>
      <c r="K4330" s="4">
        <f>IF(G4330="OTHER CLUSTER NOT LISTED ABOVE",SUMIFS(amount_expended,uniform_other_cluster_name,X4330), IF(AND(OR(G4330="N/A",G4330=""),H4330=""),0,IF(G4330="STATE CLUSTER",SUMIFS(amount_expended,uniform_state_cluster_name,W4330),SUMIFS(amount_expended,cluster_name,G4330))))</f>
        <v>0</v>
      </c>
      <c r="L4330" s="6"/>
      <c r="M4330" s="3"/>
      <c r="N4330" s="6"/>
      <c r="O4330" s="3"/>
      <c r="P4330" s="3"/>
      <c r="Q4330" s="6"/>
      <c r="R4330" s="4"/>
      <c r="S4330" s="6"/>
      <c r="T4330" s="6"/>
      <c r="U4330" s="6"/>
      <c r="V4330" s="3" t="str">
        <f t="shared" si="2"/>
        <v/>
      </c>
      <c r="W4330" s="5" t="str">
        <f t="shared" ref="W4330:X4330" si="4331">UPPER(TRIM(H4330))</f>
        <v/>
      </c>
      <c r="X4330" s="5" t="str">
        <f t="shared" si="4331"/>
        <v/>
      </c>
      <c r="Y4330" s="5" t="str">
        <f t="array" ref="Y4330">IF(V4330&lt;&gt;"",IFERROR(INDEX(federal_program_name_lookup,MATCH(V4330,aln_lookup,0)),""),"")</f>
        <v/>
      </c>
    </row>
    <row r="4331" ht="15.75" customHeight="1">
      <c r="A4331" s="5" t="str">
        <f t="shared" si="3224"/>
        <v/>
      </c>
      <c r="B4331" s="3"/>
      <c r="C4331" s="3"/>
      <c r="D4331" s="3"/>
      <c r="E4331" s="6"/>
      <c r="F4331" s="4"/>
      <c r="G4331" s="6"/>
      <c r="H4331" s="6"/>
      <c r="I4331" s="6"/>
      <c r="J4331" s="4">
        <f>SUMIFS(amount_expended,cfda_key,V4331)</f>
        <v>0</v>
      </c>
      <c r="K4331" s="4">
        <f>IF(G4331="OTHER CLUSTER NOT LISTED ABOVE",SUMIFS(amount_expended,uniform_other_cluster_name,X4331), IF(AND(OR(G4331="N/A",G4331=""),H4331=""),0,IF(G4331="STATE CLUSTER",SUMIFS(amount_expended,uniform_state_cluster_name,W4331),SUMIFS(amount_expended,cluster_name,G4331))))</f>
        <v>0</v>
      </c>
      <c r="L4331" s="6"/>
      <c r="M4331" s="3"/>
      <c r="N4331" s="6"/>
      <c r="O4331" s="3"/>
      <c r="P4331" s="3"/>
      <c r="Q4331" s="6"/>
      <c r="R4331" s="4"/>
      <c r="S4331" s="6"/>
      <c r="T4331" s="6"/>
      <c r="U4331" s="6"/>
      <c r="V4331" s="3" t="str">
        <f t="shared" si="2"/>
        <v/>
      </c>
      <c r="W4331" s="5" t="str">
        <f t="shared" ref="W4331:X4331" si="4332">UPPER(TRIM(H4331))</f>
        <v/>
      </c>
      <c r="X4331" s="5" t="str">
        <f t="shared" si="4332"/>
        <v/>
      </c>
      <c r="Y4331" s="5" t="str">
        <f t="array" ref="Y4331">IF(V4331&lt;&gt;"",IFERROR(INDEX(federal_program_name_lookup,MATCH(V4331,aln_lookup,0)),""),"")</f>
        <v/>
      </c>
    </row>
    <row r="4332" ht="15.75" customHeight="1">
      <c r="A4332" s="5" t="str">
        <f t="shared" si="3224"/>
        <v/>
      </c>
      <c r="B4332" s="3"/>
      <c r="C4332" s="3"/>
      <c r="D4332" s="3"/>
      <c r="E4332" s="6"/>
      <c r="F4332" s="4"/>
      <c r="G4332" s="6"/>
      <c r="H4332" s="6"/>
      <c r="I4332" s="6"/>
      <c r="J4332" s="4">
        <f>SUMIFS(amount_expended,cfda_key,V4332)</f>
        <v>0</v>
      </c>
      <c r="K4332" s="4">
        <f>IF(G4332="OTHER CLUSTER NOT LISTED ABOVE",SUMIFS(amount_expended,uniform_other_cluster_name,X4332), IF(AND(OR(G4332="N/A",G4332=""),H4332=""),0,IF(G4332="STATE CLUSTER",SUMIFS(amount_expended,uniform_state_cluster_name,W4332),SUMIFS(amount_expended,cluster_name,G4332))))</f>
        <v>0</v>
      </c>
      <c r="L4332" s="6"/>
      <c r="M4332" s="3"/>
      <c r="N4332" s="6"/>
      <c r="O4332" s="3"/>
      <c r="P4332" s="3"/>
      <c r="Q4332" s="6"/>
      <c r="R4332" s="4"/>
      <c r="S4332" s="6"/>
      <c r="T4332" s="6"/>
      <c r="U4332" s="6"/>
      <c r="V4332" s="3" t="str">
        <f t="shared" si="2"/>
        <v/>
      </c>
      <c r="W4332" s="5" t="str">
        <f t="shared" ref="W4332:X4332" si="4333">UPPER(TRIM(H4332))</f>
        <v/>
      </c>
      <c r="X4332" s="5" t="str">
        <f t="shared" si="4333"/>
        <v/>
      </c>
      <c r="Y4332" s="5" t="str">
        <f t="array" ref="Y4332">IF(V4332&lt;&gt;"",IFERROR(INDEX(federal_program_name_lookup,MATCH(V4332,aln_lookup,0)),""),"")</f>
        <v/>
      </c>
    </row>
    <row r="4333" ht="15.75" customHeight="1">
      <c r="A4333" s="5" t="str">
        <f t="shared" si="3224"/>
        <v/>
      </c>
      <c r="B4333" s="3"/>
      <c r="C4333" s="3"/>
      <c r="D4333" s="3"/>
      <c r="E4333" s="6"/>
      <c r="F4333" s="4"/>
      <c r="G4333" s="6"/>
      <c r="H4333" s="6"/>
      <c r="I4333" s="6"/>
      <c r="J4333" s="4">
        <f>SUMIFS(amount_expended,cfda_key,V4333)</f>
        <v>0</v>
      </c>
      <c r="K4333" s="4">
        <f>IF(G4333="OTHER CLUSTER NOT LISTED ABOVE",SUMIFS(amount_expended,uniform_other_cluster_name,X4333), IF(AND(OR(G4333="N/A",G4333=""),H4333=""),0,IF(G4333="STATE CLUSTER",SUMIFS(amount_expended,uniform_state_cluster_name,W4333),SUMIFS(amount_expended,cluster_name,G4333))))</f>
        <v>0</v>
      </c>
      <c r="L4333" s="6"/>
      <c r="M4333" s="3"/>
      <c r="N4333" s="6"/>
      <c r="O4333" s="3"/>
      <c r="P4333" s="3"/>
      <c r="Q4333" s="6"/>
      <c r="R4333" s="4"/>
      <c r="S4333" s="6"/>
      <c r="T4333" s="6"/>
      <c r="U4333" s="6"/>
      <c r="V4333" s="3" t="str">
        <f t="shared" si="2"/>
        <v/>
      </c>
      <c r="W4333" s="5" t="str">
        <f t="shared" ref="W4333:X4333" si="4334">UPPER(TRIM(H4333))</f>
        <v/>
      </c>
      <c r="X4333" s="5" t="str">
        <f t="shared" si="4334"/>
        <v/>
      </c>
      <c r="Y4333" s="5" t="str">
        <f t="array" ref="Y4333">IF(V4333&lt;&gt;"",IFERROR(INDEX(federal_program_name_lookup,MATCH(V4333,aln_lookup,0)),""),"")</f>
        <v/>
      </c>
    </row>
    <row r="4334" ht="15.75" customHeight="1">
      <c r="A4334" s="5" t="str">
        <f t="shared" si="3224"/>
        <v/>
      </c>
      <c r="B4334" s="3"/>
      <c r="C4334" s="3"/>
      <c r="D4334" s="3"/>
      <c r="E4334" s="6"/>
      <c r="F4334" s="4"/>
      <c r="G4334" s="6"/>
      <c r="H4334" s="6"/>
      <c r="I4334" s="6"/>
      <c r="J4334" s="4">
        <f>SUMIFS(amount_expended,cfda_key,V4334)</f>
        <v>0</v>
      </c>
      <c r="K4334" s="4">
        <f>IF(G4334="OTHER CLUSTER NOT LISTED ABOVE",SUMIFS(amount_expended,uniform_other_cluster_name,X4334), IF(AND(OR(G4334="N/A",G4334=""),H4334=""),0,IF(G4334="STATE CLUSTER",SUMIFS(amount_expended,uniform_state_cluster_name,W4334),SUMIFS(amount_expended,cluster_name,G4334))))</f>
        <v>0</v>
      </c>
      <c r="L4334" s="6"/>
      <c r="M4334" s="3"/>
      <c r="N4334" s="6"/>
      <c r="O4334" s="3"/>
      <c r="P4334" s="3"/>
      <c r="Q4334" s="6"/>
      <c r="R4334" s="4"/>
      <c r="S4334" s="6"/>
      <c r="T4334" s="6"/>
      <c r="U4334" s="6"/>
      <c r="V4334" s="3" t="str">
        <f t="shared" si="2"/>
        <v/>
      </c>
      <c r="W4334" s="5" t="str">
        <f t="shared" ref="W4334:X4334" si="4335">UPPER(TRIM(H4334))</f>
        <v/>
      </c>
      <c r="X4334" s="5" t="str">
        <f t="shared" si="4335"/>
        <v/>
      </c>
      <c r="Y4334" s="5" t="str">
        <f t="array" ref="Y4334">IF(V4334&lt;&gt;"",IFERROR(INDEX(federal_program_name_lookup,MATCH(V4334,aln_lookup,0)),""),"")</f>
        <v/>
      </c>
    </row>
    <row r="4335" ht="15.75" customHeight="1">
      <c r="A4335" s="5" t="str">
        <f t="shared" si="3224"/>
        <v/>
      </c>
      <c r="B4335" s="3"/>
      <c r="C4335" s="3"/>
      <c r="D4335" s="3"/>
      <c r="E4335" s="6"/>
      <c r="F4335" s="4"/>
      <c r="G4335" s="6"/>
      <c r="H4335" s="6"/>
      <c r="I4335" s="6"/>
      <c r="J4335" s="4">
        <f>SUMIFS(amount_expended,cfda_key,V4335)</f>
        <v>0</v>
      </c>
      <c r="K4335" s="4">
        <f>IF(G4335="OTHER CLUSTER NOT LISTED ABOVE",SUMIFS(amount_expended,uniform_other_cluster_name,X4335), IF(AND(OR(G4335="N/A",G4335=""),H4335=""),0,IF(G4335="STATE CLUSTER",SUMIFS(amount_expended,uniform_state_cluster_name,W4335),SUMIFS(amount_expended,cluster_name,G4335))))</f>
        <v>0</v>
      </c>
      <c r="L4335" s="6"/>
      <c r="M4335" s="3"/>
      <c r="N4335" s="6"/>
      <c r="O4335" s="3"/>
      <c r="P4335" s="3"/>
      <c r="Q4335" s="6"/>
      <c r="R4335" s="4"/>
      <c r="S4335" s="6"/>
      <c r="T4335" s="6"/>
      <c r="U4335" s="6"/>
      <c r="V4335" s="3" t="str">
        <f t="shared" si="2"/>
        <v/>
      </c>
      <c r="W4335" s="5" t="str">
        <f t="shared" ref="W4335:X4335" si="4336">UPPER(TRIM(H4335))</f>
        <v/>
      </c>
      <c r="X4335" s="5" t="str">
        <f t="shared" si="4336"/>
        <v/>
      </c>
      <c r="Y4335" s="5" t="str">
        <f t="array" ref="Y4335">IF(V4335&lt;&gt;"",IFERROR(INDEX(federal_program_name_lookup,MATCH(V4335,aln_lookup,0)),""),"")</f>
        <v/>
      </c>
    </row>
    <row r="4336" ht="15.75" customHeight="1">
      <c r="A4336" s="5" t="str">
        <f t="shared" si="3224"/>
        <v/>
      </c>
      <c r="B4336" s="3"/>
      <c r="C4336" s="3"/>
      <c r="D4336" s="3"/>
      <c r="E4336" s="6"/>
      <c r="F4336" s="4"/>
      <c r="G4336" s="6"/>
      <c r="H4336" s="6"/>
      <c r="I4336" s="6"/>
      <c r="J4336" s="4">
        <f>SUMIFS(amount_expended,cfda_key,V4336)</f>
        <v>0</v>
      </c>
      <c r="K4336" s="4">
        <f>IF(G4336="OTHER CLUSTER NOT LISTED ABOVE",SUMIFS(amount_expended,uniform_other_cluster_name,X4336), IF(AND(OR(G4336="N/A",G4336=""),H4336=""),0,IF(G4336="STATE CLUSTER",SUMIFS(amount_expended,uniform_state_cluster_name,W4336),SUMIFS(amount_expended,cluster_name,G4336))))</f>
        <v>0</v>
      </c>
      <c r="L4336" s="6"/>
      <c r="M4336" s="3"/>
      <c r="N4336" s="6"/>
      <c r="O4336" s="3"/>
      <c r="P4336" s="3"/>
      <c r="Q4336" s="6"/>
      <c r="R4336" s="4"/>
      <c r="S4336" s="6"/>
      <c r="T4336" s="6"/>
      <c r="U4336" s="6"/>
      <c r="V4336" s="3" t="str">
        <f t="shared" si="2"/>
        <v/>
      </c>
      <c r="W4336" s="5" t="str">
        <f t="shared" ref="W4336:X4336" si="4337">UPPER(TRIM(H4336))</f>
        <v/>
      </c>
      <c r="X4336" s="5" t="str">
        <f t="shared" si="4337"/>
        <v/>
      </c>
      <c r="Y4336" s="5" t="str">
        <f t="array" ref="Y4336">IF(V4336&lt;&gt;"",IFERROR(INDEX(federal_program_name_lookup,MATCH(V4336,aln_lookup,0)),""),"")</f>
        <v/>
      </c>
    </row>
    <row r="4337" ht="15.75" customHeight="1">
      <c r="A4337" s="5" t="str">
        <f t="shared" si="3224"/>
        <v/>
      </c>
      <c r="B4337" s="3"/>
      <c r="C4337" s="3"/>
      <c r="D4337" s="3"/>
      <c r="E4337" s="6"/>
      <c r="F4337" s="4"/>
      <c r="G4337" s="6"/>
      <c r="H4337" s="6"/>
      <c r="I4337" s="6"/>
      <c r="J4337" s="4">
        <f>SUMIFS(amount_expended,cfda_key,V4337)</f>
        <v>0</v>
      </c>
      <c r="K4337" s="4">
        <f>IF(G4337="OTHER CLUSTER NOT LISTED ABOVE",SUMIFS(amount_expended,uniform_other_cluster_name,X4337), IF(AND(OR(G4337="N/A",G4337=""),H4337=""),0,IF(G4337="STATE CLUSTER",SUMIFS(amount_expended,uniform_state_cluster_name,W4337),SUMIFS(amount_expended,cluster_name,G4337))))</f>
        <v>0</v>
      </c>
      <c r="L4337" s="6"/>
      <c r="M4337" s="3"/>
      <c r="N4337" s="6"/>
      <c r="O4337" s="3"/>
      <c r="P4337" s="3"/>
      <c r="Q4337" s="6"/>
      <c r="R4337" s="4"/>
      <c r="S4337" s="6"/>
      <c r="T4337" s="6"/>
      <c r="U4337" s="6"/>
      <c r="V4337" s="3" t="str">
        <f t="shared" si="2"/>
        <v/>
      </c>
      <c r="W4337" s="5" t="str">
        <f t="shared" ref="W4337:X4337" si="4338">UPPER(TRIM(H4337))</f>
        <v/>
      </c>
      <c r="X4337" s="5" t="str">
        <f t="shared" si="4338"/>
        <v/>
      </c>
      <c r="Y4337" s="5" t="str">
        <f t="array" ref="Y4337">IF(V4337&lt;&gt;"",IFERROR(INDEX(federal_program_name_lookup,MATCH(V4337,aln_lookup,0)),""),"")</f>
        <v/>
      </c>
    </row>
    <row r="4338" ht="15.75" customHeight="1">
      <c r="A4338" s="5" t="str">
        <f t="shared" si="3224"/>
        <v/>
      </c>
      <c r="B4338" s="3"/>
      <c r="C4338" s="3"/>
      <c r="D4338" s="3"/>
      <c r="E4338" s="6"/>
      <c r="F4338" s="4"/>
      <c r="G4338" s="6"/>
      <c r="H4338" s="6"/>
      <c r="I4338" s="6"/>
      <c r="J4338" s="4">
        <f>SUMIFS(amount_expended,cfda_key,V4338)</f>
        <v>0</v>
      </c>
      <c r="K4338" s="4">
        <f>IF(G4338="OTHER CLUSTER NOT LISTED ABOVE",SUMIFS(amount_expended,uniform_other_cluster_name,X4338), IF(AND(OR(G4338="N/A",G4338=""),H4338=""),0,IF(G4338="STATE CLUSTER",SUMIFS(amount_expended,uniform_state_cluster_name,W4338),SUMIFS(amount_expended,cluster_name,G4338))))</f>
        <v>0</v>
      </c>
      <c r="L4338" s="6"/>
      <c r="M4338" s="3"/>
      <c r="N4338" s="6"/>
      <c r="O4338" s="3"/>
      <c r="P4338" s="3"/>
      <c r="Q4338" s="6"/>
      <c r="R4338" s="4"/>
      <c r="S4338" s="6"/>
      <c r="T4338" s="6"/>
      <c r="U4338" s="6"/>
      <c r="V4338" s="3" t="str">
        <f t="shared" si="2"/>
        <v/>
      </c>
      <c r="W4338" s="5" t="str">
        <f t="shared" ref="W4338:X4338" si="4339">UPPER(TRIM(H4338))</f>
        <v/>
      </c>
      <c r="X4338" s="5" t="str">
        <f t="shared" si="4339"/>
        <v/>
      </c>
      <c r="Y4338" s="5" t="str">
        <f t="array" ref="Y4338">IF(V4338&lt;&gt;"",IFERROR(INDEX(federal_program_name_lookup,MATCH(V4338,aln_lookup,0)),""),"")</f>
        <v/>
      </c>
    </row>
    <row r="4339" ht="15.75" customHeight="1">
      <c r="A4339" s="5" t="str">
        <f t="shared" si="3224"/>
        <v/>
      </c>
      <c r="B4339" s="3"/>
      <c r="C4339" s="3"/>
      <c r="D4339" s="3"/>
      <c r="E4339" s="6"/>
      <c r="F4339" s="4"/>
      <c r="G4339" s="6"/>
      <c r="H4339" s="6"/>
      <c r="I4339" s="6"/>
      <c r="J4339" s="4">
        <f>SUMIFS(amount_expended,cfda_key,V4339)</f>
        <v>0</v>
      </c>
      <c r="K4339" s="4">
        <f>IF(G4339="OTHER CLUSTER NOT LISTED ABOVE",SUMIFS(amount_expended,uniform_other_cluster_name,X4339), IF(AND(OR(G4339="N/A",G4339=""),H4339=""),0,IF(G4339="STATE CLUSTER",SUMIFS(amount_expended,uniform_state_cluster_name,W4339),SUMIFS(amount_expended,cluster_name,G4339))))</f>
        <v>0</v>
      </c>
      <c r="L4339" s="6"/>
      <c r="M4339" s="3"/>
      <c r="N4339" s="6"/>
      <c r="O4339" s="3"/>
      <c r="P4339" s="3"/>
      <c r="Q4339" s="6"/>
      <c r="R4339" s="4"/>
      <c r="S4339" s="6"/>
      <c r="T4339" s="6"/>
      <c r="U4339" s="6"/>
      <c r="V4339" s="3" t="str">
        <f t="shared" si="2"/>
        <v/>
      </c>
      <c r="W4339" s="5" t="str">
        <f t="shared" ref="W4339:X4339" si="4340">UPPER(TRIM(H4339))</f>
        <v/>
      </c>
      <c r="X4339" s="5" t="str">
        <f t="shared" si="4340"/>
        <v/>
      </c>
      <c r="Y4339" s="5" t="str">
        <f t="array" ref="Y4339">IF(V4339&lt;&gt;"",IFERROR(INDEX(federal_program_name_lookup,MATCH(V4339,aln_lookup,0)),""),"")</f>
        <v/>
      </c>
    </row>
    <row r="4340" ht="15.75" customHeight="1">
      <c r="A4340" s="5" t="str">
        <f t="shared" si="3224"/>
        <v/>
      </c>
      <c r="B4340" s="3"/>
      <c r="C4340" s="3"/>
      <c r="D4340" s="3"/>
      <c r="E4340" s="6"/>
      <c r="F4340" s="4"/>
      <c r="G4340" s="6"/>
      <c r="H4340" s="6"/>
      <c r="I4340" s="6"/>
      <c r="J4340" s="4">
        <f>SUMIFS(amount_expended,cfda_key,V4340)</f>
        <v>0</v>
      </c>
      <c r="K4340" s="4">
        <f>IF(G4340="OTHER CLUSTER NOT LISTED ABOVE",SUMIFS(amount_expended,uniform_other_cluster_name,X4340), IF(AND(OR(G4340="N/A",G4340=""),H4340=""),0,IF(G4340="STATE CLUSTER",SUMIFS(amount_expended,uniform_state_cluster_name,W4340),SUMIFS(amount_expended,cluster_name,G4340))))</f>
        <v>0</v>
      </c>
      <c r="L4340" s="6"/>
      <c r="M4340" s="3"/>
      <c r="N4340" s="6"/>
      <c r="O4340" s="3"/>
      <c r="P4340" s="3"/>
      <c r="Q4340" s="6"/>
      <c r="R4340" s="4"/>
      <c r="S4340" s="6"/>
      <c r="T4340" s="6"/>
      <c r="U4340" s="6"/>
      <c r="V4340" s="3" t="str">
        <f t="shared" si="2"/>
        <v/>
      </c>
      <c r="W4340" s="5" t="str">
        <f t="shared" ref="W4340:X4340" si="4341">UPPER(TRIM(H4340))</f>
        <v/>
      </c>
      <c r="X4340" s="5" t="str">
        <f t="shared" si="4341"/>
        <v/>
      </c>
      <c r="Y4340" s="5" t="str">
        <f t="array" ref="Y4340">IF(V4340&lt;&gt;"",IFERROR(INDEX(federal_program_name_lookup,MATCH(V4340,aln_lookup,0)),""),"")</f>
        <v/>
      </c>
    </row>
    <row r="4341" ht="15.75" customHeight="1">
      <c r="A4341" s="5" t="str">
        <f t="shared" si="3224"/>
        <v/>
      </c>
      <c r="B4341" s="3"/>
      <c r="C4341" s="3"/>
      <c r="D4341" s="3"/>
      <c r="E4341" s="6"/>
      <c r="F4341" s="4"/>
      <c r="G4341" s="6"/>
      <c r="H4341" s="6"/>
      <c r="I4341" s="6"/>
      <c r="J4341" s="4">
        <f>SUMIFS(amount_expended,cfda_key,V4341)</f>
        <v>0</v>
      </c>
      <c r="K4341" s="4">
        <f>IF(G4341="OTHER CLUSTER NOT LISTED ABOVE",SUMIFS(amount_expended,uniform_other_cluster_name,X4341), IF(AND(OR(G4341="N/A",G4341=""),H4341=""),0,IF(G4341="STATE CLUSTER",SUMIFS(amount_expended,uniform_state_cluster_name,W4341),SUMIFS(amount_expended,cluster_name,G4341))))</f>
        <v>0</v>
      </c>
      <c r="L4341" s="6"/>
      <c r="M4341" s="3"/>
      <c r="N4341" s="6"/>
      <c r="O4341" s="3"/>
      <c r="P4341" s="3"/>
      <c r="Q4341" s="6"/>
      <c r="R4341" s="4"/>
      <c r="S4341" s="6"/>
      <c r="T4341" s="6"/>
      <c r="U4341" s="6"/>
      <c r="V4341" s="3" t="str">
        <f t="shared" si="2"/>
        <v/>
      </c>
      <c r="W4341" s="5" t="str">
        <f t="shared" ref="W4341:X4341" si="4342">UPPER(TRIM(H4341))</f>
        <v/>
      </c>
      <c r="X4341" s="5" t="str">
        <f t="shared" si="4342"/>
        <v/>
      </c>
      <c r="Y4341" s="5" t="str">
        <f t="array" ref="Y4341">IF(V4341&lt;&gt;"",IFERROR(INDEX(federal_program_name_lookup,MATCH(V4341,aln_lookup,0)),""),"")</f>
        <v/>
      </c>
    </row>
    <row r="4342" ht="15.75" customHeight="1">
      <c r="A4342" s="5" t="str">
        <f t="shared" si="3224"/>
        <v/>
      </c>
      <c r="B4342" s="3"/>
      <c r="C4342" s="3"/>
      <c r="D4342" s="3"/>
      <c r="E4342" s="6"/>
      <c r="F4342" s="4"/>
      <c r="G4342" s="6"/>
      <c r="H4342" s="6"/>
      <c r="I4342" s="6"/>
      <c r="J4342" s="4">
        <f>SUMIFS(amount_expended,cfda_key,V4342)</f>
        <v>0</v>
      </c>
      <c r="K4342" s="4">
        <f>IF(G4342="OTHER CLUSTER NOT LISTED ABOVE",SUMIFS(amount_expended,uniform_other_cluster_name,X4342), IF(AND(OR(G4342="N/A",G4342=""),H4342=""),0,IF(G4342="STATE CLUSTER",SUMIFS(amount_expended,uniform_state_cluster_name,W4342),SUMIFS(amount_expended,cluster_name,G4342))))</f>
        <v>0</v>
      </c>
      <c r="L4342" s="6"/>
      <c r="M4342" s="3"/>
      <c r="N4342" s="6"/>
      <c r="O4342" s="3"/>
      <c r="P4342" s="3"/>
      <c r="Q4342" s="6"/>
      <c r="R4342" s="4"/>
      <c r="S4342" s="6"/>
      <c r="T4342" s="6"/>
      <c r="U4342" s="6"/>
      <c r="V4342" s="3" t="str">
        <f t="shared" si="2"/>
        <v/>
      </c>
      <c r="W4342" s="5" t="str">
        <f t="shared" ref="W4342:X4342" si="4343">UPPER(TRIM(H4342))</f>
        <v/>
      </c>
      <c r="X4342" s="5" t="str">
        <f t="shared" si="4343"/>
        <v/>
      </c>
      <c r="Y4342" s="5" t="str">
        <f t="array" ref="Y4342">IF(V4342&lt;&gt;"",IFERROR(INDEX(federal_program_name_lookup,MATCH(V4342,aln_lookup,0)),""),"")</f>
        <v/>
      </c>
    </row>
    <row r="4343" ht="15.75" customHeight="1">
      <c r="A4343" s="5" t="str">
        <f t="shared" si="3224"/>
        <v/>
      </c>
      <c r="B4343" s="3"/>
      <c r="C4343" s="3"/>
      <c r="D4343" s="3"/>
      <c r="E4343" s="6"/>
      <c r="F4343" s="4"/>
      <c r="G4343" s="6"/>
      <c r="H4343" s="6"/>
      <c r="I4343" s="6"/>
      <c r="J4343" s="4">
        <f>SUMIFS(amount_expended,cfda_key,V4343)</f>
        <v>0</v>
      </c>
      <c r="K4343" s="4">
        <f>IF(G4343="OTHER CLUSTER NOT LISTED ABOVE",SUMIFS(amount_expended,uniform_other_cluster_name,X4343), IF(AND(OR(G4343="N/A",G4343=""),H4343=""),0,IF(G4343="STATE CLUSTER",SUMIFS(amount_expended,uniform_state_cluster_name,W4343),SUMIFS(amount_expended,cluster_name,G4343))))</f>
        <v>0</v>
      </c>
      <c r="L4343" s="6"/>
      <c r="M4343" s="3"/>
      <c r="N4343" s="6"/>
      <c r="O4343" s="3"/>
      <c r="P4343" s="3"/>
      <c r="Q4343" s="6"/>
      <c r="R4343" s="4"/>
      <c r="S4343" s="6"/>
      <c r="T4343" s="6"/>
      <c r="U4343" s="6"/>
      <c r="V4343" s="3" t="str">
        <f t="shared" si="2"/>
        <v/>
      </c>
      <c r="W4343" s="5" t="str">
        <f t="shared" ref="W4343:X4343" si="4344">UPPER(TRIM(H4343))</f>
        <v/>
      </c>
      <c r="X4343" s="5" t="str">
        <f t="shared" si="4344"/>
        <v/>
      </c>
      <c r="Y4343" s="5" t="str">
        <f t="array" ref="Y4343">IF(V4343&lt;&gt;"",IFERROR(INDEX(federal_program_name_lookup,MATCH(V4343,aln_lookup,0)),""),"")</f>
        <v/>
      </c>
    </row>
    <row r="4344" ht="15.75" customHeight="1">
      <c r="A4344" s="5" t="str">
        <f t="shared" si="3224"/>
        <v/>
      </c>
      <c r="B4344" s="3"/>
      <c r="C4344" s="3"/>
      <c r="D4344" s="3"/>
      <c r="E4344" s="6"/>
      <c r="F4344" s="4"/>
      <c r="G4344" s="6"/>
      <c r="H4344" s="6"/>
      <c r="I4344" s="6"/>
      <c r="J4344" s="4">
        <f>SUMIFS(amount_expended,cfda_key,V4344)</f>
        <v>0</v>
      </c>
      <c r="K4344" s="4">
        <f>IF(G4344="OTHER CLUSTER NOT LISTED ABOVE",SUMIFS(amount_expended,uniform_other_cluster_name,X4344), IF(AND(OR(G4344="N/A",G4344=""),H4344=""),0,IF(G4344="STATE CLUSTER",SUMIFS(amount_expended,uniform_state_cluster_name,W4344),SUMIFS(amount_expended,cluster_name,G4344))))</f>
        <v>0</v>
      </c>
      <c r="L4344" s="6"/>
      <c r="M4344" s="3"/>
      <c r="N4344" s="6"/>
      <c r="O4344" s="3"/>
      <c r="P4344" s="3"/>
      <c r="Q4344" s="6"/>
      <c r="R4344" s="4"/>
      <c r="S4344" s="6"/>
      <c r="T4344" s="6"/>
      <c r="U4344" s="6"/>
      <c r="V4344" s="3" t="str">
        <f t="shared" si="2"/>
        <v/>
      </c>
      <c r="W4344" s="5" t="str">
        <f t="shared" ref="W4344:X4344" si="4345">UPPER(TRIM(H4344))</f>
        <v/>
      </c>
      <c r="X4344" s="5" t="str">
        <f t="shared" si="4345"/>
        <v/>
      </c>
      <c r="Y4344" s="5" t="str">
        <f t="array" ref="Y4344">IF(V4344&lt;&gt;"",IFERROR(INDEX(federal_program_name_lookup,MATCH(V4344,aln_lookup,0)),""),"")</f>
        <v/>
      </c>
    </row>
    <row r="4345" ht="15.75" customHeight="1">
      <c r="A4345" s="5" t="str">
        <f t="shared" si="3224"/>
        <v/>
      </c>
      <c r="B4345" s="3"/>
      <c r="C4345" s="3"/>
      <c r="D4345" s="3"/>
      <c r="E4345" s="6"/>
      <c r="F4345" s="4"/>
      <c r="G4345" s="6"/>
      <c r="H4345" s="6"/>
      <c r="I4345" s="6"/>
      <c r="J4345" s="4">
        <f>SUMIFS(amount_expended,cfda_key,V4345)</f>
        <v>0</v>
      </c>
      <c r="K4345" s="4">
        <f>IF(G4345="OTHER CLUSTER NOT LISTED ABOVE",SUMIFS(amount_expended,uniform_other_cluster_name,X4345), IF(AND(OR(G4345="N/A",G4345=""),H4345=""),0,IF(G4345="STATE CLUSTER",SUMIFS(amount_expended,uniform_state_cluster_name,W4345),SUMIFS(amount_expended,cluster_name,G4345))))</f>
        <v>0</v>
      </c>
      <c r="L4345" s="6"/>
      <c r="M4345" s="3"/>
      <c r="N4345" s="6"/>
      <c r="O4345" s="3"/>
      <c r="P4345" s="3"/>
      <c r="Q4345" s="6"/>
      <c r="R4345" s="4"/>
      <c r="S4345" s="6"/>
      <c r="T4345" s="6"/>
      <c r="U4345" s="6"/>
      <c r="V4345" s="3" t="str">
        <f t="shared" si="2"/>
        <v/>
      </c>
      <c r="W4345" s="5" t="str">
        <f t="shared" ref="W4345:X4345" si="4346">UPPER(TRIM(H4345))</f>
        <v/>
      </c>
      <c r="X4345" s="5" t="str">
        <f t="shared" si="4346"/>
        <v/>
      </c>
      <c r="Y4345" s="5" t="str">
        <f t="array" ref="Y4345">IF(V4345&lt;&gt;"",IFERROR(INDEX(federal_program_name_lookup,MATCH(V4345,aln_lookup,0)),""),"")</f>
        <v/>
      </c>
    </row>
    <row r="4346" ht="15.75" customHeight="1">
      <c r="A4346" s="5" t="str">
        <f t="shared" si="3224"/>
        <v/>
      </c>
      <c r="B4346" s="3"/>
      <c r="C4346" s="3"/>
      <c r="D4346" s="3"/>
      <c r="E4346" s="6"/>
      <c r="F4346" s="4"/>
      <c r="G4346" s="6"/>
      <c r="H4346" s="6"/>
      <c r="I4346" s="6"/>
      <c r="J4346" s="4">
        <f>SUMIFS(amount_expended,cfda_key,V4346)</f>
        <v>0</v>
      </c>
      <c r="K4346" s="4">
        <f>IF(G4346="OTHER CLUSTER NOT LISTED ABOVE",SUMIFS(amount_expended,uniform_other_cluster_name,X4346), IF(AND(OR(G4346="N/A",G4346=""),H4346=""),0,IF(G4346="STATE CLUSTER",SUMIFS(amount_expended,uniform_state_cluster_name,W4346),SUMIFS(amount_expended,cluster_name,G4346))))</f>
        <v>0</v>
      </c>
      <c r="L4346" s="6"/>
      <c r="M4346" s="3"/>
      <c r="N4346" s="6"/>
      <c r="O4346" s="3"/>
      <c r="P4346" s="3"/>
      <c r="Q4346" s="6"/>
      <c r="R4346" s="4"/>
      <c r="S4346" s="6"/>
      <c r="T4346" s="6"/>
      <c r="U4346" s="6"/>
      <c r="V4346" s="3" t="str">
        <f t="shared" si="2"/>
        <v/>
      </c>
      <c r="W4346" s="5" t="str">
        <f t="shared" ref="W4346:X4346" si="4347">UPPER(TRIM(H4346))</f>
        <v/>
      </c>
      <c r="X4346" s="5" t="str">
        <f t="shared" si="4347"/>
        <v/>
      </c>
      <c r="Y4346" s="5" t="str">
        <f t="array" ref="Y4346">IF(V4346&lt;&gt;"",IFERROR(INDEX(federal_program_name_lookup,MATCH(V4346,aln_lookup,0)),""),"")</f>
        <v/>
      </c>
    </row>
    <row r="4347" ht="15.75" customHeight="1">
      <c r="A4347" s="5" t="str">
        <f t="shared" si="3224"/>
        <v/>
      </c>
      <c r="B4347" s="3"/>
      <c r="C4347" s="3"/>
      <c r="D4347" s="3"/>
      <c r="E4347" s="6"/>
      <c r="F4347" s="4"/>
      <c r="G4347" s="6"/>
      <c r="H4347" s="6"/>
      <c r="I4347" s="6"/>
      <c r="J4347" s="4">
        <f>SUMIFS(amount_expended,cfda_key,V4347)</f>
        <v>0</v>
      </c>
      <c r="K4347" s="4">
        <f>IF(G4347="OTHER CLUSTER NOT LISTED ABOVE",SUMIFS(amount_expended,uniform_other_cluster_name,X4347), IF(AND(OR(G4347="N/A",G4347=""),H4347=""),0,IF(G4347="STATE CLUSTER",SUMIFS(amount_expended,uniform_state_cluster_name,W4347),SUMIFS(amount_expended,cluster_name,G4347))))</f>
        <v>0</v>
      </c>
      <c r="L4347" s="6"/>
      <c r="M4347" s="3"/>
      <c r="N4347" s="6"/>
      <c r="O4347" s="3"/>
      <c r="P4347" s="3"/>
      <c r="Q4347" s="6"/>
      <c r="R4347" s="4"/>
      <c r="S4347" s="6"/>
      <c r="T4347" s="6"/>
      <c r="U4347" s="6"/>
      <c r="V4347" s="3" t="str">
        <f t="shared" si="2"/>
        <v/>
      </c>
      <c r="W4347" s="5" t="str">
        <f t="shared" ref="W4347:X4347" si="4348">UPPER(TRIM(H4347))</f>
        <v/>
      </c>
      <c r="X4347" s="5" t="str">
        <f t="shared" si="4348"/>
        <v/>
      </c>
      <c r="Y4347" s="5" t="str">
        <f t="array" ref="Y4347">IF(V4347&lt;&gt;"",IFERROR(INDEX(federal_program_name_lookup,MATCH(V4347,aln_lookup,0)),""),"")</f>
        <v/>
      </c>
    </row>
    <row r="4348" ht="15.75" customHeight="1">
      <c r="A4348" s="5" t="str">
        <f t="shared" si="3224"/>
        <v/>
      </c>
      <c r="B4348" s="3"/>
      <c r="C4348" s="3"/>
      <c r="D4348" s="3"/>
      <c r="E4348" s="6"/>
      <c r="F4348" s="4"/>
      <c r="G4348" s="6"/>
      <c r="H4348" s="6"/>
      <c r="I4348" s="6"/>
      <c r="J4348" s="4">
        <f>SUMIFS(amount_expended,cfda_key,V4348)</f>
        <v>0</v>
      </c>
      <c r="K4348" s="4">
        <f>IF(G4348="OTHER CLUSTER NOT LISTED ABOVE",SUMIFS(amount_expended,uniform_other_cluster_name,X4348), IF(AND(OR(G4348="N/A",G4348=""),H4348=""),0,IF(G4348="STATE CLUSTER",SUMIFS(amount_expended,uniform_state_cluster_name,W4348),SUMIFS(amount_expended,cluster_name,G4348))))</f>
        <v>0</v>
      </c>
      <c r="L4348" s="6"/>
      <c r="M4348" s="3"/>
      <c r="N4348" s="6"/>
      <c r="O4348" s="3"/>
      <c r="P4348" s="3"/>
      <c r="Q4348" s="6"/>
      <c r="R4348" s="4"/>
      <c r="S4348" s="6"/>
      <c r="T4348" s="6"/>
      <c r="U4348" s="6"/>
      <c r="V4348" s="3" t="str">
        <f t="shared" si="2"/>
        <v/>
      </c>
      <c r="W4348" s="5" t="str">
        <f t="shared" ref="W4348:X4348" si="4349">UPPER(TRIM(H4348))</f>
        <v/>
      </c>
      <c r="X4348" s="5" t="str">
        <f t="shared" si="4349"/>
        <v/>
      </c>
      <c r="Y4348" s="5" t="str">
        <f t="array" ref="Y4348">IF(V4348&lt;&gt;"",IFERROR(INDEX(federal_program_name_lookup,MATCH(V4348,aln_lookup,0)),""),"")</f>
        <v/>
      </c>
    </row>
    <row r="4349" ht="15.75" customHeight="1">
      <c r="A4349" s="5" t="str">
        <f t="shared" si="3224"/>
        <v/>
      </c>
      <c r="B4349" s="3"/>
      <c r="C4349" s="3"/>
      <c r="D4349" s="3"/>
      <c r="E4349" s="6"/>
      <c r="F4349" s="4"/>
      <c r="G4349" s="6"/>
      <c r="H4349" s="6"/>
      <c r="I4349" s="6"/>
      <c r="J4349" s="4">
        <f>SUMIFS(amount_expended,cfda_key,V4349)</f>
        <v>0</v>
      </c>
      <c r="K4349" s="4">
        <f>IF(G4349="OTHER CLUSTER NOT LISTED ABOVE",SUMIFS(amount_expended,uniform_other_cluster_name,X4349), IF(AND(OR(G4349="N/A",G4349=""),H4349=""),0,IF(G4349="STATE CLUSTER",SUMIFS(amount_expended,uniform_state_cluster_name,W4349),SUMIFS(amount_expended,cluster_name,G4349))))</f>
        <v>0</v>
      </c>
      <c r="L4349" s="6"/>
      <c r="M4349" s="3"/>
      <c r="N4349" s="6"/>
      <c r="O4349" s="3"/>
      <c r="P4349" s="3"/>
      <c r="Q4349" s="6"/>
      <c r="R4349" s="4"/>
      <c r="S4349" s="6"/>
      <c r="T4349" s="6"/>
      <c r="U4349" s="6"/>
      <c r="V4349" s="3" t="str">
        <f t="shared" si="2"/>
        <v/>
      </c>
      <c r="W4349" s="5" t="str">
        <f t="shared" ref="W4349:X4349" si="4350">UPPER(TRIM(H4349))</f>
        <v/>
      </c>
      <c r="X4349" s="5" t="str">
        <f t="shared" si="4350"/>
        <v/>
      </c>
      <c r="Y4349" s="5" t="str">
        <f t="array" ref="Y4349">IF(V4349&lt;&gt;"",IFERROR(INDEX(federal_program_name_lookup,MATCH(V4349,aln_lookup,0)),""),"")</f>
        <v/>
      </c>
    </row>
    <row r="4350" ht="15.75" customHeight="1">
      <c r="A4350" s="5" t="str">
        <f t="shared" si="3224"/>
        <v/>
      </c>
      <c r="B4350" s="3"/>
      <c r="C4350" s="3"/>
      <c r="D4350" s="3"/>
      <c r="E4350" s="6"/>
      <c r="F4350" s="4"/>
      <c r="G4350" s="6"/>
      <c r="H4350" s="6"/>
      <c r="I4350" s="6"/>
      <c r="J4350" s="4">
        <f>SUMIFS(amount_expended,cfda_key,V4350)</f>
        <v>0</v>
      </c>
      <c r="K4350" s="4">
        <f>IF(G4350="OTHER CLUSTER NOT LISTED ABOVE",SUMIFS(amount_expended,uniform_other_cluster_name,X4350), IF(AND(OR(G4350="N/A",G4350=""),H4350=""),0,IF(G4350="STATE CLUSTER",SUMIFS(amount_expended,uniform_state_cluster_name,W4350),SUMIFS(amount_expended,cluster_name,G4350))))</f>
        <v>0</v>
      </c>
      <c r="L4350" s="6"/>
      <c r="M4350" s="3"/>
      <c r="N4350" s="6"/>
      <c r="O4350" s="3"/>
      <c r="P4350" s="3"/>
      <c r="Q4350" s="6"/>
      <c r="R4350" s="4"/>
      <c r="S4350" s="6"/>
      <c r="T4350" s="6"/>
      <c r="U4350" s="6"/>
      <c r="V4350" s="3" t="str">
        <f t="shared" si="2"/>
        <v/>
      </c>
      <c r="W4350" s="5" t="str">
        <f t="shared" ref="W4350:X4350" si="4351">UPPER(TRIM(H4350))</f>
        <v/>
      </c>
      <c r="X4350" s="5" t="str">
        <f t="shared" si="4351"/>
        <v/>
      </c>
      <c r="Y4350" s="5" t="str">
        <f t="array" ref="Y4350">IF(V4350&lt;&gt;"",IFERROR(INDEX(federal_program_name_lookup,MATCH(V4350,aln_lookup,0)),""),"")</f>
        <v/>
      </c>
    </row>
    <row r="4351" ht="15.75" customHeight="1">
      <c r="A4351" s="5" t="str">
        <f t="shared" si="3224"/>
        <v/>
      </c>
      <c r="B4351" s="3"/>
      <c r="C4351" s="3"/>
      <c r="D4351" s="3"/>
      <c r="E4351" s="6"/>
      <c r="F4351" s="4"/>
      <c r="G4351" s="6"/>
      <c r="H4351" s="6"/>
      <c r="I4351" s="6"/>
      <c r="J4351" s="4">
        <f>SUMIFS(amount_expended,cfda_key,V4351)</f>
        <v>0</v>
      </c>
      <c r="K4351" s="4">
        <f>IF(G4351="OTHER CLUSTER NOT LISTED ABOVE",SUMIFS(amount_expended,uniform_other_cluster_name,X4351), IF(AND(OR(G4351="N/A",G4351=""),H4351=""),0,IF(G4351="STATE CLUSTER",SUMIFS(amount_expended,uniform_state_cluster_name,W4351),SUMIFS(amount_expended,cluster_name,G4351))))</f>
        <v>0</v>
      </c>
      <c r="L4351" s="6"/>
      <c r="M4351" s="3"/>
      <c r="N4351" s="6"/>
      <c r="O4351" s="3"/>
      <c r="P4351" s="3"/>
      <c r="Q4351" s="6"/>
      <c r="R4351" s="4"/>
      <c r="S4351" s="6"/>
      <c r="T4351" s="6"/>
      <c r="U4351" s="6"/>
      <c r="V4351" s="3" t="str">
        <f t="shared" si="2"/>
        <v/>
      </c>
      <c r="W4351" s="5" t="str">
        <f t="shared" ref="W4351:X4351" si="4352">UPPER(TRIM(H4351))</f>
        <v/>
      </c>
      <c r="X4351" s="5" t="str">
        <f t="shared" si="4352"/>
        <v/>
      </c>
      <c r="Y4351" s="5" t="str">
        <f t="array" ref="Y4351">IF(V4351&lt;&gt;"",IFERROR(INDEX(federal_program_name_lookup,MATCH(V4351,aln_lookup,0)),""),"")</f>
        <v/>
      </c>
    </row>
    <row r="4352" ht="15.75" customHeight="1">
      <c r="A4352" s="5" t="str">
        <f t="shared" si="3224"/>
        <v/>
      </c>
      <c r="B4352" s="3"/>
      <c r="C4352" s="3"/>
      <c r="D4352" s="3"/>
      <c r="E4352" s="6"/>
      <c r="F4352" s="4"/>
      <c r="G4352" s="6"/>
      <c r="H4352" s="6"/>
      <c r="I4352" s="6"/>
      <c r="J4352" s="4">
        <f>SUMIFS(amount_expended,cfda_key,V4352)</f>
        <v>0</v>
      </c>
      <c r="K4352" s="4">
        <f>IF(G4352="OTHER CLUSTER NOT LISTED ABOVE",SUMIFS(amount_expended,uniform_other_cluster_name,X4352), IF(AND(OR(G4352="N/A",G4352=""),H4352=""),0,IF(G4352="STATE CLUSTER",SUMIFS(amount_expended,uniform_state_cluster_name,W4352),SUMIFS(amount_expended,cluster_name,G4352))))</f>
        <v>0</v>
      </c>
      <c r="L4352" s="6"/>
      <c r="M4352" s="3"/>
      <c r="N4352" s="6"/>
      <c r="O4352" s="3"/>
      <c r="P4352" s="3"/>
      <c r="Q4352" s="6"/>
      <c r="R4352" s="4"/>
      <c r="S4352" s="6"/>
      <c r="T4352" s="6"/>
      <c r="U4352" s="6"/>
      <c r="V4352" s="3" t="str">
        <f t="shared" si="2"/>
        <v/>
      </c>
      <c r="W4352" s="5" t="str">
        <f t="shared" ref="W4352:X4352" si="4353">UPPER(TRIM(H4352))</f>
        <v/>
      </c>
      <c r="X4352" s="5" t="str">
        <f t="shared" si="4353"/>
        <v/>
      </c>
      <c r="Y4352" s="5" t="str">
        <f t="array" ref="Y4352">IF(V4352&lt;&gt;"",IFERROR(INDEX(federal_program_name_lookup,MATCH(V4352,aln_lookup,0)),""),"")</f>
        <v/>
      </c>
    </row>
    <row r="4353" ht="15.75" customHeight="1">
      <c r="A4353" s="5" t="str">
        <f t="shared" si="3224"/>
        <v/>
      </c>
      <c r="B4353" s="3"/>
      <c r="C4353" s="3"/>
      <c r="D4353" s="3"/>
      <c r="E4353" s="6"/>
      <c r="F4353" s="4"/>
      <c r="G4353" s="6"/>
      <c r="H4353" s="6"/>
      <c r="I4353" s="6"/>
      <c r="J4353" s="4">
        <f>SUMIFS(amount_expended,cfda_key,V4353)</f>
        <v>0</v>
      </c>
      <c r="K4353" s="4">
        <f>IF(G4353="OTHER CLUSTER NOT LISTED ABOVE",SUMIFS(amount_expended,uniform_other_cluster_name,X4353), IF(AND(OR(G4353="N/A",G4353=""),H4353=""),0,IF(G4353="STATE CLUSTER",SUMIFS(amount_expended,uniform_state_cluster_name,W4353),SUMIFS(amount_expended,cluster_name,G4353))))</f>
        <v>0</v>
      </c>
      <c r="L4353" s="6"/>
      <c r="M4353" s="3"/>
      <c r="N4353" s="6"/>
      <c r="O4353" s="3"/>
      <c r="P4353" s="3"/>
      <c r="Q4353" s="6"/>
      <c r="R4353" s="4"/>
      <c r="S4353" s="6"/>
      <c r="T4353" s="6"/>
      <c r="U4353" s="6"/>
      <c r="V4353" s="3" t="str">
        <f t="shared" si="2"/>
        <v/>
      </c>
      <c r="W4353" s="5" t="str">
        <f t="shared" ref="W4353:X4353" si="4354">UPPER(TRIM(H4353))</f>
        <v/>
      </c>
      <c r="X4353" s="5" t="str">
        <f t="shared" si="4354"/>
        <v/>
      </c>
      <c r="Y4353" s="5" t="str">
        <f t="array" ref="Y4353">IF(V4353&lt;&gt;"",IFERROR(INDEX(federal_program_name_lookup,MATCH(V4353,aln_lookup,0)),""),"")</f>
        <v/>
      </c>
    </row>
    <row r="4354" ht="15.75" customHeight="1">
      <c r="A4354" s="5" t="str">
        <f t="shared" si="3224"/>
        <v/>
      </c>
      <c r="B4354" s="3"/>
      <c r="C4354" s="3"/>
      <c r="D4354" s="3"/>
      <c r="E4354" s="6"/>
      <c r="F4354" s="4"/>
      <c r="G4354" s="6"/>
      <c r="H4354" s="6"/>
      <c r="I4354" s="6"/>
      <c r="J4354" s="4">
        <f>SUMIFS(amount_expended,cfda_key,V4354)</f>
        <v>0</v>
      </c>
      <c r="K4354" s="4">
        <f>IF(G4354="OTHER CLUSTER NOT LISTED ABOVE",SUMIFS(amount_expended,uniform_other_cluster_name,X4354), IF(AND(OR(G4354="N/A",G4354=""),H4354=""),0,IF(G4354="STATE CLUSTER",SUMIFS(amount_expended,uniform_state_cluster_name,W4354),SUMIFS(amount_expended,cluster_name,G4354))))</f>
        <v>0</v>
      </c>
      <c r="L4354" s="6"/>
      <c r="M4354" s="3"/>
      <c r="N4354" s="6"/>
      <c r="O4354" s="3"/>
      <c r="P4354" s="3"/>
      <c r="Q4354" s="6"/>
      <c r="R4354" s="4"/>
      <c r="S4354" s="6"/>
      <c r="T4354" s="6"/>
      <c r="U4354" s="6"/>
      <c r="V4354" s="3" t="str">
        <f t="shared" si="2"/>
        <v/>
      </c>
      <c r="W4354" s="5" t="str">
        <f t="shared" ref="W4354:X4354" si="4355">UPPER(TRIM(H4354))</f>
        <v/>
      </c>
      <c r="X4354" s="5" t="str">
        <f t="shared" si="4355"/>
        <v/>
      </c>
      <c r="Y4354" s="5" t="str">
        <f t="array" ref="Y4354">IF(V4354&lt;&gt;"",IFERROR(INDEX(federal_program_name_lookup,MATCH(V4354,aln_lookup,0)),""),"")</f>
        <v/>
      </c>
    </row>
    <row r="4355" ht="15.75" customHeight="1">
      <c r="A4355" s="5" t="str">
        <f t="shared" si="3224"/>
        <v/>
      </c>
      <c r="B4355" s="3"/>
      <c r="C4355" s="3"/>
      <c r="D4355" s="3"/>
      <c r="E4355" s="6"/>
      <c r="F4355" s="4"/>
      <c r="G4355" s="6"/>
      <c r="H4355" s="6"/>
      <c r="I4355" s="6"/>
      <c r="J4355" s="4">
        <f>SUMIFS(amount_expended,cfda_key,V4355)</f>
        <v>0</v>
      </c>
      <c r="K4355" s="4">
        <f>IF(G4355="OTHER CLUSTER NOT LISTED ABOVE",SUMIFS(amount_expended,uniform_other_cluster_name,X4355), IF(AND(OR(G4355="N/A",G4355=""),H4355=""),0,IF(G4355="STATE CLUSTER",SUMIFS(amount_expended,uniform_state_cluster_name,W4355),SUMIFS(amount_expended,cluster_name,G4355))))</f>
        <v>0</v>
      </c>
      <c r="L4355" s="6"/>
      <c r="M4355" s="3"/>
      <c r="N4355" s="6"/>
      <c r="O4355" s="3"/>
      <c r="P4355" s="3"/>
      <c r="Q4355" s="6"/>
      <c r="R4355" s="4"/>
      <c r="S4355" s="6"/>
      <c r="T4355" s="6"/>
      <c r="U4355" s="6"/>
      <c r="V4355" s="3" t="str">
        <f t="shared" si="2"/>
        <v/>
      </c>
      <c r="W4355" s="5" t="str">
        <f t="shared" ref="W4355:X4355" si="4356">UPPER(TRIM(H4355))</f>
        <v/>
      </c>
      <c r="X4355" s="5" t="str">
        <f t="shared" si="4356"/>
        <v/>
      </c>
      <c r="Y4355" s="5" t="str">
        <f t="array" ref="Y4355">IF(V4355&lt;&gt;"",IFERROR(INDEX(federal_program_name_lookup,MATCH(V4355,aln_lookup,0)),""),"")</f>
        <v/>
      </c>
    </row>
    <row r="4356" ht="15.75" customHeight="1">
      <c r="A4356" s="5" t="str">
        <f t="shared" si="3224"/>
        <v/>
      </c>
      <c r="B4356" s="3"/>
      <c r="C4356" s="3"/>
      <c r="D4356" s="3"/>
      <c r="E4356" s="6"/>
      <c r="F4356" s="4"/>
      <c r="G4356" s="6"/>
      <c r="H4356" s="6"/>
      <c r="I4356" s="6"/>
      <c r="J4356" s="4">
        <f>SUMIFS(amount_expended,cfda_key,V4356)</f>
        <v>0</v>
      </c>
      <c r="K4356" s="4">
        <f>IF(G4356="OTHER CLUSTER NOT LISTED ABOVE",SUMIFS(amount_expended,uniform_other_cluster_name,X4356), IF(AND(OR(G4356="N/A",G4356=""),H4356=""),0,IF(G4356="STATE CLUSTER",SUMIFS(amount_expended,uniform_state_cluster_name,W4356),SUMIFS(amount_expended,cluster_name,G4356))))</f>
        <v>0</v>
      </c>
      <c r="L4356" s="6"/>
      <c r="M4356" s="3"/>
      <c r="N4356" s="6"/>
      <c r="O4356" s="3"/>
      <c r="P4356" s="3"/>
      <c r="Q4356" s="6"/>
      <c r="R4356" s="4"/>
      <c r="S4356" s="6"/>
      <c r="T4356" s="6"/>
      <c r="U4356" s="6"/>
      <c r="V4356" s="3" t="str">
        <f t="shared" si="2"/>
        <v/>
      </c>
      <c r="W4356" s="5" t="str">
        <f t="shared" ref="W4356:X4356" si="4357">UPPER(TRIM(H4356))</f>
        <v/>
      </c>
      <c r="X4356" s="5" t="str">
        <f t="shared" si="4357"/>
        <v/>
      </c>
      <c r="Y4356" s="5" t="str">
        <f t="array" ref="Y4356">IF(V4356&lt;&gt;"",IFERROR(INDEX(federal_program_name_lookup,MATCH(V4356,aln_lookup,0)),""),"")</f>
        <v/>
      </c>
    </row>
    <row r="4357" ht="15.75" customHeight="1">
      <c r="A4357" s="5" t="str">
        <f t="shared" si="3224"/>
        <v/>
      </c>
      <c r="B4357" s="3"/>
      <c r="C4357" s="3"/>
      <c r="D4357" s="3"/>
      <c r="E4357" s="6"/>
      <c r="F4357" s="4"/>
      <c r="G4357" s="6"/>
      <c r="H4357" s="6"/>
      <c r="I4357" s="6"/>
      <c r="J4357" s="4">
        <f>SUMIFS(amount_expended,cfda_key,V4357)</f>
        <v>0</v>
      </c>
      <c r="K4357" s="4">
        <f>IF(G4357="OTHER CLUSTER NOT LISTED ABOVE",SUMIFS(amount_expended,uniform_other_cluster_name,X4357), IF(AND(OR(G4357="N/A",G4357=""),H4357=""),0,IF(G4357="STATE CLUSTER",SUMIFS(amount_expended,uniform_state_cluster_name,W4357),SUMIFS(amount_expended,cluster_name,G4357))))</f>
        <v>0</v>
      </c>
      <c r="L4357" s="6"/>
      <c r="M4357" s="3"/>
      <c r="N4357" s="6"/>
      <c r="O4357" s="3"/>
      <c r="P4357" s="3"/>
      <c r="Q4357" s="6"/>
      <c r="R4357" s="4"/>
      <c r="S4357" s="6"/>
      <c r="T4357" s="6"/>
      <c r="U4357" s="6"/>
      <c r="V4357" s="3" t="str">
        <f t="shared" si="2"/>
        <v/>
      </c>
      <c r="W4357" s="5" t="str">
        <f t="shared" ref="W4357:X4357" si="4358">UPPER(TRIM(H4357))</f>
        <v/>
      </c>
      <c r="X4357" s="5" t="str">
        <f t="shared" si="4358"/>
        <v/>
      </c>
      <c r="Y4357" s="5" t="str">
        <f t="array" ref="Y4357">IF(V4357&lt;&gt;"",IFERROR(INDEX(federal_program_name_lookup,MATCH(V4357,aln_lookup,0)),""),"")</f>
        <v/>
      </c>
    </row>
    <row r="4358" ht="15.75" customHeight="1">
      <c r="A4358" s="5" t="str">
        <f t="shared" si="3224"/>
        <v/>
      </c>
      <c r="B4358" s="3"/>
      <c r="C4358" s="3"/>
      <c r="D4358" s="3"/>
      <c r="E4358" s="6"/>
      <c r="F4358" s="4"/>
      <c r="G4358" s="6"/>
      <c r="H4358" s="6"/>
      <c r="I4358" s="6"/>
      <c r="J4358" s="4">
        <f>SUMIFS(amount_expended,cfda_key,V4358)</f>
        <v>0</v>
      </c>
      <c r="K4358" s="4">
        <f>IF(G4358="OTHER CLUSTER NOT LISTED ABOVE",SUMIFS(amount_expended,uniform_other_cluster_name,X4358), IF(AND(OR(G4358="N/A",G4358=""),H4358=""),0,IF(G4358="STATE CLUSTER",SUMIFS(amount_expended,uniform_state_cluster_name,W4358),SUMIFS(amount_expended,cluster_name,G4358))))</f>
        <v>0</v>
      </c>
      <c r="L4358" s="6"/>
      <c r="M4358" s="3"/>
      <c r="N4358" s="6"/>
      <c r="O4358" s="3"/>
      <c r="P4358" s="3"/>
      <c r="Q4358" s="6"/>
      <c r="R4358" s="4"/>
      <c r="S4358" s="6"/>
      <c r="T4358" s="6"/>
      <c r="U4358" s="6"/>
      <c r="V4358" s="3" t="str">
        <f t="shared" si="2"/>
        <v/>
      </c>
      <c r="W4358" s="5" t="str">
        <f t="shared" ref="W4358:X4358" si="4359">UPPER(TRIM(H4358))</f>
        <v/>
      </c>
      <c r="X4358" s="5" t="str">
        <f t="shared" si="4359"/>
        <v/>
      </c>
      <c r="Y4358" s="5" t="str">
        <f t="array" ref="Y4358">IF(V4358&lt;&gt;"",IFERROR(INDEX(federal_program_name_lookup,MATCH(V4358,aln_lookup,0)),""),"")</f>
        <v/>
      </c>
    </row>
    <row r="4359" ht="15.75" customHeight="1">
      <c r="A4359" s="5" t="str">
        <f t="shared" si="3224"/>
        <v/>
      </c>
      <c r="B4359" s="3"/>
      <c r="C4359" s="3"/>
      <c r="D4359" s="3"/>
      <c r="E4359" s="6"/>
      <c r="F4359" s="4"/>
      <c r="G4359" s="6"/>
      <c r="H4359" s="6"/>
      <c r="I4359" s="6"/>
      <c r="J4359" s="4">
        <f>SUMIFS(amount_expended,cfda_key,V4359)</f>
        <v>0</v>
      </c>
      <c r="K4359" s="4">
        <f>IF(G4359="OTHER CLUSTER NOT LISTED ABOVE",SUMIFS(amount_expended,uniform_other_cluster_name,X4359), IF(AND(OR(G4359="N/A",G4359=""),H4359=""),0,IF(G4359="STATE CLUSTER",SUMIFS(amount_expended,uniform_state_cluster_name,W4359),SUMIFS(amount_expended,cluster_name,G4359))))</f>
        <v>0</v>
      </c>
      <c r="L4359" s="6"/>
      <c r="M4359" s="3"/>
      <c r="N4359" s="6"/>
      <c r="O4359" s="3"/>
      <c r="P4359" s="3"/>
      <c r="Q4359" s="6"/>
      <c r="R4359" s="4"/>
      <c r="S4359" s="6"/>
      <c r="T4359" s="6"/>
      <c r="U4359" s="6"/>
      <c r="V4359" s="3" t="str">
        <f t="shared" si="2"/>
        <v/>
      </c>
      <c r="W4359" s="5" t="str">
        <f t="shared" ref="W4359:X4359" si="4360">UPPER(TRIM(H4359))</f>
        <v/>
      </c>
      <c r="X4359" s="5" t="str">
        <f t="shared" si="4360"/>
        <v/>
      </c>
      <c r="Y4359" s="5" t="str">
        <f t="array" ref="Y4359">IF(V4359&lt;&gt;"",IFERROR(INDEX(federal_program_name_lookup,MATCH(V4359,aln_lookup,0)),""),"")</f>
        <v/>
      </c>
    </row>
    <row r="4360" ht="15.75" customHeight="1">
      <c r="A4360" s="5" t="str">
        <f t="shared" si="3224"/>
        <v/>
      </c>
      <c r="B4360" s="3"/>
      <c r="C4360" s="3"/>
      <c r="D4360" s="3"/>
      <c r="E4360" s="6"/>
      <c r="F4360" s="4"/>
      <c r="G4360" s="6"/>
      <c r="H4360" s="6"/>
      <c r="I4360" s="6"/>
      <c r="J4360" s="4">
        <f>SUMIFS(amount_expended,cfda_key,V4360)</f>
        <v>0</v>
      </c>
      <c r="K4360" s="4">
        <f>IF(G4360="OTHER CLUSTER NOT LISTED ABOVE",SUMIFS(amount_expended,uniform_other_cluster_name,X4360), IF(AND(OR(G4360="N/A",G4360=""),H4360=""),0,IF(G4360="STATE CLUSTER",SUMIFS(amount_expended,uniform_state_cluster_name,W4360),SUMIFS(amount_expended,cluster_name,G4360))))</f>
        <v>0</v>
      </c>
      <c r="L4360" s="6"/>
      <c r="M4360" s="3"/>
      <c r="N4360" s="6"/>
      <c r="O4360" s="3"/>
      <c r="P4360" s="3"/>
      <c r="Q4360" s="6"/>
      <c r="R4360" s="4"/>
      <c r="S4360" s="6"/>
      <c r="T4360" s="6"/>
      <c r="U4360" s="6"/>
      <c r="V4360" s="3" t="str">
        <f t="shared" si="2"/>
        <v/>
      </c>
      <c r="W4360" s="5" t="str">
        <f t="shared" ref="W4360:X4360" si="4361">UPPER(TRIM(H4360))</f>
        <v/>
      </c>
      <c r="X4360" s="5" t="str">
        <f t="shared" si="4361"/>
        <v/>
      </c>
      <c r="Y4360" s="5" t="str">
        <f t="array" ref="Y4360">IF(V4360&lt;&gt;"",IFERROR(INDEX(federal_program_name_lookup,MATCH(V4360,aln_lookup,0)),""),"")</f>
        <v/>
      </c>
    </row>
    <row r="4361" ht="15.75" customHeight="1">
      <c r="A4361" s="5" t="str">
        <f t="shared" si="3224"/>
        <v/>
      </c>
      <c r="B4361" s="3"/>
      <c r="C4361" s="3"/>
      <c r="D4361" s="3"/>
      <c r="E4361" s="6"/>
      <c r="F4361" s="4"/>
      <c r="G4361" s="6"/>
      <c r="H4361" s="6"/>
      <c r="I4361" s="6"/>
      <c r="J4361" s="4">
        <f>SUMIFS(amount_expended,cfda_key,V4361)</f>
        <v>0</v>
      </c>
      <c r="K4361" s="4">
        <f>IF(G4361="OTHER CLUSTER NOT LISTED ABOVE",SUMIFS(amount_expended,uniform_other_cluster_name,X4361), IF(AND(OR(G4361="N/A",G4361=""),H4361=""),0,IF(G4361="STATE CLUSTER",SUMIFS(amount_expended,uniform_state_cluster_name,W4361),SUMIFS(amount_expended,cluster_name,G4361))))</f>
        <v>0</v>
      </c>
      <c r="L4361" s="6"/>
      <c r="M4361" s="3"/>
      <c r="N4361" s="6"/>
      <c r="O4361" s="3"/>
      <c r="P4361" s="3"/>
      <c r="Q4361" s="6"/>
      <c r="R4361" s="4"/>
      <c r="S4361" s="6"/>
      <c r="T4361" s="6"/>
      <c r="U4361" s="6"/>
      <c r="V4361" s="3" t="str">
        <f t="shared" si="2"/>
        <v/>
      </c>
      <c r="W4361" s="5" t="str">
        <f t="shared" ref="W4361:X4361" si="4362">UPPER(TRIM(H4361))</f>
        <v/>
      </c>
      <c r="X4361" s="5" t="str">
        <f t="shared" si="4362"/>
        <v/>
      </c>
      <c r="Y4361" s="5" t="str">
        <f t="array" ref="Y4361">IF(V4361&lt;&gt;"",IFERROR(INDEX(federal_program_name_lookup,MATCH(V4361,aln_lookup,0)),""),"")</f>
        <v/>
      </c>
    </row>
    <row r="4362" ht="15.75" customHeight="1">
      <c r="A4362" s="5" t="str">
        <f t="shared" si="3224"/>
        <v/>
      </c>
      <c r="B4362" s="3"/>
      <c r="C4362" s="3"/>
      <c r="D4362" s="3"/>
      <c r="E4362" s="6"/>
      <c r="F4362" s="4"/>
      <c r="G4362" s="6"/>
      <c r="H4362" s="6"/>
      <c r="I4362" s="6"/>
      <c r="J4362" s="4">
        <f>SUMIFS(amount_expended,cfda_key,V4362)</f>
        <v>0</v>
      </c>
      <c r="K4362" s="4">
        <f>IF(G4362="OTHER CLUSTER NOT LISTED ABOVE",SUMIFS(amount_expended,uniform_other_cluster_name,X4362), IF(AND(OR(G4362="N/A",G4362=""),H4362=""),0,IF(G4362="STATE CLUSTER",SUMIFS(amount_expended,uniform_state_cluster_name,W4362),SUMIFS(amount_expended,cluster_name,G4362))))</f>
        <v>0</v>
      </c>
      <c r="L4362" s="6"/>
      <c r="M4362" s="3"/>
      <c r="N4362" s="6"/>
      <c r="O4362" s="3"/>
      <c r="P4362" s="3"/>
      <c r="Q4362" s="6"/>
      <c r="R4362" s="4"/>
      <c r="S4362" s="6"/>
      <c r="T4362" s="6"/>
      <c r="U4362" s="6"/>
      <c r="V4362" s="3" t="str">
        <f t="shared" si="2"/>
        <v/>
      </c>
      <c r="W4362" s="5" t="str">
        <f t="shared" ref="W4362:X4362" si="4363">UPPER(TRIM(H4362))</f>
        <v/>
      </c>
      <c r="X4362" s="5" t="str">
        <f t="shared" si="4363"/>
        <v/>
      </c>
      <c r="Y4362" s="5" t="str">
        <f t="array" ref="Y4362">IF(V4362&lt;&gt;"",IFERROR(INDEX(federal_program_name_lookup,MATCH(V4362,aln_lookup,0)),""),"")</f>
        <v/>
      </c>
    </row>
    <row r="4363" ht="15.75" customHeight="1">
      <c r="A4363" s="5" t="str">
        <f t="shared" si="3224"/>
        <v/>
      </c>
      <c r="B4363" s="3"/>
      <c r="C4363" s="3"/>
      <c r="D4363" s="3"/>
      <c r="E4363" s="6"/>
      <c r="F4363" s="4"/>
      <c r="G4363" s="6"/>
      <c r="H4363" s="6"/>
      <c r="I4363" s="6"/>
      <c r="J4363" s="4">
        <f>SUMIFS(amount_expended,cfda_key,V4363)</f>
        <v>0</v>
      </c>
      <c r="K4363" s="4">
        <f>IF(G4363="OTHER CLUSTER NOT LISTED ABOVE",SUMIFS(amount_expended,uniform_other_cluster_name,X4363), IF(AND(OR(G4363="N/A",G4363=""),H4363=""),0,IF(G4363="STATE CLUSTER",SUMIFS(amount_expended,uniform_state_cluster_name,W4363),SUMIFS(amount_expended,cluster_name,G4363))))</f>
        <v>0</v>
      </c>
      <c r="L4363" s="6"/>
      <c r="M4363" s="3"/>
      <c r="N4363" s="6"/>
      <c r="O4363" s="3"/>
      <c r="P4363" s="3"/>
      <c r="Q4363" s="6"/>
      <c r="R4363" s="4"/>
      <c r="S4363" s="6"/>
      <c r="T4363" s="6"/>
      <c r="U4363" s="6"/>
      <c r="V4363" s="3" t="str">
        <f t="shared" si="2"/>
        <v/>
      </c>
      <c r="W4363" s="5" t="str">
        <f t="shared" ref="W4363:X4363" si="4364">UPPER(TRIM(H4363))</f>
        <v/>
      </c>
      <c r="X4363" s="5" t="str">
        <f t="shared" si="4364"/>
        <v/>
      </c>
      <c r="Y4363" s="5" t="str">
        <f t="array" ref="Y4363">IF(V4363&lt;&gt;"",IFERROR(INDEX(federal_program_name_lookup,MATCH(V4363,aln_lookup,0)),""),"")</f>
        <v/>
      </c>
    </row>
    <row r="4364" ht="15.75" customHeight="1">
      <c r="A4364" s="5" t="str">
        <f t="shared" si="3224"/>
        <v/>
      </c>
      <c r="B4364" s="3"/>
      <c r="C4364" s="3"/>
      <c r="D4364" s="3"/>
      <c r="E4364" s="6"/>
      <c r="F4364" s="4"/>
      <c r="G4364" s="6"/>
      <c r="H4364" s="6"/>
      <c r="I4364" s="6"/>
      <c r="J4364" s="4">
        <f>SUMIFS(amount_expended,cfda_key,V4364)</f>
        <v>0</v>
      </c>
      <c r="K4364" s="4">
        <f>IF(G4364="OTHER CLUSTER NOT LISTED ABOVE",SUMIFS(amount_expended,uniform_other_cluster_name,X4364), IF(AND(OR(G4364="N/A",G4364=""),H4364=""),0,IF(G4364="STATE CLUSTER",SUMIFS(amount_expended,uniform_state_cluster_name,W4364),SUMIFS(amount_expended,cluster_name,G4364))))</f>
        <v>0</v>
      </c>
      <c r="L4364" s="6"/>
      <c r="M4364" s="3"/>
      <c r="N4364" s="6"/>
      <c r="O4364" s="3"/>
      <c r="P4364" s="3"/>
      <c r="Q4364" s="6"/>
      <c r="R4364" s="4"/>
      <c r="S4364" s="6"/>
      <c r="T4364" s="6"/>
      <c r="U4364" s="6"/>
      <c r="V4364" s="3" t="str">
        <f t="shared" si="2"/>
        <v/>
      </c>
      <c r="W4364" s="5" t="str">
        <f t="shared" ref="W4364:X4364" si="4365">UPPER(TRIM(H4364))</f>
        <v/>
      </c>
      <c r="X4364" s="5" t="str">
        <f t="shared" si="4365"/>
        <v/>
      </c>
      <c r="Y4364" s="5" t="str">
        <f t="array" ref="Y4364">IF(V4364&lt;&gt;"",IFERROR(INDEX(federal_program_name_lookup,MATCH(V4364,aln_lookup,0)),""),"")</f>
        <v/>
      </c>
    </row>
    <row r="4365" ht="15.75" customHeight="1">
      <c r="A4365" s="5" t="str">
        <f t="shared" si="3224"/>
        <v/>
      </c>
      <c r="B4365" s="3"/>
      <c r="C4365" s="3"/>
      <c r="D4365" s="3"/>
      <c r="E4365" s="6"/>
      <c r="F4365" s="4"/>
      <c r="G4365" s="6"/>
      <c r="H4365" s="6"/>
      <c r="I4365" s="6"/>
      <c r="J4365" s="4">
        <f>SUMIFS(amount_expended,cfda_key,V4365)</f>
        <v>0</v>
      </c>
      <c r="K4365" s="4">
        <f>IF(G4365="OTHER CLUSTER NOT LISTED ABOVE",SUMIFS(amount_expended,uniform_other_cluster_name,X4365), IF(AND(OR(G4365="N/A",G4365=""),H4365=""),0,IF(G4365="STATE CLUSTER",SUMIFS(amount_expended,uniform_state_cluster_name,W4365),SUMIFS(amount_expended,cluster_name,G4365))))</f>
        <v>0</v>
      </c>
      <c r="L4365" s="6"/>
      <c r="M4365" s="3"/>
      <c r="N4365" s="6"/>
      <c r="O4365" s="3"/>
      <c r="P4365" s="3"/>
      <c r="Q4365" s="6"/>
      <c r="R4365" s="4"/>
      <c r="S4365" s="6"/>
      <c r="T4365" s="6"/>
      <c r="U4365" s="6"/>
      <c r="V4365" s="3" t="str">
        <f t="shared" si="2"/>
        <v/>
      </c>
      <c r="W4365" s="5" t="str">
        <f t="shared" ref="W4365:X4365" si="4366">UPPER(TRIM(H4365))</f>
        <v/>
      </c>
      <c r="X4365" s="5" t="str">
        <f t="shared" si="4366"/>
        <v/>
      </c>
      <c r="Y4365" s="5" t="str">
        <f t="array" ref="Y4365">IF(V4365&lt;&gt;"",IFERROR(INDEX(federal_program_name_lookup,MATCH(V4365,aln_lookup,0)),""),"")</f>
        <v/>
      </c>
    </row>
    <row r="4366" ht="15.75" customHeight="1">
      <c r="A4366" s="5" t="str">
        <f t="shared" si="3224"/>
        <v/>
      </c>
      <c r="B4366" s="3"/>
      <c r="C4366" s="3"/>
      <c r="D4366" s="3"/>
      <c r="E4366" s="6"/>
      <c r="F4366" s="4"/>
      <c r="G4366" s="6"/>
      <c r="H4366" s="6"/>
      <c r="I4366" s="6"/>
      <c r="J4366" s="4">
        <f>SUMIFS(amount_expended,cfda_key,V4366)</f>
        <v>0</v>
      </c>
      <c r="K4366" s="4">
        <f>IF(G4366="OTHER CLUSTER NOT LISTED ABOVE",SUMIFS(amount_expended,uniform_other_cluster_name,X4366), IF(AND(OR(G4366="N/A",G4366=""),H4366=""),0,IF(G4366="STATE CLUSTER",SUMIFS(amount_expended,uniform_state_cluster_name,W4366),SUMIFS(amount_expended,cluster_name,G4366))))</f>
        <v>0</v>
      </c>
      <c r="L4366" s="6"/>
      <c r="M4366" s="3"/>
      <c r="N4366" s="6"/>
      <c r="O4366" s="3"/>
      <c r="P4366" s="3"/>
      <c r="Q4366" s="6"/>
      <c r="R4366" s="4"/>
      <c r="S4366" s="6"/>
      <c r="T4366" s="6"/>
      <c r="U4366" s="6"/>
      <c r="V4366" s="3" t="str">
        <f t="shared" si="2"/>
        <v/>
      </c>
      <c r="W4366" s="5" t="str">
        <f t="shared" ref="W4366:X4366" si="4367">UPPER(TRIM(H4366))</f>
        <v/>
      </c>
      <c r="X4366" s="5" t="str">
        <f t="shared" si="4367"/>
        <v/>
      </c>
      <c r="Y4366" s="5" t="str">
        <f t="array" ref="Y4366">IF(V4366&lt;&gt;"",IFERROR(INDEX(federal_program_name_lookup,MATCH(V4366,aln_lookup,0)),""),"")</f>
        <v/>
      </c>
    </row>
    <row r="4367" ht="15.75" customHeight="1">
      <c r="A4367" s="5" t="str">
        <f t="shared" si="3224"/>
        <v/>
      </c>
      <c r="B4367" s="3"/>
      <c r="C4367" s="3"/>
      <c r="D4367" s="3"/>
      <c r="E4367" s="6"/>
      <c r="F4367" s="4"/>
      <c r="G4367" s="6"/>
      <c r="H4367" s="6"/>
      <c r="I4367" s="6"/>
      <c r="J4367" s="4">
        <f>SUMIFS(amount_expended,cfda_key,V4367)</f>
        <v>0</v>
      </c>
      <c r="K4367" s="4">
        <f>IF(G4367="OTHER CLUSTER NOT LISTED ABOVE",SUMIFS(amount_expended,uniform_other_cluster_name,X4367), IF(AND(OR(G4367="N/A",G4367=""),H4367=""),0,IF(G4367="STATE CLUSTER",SUMIFS(amount_expended,uniform_state_cluster_name,W4367),SUMIFS(amount_expended,cluster_name,G4367))))</f>
        <v>0</v>
      </c>
      <c r="L4367" s="6"/>
      <c r="M4367" s="3"/>
      <c r="N4367" s="6"/>
      <c r="O4367" s="3"/>
      <c r="P4367" s="3"/>
      <c r="Q4367" s="6"/>
      <c r="R4367" s="4"/>
      <c r="S4367" s="6"/>
      <c r="T4367" s="6"/>
      <c r="U4367" s="6"/>
      <c r="V4367" s="3" t="str">
        <f t="shared" si="2"/>
        <v/>
      </c>
      <c r="W4367" s="5" t="str">
        <f t="shared" ref="W4367:X4367" si="4368">UPPER(TRIM(H4367))</f>
        <v/>
      </c>
      <c r="X4367" s="5" t="str">
        <f t="shared" si="4368"/>
        <v/>
      </c>
      <c r="Y4367" s="5" t="str">
        <f t="array" ref="Y4367">IF(V4367&lt;&gt;"",IFERROR(INDEX(federal_program_name_lookup,MATCH(V4367,aln_lookup,0)),""),"")</f>
        <v/>
      </c>
    </row>
    <row r="4368" ht="15.75" customHeight="1">
      <c r="A4368" s="5" t="str">
        <f t="shared" si="3224"/>
        <v/>
      </c>
      <c r="B4368" s="3"/>
      <c r="C4368" s="3"/>
      <c r="D4368" s="3"/>
      <c r="E4368" s="6"/>
      <c r="F4368" s="4"/>
      <c r="G4368" s="6"/>
      <c r="H4368" s="6"/>
      <c r="I4368" s="6"/>
      <c r="J4368" s="4">
        <f>SUMIFS(amount_expended,cfda_key,V4368)</f>
        <v>0</v>
      </c>
      <c r="K4368" s="4">
        <f>IF(G4368="OTHER CLUSTER NOT LISTED ABOVE",SUMIFS(amount_expended,uniform_other_cluster_name,X4368), IF(AND(OR(G4368="N/A",G4368=""),H4368=""),0,IF(G4368="STATE CLUSTER",SUMIFS(amount_expended,uniform_state_cluster_name,W4368),SUMIFS(amount_expended,cluster_name,G4368))))</f>
        <v>0</v>
      </c>
      <c r="L4368" s="6"/>
      <c r="M4368" s="3"/>
      <c r="N4368" s="6"/>
      <c r="O4368" s="3"/>
      <c r="P4368" s="3"/>
      <c r="Q4368" s="6"/>
      <c r="R4368" s="4"/>
      <c r="S4368" s="6"/>
      <c r="T4368" s="6"/>
      <c r="U4368" s="6"/>
      <c r="V4368" s="3" t="str">
        <f t="shared" si="2"/>
        <v/>
      </c>
      <c r="W4368" s="5" t="str">
        <f t="shared" ref="W4368:X4368" si="4369">UPPER(TRIM(H4368))</f>
        <v/>
      </c>
      <c r="X4368" s="5" t="str">
        <f t="shared" si="4369"/>
        <v/>
      </c>
      <c r="Y4368" s="5" t="str">
        <f t="array" ref="Y4368">IF(V4368&lt;&gt;"",IFERROR(INDEX(federal_program_name_lookup,MATCH(V4368,aln_lookup,0)),""),"")</f>
        <v/>
      </c>
    </row>
    <row r="4369" ht="15.75" customHeight="1">
      <c r="A4369" s="5" t="str">
        <f t="shared" si="3224"/>
        <v/>
      </c>
      <c r="B4369" s="3"/>
      <c r="C4369" s="3"/>
      <c r="D4369" s="3"/>
      <c r="E4369" s="6"/>
      <c r="F4369" s="4"/>
      <c r="G4369" s="6"/>
      <c r="H4369" s="6"/>
      <c r="I4369" s="6"/>
      <c r="J4369" s="4">
        <f>SUMIFS(amount_expended,cfda_key,V4369)</f>
        <v>0</v>
      </c>
      <c r="K4369" s="4">
        <f>IF(G4369="OTHER CLUSTER NOT LISTED ABOVE",SUMIFS(amount_expended,uniform_other_cluster_name,X4369), IF(AND(OR(G4369="N/A",G4369=""),H4369=""),0,IF(G4369="STATE CLUSTER",SUMIFS(amount_expended,uniform_state_cluster_name,W4369),SUMIFS(amount_expended,cluster_name,G4369))))</f>
        <v>0</v>
      </c>
      <c r="L4369" s="6"/>
      <c r="M4369" s="3"/>
      <c r="N4369" s="6"/>
      <c r="O4369" s="3"/>
      <c r="P4369" s="3"/>
      <c r="Q4369" s="6"/>
      <c r="R4369" s="4"/>
      <c r="S4369" s="6"/>
      <c r="T4369" s="6"/>
      <c r="U4369" s="6"/>
      <c r="V4369" s="3" t="str">
        <f t="shared" si="2"/>
        <v/>
      </c>
      <c r="W4369" s="5" t="str">
        <f t="shared" ref="W4369:X4369" si="4370">UPPER(TRIM(H4369))</f>
        <v/>
      </c>
      <c r="X4369" s="5" t="str">
        <f t="shared" si="4370"/>
        <v/>
      </c>
      <c r="Y4369" s="5" t="str">
        <f t="array" ref="Y4369">IF(V4369&lt;&gt;"",IFERROR(INDEX(federal_program_name_lookup,MATCH(V4369,aln_lookup,0)),""),"")</f>
        <v/>
      </c>
    </row>
    <row r="4370" ht="15.75" customHeight="1">
      <c r="A4370" s="5" t="str">
        <f t="shared" si="3224"/>
        <v/>
      </c>
      <c r="B4370" s="3"/>
      <c r="C4370" s="3"/>
      <c r="D4370" s="3"/>
      <c r="E4370" s="6"/>
      <c r="F4370" s="4"/>
      <c r="G4370" s="6"/>
      <c r="H4370" s="6"/>
      <c r="I4370" s="6"/>
      <c r="J4370" s="4">
        <f>SUMIFS(amount_expended,cfda_key,V4370)</f>
        <v>0</v>
      </c>
      <c r="K4370" s="4">
        <f>IF(G4370="OTHER CLUSTER NOT LISTED ABOVE",SUMIFS(amount_expended,uniform_other_cluster_name,X4370), IF(AND(OR(G4370="N/A",G4370=""),H4370=""),0,IF(G4370="STATE CLUSTER",SUMIFS(amount_expended,uniform_state_cluster_name,W4370),SUMIFS(amount_expended,cluster_name,G4370))))</f>
        <v>0</v>
      </c>
      <c r="L4370" s="6"/>
      <c r="M4370" s="3"/>
      <c r="N4370" s="6"/>
      <c r="O4370" s="3"/>
      <c r="P4370" s="3"/>
      <c r="Q4370" s="6"/>
      <c r="R4370" s="4"/>
      <c r="S4370" s="6"/>
      <c r="T4370" s="6"/>
      <c r="U4370" s="6"/>
      <c r="V4370" s="3" t="str">
        <f t="shared" si="2"/>
        <v/>
      </c>
      <c r="W4370" s="5" t="str">
        <f t="shared" ref="W4370:X4370" si="4371">UPPER(TRIM(H4370))</f>
        <v/>
      </c>
      <c r="X4370" s="5" t="str">
        <f t="shared" si="4371"/>
        <v/>
      </c>
      <c r="Y4370" s="5" t="str">
        <f t="array" ref="Y4370">IF(V4370&lt;&gt;"",IFERROR(INDEX(federal_program_name_lookup,MATCH(V4370,aln_lookup,0)),""),"")</f>
        <v/>
      </c>
    </row>
    <row r="4371" ht="15.75" customHeight="1">
      <c r="A4371" s="5" t="str">
        <f t="shared" si="3224"/>
        <v/>
      </c>
      <c r="B4371" s="3"/>
      <c r="C4371" s="3"/>
      <c r="D4371" s="3"/>
      <c r="E4371" s="6"/>
      <c r="F4371" s="4"/>
      <c r="G4371" s="6"/>
      <c r="H4371" s="6"/>
      <c r="I4371" s="6"/>
      <c r="J4371" s="4">
        <f>SUMIFS(amount_expended,cfda_key,V4371)</f>
        <v>0</v>
      </c>
      <c r="K4371" s="4">
        <f>IF(G4371="OTHER CLUSTER NOT LISTED ABOVE",SUMIFS(amount_expended,uniform_other_cluster_name,X4371), IF(AND(OR(G4371="N/A",G4371=""),H4371=""),0,IF(G4371="STATE CLUSTER",SUMIFS(amount_expended,uniform_state_cluster_name,W4371),SUMIFS(amount_expended,cluster_name,G4371))))</f>
        <v>0</v>
      </c>
      <c r="L4371" s="6"/>
      <c r="M4371" s="3"/>
      <c r="N4371" s="6"/>
      <c r="O4371" s="3"/>
      <c r="P4371" s="3"/>
      <c r="Q4371" s="6"/>
      <c r="R4371" s="4"/>
      <c r="S4371" s="6"/>
      <c r="T4371" s="6"/>
      <c r="U4371" s="6"/>
      <c r="V4371" s="3" t="str">
        <f t="shared" si="2"/>
        <v/>
      </c>
      <c r="W4371" s="5" t="str">
        <f t="shared" ref="W4371:X4371" si="4372">UPPER(TRIM(H4371))</f>
        <v/>
      </c>
      <c r="X4371" s="5" t="str">
        <f t="shared" si="4372"/>
        <v/>
      </c>
      <c r="Y4371" s="5" t="str">
        <f t="array" ref="Y4371">IF(V4371&lt;&gt;"",IFERROR(INDEX(federal_program_name_lookup,MATCH(V4371,aln_lookup,0)),""),"")</f>
        <v/>
      </c>
    </row>
    <row r="4372" ht="15.75" customHeight="1">
      <c r="A4372" s="5" t="str">
        <f t="shared" si="3224"/>
        <v/>
      </c>
      <c r="B4372" s="3"/>
      <c r="C4372" s="3"/>
      <c r="D4372" s="3"/>
      <c r="E4372" s="6"/>
      <c r="F4372" s="4"/>
      <c r="G4372" s="6"/>
      <c r="H4372" s="6"/>
      <c r="I4372" s="6"/>
      <c r="J4372" s="4">
        <f>SUMIFS(amount_expended,cfda_key,V4372)</f>
        <v>0</v>
      </c>
      <c r="K4372" s="4">
        <f>IF(G4372="OTHER CLUSTER NOT LISTED ABOVE",SUMIFS(amount_expended,uniform_other_cluster_name,X4372), IF(AND(OR(G4372="N/A",G4372=""),H4372=""),0,IF(G4372="STATE CLUSTER",SUMIFS(amount_expended,uniform_state_cluster_name,W4372),SUMIFS(amount_expended,cluster_name,G4372))))</f>
        <v>0</v>
      </c>
      <c r="L4372" s="6"/>
      <c r="M4372" s="3"/>
      <c r="N4372" s="6"/>
      <c r="O4372" s="3"/>
      <c r="P4372" s="3"/>
      <c r="Q4372" s="6"/>
      <c r="R4372" s="4"/>
      <c r="S4372" s="6"/>
      <c r="T4372" s="6"/>
      <c r="U4372" s="6"/>
      <c r="V4372" s="3" t="str">
        <f t="shared" si="2"/>
        <v/>
      </c>
      <c r="W4372" s="5" t="str">
        <f t="shared" ref="W4372:X4372" si="4373">UPPER(TRIM(H4372))</f>
        <v/>
      </c>
      <c r="X4372" s="5" t="str">
        <f t="shared" si="4373"/>
        <v/>
      </c>
      <c r="Y4372" s="5" t="str">
        <f t="array" ref="Y4372">IF(V4372&lt;&gt;"",IFERROR(INDEX(federal_program_name_lookup,MATCH(V4372,aln_lookup,0)),""),"")</f>
        <v/>
      </c>
    </row>
    <row r="4373" ht="15.75" customHeight="1">
      <c r="A4373" s="5" t="str">
        <f t="shared" si="3224"/>
        <v/>
      </c>
      <c r="B4373" s="3"/>
      <c r="C4373" s="3"/>
      <c r="D4373" s="3"/>
      <c r="E4373" s="6"/>
      <c r="F4373" s="4"/>
      <c r="G4373" s="6"/>
      <c r="H4373" s="6"/>
      <c r="I4373" s="6"/>
      <c r="J4373" s="4">
        <f>SUMIFS(amount_expended,cfda_key,V4373)</f>
        <v>0</v>
      </c>
      <c r="K4373" s="4">
        <f>IF(G4373="OTHER CLUSTER NOT LISTED ABOVE",SUMIFS(amount_expended,uniform_other_cluster_name,X4373), IF(AND(OR(G4373="N/A",G4373=""),H4373=""),0,IF(G4373="STATE CLUSTER",SUMIFS(amount_expended,uniform_state_cluster_name,W4373),SUMIFS(amount_expended,cluster_name,G4373))))</f>
        <v>0</v>
      </c>
      <c r="L4373" s="6"/>
      <c r="M4373" s="3"/>
      <c r="N4373" s="6"/>
      <c r="O4373" s="3"/>
      <c r="P4373" s="3"/>
      <c r="Q4373" s="6"/>
      <c r="R4373" s="4"/>
      <c r="S4373" s="6"/>
      <c r="T4373" s="6"/>
      <c r="U4373" s="6"/>
      <c r="V4373" s="3" t="str">
        <f t="shared" si="2"/>
        <v/>
      </c>
      <c r="W4373" s="5" t="str">
        <f t="shared" ref="W4373:X4373" si="4374">UPPER(TRIM(H4373))</f>
        <v/>
      </c>
      <c r="X4373" s="5" t="str">
        <f t="shared" si="4374"/>
        <v/>
      </c>
      <c r="Y4373" s="5" t="str">
        <f t="array" ref="Y4373">IF(V4373&lt;&gt;"",IFERROR(INDEX(federal_program_name_lookup,MATCH(V4373,aln_lookup,0)),""),"")</f>
        <v/>
      </c>
    </row>
    <row r="4374" ht="15.75" customHeight="1">
      <c r="A4374" s="5" t="str">
        <f t="shared" si="3224"/>
        <v/>
      </c>
      <c r="B4374" s="3"/>
      <c r="C4374" s="3"/>
      <c r="D4374" s="3"/>
      <c r="E4374" s="6"/>
      <c r="F4374" s="4"/>
      <c r="G4374" s="6"/>
      <c r="H4374" s="6"/>
      <c r="I4374" s="6"/>
      <c r="J4374" s="4">
        <f>SUMIFS(amount_expended,cfda_key,V4374)</f>
        <v>0</v>
      </c>
      <c r="K4374" s="4">
        <f>IF(G4374="OTHER CLUSTER NOT LISTED ABOVE",SUMIFS(amount_expended,uniform_other_cluster_name,X4374), IF(AND(OR(G4374="N/A",G4374=""),H4374=""),0,IF(G4374="STATE CLUSTER",SUMIFS(amount_expended,uniform_state_cluster_name,W4374),SUMIFS(amount_expended,cluster_name,G4374))))</f>
        <v>0</v>
      </c>
      <c r="L4374" s="6"/>
      <c r="M4374" s="3"/>
      <c r="N4374" s="6"/>
      <c r="O4374" s="3"/>
      <c r="P4374" s="3"/>
      <c r="Q4374" s="6"/>
      <c r="R4374" s="4"/>
      <c r="S4374" s="6"/>
      <c r="T4374" s="6"/>
      <c r="U4374" s="6"/>
      <c r="V4374" s="3" t="str">
        <f t="shared" si="2"/>
        <v/>
      </c>
      <c r="W4374" s="5" t="str">
        <f t="shared" ref="W4374:X4374" si="4375">UPPER(TRIM(H4374))</f>
        <v/>
      </c>
      <c r="X4374" s="5" t="str">
        <f t="shared" si="4375"/>
        <v/>
      </c>
      <c r="Y4374" s="5" t="str">
        <f t="array" ref="Y4374">IF(V4374&lt;&gt;"",IFERROR(INDEX(federal_program_name_lookup,MATCH(V4374,aln_lookup,0)),""),"")</f>
        <v/>
      </c>
    </row>
    <row r="4375" ht="15.75" customHeight="1">
      <c r="A4375" s="5" t="str">
        <f t="shared" si="3224"/>
        <v/>
      </c>
      <c r="B4375" s="3"/>
      <c r="C4375" s="3"/>
      <c r="D4375" s="3"/>
      <c r="E4375" s="6"/>
      <c r="F4375" s="4"/>
      <c r="G4375" s="6"/>
      <c r="H4375" s="6"/>
      <c r="I4375" s="6"/>
      <c r="J4375" s="4">
        <f>SUMIFS(amount_expended,cfda_key,V4375)</f>
        <v>0</v>
      </c>
      <c r="K4375" s="4">
        <f>IF(G4375="OTHER CLUSTER NOT LISTED ABOVE",SUMIFS(amount_expended,uniform_other_cluster_name,X4375), IF(AND(OR(G4375="N/A",G4375=""),H4375=""),0,IF(G4375="STATE CLUSTER",SUMIFS(amount_expended,uniform_state_cluster_name,W4375),SUMIFS(amount_expended,cluster_name,G4375))))</f>
        <v>0</v>
      </c>
      <c r="L4375" s="6"/>
      <c r="M4375" s="3"/>
      <c r="N4375" s="6"/>
      <c r="O4375" s="3"/>
      <c r="P4375" s="3"/>
      <c r="Q4375" s="6"/>
      <c r="R4375" s="4"/>
      <c r="S4375" s="6"/>
      <c r="T4375" s="6"/>
      <c r="U4375" s="6"/>
      <c r="V4375" s="3" t="str">
        <f t="shared" si="2"/>
        <v/>
      </c>
      <c r="W4375" s="5" t="str">
        <f t="shared" ref="W4375:X4375" si="4376">UPPER(TRIM(H4375))</f>
        <v/>
      </c>
      <c r="X4375" s="5" t="str">
        <f t="shared" si="4376"/>
        <v/>
      </c>
      <c r="Y4375" s="5" t="str">
        <f t="array" ref="Y4375">IF(V4375&lt;&gt;"",IFERROR(INDEX(federal_program_name_lookup,MATCH(V4375,aln_lookup,0)),""),"")</f>
        <v/>
      </c>
    </row>
    <row r="4376" ht="15.75" customHeight="1">
      <c r="A4376" s="5" t="str">
        <f t="shared" si="3224"/>
        <v/>
      </c>
      <c r="B4376" s="3"/>
      <c r="C4376" s="3"/>
      <c r="D4376" s="3"/>
      <c r="E4376" s="6"/>
      <c r="F4376" s="4"/>
      <c r="G4376" s="6"/>
      <c r="H4376" s="6"/>
      <c r="I4376" s="6"/>
      <c r="J4376" s="4">
        <f>SUMIFS(amount_expended,cfda_key,V4376)</f>
        <v>0</v>
      </c>
      <c r="K4376" s="4">
        <f>IF(G4376="OTHER CLUSTER NOT LISTED ABOVE",SUMIFS(amount_expended,uniform_other_cluster_name,X4376), IF(AND(OR(G4376="N/A",G4376=""),H4376=""),0,IF(G4376="STATE CLUSTER",SUMIFS(amount_expended,uniform_state_cluster_name,W4376),SUMIFS(amount_expended,cluster_name,G4376))))</f>
        <v>0</v>
      </c>
      <c r="L4376" s="6"/>
      <c r="M4376" s="3"/>
      <c r="N4376" s="6"/>
      <c r="O4376" s="3"/>
      <c r="P4376" s="3"/>
      <c r="Q4376" s="6"/>
      <c r="R4376" s="4"/>
      <c r="S4376" s="6"/>
      <c r="T4376" s="6"/>
      <c r="U4376" s="6"/>
      <c r="V4376" s="3" t="str">
        <f t="shared" si="2"/>
        <v/>
      </c>
      <c r="W4376" s="5" t="str">
        <f t="shared" ref="W4376:X4376" si="4377">UPPER(TRIM(H4376))</f>
        <v/>
      </c>
      <c r="X4376" s="5" t="str">
        <f t="shared" si="4377"/>
        <v/>
      </c>
      <c r="Y4376" s="5" t="str">
        <f t="array" ref="Y4376">IF(V4376&lt;&gt;"",IFERROR(INDEX(federal_program_name_lookup,MATCH(V4376,aln_lookup,0)),""),"")</f>
        <v/>
      </c>
    </row>
    <row r="4377" ht="15.75" customHeight="1">
      <c r="A4377" s="5" t="str">
        <f t="shared" si="3224"/>
        <v/>
      </c>
      <c r="B4377" s="3"/>
      <c r="C4377" s="3"/>
      <c r="D4377" s="3"/>
      <c r="E4377" s="6"/>
      <c r="F4377" s="4"/>
      <c r="G4377" s="6"/>
      <c r="H4377" s="6"/>
      <c r="I4377" s="6"/>
      <c r="J4377" s="4">
        <f>SUMIFS(amount_expended,cfda_key,V4377)</f>
        <v>0</v>
      </c>
      <c r="K4377" s="4">
        <f>IF(G4377="OTHER CLUSTER NOT LISTED ABOVE",SUMIFS(amount_expended,uniform_other_cluster_name,X4377), IF(AND(OR(G4377="N/A",G4377=""),H4377=""),0,IF(G4377="STATE CLUSTER",SUMIFS(amount_expended,uniform_state_cluster_name,W4377),SUMIFS(amount_expended,cluster_name,G4377))))</f>
        <v>0</v>
      </c>
      <c r="L4377" s="6"/>
      <c r="M4377" s="3"/>
      <c r="N4377" s="6"/>
      <c r="O4377" s="3"/>
      <c r="P4377" s="3"/>
      <c r="Q4377" s="6"/>
      <c r="R4377" s="4"/>
      <c r="S4377" s="6"/>
      <c r="T4377" s="6"/>
      <c r="U4377" s="6"/>
      <c r="V4377" s="3" t="str">
        <f t="shared" si="2"/>
        <v/>
      </c>
      <c r="W4377" s="5" t="str">
        <f t="shared" ref="W4377:X4377" si="4378">UPPER(TRIM(H4377))</f>
        <v/>
      </c>
      <c r="X4377" s="5" t="str">
        <f t="shared" si="4378"/>
        <v/>
      </c>
      <c r="Y4377" s="5" t="str">
        <f t="array" ref="Y4377">IF(V4377&lt;&gt;"",IFERROR(INDEX(federal_program_name_lookup,MATCH(V4377,aln_lookup,0)),""),"")</f>
        <v/>
      </c>
    </row>
    <row r="4378" ht="15.75" customHeight="1">
      <c r="A4378" s="5" t="str">
        <f t="shared" si="3224"/>
        <v/>
      </c>
      <c r="B4378" s="3"/>
      <c r="C4378" s="3"/>
      <c r="D4378" s="3"/>
      <c r="E4378" s="6"/>
      <c r="F4378" s="4"/>
      <c r="G4378" s="6"/>
      <c r="H4378" s="6"/>
      <c r="I4378" s="6"/>
      <c r="J4378" s="4">
        <f>SUMIFS(amount_expended,cfda_key,V4378)</f>
        <v>0</v>
      </c>
      <c r="K4378" s="4">
        <f>IF(G4378="OTHER CLUSTER NOT LISTED ABOVE",SUMIFS(amount_expended,uniform_other_cluster_name,X4378), IF(AND(OR(G4378="N/A",G4378=""),H4378=""),0,IF(G4378="STATE CLUSTER",SUMIFS(amount_expended,uniform_state_cluster_name,W4378),SUMIFS(amount_expended,cluster_name,G4378))))</f>
        <v>0</v>
      </c>
      <c r="L4378" s="6"/>
      <c r="M4378" s="3"/>
      <c r="N4378" s="6"/>
      <c r="O4378" s="3"/>
      <c r="P4378" s="3"/>
      <c r="Q4378" s="6"/>
      <c r="R4378" s="4"/>
      <c r="S4378" s="6"/>
      <c r="T4378" s="6"/>
      <c r="U4378" s="6"/>
      <c r="V4378" s="3" t="str">
        <f t="shared" si="2"/>
        <v/>
      </c>
      <c r="W4378" s="5" t="str">
        <f t="shared" ref="W4378:X4378" si="4379">UPPER(TRIM(H4378))</f>
        <v/>
      </c>
      <c r="X4378" s="5" t="str">
        <f t="shared" si="4379"/>
        <v/>
      </c>
      <c r="Y4378" s="5" t="str">
        <f t="array" ref="Y4378">IF(V4378&lt;&gt;"",IFERROR(INDEX(federal_program_name_lookup,MATCH(V4378,aln_lookup,0)),""),"")</f>
        <v/>
      </c>
    </row>
    <row r="4379" ht="15.75" customHeight="1">
      <c r="A4379" s="5" t="str">
        <f t="shared" si="3224"/>
        <v/>
      </c>
      <c r="B4379" s="3"/>
      <c r="C4379" s="3"/>
      <c r="D4379" s="3"/>
      <c r="E4379" s="6"/>
      <c r="F4379" s="4"/>
      <c r="G4379" s="6"/>
      <c r="H4379" s="6"/>
      <c r="I4379" s="6"/>
      <c r="J4379" s="4">
        <f>SUMIFS(amount_expended,cfda_key,V4379)</f>
        <v>0</v>
      </c>
      <c r="K4379" s="4">
        <f>IF(G4379="OTHER CLUSTER NOT LISTED ABOVE",SUMIFS(amount_expended,uniform_other_cluster_name,X4379), IF(AND(OR(G4379="N/A",G4379=""),H4379=""),0,IF(G4379="STATE CLUSTER",SUMIFS(amount_expended,uniform_state_cluster_name,W4379),SUMIFS(amount_expended,cluster_name,G4379))))</f>
        <v>0</v>
      </c>
      <c r="L4379" s="6"/>
      <c r="M4379" s="3"/>
      <c r="N4379" s="6"/>
      <c r="O4379" s="3"/>
      <c r="P4379" s="3"/>
      <c r="Q4379" s="6"/>
      <c r="R4379" s="4"/>
      <c r="S4379" s="6"/>
      <c r="T4379" s="6"/>
      <c r="U4379" s="6"/>
      <c r="V4379" s="3" t="str">
        <f t="shared" si="2"/>
        <v/>
      </c>
      <c r="W4379" s="5" t="str">
        <f t="shared" ref="W4379:X4379" si="4380">UPPER(TRIM(H4379))</f>
        <v/>
      </c>
      <c r="X4379" s="5" t="str">
        <f t="shared" si="4380"/>
        <v/>
      </c>
      <c r="Y4379" s="5" t="str">
        <f t="array" ref="Y4379">IF(V4379&lt;&gt;"",IFERROR(INDEX(federal_program_name_lookup,MATCH(V4379,aln_lookup,0)),""),"")</f>
        <v/>
      </c>
    </row>
    <row r="4380" ht="15.75" customHeight="1">
      <c r="A4380" s="5" t="str">
        <f t="shared" si="3224"/>
        <v/>
      </c>
      <c r="B4380" s="3"/>
      <c r="C4380" s="3"/>
      <c r="D4380" s="3"/>
      <c r="E4380" s="6"/>
      <c r="F4380" s="4"/>
      <c r="G4380" s="6"/>
      <c r="H4380" s="6"/>
      <c r="I4380" s="6"/>
      <c r="J4380" s="4">
        <f>SUMIFS(amount_expended,cfda_key,V4380)</f>
        <v>0</v>
      </c>
      <c r="K4380" s="4">
        <f>IF(G4380="OTHER CLUSTER NOT LISTED ABOVE",SUMIFS(amount_expended,uniform_other_cluster_name,X4380), IF(AND(OR(G4380="N/A",G4380=""),H4380=""),0,IF(G4380="STATE CLUSTER",SUMIFS(amount_expended,uniform_state_cluster_name,W4380),SUMIFS(amount_expended,cluster_name,G4380))))</f>
        <v>0</v>
      </c>
      <c r="L4380" s="6"/>
      <c r="M4380" s="3"/>
      <c r="N4380" s="6"/>
      <c r="O4380" s="3"/>
      <c r="P4380" s="3"/>
      <c r="Q4380" s="6"/>
      <c r="R4380" s="4"/>
      <c r="S4380" s="6"/>
      <c r="T4380" s="6"/>
      <c r="U4380" s="6"/>
      <c r="V4380" s="3" t="str">
        <f t="shared" si="2"/>
        <v/>
      </c>
      <c r="W4380" s="5" t="str">
        <f t="shared" ref="W4380:X4380" si="4381">UPPER(TRIM(H4380))</f>
        <v/>
      </c>
      <c r="X4380" s="5" t="str">
        <f t="shared" si="4381"/>
        <v/>
      </c>
      <c r="Y4380" s="5" t="str">
        <f t="array" ref="Y4380">IF(V4380&lt;&gt;"",IFERROR(INDEX(federal_program_name_lookup,MATCH(V4380,aln_lookup,0)),""),"")</f>
        <v/>
      </c>
    </row>
    <row r="4381" ht="15.75" customHeight="1">
      <c r="A4381" s="5" t="str">
        <f t="shared" si="3224"/>
        <v/>
      </c>
      <c r="B4381" s="3"/>
      <c r="C4381" s="3"/>
      <c r="D4381" s="3"/>
      <c r="E4381" s="6"/>
      <c r="F4381" s="4"/>
      <c r="G4381" s="6"/>
      <c r="H4381" s="6"/>
      <c r="I4381" s="6"/>
      <c r="J4381" s="4">
        <f>SUMIFS(amount_expended,cfda_key,V4381)</f>
        <v>0</v>
      </c>
      <c r="K4381" s="4">
        <f>IF(G4381="OTHER CLUSTER NOT LISTED ABOVE",SUMIFS(amount_expended,uniform_other_cluster_name,X4381), IF(AND(OR(G4381="N/A",G4381=""),H4381=""),0,IF(G4381="STATE CLUSTER",SUMIFS(amount_expended,uniform_state_cluster_name,W4381),SUMIFS(amount_expended,cluster_name,G4381))))</f>
        <v>0</v>
      </c>
      <c r="L4381" s="6"/>
      <c r="M4381" s="3"/>
      <c r="N4381" s="6"/>
      <c r="O4381" s="3"/>
      <c r="P4381" s="3"/>
      <c r="Q4381" s="6"/>
      <c r="R4381" s="4"/>
      <c r="S4381" s="6"/>
      <c r="T4381" s="6"/>
      <c r="U4381" s="6"/>
      <c r="V4381" s="3" t="str">
        <f t="shared" si="2"/>
        <v/>
      </c>
      <c r="W4381" s="5" t="str">
        <f t="shared" ref="W4381:X4381" si="4382">UPPER(TRIM(H4381))</f>
        <v/>
      </c>
      <c r="X4381" s="5" t="str">
        <f t="shared" si="4382"/>
        <v/>
      </c>
      <c r="Y4381" s="5" t="str">
        <f t="array" ref="Y4381">IF(V4381&lt;&gt;"",IFERROR(INDEX(federal_program_name_lookup,MATCH(V4381,aln_lookup,0)),""),"")</f>
        <v/>
      </c>
    </row>
    <row r="4382" ht="15.75" customHeight="1">
      <c r="A4382" s="5" t="str">
        <f t="shared" si="3224"/>
        <v/>
      </c>
      <c r="B4382" s="3"/>
      <c r="C4382" s="3"/>
      <c r="D4382" s="3"/>
      <c r="E4382" s="6"/>
      <c r="F4382" s="4"/>
      <c r="G4382" s="6"/>
      <c r="H4382" s="6"/>
      <c r="I4382" s="6"/>
      <c r="J4382" s="4">
        <f>SUMIFS(amount_expended,cfda_key,V4382)</f>
        <v>0</v>
      </c>
      <c r="K4382" s="4">
        <f>IF(G4382="OTHER CLUSTER NOT LISTED ABOVE",SUMIFS(amount_expended,uniform_other_cluster_name,X4382), IF(AND(OR(G4382="N/A",G4382=""),H4382=""),0,IF(G4382="STATE CLUSTER",SUMIFS(amount_expended,uniform_state_cluster_name,W4382),SUMIFS(amount_expended,cluster_name,G4382))))</f>
        <v>0</v>
      </c>
      <c r="L4382" s="6"/>
      <c r="M4382" s="3"/>
      <c r="N4382" s="6"/>
      <c r="O4382" s="3"/>
      <c r="P4382" s="3"/>
      <c r="Q4382" s="6"/>
      <c r="R4382" s="4"/>
      <c r="S4382" s="6"/>
      <c r="T4382" s="6"/>
      <c r="U4382" s="6"/>
      <c r="V4382" s="3" t="str">
        <f t="shared" si="2"/>
        <v/>
      </c>
      <c r="W4382" s="5" t="str">
        <f t="shared" ref="W4382:X4382" si="4383">UPPER(TRIM(H4382))</f>
        <v/>
      </c>
      <c r="X4382" s="5" t="str">
        <f t="shared" si="4383"/>
        <v/>
      </c>
      <c r="Y4382" s="5" t="str">
        <f t="array" ref="Y4382">IF(V4382&lt;&gt;"",IFERROR(INDEX(federal_program_name_lookup,MATCH(V4382,aln_lookup,0)),""),"")</f>
        <v/>
      </c>
    </row>
    <row r="4383" ht="15.75" customHeight="1">
      <c r="A4383" s="5" t="str">
        <f t="shared" si="3224"/>
        <v/>
      </c>
      <c r="B4383" s="3"/>
      <c r="C4383" s="3"/>
      <c r="D4383" s="3"/>
      <c r="E4383" s="6"/>
      <c r="F4383" s="4"/>
      <c r="G4383" s="6"/>
      <c r="H4383" s="6"/>
      <c r="I4383" s="6"/>
      <c r="J4383" s="4">
        <f>SUMIFS(amount_expended,cfda_key,V4383)</f>
        <v>0</v>
      </c>
      <c r="K4383" s="4">
        <f>IF(G4383="OTHER CLUSTER NOT LISTED ABOVE",SUMIFS(amount_expended,uniform_other_cluster_name,X4383), IF(AND(OR(G4383="N/A",G4383=""),H4383=""),0,IF(G4383="STATE CLUSTER",SUMIFS(amount_expended,uniform_state_cluster_name,W4383),SUMIFS(amount_expended,cluster_name,G4383))))</f>
        <v>0</v>
      </c>
      <c r="L4383" s="6"/>
      <c r="M4383" s="3"/>
      <c r="N4383" s="6"/>
      <c r="O4383" s="3"/>
      <c r="P4383" s="3"/>
      <c r="Q4383" s="6"/>
      <c r="R4383" s="4"/>
      <c r="S4383" s="6"/>
      <c r="T4383" s="6"/>
      <c r="U4383" s="6"/>
      <c r="V4383" s="3" t="str">
        <f t="shared" si="2"/>
        <v/>
      </c>
      <c r="W4383" s="5" t="str">
        <f t="shared" ref="W4383:X4383" si="4384">UPPER(TRIM(H4383))</f>
        <v/>
      </c>
      <c r="X4383" s="5" t="str">
        <f t="shared" si="4384"/>
        <v/>
      </c>
      <c r="Y4383" s="5" t="str">
        <f t="array" ref="Y4383">IF(V4383&lt;&gt;"",IFERROR(INDEX(federal_program_name_lookup,MATCH(V4383,aln_lookup,0)),""),"")</f>
        <v/>
      </c>
    </row>
    <row r="4384" ht="15.75" customHeight="1">
      <c r="A4384" s="5" t="str">
        <f t="shared" si="3224"/>
        <v/>
      </c>
      <c r="B4384" s="3"/>
      <c r="C4384" s="3"/>
      <c r="D4384" s="3"/>
      <c r="E4384" s="6"/>
      <c r="F4384" s="4"/>
      <c r="G4384" s="6"/>
      <c r="H4384" s="6"/>
      <c r="I4384" s="6"/>
      <c r="J4384" s="4">
        <f>SUMIFS(amount_expended,cfda_key,V4384)</f>
        <v>0</v>
      </c>
      <c r="K4384" s="4">
        <f>IF(G4384="OTHER CLUSTER NOT LISTED ABOVE",SUMIFS(amount_expended,uniform_other_cluster_name,X4384), IF(AND(OR(G4384="N/A",G4384=""),H4384=""),0,IF(G4384="STATE CLUSTER",SUMIFS(amount_expended,uniform_state_cluster_name,W4384),SUMIFS(amount_expended,cluster_name,G4384))))</f>
        <v>0</v>
      </c>
      <c r="L4384" s="6"/>
      <c r="M4384" s="3"/>
      <c r="N4384" s="6"/>
      <c r="O4384" s="3"/>
      <c r="P4384" s="3"/>
      <c r="Q4384" s="6"/>
      <c r="R4384" s="4"/>
      <c r="S4384" s="6"/>
      <c r="T4384" s="6"/>
      <c r="U4384" s="6"/>
      <c r="V4384" s="3" t="str">
        <f t="shared" si="2"/>
        <v/>
      </c>
      <c r="W4384" s="5" t="str">
        <f t="shared" ref="W4384:X4384" si="4385">UPPER(TRIM(H4384))</f>
        <v/>
      </c>
      <c r="X4384" s="5" t="str">
        <f t="shared" si="4385"/>
        <v/>
      </c>
      <c r="Y4384" s="5" t="str">
        <f t="array" ref="Y4384">IF(V4384&lt;&gt;"",IFERROR(INDEX(federal_program_name_lookup,MATCH(V4384,aln_lookup,0)),""),"")</f>
        <v/>
      </c>
    </row>
    <row r="4385" ht="15.75" customHeight="1">
      <c r="A4385" s="5" t="str">
        <f t="shared" si="3224"/>
        <v/>
      </c>
      <c r="B4385" s="3"/>
      <c r="C4385" s="3"/>
      <c r="D4385" s="3"/>
      <c r="E4385" s="6"/>
      <c r="F4385" s="4"/>
      <c r="G4385" s="6"/>
      <c r="H4385" s="6"/>
      <c r="I4385" s="6"/>
      <c r="J4385" s="4">
        <f>SUMIFS(amount_expended,cfda_key,V4385)</f>
        <v>0</v>
      </c>
      <c r="K4385" s="4">
        <f>IF(G4385="OTHER CLUSTER NOT LISTED ABOVE",SUMIFS(amount_expended,uniform_other_cluster_name,X4385), IF(AND(OR(G4385="N/A",G4385=""),H4385=""),0,IF(G4385="STATE CLUSTER",SUMIFS(amount_expended,uniform_state_cluster_name,W4385),SUMIFS(amount_expended,cluster_name,G4385))))</f>
        <v>0</v>
      </c>
      <c r="L4385" s="6"/>
      <c r="M4385" s="3"/>
      <c r="N4385" s="6"/>
      <c r="O4385" s="3"/>
      <c r="P4385" s="3"/>
      <c r="Q4385" s="6"/>
      <c r="R4385" s="4"/>
      <c r="S4385" s="6"/>
      <c r="T4385" s="6"/>
      <c r="U4385" s="6"/>
      <c r="V4385" s="3" t="str">
        <f t="shared" si="2"/>
        <v/>
      </c>
      <c r="W4385" s="5" t="str">
        <f t="shared" ref="W4385:X4385" si="4386">UPPER(TRIM(H4385))</f>
        <v/>
      </c>
      <c r="X4385" s="5" t="str">
        <f t="shared" si="4386"/>
        <v/>
      </c>
      <c r="Y4385" s="5" t="str">
        <f t="array" ref="Y4385">IF(V4385&lt;&gt;"",IFERROR(INDEX(federal_program_name_lookup,MATCH(V4385,aln_lookup,0)),""),"")</f>
        <v/>
      </c>
    </row>
    <row r="4386" ht="15.75" customHeight="1">
      <c r="A4386" s="5" t="str">
        <f t="shared" si="3224"/>
        <v/>
      </c>
      <c r="B4386" s="3"/>
      <c r="C4386" s="3"/>
      <c r="D4386" s="3"/>
      <c r="E4386" s="6"/>
      <c r="F4386" s="4"/>
      <c r="G4386" s="6"/>
      <c r="H4386" s="6"/>
      <c r="I4386" s="6"/>
      <c r="J4386" s="4">
        <f>SUMIFS(amount_expended,cfda_key,V4386)</f>
        <v>0</v>
      </c>
      <c r="K4386" s="4">
        <f>IF(G4386="OTHER CLUSTER NOT LISTED ABOVE",SUMIFS(amount_expended,uniform_other_cluster_name,X4386), IF(AND(OR(G4386="N/A",G4386=""),H4386=""),0,IF(G4386="STATE CLUSTER",SUMIFS(amount_expended,uniform_state_cluster_name,W4386),SUMIFS(amount_expended,cluster_name,G4386))))</f>
        <v>0</v>
      </c>
      <c r="L4386" s="6"/>
      <c r="M4386" s="3"/>
      <c r="N4386" s="6"/>
      <c r="O4386" s="3"/>
      <c r="P4386" s="3"/>
      <c r="Q4386" s="6"/>
      <c r="R4386" s="4"/>
      <c r="S4386" s="6"/>
      <c r="T4386" s="6"/>
      <c r="U4386" s="6"/>
      <c r="V4386" s="3" t="str">
        <f t="shared" si="2"/>
        <v/>
      </c>
      <c r="W4386" s="5" t="str">
        <f t="shared" ref="W4386:X4386" si="4387">UPPER(TRIM(H4386))</f>
        <v/>
      </c>
      <c r="X4386" s="5" t="str">
        <f t="shared" si="4387"/>
        <v/>
      </c>
      <c r="Y4386" s="5" t="str">
        <f t="array" ref="Y4386">IF(V4386&lt;&gt;"",IFERROR(INDEX(federal_program_name_lookup,MATCH(V4386,aln_lookup,0)),""),"")</f>
        <v/>
      </c>
    </row>
    <row r="4387" ht="15.75" customHeight="1">
      <c r="A4387" s="5" t="str">
        <f t="shared" si="3224"/>
        <v/>
      </c>
      <c r="B4387" s="3"/>
      <c r="C4387" s="3"/>
      <c r="D4387" s="3"/>
      <c r="E4387" s="6"/>
      <c r="F4387" s="4"/>
      <c r="G4387" s="6"/>
      <c r="H4387" s="6"/>
      <c r="I4387" s="6"/>
      <c r="J4387" s="4">
        <f>SUMIFS(amount_expended,cfda_key,V4387)</f>
        <v>0</v>
      </c>
      <c r="K4387" s="4">
        <f>IF(G4387="OTHER CLUSTER NOT LISTED ABOVE",SUMIFS(amount_expended,uniform_other_cluster_name,X4387), IF(AND(OR(G4387="N/A",G4387=""),H4387=""),0,IF(G4387="STATE CLUSTER",SUMIFS(amount_expended,uniform_state_cluster_name,W4387),SUMIFS(amount_expended,cluster_name,G4387))))</f>
        <v>0</v>
      </c>
      <c r="L4387" s="6"/>
      <c r="M4387" s="3"/>
      <c r="N4387" s="6"/>
      <c r="O4387" s="3"/>
      <c r="P4387" s="3"/>
      <c r="Q4387" s="6"/>
      <c r="R4387" s="4"/>
      <c r="S4387" s="6"/>
      <c r="T4387" s="6"/>
      <c r="U4387" s="6"/>
      <c r="V4387" s="3" t="str">
        <f t="shared" si="2"/>
        <v/>
      </c>
      <c r="W4387" s="5" t="str">
        <f t="shared" ref="W4387:X4387" si="4388">UPPER(TRIM(H4387))</f>
        <v/>
      </c>
      <c r="X4387" s="5" t="str">
        <f t="shared" si="4388"/>
        <v/>
      </c>
      <c r="Y4387" s="5" t="str">
        <f t="array" ref="Y4387">IF(V4387&lt;&gt;"",IFERROR(INDEX(federal_program_name_lookup,MATCH(V4387,aln_lookup,0)),""),"")</f>
        <v/>
      </c>
    </row>
    <row r="4388" ht="15.75" customHeight="1">
      <c r="A4388" s="5" t="str">
        <f t="shared" si="3224"/>
        <v/>
      </c>
      <c r="B4388" s="3"/>
      <c r="C4388" s="3"/>
      <c r="D4388" s="3"/>
      <c r="E4388" s="6"/>
      <c r="F4388" s="4"/>
      <c r="G4388" s="6"/>
      <c r="H4388" s="6"/>
      <c r="I4388" s="6"/>
      <c r="J4388" s="4">
        <f>SUMIFS(amount_expended,cfda_key,V4388)</f>
        <v>0</v>
      </c>
      <c r="K4388" s="4">
        <f>IF(G4388="OTHER CLUSTER NOT LISTED ABOVE",SUMIFS(amount_expended,uniform_other_cluster_name,X4388), IF(AND(OR(G4388="N/A",G4388=""),H4388=""),0,IF(G4388="STATE CLUSTER",SUMIFS(amount_expended,uniform_state_cluster_name,W4388),SUMIFS(amount_expended,cluster_name,G4388))))</f>
        <v>0</v>
      </c>
      <c r="L4388" s="6"/>
      <c r="M4388" s="3"/>
      <c r="N4388" s="6"/>
      <c r="O4388" s="3"/>
      <c r="P4388" s="3"/>
      <c r="Q4388" s="6"/>
      <c r="R4388" s="4"/>
      <c r="S4388" s="6"/>
      <c r="T4388" s="6"/>
      <c r="U4388" s="6"/>
      <c r="V4388" s="3" t="str">
        <f t="shared" si="2"/>
        <v/>
      </c>
      <c r="W4388" s="5" t="str">
        <f t="shared" ref="W4388:X4388" si="4389">UPPER(TRIM(H4388))</f>
        <v/>
      </c>
      <c r="X4388" s="5" t="str">
        <f t="shared" si="4389"/>
        <v/>
      </c>
      <c r="Y4388" s="5" t="str">
        <f t="array" ref="Y4388">IF(V4388&lt;&gt;"",IFERROR(INDEX(federal_program_name_lookup,MATCH(V4388,aln_lookup,0)),""),"")</f>
        <v/>
      </c>
    </row>
    <row r="4389" ht="15.75" customHeight="1">
      <c r="A4389" s="5" t="str">
        <f t="shared" si="3224"/>
        <v/>
      </c>
      <c r="B4389" s="3"/>
      <c r="C4389" s="3"/>
      <c r="D4389" s="3"/>
      <c r="E4389" s="6"/>
      <c r="F4389" s="4"/>
      <c r="G4389" s="6"/>
      <c r="H4389" s="6"/>
      <c r="I4389" s="6"/>
      <c r="J4389" s="4">
        <f>SUMIFS(amount_expended,cfda_key,V4389)</f>
        <v>0</v>
      </c>
      <c r="K4389" s="4">
        <f>IF(G4389="OTHER CLUSTER NOT LISTED ABOVE",SUMIFS(amount_expended,uniform_other_cluster_name,X4389), IF(AND(OR(G4389="N/A",G4389=""),H4389=""),0,IF(G4389="STATE CLUSTER",SUMIFS(amount_expended,uniform_state_cluster_name,W4389),SUMIFS(amount_expended,cluster_name,G4389))))</f>
        <v>0</v>
      </c>
      <c r="L4389" s="6"/>
      <c r="M4389" s="3"/>
      <c r="N4389" s="6"/>
      <c r="O4389" s="3"/>
      <c r="P4389" s="3"/>
      <c r="Q4389" s="6"/>
      <c r="R4389" s="4"/>
      <c r="S4389" s="6"/>
      <c r="T4389" s="6"/>
      <c r="U4389" s="6"/>
      <c r="V4389" s="3" t="str">
        <f t="shared" si="2"/>
        <v/>
      </c>
      <c r="W4389" s="5" t="str">
        <f t="shared" ref="W4389:X4389" si="4390">UPPER(TRIM(H4389))</f>
        <v/>
      </c>
      <c r="X4389" s="5" t="str">
        <f t="shared" si="4390"/>
        <v/>
      </c>
      <c r="Y4389" s="5" t="str">
        <f t="array" ref="Y4389">IF(V4389&lt;&gt;"",IFERROR(INDEX(federal_program_name_lookup,MATCH(V4389,aln_lookup,0)),""),"")</f>
        <v/>
      </c>
    </row>
    <row r="4390" ht="15.75" customHeight="1">
      <c r="A4390" s="5" t="str">
        <f t="shared" si="3224"/>
        <v/>
      </c>
      <c r="B4390" s="3"/>
      <c r="C4390" s="3"/>
      <c r="D4390" s="3"/>
      <c r="E4390" s="6"/>
      <c r="F4390" s="4"/>
      <c r="G4390" s="6"/>
      <c r="H4390" s="6"/>
      <c r="I4390" s="6"/>
      <c r="J4390" s="4">
        <f>SUMIFS(amount_expended,cfda_key,V4390)</f>
        <v>0</v>
      </c>
      <c r="K4390" s="4">
        <f>IF(G4390="OTHER CLUSTER NOT LISTED ABOVE",SUMIFS(amount_expended,uniform_other_cluster_name,X4390), IF(AND(OR(G4390="N/A",G4390=""),H4390=""),0,IF(G4390="STATE CLUSTER",SUMIFS(amount_expended,uniform_state_cluster_name,W4390),SUMIFS(amount_expended,cluster_name,G4390))))</f>
        <v>0</v>
      </c>
      <c r="L4390" s="6"/>
      <c r="M4390" s="3"/>
      <c r="N4390" s="6"/>
      <c r="O4390" s="3"/>
      <c r="P4390" s="3"/>
      <c r="Q4390" s="6"/>
      <c r="R4390" s="4"/>
      <c r="S4390" s="6"/>
      <c r="T4390" s="6"/>
      <c r="U4390" s="6"/>
      <c r="V4390" s="3" t="str">
        <f t="shared" si="2"/>
        <v/>
      </c>
      <c r="W4390" s="5" t="str">
        <f t="shared" ref="W4390:X4390" si="4391">UPPER(TRIM(H4390))</f>
        <v/>
      </c>
      <c r="X4390" s="5" t="str">
        <f t="shared" si="4391"/>
        <v/>
      </c>
      <c r="Y4390" s="5" t="str">
        <f t="array" ref="Y4390">IF(V4390&lt;&gt;"",IFERROR(INDEX(federal_program_name_lookup,MATCH(V4390,aln_lookup,0)),""),"")</f>
        <v/>
      </c>
    </row>
    <row r="4391" ht="15.75" customHeight="1">
      <c r="A4391" s="5" t="str">
        <f t="shared" si="3224"/>
        <v/>
      </c>
      <c r="B4391" s="3"/>
      <c r="C4391" s="3"/>
      <c r="D4391" s="3"/>
      <c r="E4391" s="6"/>
      <c r="F4391" s="4"/>
      <c r="G4391" s="6"/>
      <c r="H4391" s="6"/>
      <c r="I4391" s="6"/>
      <c r="J4391" s="4">
        <f>SUMIFS(amount_expended,cfda_key,V4391)</f>
        <v>0</v>
      </c>
      <c r="K4391" s="4">
        <f>IF(G4391="OTHER CLUSTER NOT LISTED ABOVE",SUMIFS(amount_expended,uniform_other_cluster_name,X4391), IF(AND(OR(G4391="N/A",G4391=""),H4391=""),0,IF(G4391="STATE CLUSTER",SUMIFS(amount_expended,uniform_state_cluster_name,W4391),SUMIFS(amount_expended,cluster_name,G4391))))</f>
        <v>0</v>
      </c>
      <c r="L4391" s="6"/>
      <c r="M4391" s="3"/>
      <c r="N4391" s="6"/>
      <c r="O4391" s="3"/>
      <c r="P4391" s="3"/>
      <c r="Q4391" s="6"/>
      <c r="R4391" s="4"/>
      <c r="S4391" s="6"/>
      <c r="T4391" s="6"/>
      <c r="U4391" s="6"/>
      <c r="V4391" s="3" t="str">
        <f t="shared" si="2"/>
        <v/>
      </c>
      <c r="W4391" s="5" t="str">
        <f t="shared" ref="W4391:X4391" si="4392">UPPER(TRIM(H4391))</f>
        <v/>
      </c>
      <c r="X4391" s="5" t="str">
        <f t="shared" si="4392"/>
        <v/>
      </c>
      <c r="Y4391" s="5" t="str">
        <f t="array" ref="Y4391">IF(V4391&lt;&gt;"",IFERROR(INDEX(federal_program_name_lookup,MATCH(V4391,aln_lookup,0)),""),"")</f>
        <v/>
      </c>
    </row>
    <row r="4392" ht="15.75" customHeight="1">
      <c r="A4392" s="5" t="str">
        <f t="shared" si="3224"/>
        <v/>
      </c>
      <c r="B4392" s="3"/>
      <c r="C4392" s="3"/>
      <c r="D4392" s="3"/>
      <c r="E4392" s="6"/>
      <c r="F4392" s="4"/>
      <c r="G4392" s="6"/>
      <c r="H4392" s="6"/>
      <c r="I4392" s="6"/>
      <c r="J4392" s="4">
        <f>SUMIFS(amount_expended,cfda_key,V4392)</f>
        <v>0</v>
      </c>
      <c r="K4392" s="4">
        <f>IF(G4392="OTHER CLUSTER NOT LISTED ABOVE",SUMIFS(amount_expended,uniform_other_cluster_name,X4392), IF(AND(OR(G4392="N/A",G4392=""),H4392=""),0,IF(G4392="STATE CLUSTER",SUMIFS(amount_expended,uniform_state_cluster_name,W4392),SUMIFS(amount_expended,cluster_name,G4392))))</f>
        <v>0</v>
      </c>
      <c r="L4392" s="6"/>
      <c r="M4392" s="3"/>
      <c r="N4392" s="6"/>
      <c r="O4392" s="3"/>
      <c r="P4392" s="3"/>
      <c r="Q4392" s="6"/>
      <c r="R4392" s="4"/>
      <c r="S4392" s="6"/>
      <c r="T4392" s="6"/>
      <c r="U4392" s="6"/>
      <c r="V4392" s="3" t="str">
        <f t="shared" si="2"/>
        <v/>
      </c>
      <c r="W4392" s="5" t="str">
        <f t="shared" ref="W4392:X4392" si="4393">UPPER(TRIM(H4392))</f>
        <v/>
      </c>
      <c r="X4392" s="5" t="str">
        <f t="shared" si="4393"/>
        <v/>
      </c>
      <c r="Y4392" s="5" t="str">
        <f t="array" ref="Y4392">IF(V4392&lt;&gt;"",IFERROR(INDEX(federal_program_name_lookup,MATCH(V4392,aln_lookup,0)),""),"")</f>
        <v/>
      </c>
    </row>
    <row r="4393" ht="15.75" customHeight="1">
      <c r="A4393" s="5" t="str">
        <f t="shared" si="3224"/>
        <v/>
      </c>
      <c r="B4393" s="3"/>
      <c r="C4393" s="3"/>
      <c r="D4393" s="3"/>
      <c r="E4393" s="6"/>
      <c r="F4393" s="4"/>
      <c r="G4393" s="6"/>
      <c r="H4393" s="6"/>
      <c r="I4393" s="6"/>
      <c r="J4393" s="4">
        <f>SUMIFS(amount_expended,cfda_key,V4393)</f>
        <v>0</v>
      </c>
      <c r="K4393" s="4">
        <f>IF(G4393="OTHER CLUSTER NOT LISTED ABOVE",SUMIFS(amount_expended,uniform_other_cluster_name,X4393), IF(AND(OR(G4393="N/A",G4393=""),H4393=""),0,IF(G4393="STATE CLUSTER",SUMIFS(amount_expended,uniform_state_cluster_name,W4393),SUMIFS(amount_expended,cluster_name,G4393))))</f>
        <v>0</v>
      </c>
      <c r="L4393" s="6"/>
      <c r="M4393" s="3"/>
      <c r="N4393" s="6"/>
      <c r="O4393" s="3"/>
      <c r="P4393" s="3"/>
      <c r="Q4393" s="6"/>
      <c r="R4393" s="4"/>
      <c r="S4393" s="6"/>
      <c r="T4393" s="6"/>
      <c r="U4393" s="6"/>
      <c r="V4393" s="3" t="str">
        <f t="shared" si="2"/>
        <v/>
      </c>
      <c r="W4393" s="5" t="str">
        <f t="shared" ref="W4393:X4393" si="4394">UPPER(TRIM(H4393))</f>
        <v/>
      </c>
      <c r="X4393" s="5" t="str">
        <f t="shared" si="4394"/>
        <v/>
      </c>
      <c r="Y4393" s="5" t="str">
        <f t="array" ref="Y4393">IF(V4393&lt;&gt;"",IFERROR(INDEX(federal_program_name_lookup,MATCH(V4393,aln_lookup,0)),""),"")</f>
        <v/>
      </c>
    </row>
    <row r="4394" ht="15.75" customHeight="1">
      <c r="A4394" s="5" t="str">
        <f t="shared" si="3224"/>
        <v/>
      </c>
      <c r="B4394" s="3"/>
      <c r="C4394" s="3"/>
      <c r="D4394" s="3"/>
      <c r="E4394" s="6"/>
      <c r="F4394" s="4"/>
      <c r="G4394" s="6"/>
      <c r="H4394" s="6"/>
      <c r="I4394" s="6"/>
      <c r="J4394" s="4">
        <f>SUMIFS(amount_expended,cfda_key,V4394)</f>
        <v>0</v>
      </c>
      <c r="K4394" s="4">
        <f>IF(G4394="OTHER CLUSTER NOT LISTED ABOVE",SUMIFS(amount_expended,uniform_other_cluster_name,X4394), IF(AND(OR(G4394="N/A",G4394=""),H4394=""),0,IF(G4394="STATE CLUSTER",SUMIFS(amount_expended,uniform_state_cluster_name,W4394),SUMIFS(amount_expended,cluster_name,G4394))))</f>
        <v>0</v>
      </c>
      <c r="L4394" s="6"/>
      <c r="M4394" s="3"/>
      <c r="N4394" s="6"/>
      <c r="O4394" s="3"/>
      <c r="P4394" s="3"/>
      <c r="Q4394" s="6"/>
      <c r="R4394" s="4"/>
      <c r="S4394" s="6"/>
      <c r="T4394" s="6"/>
      <c r="U4394" s="6"/>
      <c r="V4394" s="3" t="str">
        <f t="shared" si="2"/>
        <v/>
      </c>
      <c r="W4394" s="5" t="str">
        <f t="shared" ref="W4394:X4394" si="4395">UPPER(TRIM(H4394))</f>
        <v/>
      </c>
      <c r="X4394" s="5" t="str">
        <f t="shared" si="4395"/>
        <v/>
      </c>
      <c r="Y4394" s="5" t="str">
        <f t="array" ref="Y4394">IF(V4394&lt;&gt;"",IFERROR(INDEX(federal_program_name_lookup,MATCH(V4394,aln_lookup,0)),""),"")</f>
        <v/>
      </c>
    </row>
    <row r="4395" ht="15.75" customHeight="1">
      <c r="A4395" s="5" t="str">
        <f t="shared" si="3224"/>
        <v/>
      </c>
      <c r="B4395" s="3"/>
      <c r="C4395" s="3"/>
      <c r="D4395" s="3"/>
      <c r="E4395" s="6"/>
      <c r="F4395" s="4"/>
      <c r="G4395" s="6"/>
      <c r="H4395" s="6"/>
      <c r="I4395" s="6"/>
      <c r="J4395" s="4">
        <f>SUMIFS(amount_expended,cfda_key,V4395)</f>
        <v>0</v>
      </c>
      <c r="K4395" s="4">
        <f>IF(G4395="OTHER CLUSTER NOT LISTED ABOVE",SUMIFS(amount_expended,uniform_other_cluster_name,X4395), IF(AND(OR(G4395="N/A",G4395=""),H4395=""),0,IF(G4395="STATE CLUSTER",SUMIFS(amount_expended,uniform_state_cluster_name,W4395),SUMIFS(amount_expended,cluster_name,G4395))))</f>
        <v>0</v>
      </c>
      <c r="L4395" s="6"/>
      <c r="M4395" s="3"/>
      <c r="N4395" s="6"/>
      <c r="O4395" s="3"/>
      <c r="P4395" s="3"/>
      <c r="Q4395" s="6"/>
      <c r="R4395" s="4"/>
      <c r="S4395" s="6"/>
      <c r="T4395" s="6"/>
      <c r="U4395" s="6"/>
      <c r="V4395" s="3" t="str">
        <f t="shared" si="2"/>
        <v/>
      </c>
      <c r="W4395" s="5" t="str">
        <f t="shared" ref="W4395:X4395" si="4396">UPPER(TRIM(H4395))</f>
        <v/>
      </c>
      <c r="X4395" s="5" t="str">
        <f t="shared" si="4396"/>
        <v/>
      </c>
      <c r="Y4395" s="5" t="str">
        <f t="array" ref="Y4395">IF(V4395&lt;&gt;"",IFERROR(INDEX(federal_program_name_lookup,MATCH(V4395,aln_lookup,0)),""),"")</f>
        <v/>
      </c>
    </row>
    <row r="4396" ht="15.75" customHeight="1">
      <c r="A4396" s="5" t="str">
        <f t="shared" si="3224"/>
        <v/>
      </c>
      <c r="B4396" s="3"/>
      <c r="C4396" s="3"/>
      <c r="D4396" s="3"/>
      <c r="E4396" s="6"/>
      <c r="F4396" s="4"/>
      <c r="G4396" s="6"/>
      <c r="H4396" s="6"/>
      <c r="I4396" s="6"/>
      <c r="J4396" s="4">
        <f>SUMIFS(amount_expended,cfda_key,V4396)</f>
        <v>0</v>
      </c>
      <c r="K4396" s="4">
        <f>IF(G4396="OTHER CLUSTER NOT LISTED ABOVE",SUMIFS(amount_expended,uniform_other_cluster_name,X4396), IF(AND(OR(G4396="N/A",G4396=""),H4396=""),0,IF(G4396="STATE CLUSTER",SUMIFS(amount_expended,uniform_state_cluster_name,W4396),SUMIFS(amount_expended,cluster_name,G4396))))</f>
        <v>0</v>
      </c>
      <c r="L4396" s="6"/>
      <c r="M4396" s="3"/>
      <c r="N4396" s="6"/>
      <c r="O4396" s="3"/>
      <c r="P4396" s="3"/>
      <c r="Q4396" s="6"/>
      <c r="R4396" s="4"/>
      <c r="S4396" s="6"/>
      <c r="T4396" s="6"/>
      <c r="U4396" s="6"/>
      <c r="V4396" s="3" t="str">
        <f t="shared" si="2"/>
        <v/>
      </c>
      <c r="W4396" s="5" t="str">
        <f t="shared" ref="W4396:X4396" si="4397">UPPER(TRIM(H4396))</f>
        <v/>
      </c>
      <c r="X4396" s="5" t="str">
        <f t="shared" si="4397"/>
        <v/>
      </c>
      <c r="Y4396" s="5" t="str">
        <f t="array" ref="Y4396">IF(V4396&lt;&gt;"",IFERROR(INDEX(federal_program_name_lookup,MATCH(V4396,aln_lookup,0)),""),"")</f>
        <v/>
      </c>
    </row>
    <row r="4397" ht="15.75" customHeight="1">
      <c r="A4397" s="5" t="str">
        <f t="shared" si="3224"/>
        <v/>
      </c>
      <c r="B4397" s="3"/>
      <c r="C4397" s="3"/>
      <c r="D4397" s="3"/>
      <c r="E4397" s="6"/>
      <c r="F4397" s="4"/>
      <c r="G4397" s="6"/>
      <c r="H4397" s="6"/>
      <c r="I4397" s="6"/>
      <c r="J4397" s="4">
        <f>SUMIFS(amount_expended,cfda_key,V4397)</f>
        <v>0</v>
      </c>
      <c r="K4397" s="4">
        <f>IF(G4397="OTHER CLUSTER NOT LISTED ABOVE",SUMIFS(amount_expended,uniform_other_cluster_name,X4397), IF(AND(OR(G4397="N/A",G4397=""),H4397=""),0,IF(G4397="STATE CLUSTER",SUMIFS(amount_expended,uniform_state_cluster_name,W4397),SUMIFS(amount_expended,cluster_name,G4397))))</f>
        <v>0</v>
      </c>
      <c r="L4397" s="6"/>
      <c r="M4397" s="3"/>
      <c r="N4397" s="6"/>
      <c r="O4397" s="3"/>
      <c r="P4397" s="3"/>
      <c r="Q4397" s="6"/>
      <c r="R4397" s="4"/>
      <c r="S4397" s="6"/>
      <c r="T4397" s="6"/>
      <c r="U4397" s="6"/>
      <c r="V4397" s="3" t="str">
        <f t="shared" si="2"/>
        <v/>
      </c>
      <c r="W4397" s="5" t="str">
        <f t="shared" ref="W4397:X4397" si="4398">UPPER(TRIM(H4397))</f>
        <v/>
      </c>
      <c r="X4397" s="5" t="str">
        <f t="shared" si="4398"/>
        <v/>
      </c>
      <c r="Y4397" s="5" t="str">
        <f t="array" ref="Y4397">IF(V4397&lt;&gt;"",IFERROR(INDEX(federal_program_name_lookup,MATCH(V4397,aln_lookup,0)),""),"")</f>
        <v/>
      </c>
    </row>
    <row r="4398" ht="15.75" customHeight="1">
      <c r="A4398" s="5" t="str">
        <f t="shared" si="3224"/>
        <v/>
      </c>
      <c r="B4398" s="3"/>
      <c r="C4398" s="3"/>
      <c r="D4398" s="3"/>
      <c r="E4398" s="6"/>
      <c r="F4398" s="4"/>
      <c r="G4398" s="6"/>
      <c r="H4398" s="6"/>
      <c r="I4398" s="6"/>
      <c r="J4398" s="4">
        <f>SUMIFS(amount_expended,cfda_key,V4398)</f>
        <v>0</v>
      </c>
      <c r="K4398" s="4">
        <f>IF(G4398="OTHER CLUSTER NOT LISTED ABOVE",SUMIFS(amount_expended,uniform_other_cluster_name,X4398), IF(AND(OR(G4398="N/A",G4398=""),H4398=""),0,IF(G4398="STATE CLUSTER",SUMIFS(amount_expended,uniform_state_cluster_name,W4398),SUMIFS(amount_expended,cluster_name,G4398))))</f>
        <v>0</v>
      </c>
      <c r="L4398" s="6"/>
      <c r="M4398" s="3"/>
      <c r="N4398" s="6"/>
      <c r="O4398" s="3"/>
      <c r="P4398" s="3"/>
      <c r="Q4398" s="6"/>
      <c r="R4398" s="4"/>
      <c r="S4398" s="6"/>
      <c r="T4398" s="6"/>
      <c r="U4398" s="6"/>
      <c r="V4398" s="3" t="str">
        <f t="shared" si="2"/>
        <v/>
      </c>
      <c r="W4398" s="5" t="str">
        <f t="shared" ref="W4398:X4398" si="4399">UPPER(TRIM(H4398))</f>
        <v/>
      </c>
      <c r="X4398" s="5" t="str">
        <f t="shared" si="4399"/>
        <v/>
      </c>
      <c r="Y4398" s="5" t="str">
        <f t="array" ref="Y4398">IF(V4398&lt;&gt;"",IFERROR(INDEX(federal_program_name_lookup,MATCH(V4398,aln_lookup,0)),""),"")</f>
        <v/>
      </c>
    </row>
    <row r="4399" ht="15.75" customHeight="1">
      <c r="A4399" s="5" t="str">
        <f t="shared" si="3224"/>
        <v/>
      </c>
      <c r="B4399" s="3"/>
      <c r="C4399" s="3"/>
      <c r="D4399" s="3"/>
      <c r="E4399" s="6"/>
      <c r="F4399" s="4"/>
      <c r="G4399" s="6"/>
      <c r="H4399" s="6"/>
      <c r="I4399" s="6"/>
      <c r="J4399" s="4">
        <f>SUMIFS(amount_expended,cfda_key,V4399)</f>
        <v>0</v>
      </c>
      <c r="K4399" s="4">
        <f>IF(G4399="OTHER CLUSTER NOT LISTED ABOVE",SUMIFS(amount_expended,uniform_other_cluster_name,X4399), IF(AND(OR(G4399="N/A",G4399=""),H4399=""),0,IF(G4399="STATE CLUSTER",SUMIFS(amount_expended,uniform_state_cluster_name,W4399),SUMIFS(amount_expended,cluster_name,G4399))))</f>
        <v>0</v>
      </c>
      <c r="L4399" s="6"/>
      <c r="M4399" s="3"/>
      <c r="N4399" s="6"/>
      <c r="O4399" s="3"/>
      <c r="P4399" s="3"/>
      <c r="Q4399" s="6"/>
      <c r="R4399" s="4"/>
      <c r="S4399" s="6"/>
      <c r="T4399" s="6"/>
      <c r="U4399" s="6"/>
      <c r="V4399" s="3" t="str">
        <f t="shared" si="2"/>
        <v/>
      </c>
      <c r="W4399" s="5" t="str">
        <f t="shared" ref="W4399:X4399" si="4400">UPPER(TRIM(H4399))</f>
        <v/>
      </c>
      <c r="X4399" s="5" t="str">
        <f t="shared" si="4400"/>
        <v/>
      </c>
      <c r="Y4399" s="5" t="str">
        <f t="array" ref="Y4399">IF(V4399&lt;&gt;"",IFERROR(INDEX(federal_program_name_lookup,MATCH(V4399,aln_lookup,0)),""),"")</f>
        <v/>
      </c>
    </row>
    <row r="4400" ht="15.75" customHeight="1">
      <c r="A4400" s="5" t="str">
        <f t="shared" si="3224"/>
        <v/>
      </c>
      <c r="B4400" s="3"/>
      <c r="C4400" s="3"/>
      <c r="D4400" s="3"/>
      <c r="E4400" s="6"/>
      <c r="F4400" s="4"/>
      <c r="G4400" s="6"/>
      <c r="H4400" s="6"/>
      <c r="I4400" s="6"/>
      <c r="J4400" s="4">
        <f>SUMIFS(amount_expended,cfda_key,V4400)</f>
        <v>0</v>
      </c>
      <c r="K4400" s="4">
        <f>IF(G4400="OTHER CLUSTER NOT LISTED ABOVE",SUMIFS(amount_expended,uniform_other_cluster_name,X4400), IF(AND(OR(G4400="N/A",G4400=""),H4400=""),0,IF(G4400="STATE CLUSTER",SUMIFS(amount_expended,uniform_state_cluster_name,W4400),SUMIFS(amount_expended,cluster_name,G4400))))</f>
        <v>0</v>
      </c>
      <c r="L4400" s="6"/>
      <c r="M4400" s="3"/>
      <c r="N4400" s="6"/>
      <c r="O4400" s="3"/>
      <c r="P4400" s="3"/>
      <c r="Q4400" s="6"/>
      <c r="R4400" s="4"/>
      <c r="S4400" s="6"/>
      <c r="T4400" s="6"/>
      <c r="U4400" s="6"/>
      <c r="V4400" s="3" t="str">
        <f t="shared" si="2"/>
        <v/>
      </c>
      <c r="W4400" s="5" t="str">
        <f t="shared" ref="W4400:X4400" si="4401">UPPER(TRIM(H4400))</f>
        <v/>
      </c>
      <c r="X4400" s="5" t="str">
        <f t="shared" si="4401"/>
        <v/>
      </c>
      <c r="Y4400" s="5" t="str">
        <f t="array" ref="Y4400">IF(V4400&lt;&gt;"",IFERROR(INDEX(federal_program_name_lookup,MATCH(V4400,aln_lookup,0)),""),"")</f>
        <v/>
      </c>
    </row>
    <row r="4401" ht="15.75" customHeight="1">
      <c r="A4401" s="5" t="str">
        <f t="shared" si="3224"/>
        <v/>
      </c>
      <c r="B4401" s="3"/>
      <c r="C4401" s="3"/>
      <c r="D4401" s="3"/>
      <c r="E4401" s="6"/>
      <c r="F4401" s="4"/>
      <c r="G4401" s="6"/>
      <c r="H4401" s="6"/>
      <c r="I4401" s="6"/>
      <c r="J4401" s="4">
        <f>SUMIFS(amount_expended,cfda_key,V4401)</f>
        <v>0</v>
      </c>
      <c r="K4401" s="4">
        <f>IF(G4401="OTHER CLUSTER NOT LISTED ABOVE",SUMIFS(amount_expended,uniform_other_cluster_name,X4401), IF(AND(OR(G4401="N/A",G4401=""),H4401=""),0,IF(G4401="STATE CLUSTER",SUMIFS(amount_expended,uniform_state_cluster_name,W4401),SUMIFS(amount_expended,cluster_name,G4401))))</f>
        <v>0</v>
      </c>
      <c r="L4401" s="6"/>
      <c r="M4401" s="3"/>
      <c r="N4401" s="6"/>
      <c r="O4401" s="3"/>
      <c r="P4401" s="3"/>
      <c r="Q4401" s="6"/>
      <c r="R4401" s="4"/>
      <c r="S4401" s="6"/>
      <c r="T4401" s="6"/>
      <c r="U4401" s="6"/>
      <c r="V4401" s="3" t="str">
        <f t="shared" si="2"/>
        <v/>
      </c>
      <c r="W4401" s="5" t="str">
        <f t="shared" ref="W4401:X4401" si="4402">UPPER(TRIM(H4401))</f>
        <v/>
      </c>
      <c r="X4401" s="5" t="str">
        <f t="shared" si="4402"/>
        <v/>
      </c>
      <c r="Y4401" s="5" t="str">
        <f t="array" ref="Y4401">IF(V4401&lt;&gt;"",IFERROR(INDEX(federal_program_name_lookup,MATCH(V4401,aln_lookup,0)),""),"")</f>
        <v/>
      </c>
    </row>
    <row r="4402" ht="15.75" customHeight="1">
      <c r="A4402" s="5" t="str">
        <f t="shared" si="3224"/>
        <v/>
      </c>
      <c r="B4402" s="3"/>
      <c r="C4402" s="3"/>
      <c r="D4402" s="3"/>
      <c r="E4402" s="6"/>
      <c r="F4402" s="4"/>
      <c r="G4402" s="6"/>
      <c r="H4402" s="6"/>
      <c r="I4402" s="6"/>
      <c r="J4402" s="4">
        <f>SUMIFS(amount_expended,cfda_key,V4402)</f>
        <v>0</v>
      </c>
      <c r="K4402" s="4">
        <f>IF(G4402="OTHER CLUSTER NOT LISTED ABOVE",SUMIFS(amount_expended,uniform_other_cluster_name,X4402), IF(AND(OR(G4402="N/A",G4402=""),H4402=""),0,IF(G4402="STATE CLUSTER",SUMIFS(amount_expended,uniform_state_cluster_name,W4402),SUMIFS(amount_expended,cluster_name,G4402))))</f>
        <v>0</v>
      </c>
      <c r="L4402" s="6"/>
      <c r="M4402" s="3"/>
      <c r="N4402" s="6"/>
      <c r="O4402" s="3"/>
      <c r="P4402" s="3"/>
      <c r="Q4402" s="6"/>
      <c r="R4402" s="4"/>
      <c r="S4402" s="6"/>
      <c r="T4402" s="6"/>
      <c r="U4402" s="6"/>
      <c r="V4402" s="3" t="str">
        <f t="shared" si="2"/>
        <v/>
      </c>
      <c r="W4402" s="5" t="str">
        <f t="shared" ref="W4402:X4402" si="4403">UPPER(TRIM(H4402))</f>
        <v/>
      </c>
      <c r="X4402" s="5" t="str">
        <f t="shared" si="4403"/>
        <v/>
      </c>
      <c r="Y4402" s="5" t="str">
        <f t="array" ref="Y4402">IF(V4402&lt;&gt;"",IFERROR(INDEX(federal_program_name_lookup,MATCH(V4402,aln_lookup,0)),""),"")</f>
        <v/>
      </c>
    </row>
    <row r="4403" ht="15.75" customHeight="1">
      <c r="A4403" s="5" t="str">
        <f t="shared" si="3224"/>
        <v/>
      </c>
      <c r="B4403" s="3"/>
      <c r="C4403" s="3"/>
      <c r="D4403" s="3"/>
      <c r="E4403" s="6"/>
      <c r="F4403" s="4"/>
      <c r="G4403" s="6"/>
      <c r="H4403" s="6"/>
      <c r="I4403" s="6"/>
      <c r="J4403" s="4">
        <f>SUMIFS(amount_expended,cfda_key,V4403)</f>
        <v>0</v>
      </c>
      <c r="K4403" s="4">
        <f>IF(G4403="OTHER CLUSTER NOT LISTED ABOVE",SUMIFS(amount_expended,uniform_other_cluster_name,X4403), IF(AND(OR(G4403="N/A",G4403=""),H4403=""),0,IF(G4403="STATE CLUSTER",SUMIFS(amount_expended,uniform_state_cluster_name,W4403),SUMIFS(amount_expended,cluster_name,G4403))))</f>
        <v>0</v>
      </c>
      <c r="L4403" s="6"/>
      <c r="M4403" s="3"/>
      <c r="N4403" s="6"/>
      <c r="O4403" s="3"/>
      <c r="P4403" s="3"/>
      <c r="Q4403" s="6"/>
      <c r="R4403" s="4"/>
      <c r="S4403" s="6"/>
      <c r="T4403" s="6"/>
      <c r="U4403" s="6"/>
      <c r="V4403" s="3" t="str">
        <f t="shared" si="2"/>
        <v/>
      </c>
      <c r="W4403" s="5" t="str">
        <f t="shared" ref="W4403:X4403" si="4404">UPPER(TRIM(H4403))</f>
        <v/>
      </c>
      <c r="X4403" s="5" t="str">
        <f t="shared" si="4404"/>
        <v/>
      </c>
      <c r="Y4403" s="5" t="str">
        <f t="array" ref="Y4403">IF(V4403&lt;&gt;"",IFERROR(INDEX(federal_program_name_lookup,MATCH(V4403,aln_lookup,0)),""),"")</f>
        <v/>
      </c>
    </row>
    <row r="4404" ht="15.75" customHeight="1">
      <c r="A4404" s="5" t="str">
        <f t="shared" si="3224"/>
        <v/>
      </c>
      <c r="B4404" s="3"/>
      <c r="C4404" s="3"/>
      <c r="D4404" s="3"/>
      <c r="E4404" s="6"/>
      <c r="F4404" s="4"/>
      <c r="G4404" s="6"/>
      <c r="H4404" s="6"/>
      <c r="I4404" s="6"/>
      <c r="J4404" s="4">
        <f>SUMIFS(amount_expended,cfda_key,V4404)</f>
        <v>0</v>
      </c>
      <c r="K4404" s="4">
        <f>IF(G4404="OTHER CLUSTER NOT LISTED ABOVE",SUMIFS(amount_expended,uniform_other_cluster_name,X4404), IF(AND(OR(G4404="N/A",G4404=""),H4404=""),0,IF(G4404="STATE CLUSTER",SUMIFS(amount_expended,uniform_state_cluster_name,W4404),SUMIFS(amount_expended,cluster_name,G4404))))</f>
        <v>0</v>
      </c>
      <c r="L4404" s="6"/>
      <c r="M4404" s="3"/>
      <c r="N4404" s="6"/>
      <c r="O4404" s="3"/>
      <c r="P4404" s="3"/>
      <c r="Q4404" s="6"/>
      <c r="R4404" s="4"/>
      <c r="S4404" s="6"/>
      <c r="T4404" s="6"/>
      <c r="U4404" s="6"/>
      <c r="V4404" s="3" t="str">
        <f t="shared" si="2"/>
        <v/>
      </c>
      <c r="W4404" s="5" t="str">
        <f t="shared" ref="W4404:X4404" si="4405">UPPER(TRIM(H4404))</f>
        <v/>
      </c>
      <c r="X4404" s="5" t="str">
        <f t="shared" si="4405"/>
        <v/>
      </c>
      <c r="Y4404" s="5" t="str">
        <f t="array" ref="Y4404">IF(V4404&lt;&gt;"",IFERROR(INDEX(federal_program_name_lookup,MATCH(V4404,aln_lookup,0)),""),"")</f>
        <v/>
      </c>
    </row>
    <row r="4405" ht="15.75" customHeight="1">
      <c r="A4405" s="5" t="str">
        <f t="shared" si="3224"/>
        <v/>
      </c>
      <c r="B4405" s="3"/>
      <c r="C4405" s="3"/>
      <c r="D4405" s="3"/>
      <c r="E4405" s="6"/>
      <c r="F4405" s="4"/>
      <c r="G4405" s="6"/>
      <c r="H4405" s="6"/>
      <c r="I4405" s="6"/>
      <c r="J4405" s="4">
        <f>SUMIFS(amount_expended,cfda_key,V4405)</f>
        <v>0</v>
      </c>
      <c r="K4405" s="4">
        <f>IF(G4405="OTHER CLUSTER NOT LISTED ABOVE",SUMIFS(amount_expended,uniform_other_cluster_name,X4405), IF(AND(OR(G4405="N/A",G4405=""),H4405=""),0,IF(G4405="STATE CLUSTER",SUMIFS(amount_expended,uniform_state_cluster_name,W4405),SUMIFS(amount_expended,cluster_name,G4405))))</f>
        <v>0</v>
      </c>
      <c r="L4405" s="6"/>
      <c r="M4405" s="3"/>
      <c r="N4405" s="6"/>
      <c r="O4405" s="3"/>
      <c r="P4405" s="3"/>
      <c r="Q4405" s="6"/>
      <c r="R4405" s="4"/>
      <c r="S4405" s="6"/>
      <c r="T4405" s="6"/>
      <c r="U4405" s="6"/>
      <c r="V4405" s="3" t="str">
        <f t="shared" si="2"/>
        <v/>
      </c>
      <c r="W4405" s="5" t="str">
        <f t="shared" ref="W4405:X4405" si="4406">UPPER(TRIM(H4405))</f>
        <v/>
      </c>
      <c r="X4405" s="5" t="str">
        <f t="shared" si="4406"/>
        <v/>
      </c>
      <c r="Y4405" s="5" t="str">
        <f t="array" ref="Y4405">IF(V4405&lt;&gt;"",IFERROR(INDEX(federal_program_name_lookup,MATCH(V4405,aln_lookup,0)),""),"")</f>
        <v/>
      </c>
    </row>
    <row r="4406" ht="15.75" customHeight="1">
      <c r="A4406" s="5" t="str">
        <f t="shared" si="3224"/>
        <v/>
      </c>
      <c r="B4406" s="3"/>
      <c r="C4406" s="3"/>
      <c r="D4406" s="3"/>
      <c r="E4406" s="6"/>
      <c r="F4406" s="4"/>
      <c r="G4406" s="6"/>
      <c r="H4406" s="6"/>
      <c r="I4406" s="6"/>
      <c r="J4406" s="4">
        <f>SUMIFS(amount_expended,cfda_key,V4406)</f>
        <v>0</v>
      </c>
      <c r="K4406" s="4">
        <f>IF(G4406="OTHER CLUSTER NOT LISTED ABOVE",SUMIFS(amount_expended,uniform_other_cluster_name,X4406), IF(AND(OR(G4406="N/A",G4406=""),H4406=""),0,IF(G4406="STATE CLUSTER",SUMIFS(amount_expended,uniform_state_cluster_name,W4406),SUMIFS(amount_expended,cluster_name,G4406))))</f>
        <v>0</v>
      </c>
      <c r="L4406" s="6"/>
      <c r="M4406" s="3"/>
      <c r="N4406" s="6"/>
      <c r="O4406" s="3"/>
      <c r="P4406" s="3"/>
      <c r="Q4406" s="6"/>
      <c r="R4406" s="4"/>
      <c r="S4406" s="6"/>
      <c r="T4406" s="6"/>
      <c r="U4406" s="6"/>
      <c r="V4406" s="3" t="str">
        <f t="shared" si="2"/>
        <v/>
      </c>
      <c r="W4406" s="5" t="str">
        <f t="shared" ref="W4406:X4406" si="4407">UPPER(TRIM(H4406))</f>
        <v/>
      </c>
      <c r="X4406" s="5" t="str">
        <f t="shared" si="4407"/>
        <v/>
      </c>
      <c r="Y4406" s="5" t="str">
        <f t="array" ref="Y4406">IF(V4406&lt;&gt;"",IFERROR(INDEX(federal_program_name_lookup,MATCH(V4406,aln_lookup,0)),""),"")</f>
        <v/>
      </c>
    </row>
    <row r="4407" ht="15.75" customHeight="1">
      <c r="A4407" s="5" t="str">
        <f t="shared" si="3224"/>
        <v/>
      </c>
      <c r="B4407" s="3"/>
      <c r="C4407" s="3"/>
      <c r="D4407" s="3"/>
      <c r="E4407" s="6"/>
      <c r="F4407" s="4"/>
      <c r="G4407" s="6"/>
      <c r="H4407" s="6"/>
      <c r="I4407" s="6"/>
      <c r="J4407" s="4">
        <f>SUMIFS(amount_expended,cfda_key,V4407)</f>
        <v>0</v>
      </c>
      <c r="K4407" s="4">
        <f>IF(G4407="OTHER CLUSTER NOT LISTED ABOVE",SUMIFS(amount_expended,uniform_other_cluster_name,X4407), IF(AND(OR(G4407="N/A",G4407=""),H4407=""),0,IF(G4407="STATE CLUSTER",SUMIFS(amount_expended,uniform_state_cluster_name,W4407),SUMIFS(amount_expended,cluster_name,G4407))))</f>
        <v>0</v>
      </c>
      <c r="L4407" s="6"/>
      <c r="M4407" s="3"/>
      <c r="N4407" s="6"/>
      <c r="O4407" s="3"/>
      <c r="P4407" s="3"/>
      <c r="Q4407" s="6"/>
      <c r="R4407" s="4"/>
      <c r="S4407" s="6"/>
      <c r="T4407" s="6"/>
      <c r="U4407" s="6"/>
      <c r="V4407" s="3" t="str">
        <f t="shared" si="2"/>
        <v/>
      </c>
      <c r="W4407" s="5" t="str">
        <f t="shared" ref="W4407:X4407" si="4408">UPPER(TRIM(H4407))</f>
        <v/>
      </c>
      <c r="X4407" s="5" t="str">
        <f t="shared" si="4408"/>
        <v/>
      </c>
      <c r="Y4407" s="5" t="str">
        <f t="array" ref="Y4407">IF(V4407&lt;&gt;"",IFERROR(INDEX(federal_program_name_lookup,MATCH(V4407,aln_lookup,0)),""),"")</f>
        <v/>
      </c>
    </row>
    <row r="4408" ht="15.75" customHeight="1">
      <c r="A4408" s="5" t="str">
        <f t="shared" si="3224"/>
        <v/>
      </c>
      <c r="B4408" s="3"/>
      <c r="C4408" s="3"/>
      <c r="D4408" s="3"/>
      <c r="E4408" s="6"/>
      <c r="F4408" s="4"/>
      <c r="G4408" s="6"/>
      <c r="H4408" s="6"/>
      <c r="I4408" s="6"/>
      <c r="J4408" s="4">
        <f>SUMIFS(amount_expended,cfda_key,V4408)</f>
        <v>0</v>
      </c>
      <c r="K4408" s="4">
        <f>IF(G4408="OTHER CLUSTER NOT LISTED ABOVE",SUMIFS(amount_expended,uniform_other_cluster_name,X4408), IF(AND(OR(G4408="N/A",G4408=""),H4408=""),0,IF(G4408="STATE CLUSTER",SUMIFS(amount_expended,uniform_state_cluster_name,W4408),SUMIFS(amount_expended,cluster_name,G4408))))</f>
        <v>0</v>
      </c>
      <c r="L4408" s="6"/>
      <c r="M4408" s="3"/>
      <c r="N4408" s="6"/>
      <c r="O4408" s="3"/>
      <c r="P4408" s="3"/>
      <c r="Q4408" s="6"/>
      <c r="R4408" s="4"/>
      <c r="S4408" s="6"/>
      <c r="T4408" s="6"/>
      <c r="U4408" s="6"/>
      <c r="V4408" s="3" t="str">
        <f t="shared" si="2"/>
        <v/>
      </c>
      <c r="W4408" s="5" t="str">
        <f t="shared" ref="W4408:X4408" si="4409">UPPER(TRIM(H4408))</f>
        <v/>
      </c>
      <c r="X4408" s="5" t="str">
        <f t="shared" si="4409"/>
        <v/>
      </c>
      <c r="Y4408" s="5" t="str">
        <f t="array" ref="Y4408">IF(V4408&lt;&gt;"",IFERROR(INDEX(federal_program_name_lookup,MATCH(V4408,aln_lookup,0)),""),"")</f>
        <v/>
      </c>
    </row>
    <row r="4409" ht="15.75" customHeight="1">
      <c r="A4409" s="5" t="str">
        <f t="shared" si="3224"/>
        <v/>
      </c>
      <c r="B4409" s="3"/>
      <c r="C4409" s="3"/>
      <c r="D4409" s="3"/>
      <c r="E4409" s="6"/>
      <c r="F4409" s="4"/>
      <c r="G4409" s="6"/>
      <c r="H4409" s="6"/>
      <c r="I4409" s="6"/>
      <c r="J4409" s="4">
        <f>SUMIFS(amount_expended,cfda_key,V4409)</f>
        <v>0</v>
      </c>
      <c r="K4409" s="4">
        <f>IF(G4409="OTHER CLUSTER NOT LISTED ABOVE",SUMIFS(amount_expended,uniform_other_cluster_name,X4409), IF(AND(OR(G4409="N/A",G4409=""),H4409=""),0,IF(G4409="STATE CLUSTER",SUMIFS(amount_expended,uniform_state_cluster_name,W4409),SUMIFS(amount_expended,cluster_name,G4409))))</f>
        <v>0</v>
      </c>
      <c r="L4409" s="6"/>
      <c r="M4409" s="3"/>
      <c r="N4409" s="6"/>
      <c r="O4409" s="3"/>
      <c r="P4409" s="3"/>
      <c r="Q4409" s="6"/>
      <c r="R4409" s="4"/>
      <c r="S4409" s="6"/>
      <c r="T4409" s="6"/>
      <c r="U4409" s="6"/>
      <c r="V4409" s="3" t="str">
        <f t="shared" si="2"/>
        <v/>
      </c>
      <c r="W4409" s="5" t="str">
        <f t="shared" ref="W4409:X4409" si="4410">UPPER(TRIM(H4409))</f>
        <v/>
      </c>
      <c r="X4409" s="5" t="str">
        <f t="shared" si="4410"/>
        <v/>
      </c>
      <c r="Y4409" s="5" t="str">
        <f t="array" ref="Y4409">IF(V4409&lt;&gt;"",IFERROR(INDEX(federal_program_name_lookup,MATCH(V4409,aln_lookup,0)),""),"")</f>
        <v/>
      </c>
    </row>
    <row r="4410" ht="15.75" customHeight="1">
      <c r="A4410" s="5" t="str">
        <f t="shared" si="3224"/>
        <v/>
      </c>
      <c r="B4410" s="3"/>
      <c r="C4410" s="3"/>
      <c r="D4410" s="3"/>
      <c r="E4410" s="6"/>
      <c r="F4410" s="4"/>
      <c r="G4410" s="6"/>
      <c r="H4410" s="6"/>
      <c r="I4410" s="6"/>
      <c r="J4410" s="4">
        <f>SUMIFS(amount_expended,cfda_key,V4410)</f>
        <v>0</v>
      </c>
      <c r="K4410" s="4">
        <f>IF(G4410="OTHER CLUSTER NOT LISTED ABOVE",SUMIFS(amount_expended,uniform_other_cluster_name,X4410), IF(AND(OR(G4410="N/A",G4410=""),H4410=""),0,IF(G4410="STATE CLUSTER",SUMIFS(amount_expended,uniform_state_cluster_name,W4410),SUMIFS(amount_expended,cluster_name,G4410))))</f>
        <v>0</v>
      </c>
      <c r="L4410" s="6"/>
      <c r="M4410" s="3"/>
      <c r="N4410" s="6"/>
      <c r="O4410" s="3"/>
      <c r="P4410" s="3"/>
      <c r="Q4410" s="6"/>
      <c r="R4410" s="4"/>
      <c r="S4410" s="6"/>
      <c r="T4410" s="6"/>
      <c r="U4410" s="6"/>
      <c r="V4410" s="3" t="str">
        <f t="shared" si="2"/>
        <v/>
      </c>
      <c r="W4410" s="5" t="str">
        <f t="shared" ref="W4410:X4410" si="4411">UPPER(TRIM(H4410))</f>
        <v/>
      </c>
      <c r="X4410" s="5" t="str">
        <f t="shared" si="4411"/>
        <v/>
      </c>
      <c r="Y4410" s="5" t="str">
        <f t="array" ref="Y4410">IF(V4410&lt;&gt;"",IFERROR(INDEX(federal_program_name_lookup,MATCH(V4410,aln_lookup,0)),""),"")</f>
        <v/>
      </c>
    </row>
    <row r="4411" ht="15.75" customHeight="1">
      <c r="A4411" s="5" t="str">
        <f t="shared" si="3224"/>
        <v/>
      </c>
      <c r="B4411" s="3"/>
      <c r="C4411" s="3"/>
      <c r="D4411" s="3"/>
      <c r="E4411" s="6"/>
      <c r="F4411" s="4"/>
      <c r="G4411" s="6"/>
      <c r="H4411" s="6"/>
      <c r="I4411" s="6"/>
      <c r="J4411" s="4">
        <f>SUMIFS(amount_expended,cfda_key,V4411)</f>
        <v>0</v>
      </c>
      <c r="K4411" s="4">
        <f>IF(G4411="OTHER CLUSTER NOT LISTED ABOVE",SUMIFS(amount_expended,uniform_other_cluster_name,X4411), IF(AND(OR(G4411="N/A",G4411=""),H4411=""),0,IF(G4411="STATE CLUSTER",SUMIFS(amount_expended,uniform_state_cluster_name,W4411),SUMIFS(amount_expended,cluster_name,G4411))))</f>
        <v>0</v>
      </c>
      <c r="L4411" s="6"/>
      <c r="M4411" s="3"/>
      <c r="N4411" s="6"/>
      <c r="O4411" s="3"/>
      <c r="P4411" s="3"/>
      <c r="Q4411" s="6"/>
      <c r="R4411" s="4"/>
      <c r="S4411" s="6"/>
      <c r="T4411" s="6"/>
      <c r="U4411" s="6"/>
      <c r="V4411" s="3" t="str">
        <f t="shared" si="2"/>
        <v/>
      </c>
      <c r="W4411" s="5" t="str">
        <f t="shared" ref="W4411:X4411" si="4412">UPPER(TRIM(H4411))</f>
        <v/>
      </c>
      <c r="X4411" s="5" t="str">
        <f t="shared" si="4412"/>
        <v/>
      </c>
      <c r="Y4411" s="5" t="str">
        <f t="array" ref="Y4411">IF(V4411&lt;&gt;"",IFERROR(INDEX(federal_program_name_lookup,MATCH(V4411,aln_lookup,0)),""),"")</f>
        <v/>
      </c>
    </row>
    <row r="4412" ht="15.75" customHeight="1">
      <c r="A4412" s="5" t="str">
        <f t="shared" si="3224"/>
        <v/>
      </c>
      <c r="B4412" s="3"/>
      <c r="C4412" s="3"/>
      <c r="D4412" s="3"/>
      <c r="E4412" s="6"/>
      <c r="F4412" s="4"/>
      <c r="G4412" s="6"/>
      <c r="H4412" s="6"/>
      <c r="I4412" s="6"/>
      <c r="J4412" s="4">
        <f>SUMIFS(amount_expended,cfda_key,V4412)</f>
        <v>0</v>
      </c>
      <c r="K4412" s="4">
        <f>IF(G4412="OTHER CLUSTER NOT LISTED ABOVE",SUMIFS(amount_expended,uniform_other_cluster_name,X4412), IF(AND(OR(G4412="N/A",G4412=""),H4412=""),0,IF(G4412="STATE CLUSTER",SUMIFS(amount_expended,uniform_state_cluster_name,W4412),SUMIFS(amount_expended,cluster_name,G4412))))</f>
        <v>0</v>
      </c>
      <c r="L4412" s="6"/>
      <c r="M4412" s="3"/>
      <c r="N4412" s="6"/>
      <c r="O4412" s="3"/>
      <c r="P4412" s="3"/>
      <c r="Q4412" s="6"/>
      <c r="R4412" s="4"/>
      <c r="S4412" s="6"/>
      <c r="T4412" s="6"/>
      <c r="U4412" s="6"/>
      <c r="V4412" s="3" t="str">
        <f t="shared" si="2"/>
        <v/>
      </c>
      <c r="W4412" s="5" t="str">
        <f t="shared" ref="W4412:X4412" si="4413">UPPER(TRIM(H4412))</f>
        <v/>
      </c>
      <c r="X4412" s="5" t="str">
        <f t="shared" si="4413"/>
        <v/>
      </c>
      <c r="Y4412" s="5" t="str">
        <f t="array" ref="Y4412">IF(V4412&lt;&gt;"",IFERROR(INDEX(federal_program_name_lookup,MATCH(V4412,aln_lookup,0)),""),"")</f>
        <v/>
      </c>
    </row>
    <row r="4413" ht="15.75" customHeight="1">
      <c r="A4413" s="5" t="str">
        <f t="shared" si="3224"/>
        <v/>
      </c>
      <c r="B4413" s="3"/>
      <c r="C4413" s="3"/>
      <c r="D4413" s="3"/>
      <c r="E4413" s="6"/>
      <c r="F4413" s="4"/>
      <c r="G4413" s="6"/>
      <c r="H4413" s="6"/>
      <c r="I4413" s="6"/>
      <c r="J4413" s="4">
        <f>SUMIFS(amount_expended,cfda_key,V4413)</f>
        <v>0</v>
      </c>
      <c r="K4413" s="4">
        <f>IF(G4413="OTHER CLUSTER NOT LISTED ABOVE",SUMIFS(amount_expended,uniform_other_cluster_name,X4413), IF(AND(OR(G4413="N/A",G4413=""),H4413=""),0,IF(G4413="STATE CLUSTER",SUMIFS(amount_expended,uniform_state_cluster_name,W4413),SUMIFS(amount_expended,cluster_name,G4413))))</f>
        <v>0</v>
      </c>
      <c r="L4413" s="6"/>
      <c r="M4413" s="3"/>
      <c r="N4413" s="6"/>
      <c r="O4413" s="3"/>
      <c r="P4413" s="3"/>
      <c r="Q4413" s="6"/>
      <c r="R4413" s="4"/>
      <c r="S4413" s="6"/>
      <c r="T4413" s="6"/>
      <c r="U4413" s="6"/>
      <c r="V4413" s="3" t="str">
        <f t="shared" si="2"/>
        <v/>
      </c>
      <c r="W4413" s="5" t="str">
        <f t="shared" ref="W4413:X4413" si="4414">UPPER(TRIM(H4413))</f>
        <v/>
      </c>
      <c r="X4413" s="5" t="str">
        <f t="shared" si="4414"/>
        <v/>
      </c>
      <c r="Y4413" s="5" t="str">
        <f t="array" ref="Y4413">IF(V4413&lt;&gt;"",IFERROR(INDEX(federal_program_name_lookup,MATCH(V4413,aln_lookup,0)),""),"")</f>
        <v/>
      </c>
    </row>
    <row r="4414" ht="15.75" customHeight="1">
      <c r="A4414" s="5" t="str">
        <f t="shared" si="3224"/>
        <v/>
      </c>
      <c r="B4414" s="3"/>
      <c r="C4414" s="3"/>
      <c r="D4414" s="3"/>
      <c r="E4414" s="6"/>
      <c r="F4414" s="4"/>
      <c r="G4414" s="6"/>
      <c r="H4414" s="6"/>
      <c r="I4414" s="6"/>
      <c r="J4414" s="4">
        <f>SUMIFS(amount_expended,cfda_key,V4414)</f>
        <v>0</v>
      </c>
      <c r="K4414" s="4">
        <f>IF(G4414="OTHER CLUSTER NOT LISTED ABOVE",SUMIFS(amount_expended,uniform_other_cluster_name,X4414), IF(AND(OR(G4414="N/A",G4414=""),H4414=""),0,IF(G4414="STATE CLUSTER",SUMIFS(amount_expended,uniform_state_cluster_name,W4414),SUMIFS(amount_expended,cluster_name,G4414))))</f>
        <v>0</v>
      </c>
      <c r="L4414" s="6"/>
      <c r="M4414" s="3"/>
      <c r="N4414" s="6"/>
      <c r="O4414" s="3"/>
      <c r="P4414" s="3"/>
      <c r="Q4414" s="6"/>
      <c r="R4414" s="4"/>
      <c r="S4414" s="6"/>
      <c r="T4414" s="6"/>
      <c r="U4414" s="6"/>
      <c r="V4414" s="3" t="str">
        <f t="shared" si="2"/>
        <v/>
      </c>
      <c r="W4414" s="5" t="str">
        <f t="shared" ref="W4414:X4414" si="4415">UPPER(TRIM(H4414))</f>
        <v/>
      </c>
      <c r="X4414" s="5" t="str">
        <f t="shared" si="4415"/>
        <v/>
      </c>
      <c r="Y4414" s="5" t="str">
        <f t="array" ref="Y4414">IF(V4414&lt;&gt;"",IFERROR(INDEX(federal_program_name_lookup,MATCH(V4414,aln_lookup,0)),""),"")</f>
        <v/>
      </c>
    </row>
    <row r="4415" ht="15.75" customHeight="1">
      <c r="A4415" s="5" t="str">
        <f t="shared" si="3224"/>
        <v/>
      </c>
      <c r="B4415" s="3"/>
      <c r="C4415" s="3"/>
      <c r="D4415" s="3"/>
      <c r="E4415" s="6"/>
      <c r="F4415" s="4"/>
      <c r="G4415" s="6"/>
      <c r="H4415" s="6"/>
      <c r="I4415" s="6"/>
      <c r="J4415" s="4">
        <f>SUMIFS(amount_expended,cfda_key,V4415)</f>
        <v>0</v>
      </c>
      <c r="K4415" s="4">
        <f>IF(G4415="OTHER CLUSTER NOT LISTED ABOVE",SUMIFS(amount_expended,uniform_other_cluster_name,X4415), IF(AND(OR(G4415="N/A",G4415=""),H4415=""),0,IF(G4415="STATE CLUSTER",SUMIFS(amount_expended,uniform_state_cluster_name,W4415),SUMIFS(amount_expended,cluster_name,G4415))))</f>
        <v>0</v>
      </c>
      <c r="L4415" s="6"/>
      <c r="M4415" s="3"/>
      <c r="N4415" s="6"/>
      <c r="O4415" s="3"/>
      <c r="P4415" s="3"/>
      <c r="Q4415" s="6"/>
      <c r="R4415" s="4"/>
      <c r="S4415" s="6"/>
      <c r="T4415" s="6"/>
      <c r="U4415" s="6"/>
      <c r="V4415" s="3" t="str">
        <f t="shared" si="2"/>
        <v/>
      </c>
      <c r="W4415" s="5" t="str">
        <f t="shared" ref="W4415:X4415" si="4416">UPPER(TRIM(H4415))</f>
        <v/>
      </c>
      <c r="X4415" s="5" t="str">
        <f t="shared" si="4416"/>
        <v/>
      </c>
      <c r="Y4415" s="5" t="str">
        <f t="array" ref="Y4415">IF(V4415&lt;&gt;"",IFERROR(INDEX(federal_program_name_lookup,MATCH(V4415,aln_lookup,0)),""),"")</f>
        <v/>
      </c>
    </row>
    <row r="4416" ht="15.75" customHeight="1">
      <c r="A4416" s="5" t="str">
        <f t="shared" si="3224"/>
        <v/>
      </c>
      <c r="B4416" s="3"/>
      <c r="C4416" s="3"/>
      <c r="D4416" s="3"/>
      <c r="E4416" s="6"/>
      <c r="F4416" s="4"/>
      <c r="G4416" s="6"/>
      <c r="H4416" s="6"/>
      <c r="I4416" s="6"/>
      <c r="J4416" s="4">
        <f>SUMIFS(amount_expended,cfda_key,V4416)</f>
        <v>0</v>
      </c>
      <c r="K4416" s="4">
        <f>IF(G4416="OTHER CLUSTER NOT LISTED ABOVE",SUMIFS(amount_expended,uniform_other_cluster_name,X4416), IF(AND(OR(G4416="N/A",G4416=""),H4416=""),0,IF(G4416="STATE CLUSTER",SUMIFS(amount_expended,uniform_state_cluster_name,W4416),SUMIFS(amount_expended,cluster_name,G4416))))</f>
        <v>0</v>
      </c>
      <c r="L4416" s="6"/>
      <c r="M4416" s="3"/>
      <c r="N4416" s="6"/>
      <c r="O4416" s="3"/>
      <c r="P4416" s="3"/>
      <c r="Q4416" s="6"/>
      <c r="R4416" s="4"/>
      <c r="S4416" s="6"/>
      <c r="T4416" s="6"/>
      <c r="U4416" s="6"/>
      <c r="V4416" s="3" t="str">
        <f t="shared" si="2"/>
        <v/>
      </c>
      <c r="W4416" s="5" t="str">
        <f t="shared" ref="W4416:X4416" si="4417">UPPER(TRIM(H4416))</f>
        <v/>
      </c>
      <c r="X4416" s="5" t="str">
        <f t="shared" si="4417"/>
        <v/>
      </c>
      <c r="Y4416" s="5" t="str">
        <f t="array" ref="Y4416">IF(V4416&lt;&gt;"",IFERROR(INDEX(federal_program_name_lookup,MATCH(V4416,aln_lookup,0)),""),"")</f>
        <v/>
      </c>
    </row>
    <row r="4417" ht="15.75" customHeight="1">
      <c r="A4417" s="5" t="str">
        <f t="shared" si="3224"/>
        <v/>
      </c>
      <c r="B4417" s="3"/>
      <c r="C4417" s="3"/>
      <c r="D4417" s="3"/>
      <c r="E4417" s="6"/>
      <c r="F4417" s="4"/>
      <c r="G4417" s="6"/>
      <c r="H4417" s="6"/>
      <c r="I4417" s="6"/>
      <c r="J4417" s="4">
        <f>SUMIFS(amount_expended,cfda_key,V4417)</f>
        <v>0</v>
      </c>
      <c r="K4417" s="4">
        <f>IF(G4417="OTHER CLUSTER NOT LISTED ABOVE",SUMIFS(amount_expended,uniform_other_cluster_name,X4417), IF(AND(OR(G4417="N/A",G4417=""),H4417=""),0,IF(G4417="STATE CLUSTER",SUMIFS(amount_expended,uniform_state_cluster_name,W4417),SUMIFS(amount_expended,cluster_name,G4417))))</f>
        <v>0</v>
      </c>
      <c r="L4417" s="6"/>
      <c r="M4417" s="3"/>
      <c r="N4417" s="6"/>
      <c r="O4417" s="3"/>
      <c r="P4417" s="3"/>
      <c r="Q4417" s="6"/>
      <c r="R4417" s="4"/>
      <c r="S4417" s="6"/>
      <c r="T4417" s="6"/>
      <c r="U4417" s="6"/>
      <c r="V4417" s="3" t="str">
        <f t="shared" si="2"/>
        <v/>
      </c>
      <c r="W4417" s="5" t="str">
        <f t="shared" ref="W4417:X4417" si="4418">UPPER(TRIM(H4417))</f>
        <v/>
      </c>
      <c r="X4417" s="5" t="str">
        <f t="shared" si="4418"/>
        <v/>
      </c>
      <c r="Y4417" s="5" t="str">
        <f t="array" ref="Y4417">IF(V4417&lt;&gt;"",IFERROR(INDEX(federal_program_name_lookup,MATCH(V4417,aln_lookup,0)),""),"")</f>
        <v/>
      </c>
    </row>
    <row r="4418" ht="15.75" customHeight="1">
      <c r="A4418" s="5" t="str">
        <f t="shared" si="3224"/>
        <v/>
      </c>
      <c r="B4418" s="3"/>
      <c r="C4418" s="3"/>
      <c r="D4418" s="3"/>
      <c r="E4418" s="6"/>
      <c r="F4418" s="4"/>
      <c r="G4418" s="6"/>
      <c r="H4418" s="6"/>
      <c r="I4418" s="6"/>
      <c r="J4418" s="4">
        <f>SUMIFS(amount_expended,cfda_key,V4418)</f>
        <v>0</v>
      </c>
      <c r="K4418" s="4">
        <f>IF(G4418="OTHER CLUSTER NOT LISTED ABOVE",SUMIFS(amount_expended,uniform_other_cluster_name,X4418), IF(AND(OR(G4418="N/A",G4418=""),H4418=""),0,IF(G4418="STATE CLUSTER",SUMIFS(amount_expended,uniform_state_cluster_name,W4418),SUMIFS(amount_expended,cluster_name,G4418))))</f>
        <v>0</v>
      </c>
      <c r="L4418" s="6"/>
      <c r="M4418" s="3"/>
      <c r="N4418" s="6"/>
      <c r="O4418" s="3"/>
      <c r="P4418" s="3"/>
      <c r="Q4418" s="6"/>
      <c r="R4418" s="4"/>
      <c r="S4418" s="6"/>
      <c r="T4418" s="6"/>
      <c r="U4418" s="6"/>
      <c r="V4418" s="3" t="str">
        <f t="shared" si="2"/>
        <v/>
      </c>
      <c r="W4418" s="5" t="str">
        <f t="shared" ref="W4418:X4418" si="4419">UPPER(TRIM(H4418))</f>
        <v/>
      </c>
      <c r="X4418" s="5" t="str">
        <f t="shared" si="4419"/>
        <v/>
      </c>
      <c r="Y4418" s="5" t="str">
        <f t="array" ref="Y4418">IF(V4418&lt;&gt;"",IFERROR(INDEX(federal_program_name_lookup,MATCH(V4418,aln_lookup,0)),""),"")</f>
        <v/>
      </c>
    </row>
    <row r="4419" ht="15.75" customHeight="1">
      <c r="A4419" s="5" t="str">
        <f t="shared" si="3224"/>
        <v/>
      </c>
      <c r="B4419" s="3"/>
      <c r="C4419" s="3"/>
      <c r="D4419" s="3"/>
      <c r="E4419" s="6"/>
      <c r="F4419" s="4"/>
      <c r="G4419" s="6"/>
      <c r="H4419" s="6"/>
      <c r="I4419" s="6"/>
      <c r="J4419" s="4">
        <f>SUMIFS(amount_expended,cfda_key,V4419)</f>
        <v>0</v>
      </c>
      <c r="K4419" s="4">
        <f>IF(G4419="OTHER CLUSTER NOT LISTED ABOVE",SUMIFS(amount_expended,uniform_other_cluster_name,X4419), IF(AND(OR(G4419="N/A",G4419=""),H4419=""),0,IF(G4419="STATE CLUSTER",SUMIFS(amount_expended,uniform_state_cluster_name,W4419),SUMIFS(amount_expended,cluster_name,G4419))))</f>
        <v>0</v>
      </c>
      <c r="L4419" s="6"/>
      <c r="M4419" s="3"/>
      <c r="N4419" s="6"/>
      <c r="O4419" s="3"/>
      <c r="P4419" s="3"/>
      <c r="Q4419" s="6"/>
      <c r="R4419" s="4"/>
      <c r="S4419" s="6"/>
      <c r="T4419" s="6"/>
      <c r="U4419" s="6"/>
      <c r="V4419" s="3" t="str">
        <f t="shared" si="2"/>
        <v/>
      </c>
      <c r="W4419" s="5" t="str">
        <f t="shared" ref="W4419:X4419" si="4420">UPPER(TRIM(H4419))</f>
        <v/>
      </c>
      <c r="X4419" s="5" t="str">
        <f t="shared" si="4420"/>
        <v/>
      </c>
      <c r="Y4419" s="5" t="str">
        <f t="array" ref="Y4419">IF(V4419&lt;&gt;"",IFERROR(INDEX(federal_program_name_lookup,MATCH(V4419,aln_lookup,0)),""),"")</f>
        <v/>
      </c>
    </row>
    <row r="4420" ht="15.75" customHeight="1">
      <c r="A4420" s="5" t="str">
        <f t="shared" si="3224"/>
        <v/>
      </c>
      <c r="B4420" s="3"/>
      <c r="C4420" s="3"/>
      <c r="D4420" s="3"/>
      <c r="E4420" s="6"/>
      <c r="F4420" s="4"/>
      <c r="G4420" s="6"/>
      <c r="H4420" s="6"/>
      <c r="I4420" s="6"/>
      <c r="J4420" s="4">
        <f>SUMIFS(amount_expended,cfda_key,V4420)</f>
        <v>0</v>
      </c>
      <c r="K4420" s="4">
        <f>IF(G4420="OTHER CLUSTER NOT LISTED ABOVE",SUMIFS(amount_expended,uniform_other_cluster_name,X4420), IF(AND(OR(G4420="N/A",G4420=""),H4420=""),0,IF(G4420="STATE CLUSTER",SUMIFS(amount_expended,uniform_state_cluster_name,W4420),SUMIFS(amount_expended,cluster_name,G4420))))</f>
        <v>0</v>
      </c>
      <c r="L4420" s="6"/>
      <c r="M4420" s="3"/>
      <c r="N4420" s="6"/>
      <c r="O4420" s="3"/>
      <c r="P4420" s="3"/>
      <c r="Q4420" s="6"/>
      <c r="R4420" s="4"/>
      <c r="S4420" s="6"/>
      <c r="T4420" s="6"/>
      <c r="U4420" s="6"/>
      <c r="V4420" s="3" t="str">
        <f t="shared" si="2"/>
        <v/>
      </c>
      <c r="W4420" s="5" t="str">
        <f t="shared" ref="W4420:X4420" si="4421">UPPER(TRIM(H4420))</f>
        <v/>
      </c>
      <c r="X4420" s="5" t="str">
        <f t="shared" si="4421"/>
        <v/>
      </c>
      <c r="Y4420" s="5" t="str">
        <f t="array" ref="Y4420">IF(V4420&lt;&gt;"",IFERROR(INDEX(federal_program_name_lookup,MATCH(V4420,aln_lookup,0)),""),"")</f>
        <v/>
      </c>
    </row>
    <row r="4421" ht="15.75" customHeight="1">
      <c r="A4421" s="5" t="str">
        <f t="shared" si="3224"/>
        <v/>
      </c>
      <c r="B4421" s="3"/>
      <c r="C4421" s="3"/>
      <c r="D4421" s="3"/>
      <c r="E4421" s="6"/>
      <c r="F4421" s="4"/>
      <c r="G4421" s="6"/>
      <c r="H4421" s="6"/>
      <c r="I4421" s="6"/>
      <c r="J4421" s="4">
        <f>SUMIFS(amount_expended,cfda_key,V4421)</f>
        <v>0</v>
      </c>
      <c r="K4421" s="4">
        <f>IF(G4421="OTHER CLUSTER NOT LISTED ABOVE",SUMIFS(amount_expended,uniform_other_cluster_name,X4421), IF(AND(OR(G4421="N/A",G4421=""),H4421=""),0,IF(G4421="STATE CLUSTER",SUMIFS(amount_expended,uniform_state_cluster_name,W4421),SUMIFS(amount_expended,cluster_name,G4421))))</f>
        <v>0</v>
      </c>
      <c r="L4421" s="6"/>
      <c r="M4421" s="3"/>
      <c r="N4421" s="6"/>
      <c r="O4421" s="3"/>
      <c r="P4421" s="3"/>
      <c r="Q4421" s="6"/>
      <c r="R4421" s="4"/>
      <c r="S4421" s="6"/>
      <c r="T4421" s="6"/>
      <c r="U4421" s="6"/>
      <c r="V4421" s="3" t="str">
        <f t="shared" si="2"/>
        <v/>
      </c>
      <c r="W4421" s="5" t="str">
        <f t="shared" ref="W4421:X4421" si="4422">UPPER(TRIM(H4421))</f>
        <v/>
      </c>
      <c r="X4421" s="5" t="str">
        <f t="shared" si="4422"/>
        <v/>
      </c>
      <c r="Y4421" s="5" t="str">
        <f t="array" ref="Y4421">IF(V4421&lt;&gt;"",IFERROR(INDEX(federal_program_name_lookup,MATCH(V4421,aln_lookup,0)),""),"")</f>
        <v/>
      </c>
    </row>
    <row r="4422" ht="15.75" customHeight="1">
      <c r="A4422" s="5" t="str">
        <f t="shared" si="3224"/>
        <v/>
      </c>
      <c r="B4422" s="3"/>
      <c r="C4422" s="3"/>
      <c r="D4422" s="3"/>
      <c r="E4422" s="6"/>
      <c r="F4422" s="4"/>
      <c r="G4422" s="6"/>
      <c r="H4422" s="6"/>
      <c r="I4422" s="6"/>
      <c r="J4422" s="4">
        <f>SUMIFS(amount_expended,cfda_key,V4422)</f>
        <v>0</v>
      </c>
      <c r="K4422" s="4">
        <f>IF(G4422="OTHER CLUSTER NOT LISTED ABOVE",SUMIFS(amount_expended,uniform_other_cluster_name,X4422), IF(AND(OR(G4422="N/A",G4422=""),H4422=""),0,IF(G4422="STATE CLUSTER",SUMIFS(amount_expended,uniform_state_cluster_name,W4422),SUMIFS(amount_expended,cluster_name,G4422))))</f>
        <v>0</v>
      </c>
      <c r="L4422" s="6"/>
      <c r="M4422" s="3"/>
      <c r="N4422" s="6"/>
      <c r="O4422" s="3"/>
      <c r="P4422" s="3"/>
      <c r="Q4422" s="6"/>
      <c r="R4422" s="4"/>
      <c r="S4422" s="6"/>
      <c r="T4422" s="6"/>
      <c r="U4422" s="6"/>
      <c r="V4422" s="3" t="str">
        <f t="shared" si="2"/>
        <v/>
      </c>
      <c r="W4422" s="5" t="str">
        <f t="shared" ref="W4422:X4422" si="4423">UPPER(TRIM(H4422))</f>
        <v/>
      </c>
      <c r="X4422" s="5" t="str">
        <f t="shared" si="4423"/>
        <v/>
      </c>
      <c r="Y4422" s="5" t="str">
        <f t="array" ref="Y4422">IF(V4422&lt;&gt;"",IFERROR(INDEX(federal_program_name_lookup,MATCH(V4422,aln_lookup,0)),""),"")</f>
        <v/>
      </c>
    </row>
    <row r="4423" ht="15.75" customHeight="1">
      <c r="A4423" s="5" t="str">
        <f t="shared" si="3224"/>
        <v/>
      </c>
      <c r="B4423" s="3"/>
      <c r="C4423" s="3"/>
      <c r="D4423" s="3"/>
      <c r="E4423" s="6"/>
      <c r="F4423" s="4"/>
      <c r="G4423" s="6"/>
      <c r="H4423" s="6"/>
      <c r="I4423" s="6"/>
      <c r="J4423" s="4">
        <f>SUMIFS(amount_expended,cfda_key,V4423)</f>
        <v>0</v>
      </c>
      <c r="K4423" s="4">
        <f>IF(G4423="OTHER CLUSTER NOT LISTED ABOVE",SUMIFS(amount_expended,uniform_other_cluster_name,X4423), IF(AND(OR(G4423="N/A",G4423=""),H4423=""),0,IF(G4423="STATE CLUSTER",SUMIFS(amount_expended,uniform_state_cluster_name,W4423),SUMIFS(amount_expended,cluster_name,G4423))))</f>
        <v>0</v>
      </c>
      <c r="L4423" s="6"/>
      <c r="M4423" s="3"/>
      <c r="N4423" s="6"/>
      <c r="O4423" s="3"/>
      <c r="P4423" s="3"/>
      <c r="Q4423" s="6"/>
      <c r="R4423" s="4"/>
      <c r="S4423" s="6"/>
      <c r="T4423" s="6"/>
      <c r="U4423" s="6"/>
      <c r="V4423" s="3" t="str">
        <f t="shared" si="2"/>
        <v/>
      </c>
      <c r="W4423" s="5" t="str">
        <f t="shared" ref="W4423:X4423" si="4424">UPPER(TRIM(H4423))</f>
        <v/>
      </c>
      <c r="X4423" s="5" t="str">
        <f t="shared" si="4424"/>
        <v/>
      </c>
      <c r="Y4423" s="5" t="str">
        <f t="array" ref="Y4423">IF(V4423&lt;&gt;"",IFERROR(INDEX(federal_program_name_lookup,MATCH(V4423,aln_lookup,0)),""),"")</f>
        <v/>
      </c>
    </row>
    <row r="4424" ht="15.75" customHeight="1">
      <c r="A4424" s="5" t="str">
        <f t="shared" si="3224"/>
        <v/>
      </c>
      <c r="B4424" s="3"/>
      <c r="C4424" s="3"/>
      <c r="D4424" s="3"/>
      <c r="E4424" s="6"/>
      <c r="F4424" s="4"/>
      <c r="G4424" s="6"/>
      <c r="H4424" s="6"/>
      <c r="I4424" s="6"/>
      <c r="J4424" s="4">
        <f>SUMIFS(amount_expended,cfda_key,V4424)</f>
        <v>0</v>
      </c>
      <c r="K4424" s="4">
        <f>IF(G4424="OTHER CLUSTER NOT LISTED ABOVE",SUMIFS(amount_expended,uniform_other_cluster_name,X4424), IF(AND(OR(G4424="N/A",G4424=""),H4424=""),0,IF(G4424="STATE CLUSTER",SUMIFS(amount_expended,uniform_state_cluster_name,W4424),SUMIFS(amount_expended,cluster_name,G4424))))</f>
        <v>0</v>
      </c>
      <c r="L4424" s="6"/>
      <c r="M4424" s="3"/>
      <c r="N4424" s="6"/>
      <c r="O4424" s="3"/>
      <c r="P4424" s="3"/>
      <c r="Q4424" s="6"/>
      <c r="R4424" s="4"/>
      <c r="S4424" s="6"/>
      <c r="T4424" s="6"/>
      <c r="U4424" s="6"/>
      <c r="V4424" s="3" t="str">
        <f t="shared" si="2"/>
        <v/>
      </c>
      <c r="W4424" s="5" t="str">
        <f t="shared" ref="W4424:X4424" si="4425">UPPER(TRIM(H4424))</f>
        <v/>
      </c>
      <c r="X4424" s="5" t="str">
        <f t="shared" si="4425"/>
        <v/>
      </c>
      <c r="Y4424" s="5" t="str">
        <f t="array" ref="Y4424">IF(V4424&lt;&gt;"",IFERROR(INDEX(federal_program_name_lookup,MATCH(V4424,aln_lookup,0)),""),"")</f>
        <v/>
      </c>
    </row>
    <row r="4425" ht="15.75" customHeight="1">
      <c r="A4425" s="5" t="str">
        <f t="shared" si="3224"/>
        <v/>
      </c>
      <c r="B4425" s="3"/>
      <c r="C4425" s="3"/>
      <c r="D4425" s="3"/>
      <c r="E4425" s="6"/>
      <c r="F4425" s="4"/>
      <c r="G4425" s="6"/>
      <c r="H4425" s="6"/>
      <c r="I4425" s="6"/>
      <c r="J4425" s="4">
        <f>SUMIFS(amount_expended,cfda_key,V4425)</f>
        <v>0</v>
      </c>
      <c r="K4425" s="4">
        <f>IF(G4425="OTHER CLUSTER NOT LISTED ABOVE",SUMIFS(amount_expended,uniform_other_cluster_name,X4425), IF(AND(OR(G4425="N/A",G4425=""),H4425=""),0,IF(G4425="STATE CLUSTER",SUMIFS(amount_expended,uniform_state_cluster_name,W4425),SUMIFS(amount_expended,cluster_name,G4425))))</f>
        <v>0</v>
      </c>
      <c r="L4425" s="6"/>
      <c r="M4425" s="3"/>
      <c r="N4425" s="6"/>
      <c r="O4425" s="3"/>
      <c r="P4425" s="3"/>
      <c r="Q4425" s="6"/>
      <c r="R4425" s="4"/>
      <c r="S4425" s="6"/>
      <c r="T4425" s="6"/>
      <c r="U4425" s="6"/>
      <c r="V4425" s="3" t="str">
        <f t="shared" si="2"/>
        <v/>
      </c>
      <c r="W4425" s="5" t="str">
        <f t="shared" ref="W4425:X4425" si="4426">UPPER(TRIM(H4425))</f>
        <v/>
      </c>
      <c r="X4425" s="5" t="str">
        <f t="shared" si="4426"/>
        <v/>
      </c>
      <c r="Y4425" s="5" t="str">
        <f t="array" ref="Y4425">IF(V4425&lt;&gt;"",IFERROR(INDEX(federal_program_name_lookup,MATCH(V4425,aln_lookup,0)),""),"")</f>
        <v/>
      </c>
    </row>
    <row r="4426" ht="15.75" customHeight="1">
      <c r="A4426" s="5" t="str">
        <f t="shared" si="3224"/>
        <v/>
      </c>
      <c r="B4426" s="3"/>
      <c r="C4426" s="3"/>
      <c r="D4426" s="3"/>
      <c r="E4426" s="6"/>
      <c r="F4426" s="4"/>
      <c r="G4426" s="6"/>
      <c r="H4426" s="6"/>
      <c r="I4426" s="6"/>
      <c r="J4426" s="4">
        <f>SUMIFS(amount_expended,cfda_key,V4426)</f>
        <v>0</v>
      </c>
      <c r="K4426" s="4">
        <f>IF(G4426="OTHER CLUSTER NOT LISTED ABOVE",SUMIFS(amount_expended,uniform_other_cluster_name,X4426), IF(AND(OR(G4426="N/A",G4426=""),H4426=""),0,IF(G4426="STATE CLUSTER",SUMIFS(amount_expended,uniform_state_cluster_name,W4426),SUMIFS(amount_expended,cluster_name,G4426))))</f>
        <v>0</v>
      </c>
      <c r="L4426" s="6"/>
      <c r="M4426" s="3"/>
      <c r="N4426" s="6"/>
      <c r="O4426" s="3"/>
      <c r="P4426" s="3"/>
      <c r="Q4426" s="6"/>
      <c r="R4426" s="4"/>
      <c r="S4426" s="6"/>
      <c r="T4426" s="6"/>
      <c r="U4426" s="6"/>
      <c r="V4426" s="3" t="str">
        <f t="shared" si="2"/>
        <v/>
      </c>
      <c r="W4426" s="5" t="str">
        <f t="shared" ref="W4426:X4426" si="4427">UPPER(TRIM(H4426))</f>
        <v/>
      </c>
      <c r="X4426" s="5" t="str">
        <f t="shared" si="4427"/>
        <v/>
      </c>
      <c r="Y4426" s="5" t="str">
        <f t="array" ref="Y4426">IF(V4426&lt;&gt;"",IFERROR(INDEX(federal_program_name_lookup,MATCH(V4426,aln_lookup,0)),""),"")</f>
        <v/>
      </c>
    </row>
    <row r="4427" ht="15.75" customHeight="1">
      <c r="A4427" s="5" t="str">
        <f t="shared" si="3224"/>
        <v/>
      </c>
      <c r="B4427" s="3"/>
      <c r="C4427" s="3"/>
      <c r="D4427" s="3"/>
      <c r="E4427" s="6"/>
      <c r="F4427" s="4"/>
      <c r="G4427" s="6"/>
      <c r="H4427" s="6"/>
      <c r="I4427" s="6"/>
      <c r="J4427" s="4">
        <f>SUMIFS(amount_expended,cfda_key,V4427)</f>
        <v>0</v>
      </c>
      <c r="K4427" s="4">
        <f>IF(G4427="OTHER CLUSTER NOT LISTED ABOVE",SUMIFS(amount_expended,uniform_other_cluster_name,X4427), IF(AND(OR(G4427="N/A",G4427=""),H4427=""),0,IF(G4427="STATE CLUSTER",SUMIFS(amount_expended,uniform_state_cluster_name,W4427),SUMIFS(amount_expended,cluster_name,G4427))))</f>
        <v>0</v>
      </c>
      <c r="L4427" s="6"/>
      <c r="M4427" s="3"/>
      <c r="N4427" s="6"/>
      <c r="O4427" s="3"/>
      <c r="P4427" s="3"/>
      <c r="Q4427" s="6"/>
      <c r="R4427" s="4"/>
      <c r="S4427" s="6"/>
      <c r="T4427" s="6"/>
      <c r="U4427" s="6"/>
      <c r="V4427" s="3" t="str">
        <f t="shared" si="2"/>
        <v/>
      </c>
      <c r="W4427" s="5" t="str">
        <f t="shared" ref="W4427:X4427" si="4428">UPPER(TRIM(H4427))</f>
        <v/>
      </c>
      <c r="X4427" s="5" t="str">
        <f t="shared" si="4428"/>
        <v/>
      </c>
      <c r="Y4427" s="5" t="str">
        <f t="array" ref="Y4427">IF(V4427&lt;&gt;"",IFERROR(INDEX(federal_program_name_lookup,MATCH(V4427,aln_lookup,0)),""),"")</f>
        <v/>
      </c>
    </row>
    <row r="4428" ht="15.75" customHeight="1">
      <c r="A4428" s="5" t="str">
        <f t="shared" si="3224"/>
        <v/>
      </c>
      <c r="B4428" s="3"/>
      <c r="C4428" s="3"/>
      <c r="D4428" s="3"/>
      <c r="E4428" s="6"/>
      <c r="F4428" s="4"/>
      <c r="G4428" s="6"/>
      <c r="H4428" s="6"/>
      <c r="I4428" s="6"/>
      <c r="J4428" s="4">
        <f>SUMIFS(amount_expended,cfda_key,V4428)</f>
        <v>0</v>
      </c>
      <c r="K4428" s="4">
        <f>IF(G4428="OTHER CLUSTER NOT LISTED ABOVE",SUMIFS(amount_expended,uniform_other_cluster_name,X4428), IF(AND(OR(G4428="N/A",G4428=""),H4428=""),0,IF(G4428="STATE CLUSTER",SUMIFS(amount_expended,uniform_state_cluster_name,W4428),SUMIFS(amount_expended,cluster_name,G4428))))</f>
        <v>0</v>
      </c>
      <c r="L4428" s="6"/>
      <c r="M4428" s="3"/>
      <c r="N4428" s="6"/>
      <c r="O4428" s="3"/>
      <c r="P4428" s="3"/>
      <c r="Q4428" s="6"/>
      <c r="R4428" s="4"/>
      <c r="S4428" s="6"/>
      <c r="T4428" s="6"/>
      <c r="U4428" s="6"/>
      <c r="V4428" s="3" t="str">
        <f t="shared" si="2"/>
        <v/>
      </c>
      <c r="W4428" s="5" t="str">
        <f t="shared" ref="W4428:X4428" si="4429">UPPER(TRIM(H4428))</f>
        <v/>
      </c>
      <c r="X4428" s="5" t="str">
        <f t="shared" si="4429"/>
        <v/>
      </c>
      <c r="Y4428" s="5" t="str">
        <f t="array" ref="Y4428">IF(V4428&lt;&gt;"",IFERROR(INDEX(federal_program_name_lookup,MATCH(V4428,aln_lookup,0)),""),"")</f>
        <v/>
      </c>
    </row>
    <row r="4429" ht="15.75" customHeight="1">
      <c r="A4429" s="5" t="str">
        <f t="shared" si="3224"/>
        <v/>
      </c>
      <c r="B4429" s="3"/>
      <c r="C4429" s="3"/>
      <c r="D4429" s="3"/>
      <c r="E4429" s="6"/>
      <c r="F4429" s="4"/>
      <c r="G4429" s="6"/>
      <c r="H4429" s="6"/>
      <c r="I4429" s="6"/>
      <c r="J4429" s="4">
        <f>SUMIFS(amount_expended,cfda_key,V4429)</f>
        <v>0</v>
      </c>
      <c r="K4429" s="4">
        <f>IF(G4429="OTHER CLUSTER NOT LISTED ABOVE",SUMIFS(amount_expended,uniform_other_cluster_name,X4429), IF(AND(OR(G4429="N/A",G4429=""),H4429=""),0,IF(G4429="STATE CLUSTER",SUMIFS(amount_expended,uniform_state_cluster_name,W4429),SUMIFS(amount_expended,cluster_name,G4429))))</f>
        <v>0</v>
      </c>
      <c r="L4429" s="6"/>
      <c r="M4429" s="3"/>
      <c r="N4429" s="6"/>
      <c r="O4429" s="3"/>
      <c r="P4429" s="3"/>
      <c r="Q4429" s="6"/>
      <c r="R4429" s="4"/>
      <c r="S4429" s="6"/>
      <c r="T4429" s="6"/>
      <c r="U4429" s="6"/>
      <c r="V4429" s="3" t="str">
        <f t="shared" si="2"/>
        <v/>
      </c>
      <c r="W4429" s="5" t="str">
        <f t="shared" ref="W4429:X4429" si="4430">UPPER(TRIM(H4429))</f>
        <v/>
      </c>
      <c r="X4429" s="5" t="str">
        <f t="shared" si="4430"/>
        <v/>
      </c>
      <c r="Y4429" s="5" t="str">
        <f t="array" ref="Y4429">IF(V4429&lt;&gt;"",IFERROR(INDEX(federal_program_name_lookup,MATCH(V4429,aln_lookup,0)),""),"")</f>
        <v/>
      </c>
    </row>
    <row r="4430" ht="15.75" customHeight="1">
      <c r="A4430" s="5" t="str">
        <f t="shared" si="3224"/>
        <v/>
      </c>
      <c r="B4430" s="3"/>
      <c r="C4430" s="3"/>
      <c r="D4430" s="3"/>
      <c r="E4430" s="6"/>
      <c r="F4430" s="4"/>
      <c r="G4430" s="6"/>
      <c r="H4430" s="6"/>
      <c r="I4430" s="6"/>
      <c r="J4430" s="4">
        <f>SUMIFS(amount_expended,cfda_key,V4430)</f>
        <v>0</v>
      </c>
      <c r="K4430" s="4">
        <f>IF(G4430="OTHER CLUSTER NOT LISTED ABOVE",SUMIFS(amount_expended,uniform_other_cluster_name,X4430), IF(AND(OR(G4430="N/A",G4430=""),H4430=""),0,IF(G4430="STATE CLUSTER",SUMIFS(amount_expended,uniform_state_cluster_name,W4430),SUMIFS(amount_expended,cluster_name,G4430))))</f>
        <v>0</v>
      </c>
      <c r="L4430" s="6"/>
      <c r="M4430" s="3"/>
      <c r="N4430" s="6"/>
      <c r="O4430" s="3"/>
      <c r="P4430" s="3"/>
      <c r="Q4430" s="6"/>
      <c r="R4430" s="4"/>
      <c r="S4430" s="6"/>
      <c r="T4430" s="6"/>
      <c r="U4430" s="6"/>
      <c r="V4430" s="3" t="str">
        <f t="shared" si="2"/>
        <v/>
      </c>
      <c r="W4430" s="5" t="str">
        <f t="shared" ref="W4430:X4430" si="4431">UPPER(TRIM(H4430))</f>
        <v/>
      </c>
      <c r="X4430" s="5" t="str">
        <f t="shared" si="4431"/>
        <v/>
      </c>
      <c r="Y4430" s="5" t="str">
        <f t="array" ref="Y4430">IF(V4430&lt;&gt;"",IFERROR(INDEX(federal_program_name_lookup,MATCH(V4430,aln_lookup,0)),""),"")</f>
        <v/>
      </c>
    </row>
    <row r="4431" ht="15.75" customHeight="1">
      <c r="A4431" s="5" t="str">
        <f t="shared" si="3224"/>
        <v/>
      </c>
      <c r="B4431" s="3"/>
      <c r="C4431" s="3"/>
      <c r="D4431" s="3"/>
      <c r="E4431" s="6"/>
      <c r="F4431" s="4"/>
      <c r="G4431" s="6"/>
      <c r="H4431" s="6"/>
      <c r="I4431" s="6"/>
      <c r="J4431" s="4">
        <f>SUMIFS(amount_expended,cfda_key,V4431)</f>
        <v>0</v>
      </c>
      <c r="K4431" s="4">
        <f>IF(G4431="OTHER CLUSTER NOT LISTED ABOVE",SUMIFS(amount_expended,uniform_other_cluster_name,X4431), IF(AND(OR(G4431="N/A",G4431=""),H4431=""),0,IF(G4431="STATE CLUSTER",SUMIFS(amount_expended,uniform_state_cluster_name,W4431),SUMIFS(amount_expended,cluster_name,G4431))))</f>
        <v>0</v>
      </c>
      <c r="L4431" s="6"/>
      <c r="M4431" s="3"/>
      <c r="N4431" s="6"/>
      <c r="O4431" s="3"/>
      <c r="P4431" s="3"/>
      <c r="Q4431" s="6"/>
      <c r="R4431" s="4"/>
      <c r="S4431" s="6"/>
      <c r="T4431" s="6"/>
      <c r="U4431" s="6"/>
      <c r="V4431" s="3" t="str">
        <f t="shared" si="2"/>
        <v/>
      </c>
      <c r="W4431" s="5" t="str">
        <f t="shared" ref="W4431:X4431" si="4432">UPPER(TRIM(H4431))</f>
        <v/>
      </c>
      <c r="X4431" s="5" t="str">
        <f t="shared" si="4432"/>
        <v/>
      </c>
      <c r="Y4431" s="5" t="str">
        <f t="array" ref="Y4431">IF(V4431&lt;&gt;"",IFERROR(INDEX(federal_program_name_lookup,MATCH(V4431,aln_lookup,0)),""),"")</f>
        <v/>
      </c>
    </row>
    <row r="4432" ht="15.75" customHeight="1">
      <c r="A4432" s="5" t="str">
        <f t="shared" si="3224"/>
        <v/>
      </c>
      <c r="B4432" s="3"/>
      <c r="C4432" s="3"/>
      <c r="D4432" s="3"/>
      <c r="E4432" s="6"/>
      <c r="F4432" s="4"/>
      <c r="G4432" s="6"/>
      <c r="H4432" s="6"/>
      <c r="I4432" s="6"/>
      <c r="J4432" s="4">
        <f>SUMIFS(amount_expended,cfda_key,V4432)</f>
        <v>0</v>
      </c>
      <c r="K4432" s="4">
        <f>IF(G4432="OTHER CLUSTER NOT LISTED ABOVE",SUMIFS(amount_expended,uniform_other_cluster_name,X4432), IF(AND(OR(G4432="N/A",G4432=""),H4432=""),0,IF(G4432="STATE CLUSTER",SUMIFS(amount_expended,uniform_state_cluster_name,W4432),SUMIFS(amount_expended,cluster_name,G4432))))</f>
        <v>0</v>
      </c>
      <c r="L4432" s="6"/>
      <c r="M4432" s="3"/>
      <c r="N4432" s="6"/>
      <c r="O4432" s="3"/>
      <c r="P4432" s="3"/>
      <c r="Q4432" s="6"/>
      <c r="R4432" s="4"/>
      <c r="S4432" s="6"/>
      <c r="T4432" s="6"/>
      <c r="U4432" s="6"/>
      <c r="V4432" s="3" t="str">
        <f t="shared" si="2"/>
        <v/>
      </c>
      <c r="W4432" s="5" t="str">
        <f t="shared" ref="W4432:X4432" si="4433">UPPER(TRIM(H4432))</f>
        <v/>
      </c>
      <c r="X4432" s="5" t="str">
        <f t="shared" si="4433"/>
        <v/>
      </c>
      <c r="Y4432" s="5" t="str">
        <f t="array" ref="Y4432">IF(V4432&lt;&gt;"",IFERROR(INDEX(federal_program_name_lookup,MATCH(V4432,aln_lookup,0)),""),"")</f>
        <v/>
      </c>
    </row>
    <row r="4433" ht="15.75" customHeight="1">
      <c r="A4433" s="5" t="str">
        <f t="shared" si="3224"/>
        <v/>
      </c>
      <c r="B4433" s="3"/>
      <c r="C4433" s="3"/>
      <c r="D4433" s="3"/>
      <c r="E4433" s="6"/>
      <c r="F4433" s="4"/>
      <c r="G4433" s="6"/>
      <c r="H4433" s="6"/>
      <c r="I4433" s="6"/>
      <c r="J4433" s="4">
        <f>SUMIFS(amount_expended,cfda_key,V4433)</f>
        <v>0</v>
      </c>
      <c r="K4433" s="4">
        <f>IF(G4433="OTHER CLUSTER NOT LISTED ABOVE",SUMIFS(amount_expended,uniform_other_cluster_name,X4433), IF(AND(OR(G4433="N/A",G4433=""),H4433=""),0,IF(G4433="STATE CLUSTER",SUMIFS(amount_expended,uniform_state_cluster_name,W4433),SUMIFS(amount_expended,cluster_name,G4433))))</f>
        <v>0</v>
      </c>
      <c r="L4433" s="6"/>
      <c r="M4433" s="3"/>
      <c r="N4433" s="6"/>
      <c r="O4433" s="3"/>
      <c r="P4433" s="3"/>
      <c r="Q4433" s="6"/>
      <c r="R4433" s="4"/>
      <c r="S4433" s="6"/>
      <c r="T4433" s="6"/>
      <c r="U4433" s="6"/>
      <c r="V4433" s="3" t="str">
        <f t="shared" si="2"/>
        <v/>
      </c>
      <c r="W4433" s="5" t="str">
        <f t="shared" ref="W4433:X4433" si="4434">UPPER(TRIM(H4433))</f>
        <v/>
      </c>
      <c r="X4433" s="5" t="str">
        <f t="shared" si="4434"/>
        <v/>
      </c>
      <c r="Y4433" s="5" t="str">
        <f t="array" ref="Y4433">IF(V4433&lt;&gt;"",IFERROR(INDEX(federal_program_name_lookup,MATCH(V4433,aln_lookup,0)),""),"")</f>
        <v/>
      </c>
    </row>
    <row r="4434" ht="15.75" customHeight="1">
      <c r="A4434" s="5" t="str">
        <f t="shared" si="3224"/>
        <v/>
      </c>
      <c r="B4434" s="3"/>
      <c r="C4434" s="3"/>
      <c r="D4434" s="3"/>
      <c r="E4434" s="6"/>
      <c r="F4434" s="4"/>
      <c r="G4434" s="6"/>
      <c r="H4434" s="6"/>
      <c r="I4434" s="6"/>
      <c r="J4434" s="4">
        <f>SUMIFS(amount_expended,cfda_key,V4434)</f>
        <v>0</v>
      </c>
      <c r="K4434" s="4">
        <f>IF(G4434="OTHER CLUSTER NOT LISTED ABOVE",SUMIFS(amount_expended,uniform_other_cluster_name,X4434), IF(AND(OR(G4434="N/A",G4434=""),H4434=""),0,IF(G4434="STATE CLUSTER",SUMIFS(amount_expended,uniform_state_cluster_name,W4434),SUMIFS(amount_expended,cluster_name,G4434))))</f>
        <v>0</v>
      </c>
      <c r="L4434" s="6"/>
      <c r="M4434" s="3"/>
      <c r="N4434" s="6"/>
      <c r="O4434" s="3"/>
      <c r="P4434" s="3"/>
      <c r="Q4434" s="6"/>
      <c r="R4434" s="4"/>
      <c r="S4434" s="6"/>
      <c r="T4434" s="6"/>
      <c r="U4434" s="6"/>
      <c r="V4434" s="3" t="str">
        <f t="shared" si="2"/>
        <v/>
      </c>
      <c r="W4434" s="5" t="str">
        <f t="shared" ref="W4434:X4434" si="4435">UPPER(TRIM(H4434))</f>
        <v/>
      </c>
      <c r="X4434" s="5" t="str">
        <f t="shared" si="4435"/>
        <v/>
      </c>
      <c r="Y4434" s="5" t="str">
        <f t="array" ref="Y4434">IF(V4434&lt;&gt;"",IFERROR(INDEX(federal_program_name_lookup,MATCH(V4434,aln_lookup,0)),""),"")</f>
        <v/>
      </c>
    </row>
    <row r="4435" ht="15.75" customHeight="1">
      <c r="A4435" s="5" t="str">
        <f t="shared" si="3224"/>
        <v/>
      </c>
      <c r="B4435" s="3"/>
      <c r="C4435" s="3"/>
      <c r="D4435" s="3"/>
      <c r="E4435" s="6"/>
      <c r="F4435" s="4"/>
      <c r="G4435" s="6"/>
      <c r="H4435" s="6"/>
      <c r="I4435" s="6"/>
      <c r="J4435" s="4">
        <f>SUMIFS(amount_expended,cfda_key,V4435)</f>
        <v>0</v>
      </c>
      <c r="K4435" s="4">
        <f>IF(G4435="OTHER CLUSTER NOT LISTED ABOVE",SUMIFS(amount_expended,uniform_other_cluster_name,X4435), IF(AND(OR(G4435="N/A",G4435=""),H4435=""),0,IF(G4435="STATE CLUSTER",SUMIFS(amount_expended,uniform_state_cluster_name,W4435),SUMIFS(amount_expended,cluster_name,G4435))))</f>
        <v>0</v>
      </c>
      <c r="L4435" s="6"/>
      <c r="M4435" s="3"/>
      <c r="N4435" s="6"/>
      <c r="O4435" s="3"/>
      <c r="P4435" s="3"/>
      <c r="Q4435" s="6"/>
      <c r="R4435" s="4"/>
      <c r="S4435" s="6"/>
      <c r="T4435" s="6"/>
      <c r="U4435" s="6"/>
      <c r="V4435" s="3" t="str">
        <f t="shared" si="2"/>
        <v/>
      </c>
      <c r="W4435" s="5" t="str">
        <f t="shared" ref="W4435:X4435" si="4436">UPPER(TRIM(H4435))</f>
        <v/>
      </c>
      <c r="X4435" s="5" t="str">
        <f t="shared" si="4436"/>
        <v/>
      </c>
      <c r="Y4435" s="5" t="str">
        <f t="array" ref="Y4435">IF(V4435&lt;&gt;"",IFERROR(INDEX(federal_program_name_lookup,MATCH(V4435,aln_lookup,0)),""),"")</f>
        <v/>
      </c>
    </row>
    <row r="4436" ht="15.75" customHeight="1">
      <c r="A4436" s="5" t="str">
        <f t="shared" si="3224"/>
        <v/>
      </c>
      <c r="B4436" s="3"/>
      <c r="C4436" s="3"/>
      <c r="D4436" s="3"/>
      <c r="E4436" s="6"/>
      <c r="F4436" s="4"/>
      <c r="G4436" s="6"/>
      <c r="H4436" s="6"/>
      <c r="I4436" s="6"/>
      <c r="J4436" s="4">
        <f>SUMIFS(amount_expended,cfda_key,V4436)</f>
        <v>0</v>
      </c>
      <c r="K4436" s="4">
        <f>IF(G4436="OTHER CLUSTER NOT LISTED ABOVE",SUMIFS(amount_expended,uniform_other_cluster_name,X4436), IF(AND(OR(G4436="N/A",G4436=""),H4436=""),0,IF(G4436="STATE CLUSTER",SUMIFS(amount_expended,uniform_state_cluster_name,W4436),SUMIFS(amount_expended,cluster_name,G4436))))</f>
        <v>0</v>
      </c>
      <c r="L4436" s="6"/>
      <c r="M4436" s="3"/>
      <c r="N4436" s="6"/>
      <c r="O4436" s="3"/>
      <c r="P4436" s="3"/>
      <c r="Q4436" s="6"/>
      <c r="R4436" s="4"/>
      <c r="S4436" s="6"/>
      <c r="T4436" s="6"/>
      <c r="U4436" s="6"/>
      <c r="V4436" s="3" t="str">
        <f t="shared" si="2"/>
        <v/>
      </c>
      <c r="W4436" s="5" t="str">
        <f t="shared" ref="W4436:X4436" si="4437">UPPER(TRIM(H4436))</f>
        <v/>
      </c>
      <c r="X4436" s="5" t="str">
        <f t="shared" si="4437"/>
        <v/>
      </c>
      <c r="Y4436" s="5" t="str">
        <f t="array" ref="Y4436">IF(V4436&lt;&gt;"",IFERROR(INDEX(federal_program_name_lookup,MATCH(V4436,aln_lookup,0)),""),"")</f>
        <v/>
      </c>
    </row>
    <row r="4437" ht="15.75" customHeight="1">
      <c r="A4437" s="5" t="str">
        <f t="shared" si="3224"/>
        <v/>
      </c>
      <c r="B4437" s="3"/>
      <c r="C4437" s="3"/>
      <c r="D4437" s="3"/>
      <c r="E4437" s="6"/>
      <c r="F4437" s="4"/>
      <c r="G4437" s="6"/>
      <c r="H4437" s="6"/>
      <c r="I4437" s="6"/>
      <c r="J4437" s="4">
        <f>SUMIFS(amount_expended,cfda_key,V4437)</f>
        <v>0</v>
      </c>
      <c r="K4437" s="4">
        <f>IF(G4437="OTHER CLUSTER NOT LISTED ABOVE",SUMIFS(amount_expended,uniform_other_cluster_name,X4437), IF(AND(OR(G4437="N/A",G4437=""),H4437=""),0,IF(G4437="STATE CLUSTER",SUMIFS(amount_expended,uniform_state_cluster_name,W4437),SUMIFS(amount_expended,cluster_name,G4437))))</f>
        <v>0</v>
      </c>
      <c r="L4437" s="6"/>
      <c r="M4437" s="3"/>
      <c r="N4437" s="6"/>
      <c r="O4437" s="3"/>
      <c r="P4437" s="3"/>
      <c r="Q4437" s="6"/>
      <c r="R4437" s="4"/>
      <c r="S4437" s="6"/>
      <c r="T4437" s="6"/>
      <c r="U4437" s="6"/>
      <c r="V4437" s="3" t="str">
        <f t="shared" si="2"/>
        <v/>
      </c>
      <c r="W4437" s="5" t="str">
        <f t="shared" ref="W4437:X4437" si="4438">UPPER(TRIM(H4437))</f>
        <v/>
      </c>
      <c r="X4437" s="5" t="str">
        <f t="shared" si="4438"/>
        <v/>
      </c>
      <c r="Y4437" s="5" t="str">
        <f t="array" ref="Y4437">IF(V4437&lt;&gt;"",IFERROR(INDEX(federal_program_name_lookup,MATCH(V4437,aln_lookup,0)),""),"")</f>
        <v/>
      </c>
    </row>
    <row r="4438" ht="15.75" customHeight="1">
      <c r="A4438" s="5" t="str">
        <f t="shared" si="3224"/>
        <v/>
      </c>
      <c r="B4438" s="3"/>
      <c r="C4438" s="3"/>
      <c r="D4438" s="3"/>
      <c r="E4438" s="6"/>
      <c r="F4438" s="4"/>
      <c r="G4438" s="6"/>
      <c r="H4438" s="6"/>
      <c r="I4438" s="6"/>
      <c r="J4438" s="4">
        <f>SUMIFS(amount_expended,cfda_key,V4438)</f>
        <v>0</v>
      </c>
      <c r="K4438" s="4">
        <f>IF(G4438="OTHER CLUSTER NOT LISTED ABOVE",SUMIFS(amount_expended,uniform_other_cluster_name,X4438), IF(AND(OR(G4438="N/A",G4438=""),H4438=""),0,IF(G4438="STATE CLUSTER",SUMIFS(amount_expended,uniform_state_cluster_name,W4438),SUMIFS(amount_expended,cluster_name,G4438))))</f>
        <v>0</v>
      </c>
      <c r="L4438" s="6"/>
      <c r="M4438" s="3"/>
      <c r="N4438" s="6"/>
      <c r="O4438" s="3"/>
      <c r="P4438" s="3"/>
      <c r="Q4438" s="6"/>
      <c r="R4438" s="4"/>
      <c r="S4438" s="6"/>
      <c r="T4438" s="6"/>
      <c r="U4438" s="6"/>
      <c r="V4438" s="3" t="str">
        <f t="shared" si="2"/>
        <v/>
      </c>
      <c r="W4438" s="5" t="str">
        <f t="shared" ref="W4438:X4438" si="4439">UPPER(TRIM(H4438))</f>
        <v/>
      </c>
      <c r="X4438" s="5" t="str">
        <f t="shared" si="4439"/>
        <v/>
      </c>
      <c r="Y4438" s="5" t="str">
        <f t="array" ref="Y4438">IF(V4438&lt;&gt;"",IFERROR(INDEX(federal_program_name_lookup,MATCH(V4438,aln_lookup,0)),""),"")</f>
        <v/>
      </c>
    </row>
    <row r="4439" ht="15.75" customHeight="1">
      <c r="A4439" s="5" t="str">
        <f t="shared" si="3224"/>
        <v/>
      </c>
      <c r="B4439" s="3"/>
      <c r="C4439" s="3"/>
      <c r="D4439" s="3"/>
      <c r="E4439" s="6"/>
      <c r="F4439" s="4"/>
      <c r="G4439" s="6"/>
      <c r="H4439" s="6"/>
      <c r="I4439" s="6"/>
      <c r="J4439" s="4">
        <f>SUMIFS(amount_expended,cfda_key,V4439)</f>
        <v>0</v>
      </c>
      <c r="K4439" s="4">
        <f>IF(G4439="OTHER CLUSTER NOT LISTED ABOVE",SUMIFS(amount_expended,uniform_other_cluster_name,X4439), IF(AND(OR(G4439="N/A",G4439=""),H4439=""),0,IF(G4439="STATE CLUSTER",SUMIFS(amount_expended,uniform_state_cluster_name,W4439),SUMIFS(amount_expended,cluster_name,G4439))))</f>
        <v>0</v>
      </c>
      <c r="L4439" s="6"/>
      <c r="M4439" s="3"/>
      <c r="N4439" s="6"/>
      <c r="O4439" s="3"/>
      <c r="P4439" s="3"/>
      <c r="Q4439" s="6"/>
      <c r="R4439" s="4"/>
      <c r="S4439" s="6"/>
      <c r="T4439" s="6"/>
      <c r="U4439" s="6"/>
      <c r="V4439" s="3" t="str">
        <f t="shared" si="2"/>
        <v/>
      </c>
      <c r="W4439" s="5" t="str">
        <f t="shared" ref="W4439:X4439" si="4440">UPPER(TRIM(H4439))</f>
        <v/>
      </c>
      <c r="X4439" s="5" t="str">
        <f t="shared" si="4440"/>
        <v/>
      </c>
      <c r="Y4439" s="5" t="str">
        <f t="array" ref="Y4439">IF(V4439&lt;&gt;"",IFERROR(INDEX(federal_program_name_lookup,MATCH(V4439,aln_lookup,0)),""),"")</f>
        <v/>
      </c>
    </row>
    <row r="4440" ht="15.75" customHeight="1">
      <c r="A4440" s="5" t="str">
        <f t="shared" si="3224"/>
        <v/>
      </c>
      <c r="B4440" s="3"/>
      <c r="C4440" s="3"/>
      <c r="D4440" s="3"/>
      <c r="E4440" s="6"/>
      <c r="F4440" s="4"/>
      <c r="G4440" s="6"/>
      <c r="H4440" s="6"/>
      <c r="I4440" s="6"/>
      <c r="J4440" s="4">
        <f>SUMIFS(amount_expended,cfda_key,V4440)</f>
        <v>0</v>
      </c>
      <c r="K4440" s="4">
        <f>IF(G4440="OTHER CLUSTER NOT LISTED ABOVE",SUMIFS(amount_expended,uniform_other_cluster_name,X4440), IF(AND(OR(G4440="N/A",G4440=""),H4440=""),0,IF(G4440="STATE CLUSTER",SUMIFS(amount_expended,uniform_state_cluster_name,W4440),SUMIFS(amount_expended,cluster_name,G4440))))</f>
        <v>0</v>
      </c>
      <c r="L4440" s="6"/>
      <c r="M4440" s="3"/>
      <c r="N4440" s="6"/>
      <c r="O4440" s="3"/>
      <c r="P4440" s="3"/>
      <c r="Q4440" s="6"/>
      <c r="R4440" s="4"/>
      <c r="S4440" s="6"/>
      <c r="T4440" s="6"/>
      <c r="U4440" s="6"/>
      <c r="V4440" s="3" t="str">
        <f t="shared" si="2"/>
        <v/>
      </c>
      <c r="W4440" s="5" t="str">
        <f t="shared" ref="W4440:X4440" si="4441">UPPER(TRIM(H4440))</f>
        <v/>
      </c>
      <c r="X4440" s="5" t="str">
        <f t="shared" si="4441"/>
        <v/>
      </c>
      <c r="Y4440" s="5" t="str">
        <f t="array" ref="Y4440">IF(V4440&lt;&gt;"",IFERROR(INDEX(federal_program_name_lookup,MATCH(V4440,aln_lookup,0)),""),"")</f>
        <v/>
      </c>
    </row>
    <row r="4441" ht="15.75" customHeight="1">
      <c r="A4441" s="5" t="str">
        <f t="shared" si="3224"/>
        <v/>
      </c>
      <c r="B4441" s="3"/>
      <c r="C4441" s="3"/>
      <c r="D4441" s="3"/>
      <c r="E4441" s="6"/>
      <c r="F4441" s="4"/>
      <c r="G4441" s="6"/>
      <c r="H4441" s="6"/>
      <c r="I4441" s="6"/>
      <c r="J4441" s="4">
        <f>SUMIFS(amount_expended,cfda_key,V4441)</f>
        <v>0</v>
      </c>
      <c r="K4441" s="4">
        <f>IF(G4441="OTHER CLUSTER NOT LISTED ABOVE",SUMIFS(amount_expended,uniform_other_cluster_name,X4441), IF(AND(OR(G4441="N/A",G4441=""),H4441=""),0,IF(G4441="STATE CLUSTER",SUMIFS(amount_expended,uniform_state_cluster_name,W4441),SUMIFS(amount_expended,cluster_name,G4441))))</f>
        <v>0</v>
      </c>
      <c r="L4441" s="6"/>
      <c r="M4441" s="3"/>
      <c r="N4441" s="6"/>
      <c r="O4441" s="3"/>
      <c r="P4441" s="3"/>
      <c r="Q4441" s="6"/>
      <c r="R4441" s="4"/>
      <c r="S4441" s="6"/>
      <c r="T4441" s="6"/>
      <c r="U4441" s="6"/>
      <c r="V4441" s="3" t="str">
        <f t="shared" si="2"/>
        <v/>
      </c>
      <c r="W4441" s="5" t="str">
        <f t="shared" ref="W4441:X4441" si="4442">UPPER(TRIM(H4441))</f>
        <v/>
      </c>
      <c r="X4441" s="5" t="str">
        <f t="shared" si="4442"/>
        <v/>
      </c>
      <c r="Y4441" s="5" t="str">
        <f t="array" ref="Y4441">IF(V4441&lt;&gt;"",IFERROR(INDEX(federal_program_name_lookup,MATCH(V4441,aln_lookup,0)),""),"")</f>
        <v/>
      </c>
    </row>
    <row r="4442" ht="15.75" customHeight="1">
      <c r="A4442" s="5" t="str">
        <f t="shared" si="3224"/>
        <v/>
      </c>
      <c r="B4442" s="3"/>
      <c r="C4442" s="3"/>
      <c r="D4442" s="3"/>
      <c r="E4442" s="6"/>
      <c r="F4442" s="4"/>
      <c r="G4442" s="6"/>
      <c r="H4442" s="6"/>
      <c r="I4442" s="6"/>
      <c r="J4442" s="4">
        <f>SUMIFS(amount_expended,cfda_key,V4442)</f>
        <v>0</v>
      </c>
      <c r="K4442" s="4">
        <f>IF(G4442="OTHER CLUSTER NOT LISTED ABOVE",SUMIFS(amount_expended,uniform_other_cluster_name,X4442), IF(AND(OR(G4442="N/A",G4442=""),H4442=""),0,IF(G4442="STATE CLUSTER",SUMIFS(amount_expended,uniform_state_cluster_name,W4442),SUMIFS(amount_expended,cluster_name,G4442))))</f>
        <v>0</v>
      </c>
      <c r="L4442" s="6"/>
      <c r="M4442" s="3"/>
      <c r="N4442" s="6"/>
      <c r="O4442" s="3"/>
      <c r="P4442" s="3"/>
      <c r="Q4442" s="6"/>
      <c r="R4442" s="4"/>
      <c r="S4442" s="6"/>
      <c r="T4442" s="6"/>
      <c r="U4442" s="6"/>
      <c r="V4442" s="3" t="str">
        <f t="shared" si="2"/>
        <v/>
      </c>
      <c r="W4442" s="5" t="str">
        <f t="shared" ref="W4442:X4442" si="4443">UPPER(TRIM(H4442))</f>
        <v/>
      </c>
      <c r="X4442" s="5" t="str">
        <f t="shared" si="4443"/>
        <v/>
      </c>
      <c r="Y4442" s="5" t="str">
        <f t="array" ref="Y4442">IF(V4442&lt;&gt;"",IFERROR(INDEX(federal_program_name_lookup,MATCH(V4442,aln_lookup,0)),""),"")</f>
        <v/>
      </c>
    </row>
    <row r="4443" ht="15.75" customHeight="1">
      <c r="A4443" s="5" t="str">
        <f t="shared" si="3224"/>
        <v/>
      </c>
      <c r="B4443" s="3"/>
      <c r="C4443" s="3"/>
      <c r="D4443" s="3"/>
      <c r="E4443" s="6"/>
      <c r="F4443" s="4"/>
      <c r="G4443" s="6"/>
      <c r="H4443" s="6"/>
      <c r="I4443" s="6"/>
      <c r="J4443" s="4">
        <f>SUMIFS(amount_expended,cfda_key,V4443)</f>
        <v>0</v>
      </c>
      <c r="K4443" s="4">
        <f>IF(G4443="OTHER CLUSTER NOT LISTED ABOVE",SUMIFS(amount_expended,uniform_other_cluster_name,X4443), IF(AND(OR(G4443="N/A",G4443=""),H4443=""),0,IF(G4443="STATE CLUSTER",SUMIFS(amount_expended,uniform_state_cluster_name,W4443),SUMIFS(amount_expended,cluster_name,G4443))))</f>
        <v>0</v>
      </c>
      <c r="L4443" s="6"/>
      <c r="M4443" s="3"/>
      <c r="N4443" s="6"/>
      <c r="O4443" s="3"/>
      <c r="P4443" s="3"/>
      <c r="Q4443" s="6"/>
      <c r="R4443" s="4"/>
      <c r="S4443" s="6"/>
      <c r="T4443" s="6"/>
      <c r="U4443" s="6"/>
      <c r="V4443" s="3" t="str">
        <f t="shared" si="2"/>
        <v/>
      </c>
      <c r="W4443" s="5" t="str">
        <f t="shared" ref="W4443:X4443" si="4444">UPPER(TRIM(H4443))</f>
        <v/>
      </c>
      <c r="X4443" s="5" t="str">
        <f t="shared" si="4444"/>
        <v/>
      </c>
      <c r="Y4443" s="5" t="str">
        <f t="array" ref="Y4443">IF(V4443&lt;&gt;"",IFERROR(INDEX(federal_program_name_lookup,MATCH(V4443,aln_lookup,0)),""),"")</f>
        <v/>
      </c>
    </row>
    <row r="4444" ht="15.75" customHeight="1">
      <c r="A4444" s="5" t="str">
        <f t="shared" si="3224"/>
        <v/>
      </c>
      <c r="B4444" s="3"/>
      <c r="C4444" s="3"/>
      <c r="D4444" s="3"/>
      <c r="E4444" s="6"/>
      <c r="F4444" s="4"/>
      <c r="G4444" s="6"/>
      <c r="H4444" s="6"/>
      <c r="I4444" s="6"/>
      <c r="J4444" s="4">
        <f>SUMIFS(amount_expended,cfda_key,V4444)</f>
        <v>0</v>
      </c>
      <c r="K4444" s="4">
        <f>IF(G4444="OTHER CLUSTER NOT LISTED ABOVE",SUMIFS(amount_expended,uniform_other_cluster_name,X4444), IF(AND(OR(G4444="N/A",G4444=""),H4444=""),0,IF(G4444="STATE CLUSTER",SUMIFS(amount_expended,uniform_state_cluster_name,W4444),SUMIFS(amount_expended,cluster_name,G4444))))</f>
        <v>0</v>
      </c>
      <c r="L4444" s="6"/>
      <c r="M4444" s="3"/>
      <c r="N4444" s="6"/>
      <c r="O4444" s="3"/>
      <c r="P4444" s="3"/>
      <c r="Q4444" s="6"/>
      <c r="R4444" s="4"/>
      <c r="S4444" s="6"/>
      <c r="T4444" s="6"/>
      <c r="U4444" s="6"/>
      <c r="V4444" s="3" t="str">
        <f t="shared" si="2"/>
        <v/>
      </c>
      <c r="W4444" s="5" t="str">
        <f t="shared" ref="W4444:X4444" si="4445">UPPER(TRIM(H4444))</f>
        <v/>
      </c>
      <c r="X4444" s="5" t="str">
        <f t="shared" si="4445"/>
        <v/>
      </c>
      <c r="Y4444" s="5" t="str">
        <f t="array" ref="Y4444">IF(V4444&lt;&gt;"",IFERROR(INDEX(federal_program_name_lookup,MATCH(V4444,aln_lookup,0)),""),"")</f>
        <v/>
      </c>
    </row>
    <row r="4445" ht="15.75" customHeight="1">
      <c r="A4445" s="5" t="str">
        <f t="shared" si="3224"/>
        <v/>
      </c>
      <c r="B4445" s="3"/>
      <c r="C4445" s="3"/>
      <c r="D4445" s="3"/>
      <c r="E4445" s="6"/>
      <c r="F4445" s="4"/>
      <c r="G4445" s="6"/>
      <c r="H4445" s="6"/>
      <c r="I4445" s="6"/>
      <c r="J4445" s="4">
        <f>SUMIFS(amount_expended,cfda_key,V4445)</f>
        <v>0</v>
      </c>
      <c r="K4445" s="4">
        <f>IF(G4445="OTHER CLUSTER NOT LISTED ABOVE",SUMIFS(amount_expended,uniform_other_cluster_name,X4445), IF(AND(OR(G4445="N/A",G4445=""),H4445=""),0,IF(G4445="STATE CLUSTER",SUMIFS(amount_expended,uniform_state_cluster_name,W4445),SUMIFS(amount_expended,cluster_name,G4445))))</f>
        <v>0</v>
      </c>
      <c r="L4445" s="6"/>
      <c r="M4445" s="3"/>
      <c r="N4445" s="6"/>
      <c r="O4445" s="3"/>
      <c r="P4445" s="3"/>
      <c r="Q4445" s="6"/>
      <c r="R4445" s="4"/>
      <c r="S4445" s="6"/>
      <c r="T4445" s="6"/>
      <c r="U4445" s="6"/>
      <c r="V4445" s="3" t="str">
        <f t="shared" si="2"/>
        <v/>
      </c>
      <c r="W4445" s="5" t="str">
        <f t="shared" ref="W4445:X4445" si="4446">UPPER(TRIM(H4445))</f>
        <v/>
      </c>
      <c r="X4445" s="5" t="str">
        <f t="shared" si="4446"/>
        <v/>
      </c>
      <c r="Y4445" s="5" t="str">
        <f t="array" ref="Y4445">IF(V4445&lt;&gt;"",IFERROR(INDEX(federal_program_name_lookup,MATCH(V4445,aln_lookup,0)),""),"")</f>
        <v/>
      </c>
    </row>
    <row r="4446" ht="15.75" customHeight="1">
      <c r="A4446" s="5" t="str">
        <f t="shared" si="3224"/>
        <v/>
      </c>
      <c r="B4446" s="3"/>
      <c r="C4446" s="3"/>
      <c r="D4446" s="3"/>
      <c r="E4446" s="6"/>
      <c r="F4446" s="4"/>
      <c r="G4446" s="6"/>
      <c r="H4446" s="6"/>
      <c r="I4446" s="6"/>
      <c r="J4446" s="4">
        <f>SUMIFS(amount_expended,cfda_key,V4446)</f>
        <v>0</v>
      </c>
      <c r="K4446" s="4">
        <f>IF(G4446="OTHER CLUSTER NOT LISTED ABOVE",SUMIFS(amount_expended,uniform_other_cluster_name,X4446), IF(AND(OR(G4446="N/A",G4446=""),H4446=""),0,IF(G4446="STATE CLUSTER",SUMIFS(amount_expended,uniform_state_cluster_name,W4446),SUMIFS(amount_expended,cluster_name,G4446))))</f>
        <v>0</v>
      </c>
      <c r="L4446" s="6"/>
      <c r="M4446" s="3"/>
      <c r="N4446" s="6"/>
      <c r="O4446" s="3"/>
      <c r="P4446" s="3"/>
      <c r="Q4446" s="6"/>
      <c r="R4446" s="4"/>
      <c r="S4446" s="6"/>
      <c r="T4446" s="6"/>
      <c r="U4446" s="6"/>
      <c r="V4446" s="3" t="str">
        <f t="shared" si="2"/>
        <v/>
      </c>
      <c r="W4446" s="5" t="str">
        <f t="shared" ref="W4446:X4446" si="4447">UPPER(TRIM(H4446))</f>
        <v/>
      </c>
      <c r="X4446" s="5" t="str">
        <f t="shared" si="4447"/>
        <v/>
      </c>
      <c r="Y4446" s="5" t="str">
        <f t="array" ref="Y4446">IF(V4446&lt;&gt;"",IFERROR(INDEX(federal_program_name_lookup,MATCH(V4446,aln_lookup,0)),""),"")</f>
        <v/>
      </c>
    </row>
    <row r="4447" ht="15.75" customHeight="1">
      <c r="A4447" s="5" t="str">
        <f t="shared" si="3224"/>
        <v/>
      </c>
      <c r="B4447" s="3"/>
      <c r="C4447" s="3"/>
      <c r="D4447" s="3"/>
      <c r="E4447" s="6"/>
      <c r="F4447" s="4"/>
      <c r="G4447" s="6"/>
      <c r="H4447" s="6"/>
      <c r="I4447" s="6"/>
      <c r="J4447" s="4">
        <f>SUMIFS(amount_expended,cfda_key,V4447)</f>
        <v>0</v>
      </c>
      <c r="K4447" s="4">
        <f>IF(G4447="OTHER CLUSTER NOT LISTED ABOVE",SUMIFS(amount_expended,uniform_other_cluster_name,X4447), IF(AND(OR(G4447="N/A",G4447=""),H4447=""),0,IF(G4447="STATE CLUSTER",SUMIFS(amount_expended,uniform_state_cluster_name,W4447),SUMIFS(amount_expended,cluster_name,G4447))))</f>
        <v>0</v>
      </c>
      <c r="L4447" s="6"/>
      <c r="M4447" s="3"/>
      <c r="N4447" s="6"/>
      <c r="O4447" s="3"/>
      <c r="P4447" s="3"/>
      <c r="Q4447" s="6"/>
      <c r="R4447" s="4"/>
      <c r="S4447" s="6"/>
      <c r="T4447" s="6"/>
      <c r="U4447" s="6"/>
      <c r="V4447" s="3" t="str">
        <f t="shared" si="2"/>
        <v/>
      </c>
      <c r="W4447" s="5" t="str">
        <f t="shared" ref="W4447:X4447" si="4448">UPPER(TRIM(H4447))</f>
        <v/>
      </c>
      <c r="X4447" s="5" t="str">
        <f t="shared" si="4448"/>
        <v/>
      </c>
      <c r="Y4447" s="5" t="str">
        <f t="array" ref="Y4447">IF(V4447&lt;&gt;"",IFERROR(INDEX(federal_program_name_lookup,MATCH(V4447,aln_lookup,0)),""),"")</f>
        <v/>
      </c>
    </row>
    <row r="4448" ht="15.75" customHeight="1">
      <c r="A4448" s="5" t="str">
        <f t="shared" si="3224"/>
        <v/>
      </c>
      <c r="B4448" s="3"/>
      <c r="C4448" s="3"/>
      <c r="D4448" s="3"/>
      <c r="E4448" s="6"/>
      <c r="F4448" s="4"/>
      <c r="G4448" s="6"/>
      <c r="H4448" s="6"/>
      <c r="I4448" s="6"/>
      <c r="J4448" s="4">
        <f>SUMIFS(amount_expended,cfda_key,V4448)</f>
        <v>0</v>
      </c>
      <c r="K4448" s="4">
        <f>IF(G4448="OTHER CLUSTER NOT LISTED ABOVE",SUMIFS(amount_expended,uniform_other_cluster_name,X4448), IF(AND(OR(G4448="N/A",G4448=""),H4448=""),0,IF(G4448="STATE CLUSTER",SUMIFS(amount_expended,uniform_state_cluster_name,W4448),SUMIFS(amount_expended,cluster_name,G4448))))</f>
        <v>0</v>
      </c>
      <c r="L4448" s="6"/>
      <c r="M4448" s="3"/>
      <c r="N4448" s="6"/>
      <c r="O4448" s="3"/>
      <c r="P4448" s="3"/>
      <c r="Q4448" s="6"/>
      <c r="R4448" s="4"/>
      <c r="S4448" s="6"/>
      <c r="T4448" s="6"/>
      <c r="U4448" s="6"/>
      <c r="V4448" s="3" t="str">
        <f t="shared" si="2"/>
        <v/>
      </c>
      <c r="W4448" s="5" t="str">
        <f t="shared" ref="W4448:X4448" si="4449">UPPER(TRIM(H4448))</f>
        <v/>
      </c>
      <c r="X4448" s="5" t="str">
        <f t="shared" si="4449"/>
        <v/>
      </c>
      <c r="Y4448" s="5" t="str">
        <f t="array" ref="Y4448">IF(V4448&lt;&gt;"",IFERROR(INDEX(federal_program_name_lookup,MATCH(V4448,aln_lookup,0)),""),"")</f>
        <v/>
      </c>
    </row>
    <row r="4449" ht="15.75" customHeight="1">
      <c r="A4449" s="5" t="str">
        <f t="shared" si="3224"/>
        <v/>
      </c>
      <c r="B4449" s="3"/>
      <c r="C4449" s="3"/>
      <c r="D4449" s="3"/>
      <c r="E4449" s="6"/>
      <c r="F4449" s="4"/>
      <c r="G4449" s="6"/>
      <c r="H4449" s="6"/>
      <c r="I4449" s="6"/>
      <c r="J4449" s="4">
        <f>SUMIFS(amount_expended,cfda_key,V4449)</f>
        <v>0</v>
      </c>
      <c r="K4449" s="4">
        <f>IF(G4449="OTHER CLUSTER NOT LISTED ABOVE",SUMIFS(amount_expended,uniform_other_cluster_name,X4449), IF(AND(OR(G4449="N/A",G4449=""),H4449=""),0,IF(G4449="STATE CLUSTER",SUMIFS(amount_expended,uniform_state_cluster_name,W4449),SUMIFS(amount_expended,cluster_name,G4449))))</f>
        <v>0</v>
      </c>
      <c r="L4449" s="6"/>
      <c r="M4449" s="3"/>
      <c r="N4449" s="6"/>
      <c r="O4449" s="3"/>
      <c r="P4449" s="3"/>
      <c r="Q4449" s="6"/>
      <c r="R4449" s="4"/>
      <c r="S4449" s="6"/>
      <c r="T4449" s="6"/>
      <c r="U4449" s="6"/>
      <c r="V4449" s="3" t="str">
        <f t="shared" si="2"/>
        <v/>
      </c>
      <c r="W4449" s="5" t="str">
        <f t="shared" ref="W4449:X4449" si="4450">UPPER(TRIM(H4449))</f>
        <v/>
      </c>
      <c r="X4449" s="5" t="str">
        <f t="shared" si="4450"/>
        <v/>
      </c>
      <c r="Y4449" s="5" t="str">
        <f t="array" ref="Y4449">IF(V4449&lt;&gt;"",IFERROR(INDEX(federal_program_name_lookup,MATCH(V4449,aln_lookup,0)),""),"")</f>
        <v/>
      </c>
    </row>
    <row r="4450" ht="15.75" customHeight="1">
      <c r="A4450" s="5" t="str">
        <f t="shared" si="3224"/>
        <v/>
      </c>
      <c r="B4450" s="3"/>
      <c r="C4450" s="3"/>
      <c r="D4450" s="3"/>
      <c r="E4450" s="6"/>
      <c r="F4450" s="4"/>
      <c r="G4450" s="6"/>
      <c r="H4450" s="6"/>
      <c r="I4450" s="6"/>
      <c r="J4450" s="4">
        <f>SUMIFS(amount_expended,cfda_key,V4450)</f>
        <v>0</v>
      </c>
      <c r="K4450" s="4">
        <f>IF(G4450="OTHER CLUSTER NOT LISTED ABOVE",SUMIFS(amount_expended,uniform_other_cluster_name,X4450), IF(AND(OR(G4450="N/A",G4450=""),H4450=""),0,IF(G4450="STATE CLUSTER",SUMIFS(amount_expended,uniform_state_cluster_name,W4450),SUMIFS(amount_expended,cluster_name,G4450))))</f>
        <v>0</v>
      </c>
      <c r="L4450" s="6"/>
      <c r="M4450" s="3"/>
      <c r="N4450" s="6"/>
      <c r="O4450" s="3"/>
      <c r="P4450" s="3"/>
      <c r="Q4450" s="6"/>
      <c r="R4450" s="4"/>
      <c r="S4450" s="6"/>
      <c r="T4450" s="6"/>
      <c r="U4450" s="6"/>
      <c r="V4450" s="3" t="str">
        <f t="shared" si="2"/>
        <v/>
      </c>
      <c r="W4450" s="5" t="str">
        <f t="shared" ref="W4450:X4450" si="4451">UPPER(TRIM(H4450))</f>
        <v/>
      </c>
      <c r="X4450" s="5" t="str">
        <f t="shared" si="4451"/>
        <v/>
      </c>
      <c r="Y4450" s="5" t="str">
        <f t="array" ref="Y4450">IF(V4450&lt;&gt;"",IFERROR(INDEX(federal_program_name_lookup,MATCH(V4450,aln_lookup,0)),""),"")</f>
        <v/>
      </c>
    </row>
    <row r="4451" ht="15.75" customHeight="1">
      <c r="A4451" s="5" t="str">
        <f t="shared" si="3224"/>
        <v/>
      </c>
      <c r="B4451" s="3"/>
      <c r="C4451" s="3"/>
      <c r="D4451" s="3"/>
      <c r="E4451" s="6"/>
      <c r="F4451" s="4"/>
      <c r="G4451" s="6"/>
      <c r="H4451" s="6"/>
      <c r="I4451" s="6"/>
      <c r="J4451" s="4">
        <f>SUMIFS(amount_expended,cfda_key,V4451)</f>
        <v>0</v>
      </c>
      <c r="K4451" s="4">
        <f>IF(G4451="OTHER CLUSTER NOT LISTED ABOVE",SUMIFS(amount_expended,uniform_other_cluster_name,X4451), IF(AND(OR(G4451="N/A",G4451=""),H4451=""),0,IF(G4451="STATE CLUSTER",SUMIFS(amount_expended,uniform_state_cluster_name,W4451),SUMIFS(amount_expended,cluster_name,G4451))))</f>
        <v>0</v>
      </c>
      <c r="L4451" s="6"/>
      <c r="M4451" s="3"/>
      <c r="N4451" s="6"/>
      <c r="O4451" s="3"/>
      <c r="P4451" s="3"/>
      <c r="Q4451" s="6"/>
      <c r="R4451" s="4"/>
      <c r="S4451" s="6"/>
      <c r="T4451" s="6"/>
      <c r="U4451" s="6"/>
      <c r="V4451" s="3" t="str">
        <f t="shared" si="2"/>
        <v/>
      </c>
      <c r="W4451" s="5" t="str">
        <f t="shared" ref="W4451:X4451" si="4452">UPPER(TRIM(H4451))</f>
        <v/>
      </c>
      <c r="X4451" s="5" t="str">
        <f t="shared" si="4452"/>
        <v/>
      </c>
      <c r="Y4451" s="5" t="str">
        <f t="array" ref="Y4451">IF(V4451&lt;&gt;"",IFERROR(INDEX(federal_program_name_lookup,MATCH(V4451,aln_lookup,0)),""),"")</f>
        <v/>
      </c>
    </row>
    <row r="4452" ht="15.75" customHeight="1">
      <c r="A4452" s="5" t="str">
        <f t="shared" si="3224"/>
        <v/>
      </c>
      <c r="B4452" s="3"/>
      <c r="C4452" s="3"/>
      <c r="D4452" s="3"/>
      <c r="E4452" s="6"/>
      <c r="F4452" s="4"/>
      <c r="G4452" s="6"/>
      <c r="H4452" s="6"/>
      <c r="I4452" s="6"/>
      <c r="J4452" s="4">
        <f>SUMIFS(amount_expended,cfda_key,V4452)</f>
        <v>0</v>
      </c>
      <c r="K4452" s="4">
        <f>IF(G4452="OTHER CLUSTER NOT LISTED ABOVE",SUMIFS(amount_expended,uniform_other_cluster_name,X4452), IF(AND(OR(G4452="N/A",G4452=""),H4452=""),0,IF(G4452="STATE CLUSTER",SUMIFS(amount_expended,uniform_state_cluster_name,W4452),SUMIFS(amount_expended,cluster_name,G4452))))</f>
        <v>0</v>
      </c>
      <c r="L4452" s="6"/>
      <c r="M4452" s="3"/>
      <c r="N4452" s="6"/>
      <c r="O4452" s="3"/>
      <c r="P4452" s="3"/>
      <c r="Q4452" s="6"/>
      <c r="R4452" s="4"/>
      <c r="S4452" s="6"/>
      <c r="T4452" s="6"/>
      <c r="U4452" s="6"/>
      <c r="V4452" s="3" t="str">
        <f t="shared" si="2"/>
        <v/>
      </c>
      <c r="W4452" s="5" t="str">
        <f t="shared" ref="W4452:X4452" si="4453">UPPER(TRIM(H4452))</f>
        <v/>
      </c>
      <c r="X4452" s="5" t="str">
        <f t="shared" si="4453"/>
        <v/>
      </c>
      <c r="Y4452" s="5" t="str">
        <f t="array" ref="Y4452">IF(V4452&lt;&gt;"",IFERROR(INDEX(federal_program_name_lookup,MATCH(V4452,aln_lookup,0)),""),"")</f>
        <v/>
      </c>
    </row>
    <row r="4453" ht="15.75" customHeight="1">
      <c r="A4453" s="5" t="str">
        <f t="shared" si="3224"/>
        <v/>
      </c>
      <c r="B4453" s="3"/>
      <c r="C4453" s="3"/>
      <c r="D4453" s="3"/>
      <c r="E4453" s="6"/>
      <c r="F4453" s="4"/>
      <c r="G4453" s="6"/>
      <c r="H4453" s="6"/>
      <c r="I4453" s="6"/>
      <c r="J4453" s="4">
        <f>SUMIFS(amount_expended,cfda_key,V4453)</f>
        <v>0</v>
      </c>
      <c r="K4453" s="4">
        <f>IF(G4453="OTHER CLUSTER NOT LISTED ABOVE",SUMIFS(amount_expended,uniform_other_cluster_name,X4453), IF(AND(OR(G4453="N/A",G4453=""),H4453=""),0,IF(G4453="STATE CLUSTER",SUMIFS(amount_expended,uniform_state_cluster_name,W4453),SUMIFS(amount_expended,cluster_name,G4453))))</f>
        <v>0</v>
      </c>
      <c r="L4453" s="6"/>
      <c r="M4453" s="3"/>
      <c r="N4453" s="6"/>
      <c r="O4453" s="3"/>
      <c r="P4453" s="3"/>
      <c r="Q4453" s="6"/>
      <c r="R4453" s="4"/>
      <c r="S4453" s="6"/>
      <c r="T4453" s="6"/>
      <c r="U4453" s="6"/>
      <c r="V4453" s="3" t="str">
        <f t="shared" si="2"/>
        <v/>
      </c>
      <c r="W4453" s="5" t="str">
        <f t="shared" ref="W4453:X4453" si="4454">UPPER(TRIM(H4453))</f>
        <v/>
      </c>
      <c r="X4453" s="5" t="str">
        <f t="shared" si="4454"/>
        <v/>
      </c>
      <c r="Y4453" s="5" t="str">
        <f t="array" ref="Y4453">IF(V4453&lt;&gt;"",IFERROR(INDEX(federal_program_name_lookup,MATCH(V4453,aln_lookup,0)),""),"")</f>
        <v/>
      </c>
    </row>
    <row r="4454" ht="15.75" customHeight="1">
      <c r="A4454" s="5" t="str">
        <f t="shared" si="3224"/>
        <v/>
      </c>
      <c r="B4454" s="3"/>
      <c r="C4454" s="3"/>
      <c r="D4454" s="3"/>
      <c r="E4454" s="6"/>
      <c r="F4454" s="4"/>
      <c r="G4454" s="6"/>
      <c r="H4454" s="6"/>
      <c r="I4454" s="6"/>
      <c r="J4454" s="4">
        <f>SUMIFS(amount_expended,cfda_key,V4454)</f>
        <v>0</v>
      </c>
      <c r="K4454" s="4">
        <f>IF(G4454="OTHER CLUSTER NOT LISTED ABOVE",SUMIFS(amount_expended,uniform_other_cluster_name,X4454), IF(AND(OR(G4454="N/A",G4454=""),H4454=""),0,IF(G4454="STATE CLUSTER",SUMIFS(amount_expended,uniform_state_cluster_name,W4454),SUMIFS(amount_expended,cluster_name,G4454))))</f>
        <v>0</v>
      </c>
      <c r="L4454" s="6"/>
      <c r="M4454" s="3"/>
      <c r="N4454" s="6"/>
      <c r="O4454" s="3"/>
      <c r="P4454" s="3"/>
      <c r="Q4454" s="6"/>
      <c r="R4454" s="4"/>
      <c r="S4454" s="6"/>
      <c r="T4454" s="6"/>
      <c r="U4454" s="6"/>
      <c r="V4454" s="3" t="str">
        <f t="shared" si="2"/>
        <v/>
      </c>
      <c r="W4454" s="5" t="str">
        <f t="shared" ref="W4454:X4454" si="4455">UPPER(TRIM(H4454))</f>
        <v/>
      </c>
      <c r="X4454" s="5" t="str">
        <f t="shared" si="4455"/>
        <v/>
      </c>
      <c r="Y4454" s="5" t="str">
        <f t="array" ref="Y4454">IF(V4454&lt;&gt;"",IFERROR(INDEX(federal_program_name_lookup,MATCH(V4454,aln_lookup,0)),""),"")</f>
        <v/>
      </c>
    </row>
    <row r="4455" ht="15.75" customHeight="1">
      <c r="A4455" s="5" t="str">
        <f t="shared" si="3224"/>
        <v/>
      </c>
      <c r="B4455" s="3"/>
      <c r="C4455" s="3"/>
      <c r="D4455" s="3"/>
      <c r="E4455" s="6"/>
      <c r="F4455" s="4"/>
      <c r="G4455" s="6"/>
      <c r="H4455" s="6"/>
      <c r="I4455" s="6"/>
      <c r="J4455" s="4">
        <f>SUMIFS(amount_expended,cfda_key,V4455)</f>
        <v>0</v>
      </c>
      <c r="K4455" s="4">
        <f>IF(G4455="OTHER CLUSTER NOT LISTED ABOVE",SUMIFS(amount_expended,uniform_other_cluster_name,X4455), IF(AND(OR(G4455="N/A",G4455=""),H4455=""),0,IF(G4455="STATE CLUSTER",SUMIFS(amount_expended,uniform_state_cluster_name,W4455),SUMIFS(amount_expended,cluster_name,G4455))))</f>
        <v>0</v>
      </c>
      <c r="L4455" s="6"/>
      <c r="M4455" s="3"/>
      <c r="N4455" s="6"/>
      <c r="O4455" s="3"/>
      <c r="P4455" s="3"/>
      <c r="Q4455" s="6"/>
      <c r="R4455" s="4"/>
      <c r="S4455" s="6"/>
      <c r="T4455" s="6"/>
      <c r="U4455" s="6"/>
      <c r="V4455" s="3" t="str">
        <f t="shared" si="2"/>
        <v/>
      </c>
      <c r="W4455" s="5" t="str">
        <f t="shared" ref="W4455:X4455" si="4456">UPPER(TRIM(H4455))</f>
        <v/>
      </c>
      <c r="X4455" s="5" t="str">
        <f t="shared" si="4456"/>
        <v/>
      </c>
      <c r="Y4455" s="5" t="str">
        <f t="array" ref="Y4455">IF(V4455&lt;&gt;"",IFERROR(INDEX(federal_program_name_lookup,MATCH(V4455,aln_lookup,0)),""),"")</f>
        <v/>
      </c>
    </row>
    <row r="4456" ht="15.75" customHeight="1">
      <c r="A4456" s="5" t="str">
        <f t="shared" si="3224"/>
        <v/>
      </c>
      <c r="B4456" s="3"/>
      <c r="C4456" s="3"/>
      <c r="D4456" s="3"/>
      <c r="E4456" s="6"/>
      <c r="F4456" s="4"/>
      <c r="G4456" s="6"/>
      <c r="H4456" s="6"/>
      <c r="I4456" s="6"/>
      <c r="J4456" s="4">
        <f>SUMIFS(amount_expended,cfda_key,V4456)</f>
        <v>0</v>
      </c>
      <c r="K4456" s="4">
        <f>IF(G4456="OTHER CLUSTER NOT LISTED ABOVE",SUMIFS(amount_expended,uniform_other_cluster_name,X4456), IF(AND(OR(G4456="N/A",G4456=""),H4456=""),0,IF(G4456="STATE CLUSTER",SUMIFS(amount_expended,uniform_state_cluster_name,W4456),SUMIFS(amount_expended,cluster_name,G4456))))</f>
        <v>0</v>
      </c>
      <c r="L4456" s="6"/>
      <c r="M4456" s="3"/>
      <c r="N4456" s="6"/>
      <c r="O4456" s="3"/>
      <c r="P4456" s="3"/>
      <c r="Q4456" s="6"/>
      <c r="R4456" s="4"/>
      <c r="S4456" s="6"/>
      <c r="T4456" s="6"/>
      <c r="U4456" s="6"/>
      <c r="V4456" s="3" t="str">
        <f t="shared" si="2"/>
        <v/>
      </c>
      <c r="W4456" s="5" t="str">
        <f t="shared" ref="W4456:X4456" si="4457">UPPER(TRIM(H4456))</f>
        <v/>
      </c>
      <c r="X4456" s="5" t="str">
        <f t="shared" si="4457"/>
        <v/>
      </c>
      <c r="Y4456" s="5" t="str">
        <f t="array" ref="Y4456">IF(V4456&lt;&gt;"",IFERROR(INDEX(federal_program_name_lookup,MATCH(V4456,aln_lookup,0)),""),"")</f>
        <v/>
      </c>
    </row>
    <row r="4457" ht="15.75" customHeight="1">
      <c r="A4457" s="5" t="str">
        <f t="shared" si="3224"/>
        <v/>
      </c>
      <c r="B4457" s="3"/>
      <c r="C4457" s="3"/>
      <c r="D4457" s="3"/>
      <c r="E4457" s="6"/>
      <c r="F4457" s="4"/>
      <c r="G4457" s="6"/>
      <c r="H4457" s="6"/>
      <c r="I4457" s="6"/>
      <c r="J4457" s="4">
        <f>SUMIFS(amount_expended,cfda_key,V4457)</f>
        <v>0</v>
      </c>
      <c r="K4457" s="4">
        <f>IF(G4457="OTHER CLUSTER NOT LISTED ABOVE",SUMIFS(amount_expended,uniform_other_cluster_name,X4457), IF(AND(OR(G4457="N/A",G4457=""),H4457=""),0,IF(G4457="STATE CLUSTER",SUMIFS(amount_expended,uniform_state_cluster_name,W4457),SUMIFS(amount_expended,cluster_name,G4457))))</f>
        <v>0</v>
      </c>
      <c r="L4457" s="6"/>
      <c r="M4457" s="3"/>
      <c r="N4457" s="6"/>
      <c r="O4457" s="3"/>
      <c r="P4457" s="3"/>
      <c r="Q4457" s="6"/>
      <c r="R4457" s="4"/>
      <c r="S4457" s="6"/>
      <c r="T4457" s="6"/>
      <c r="U4457" s="6"/>
      <c r="V4457" s="3" t="str">
        <f t="shared" si="2"/>
        <v/>
      </c>
      <c r="W4457" s="5" t="str">
        <f t="shared" ref="W4457:X4457" si="4458">UPPER(TRIM(H4457))</f>
        <v/>
      </c>
      <c r="X4457" s="5" t="str">
        <f t="shared" si="4458"/>
        <v/>
      </c>
      <c r="Y4457" s="5" t="str">
        <f t="array" ref="Y4457">IF(V4457&lt;&gt;"",IFERROR(INDEX(federal_program_name_lookup,MATCH(V4457,aln_lookup,0)),""),"")</f>
        <v/>
      </c>
    </row>
    <row r="4458" ht="15.75" customHeight="1">
      <c r="A4458" s="5" t="str">
        <f t="shared" si="3224"/>
        <v/>
      </c>
      <c r="B4458" s="3"/>
      <c r="C4458" s="3"/>
      <c r="D4458" s="3"/>
      <c r="E4458" s="6"/>
      <c r="F4458" s="4"/>
      <c r="G4458" s="6"/>
      <c r="H4458" s="6"/>
      <c r="I4458" s="6"/>
      <c r="J4458" s="4">
        <f>SUMIFS(amount_expended,cfda_key,V4458)</f>
        <v>0</v>
      </c>
      <c r="K4458" s="4">
        <f>IF(G4458="OTHER CLUSTER NOT LISTED ABOVE",SUMIFS(amount_expended,uniform_other_cluster_name,X4458), IF(AND(OR(G4458="N/A",G4458=""),H4458=""),0,IF(G4458="STATE CLUSTER",SUMIFS(amount_expended,uniform_state_cluster_name,W4458),SUMIFS(amount_expended,cluster_name,G4458))))</f>
        <v>0</v>
      </c>
      <c r="L4458" s="6"/>
      <c r="M4458" s="3"/>
      <c r="N4458" s="6"/>
      <c r="O4458" s="3"/>
      <c r="P4458" s="3"/>
      <c r="Q4458" s="6"/>
      <c r="R4458" s="4"/>
      <c r="S4458" s="6"/>
      <c r="T4458" s="6"/>
      <c r="U4458" s="6"/>
      <c r="V4458" s="3" t="str">
        <f t="shared" si="2"/>
        <v/>
      </c>
      <c r="W4458" s="5" t="str">
        <f t="shared" ref="W4458:X4458" si="4459">UPPER(TRIM(H4458))</f>
        <v/>
      </c>
      <c r="X4458" s="5" t="str">
        <f t="shared" si="4459"/>
        <v/>
      </c>
      <c r="Y4458" s="5" t="str">
        <f t="array" ref="Y4458">IF(V4458&lt;&gt;"",IFERROR(INDEX(federal_program_name_lookup,MATCH(V4458,aln_lookup,0)),""),"")</f>
        <v/>
      </c>
    </row>
    <row r="4459" ht="15.75" customHeight="1">
      <c r="A4459" s="5" t="str">
        <f t="shared" si="3224"/>
        <v/>
      </c>
      <c r="B4459" s="3"/>
      <c r="C4459" s="3"/>
      <c r="D4459" s="3"/>
      <c r="E4459" s="6"/>
      <c r="F4459" s="4"/>
      <c r="G4459" s="6"/>
      <c r="H4459" s="6"/>
      <c r="I4459" s="6"/>
      <c r="J4459" s="4">
        <f>SUMIFS(amount_expended,cfda_key,V4459)</f>
        <v>0</v>
      </c>
      <c r="K4459" s="4">
        <f>IF(G4459="OTHER CLUSTER NOT LISTED ABOVE",SUMIFS(amount_expended,uniform_other_cluster_name,X4459), IF(AND(OR(G4459="N/A",G4459=""),H4459=""),0,IF(G4459="STATE CLUSTER",SUMIFS(amount_expended,uniform_state_cluster_name,W4459),SUMIFS(amount_expended,cluster_name,G4459))))</f>
        <v>0</v>
      </c>
      <c r="L4459" s="6"/>
      <c r="M4459" s="3"/>
      <c r="N4459" s="6"/>
      <c r="O4459" s="3"/>
      <c r="P4459" s="3"/>
      <c r="Q4459" s="6"/>
      <c r="R4459" s="4"/>
      <c r="S4459" s="6"/>
      <c r="T4459" s="6"/>
      <c r="U4459" s="6"/>
      <c r="V4459" s="3" t="str">
        <f t="shared" si="2"/>
        <v/>
      </c>
      <c r="W4459" s="5" t="str">
        <f t="shared" ref="W4459:X4459" si="4460">UPPER(TRIM(H4459))</f>
        <v/>
      </c>
      <c r="X4459" s="5" t="str">
        <f t="shared" si="4460"/>
        <v/>
      </c>
      <c r="Y4459" s="5" t="str">
        <f t="array" ref="Y4459">IF(V4459&lt;&gt;"",IFERROR(INDEX(federal_program_name_lookup,MATCH(V4459,aln_lookup,0)),""),"")</f>
        <v/>
      </c>
    </row>
    <row r="4460" ht="15.75" customHeight="1">
      <c r="A4460" s="5" t="str">
        <f t="shared" si="3224"/>
        <v/>
      </c>
      <c r="B4460" s="3"/>
      <c r="C4460" s="3"/>
      <c r="D4460" s="3"/>
      <c r="E4460" s="6"/>
      <c r="F4460" s="4"/>
      <c r="G4460" s="6"/>
      <c r="H4460" s="6"/>
      <c r="I4460" s="6"/>
      <c r="J4460" s="4">
        <f>SUMIFS(amount_expended,cfda_key,V4460)</f>
        <v>0</v>
      </c>
      <c r="K4460" s="4">
        <f>IF(G4460="OTHER CLUSTER NOT LISTED ABOVE",SUMIFS(amount_expended,uniform_other_cluster_name,X4460), IF(AND(OR(G4460="N/A",G4460=""),H4460=""),0,IF(G4460="STATE CLUSTER",SUMIFS(amount_expended,uniform_state_cluster_name,W4460),SUMIFS(amount_expended,cluster_name,G4460))))</f>
        <v>0</v>
      </c>
      <c r="L4460" s="6"/>
      <c r="M4460" s="3"/>
      <c r="N4460" s="6"/>
      <c r="O4460" s="3"/>
      <c r="P4460" s="3"/>
      <c r="Q4460" s="6"/>
      <c r="R4460" s="4"/>
      <c r="S4460" s="6"/>
      <c r="T4460" s="6"/>
      <c r="U4460" s="6"/>
      <c r="V4460" s="3" t="str">
        <f t="shared" si="2"/>
        <v/>
      </c>
      <c r="W4460" s="5" t="str">
        <f t="shared" ref="W4460:X4460" si="4461">UPPER(TRIM(H4460))</f>
        <v/>
      </c>
      <c r="X4460" s="5" t="str">
        <f t="shared" si="4461"/>
        <v/>
      </c>
      <c r="Y4460" s="5" t="str">
        <f t="array" ref="Y4460">IF(V4460&lt;&gt;"",IFERROR(INDEX(federal_program_name_lookup,MATCH(V4460,aln_lookup,0)),""),"")</f>
        <v/>
      </c>
    </row>
    <row r="4461" ht="15.75" customHeight="1">
      <c r="A4461" s="5" t="str">
        <f t="shared" si="3224"/>
        <v/>
      </c>
      <c r="B4461" s="3"/>
      <c r="C4461" s="3"/>
      <c r="D4461" s="3"/>
      <c r="E4461" s="6"/>
      <c r="F4461" s="4"/>
      <c r="G4461" s="6"/>
      <c r="H4461" s="6"/>
      <c r="I4461" s="6"/>
      <c r="J4461" s="4">
        <f>SUMIFS(amount_expended,cfda_key,V4461)</f>
        <v>0</v>
      </c>
      <c r="K4461" s="4">
        <f>IF(G4461="OTHER CLUSTER NOT LISTED ABOVE",SUMIFS(amount_expended,uniform_other_cluster_name,X4461), IF(AND(OR(G4461="N/A",G4461=""),H4461=""),0,IF(G4461="STATE CLUSTER",SUMIFS(amount_expended,uniform_state_cluster_name,W4461),SUMIFS(amount_expended,cluster_name,G4461))))</f>
        <v>0</v>
      </c>
      <c r="L4461" s="6"/>
      <c r="M4461" s="3"/>
      <c r="N4461" s="6"/>
      <c r="O4461" s="3"/>
      <c r="P4461" s="3"/>
      <c r="Q4461" s="6"/>
      <c r="R4461" s="4"/>
      <c r="S4461" s="6"/>
      <c r="T4461" s="6"/>
      <c r="U4461" s="6"/>
      <c r="V4461" s="3" t="str">
        <f t="shared" si="2"/>
        <v/>
      </c>
      <c r="W4461" s="5" t="str">
        <f t="shared" ref="W4461:X4461" si="4462">UPPER(TRIM(H4461))</f>
        <v/>
      </c>
      <c r="X4461" s="5" t="str">
        <f t="shared" si="4462"/>
        <v/>
      </c>
      <c r="Y4461" s="5" t="str">
        <f t="array" ref="Y4461">IF(V4461&lt;&gt;"",IFERROR(INDEX(federal_program_name_lookup,MATCH(V4461,aln_lookup,0)),""),"")</f>
        <v/>
      </c>
    </row>
    <row r="4462" ht="15.75" customHeight="1">
      <c r="A4462" s="5" t="str">
        <f t="shared" si="3224"/>
        <v/>
      </c>
      <c r="B4462" s="3"/>
      <c r="C4462" s="3"/>
      <c r="D4462" s="3"/>
      <c r="E4462" s="6"/>
      <c r="F4462" s="4"/>
      <c r="G4462" s="6"/>
      <c r="H4462" s="6"/>
      <c r="I4462" s="6"/>
      <c r="J4462" s="4">
        <f>SUMIFS(amount_expended,cfda_key,V4462)</f>
        <v>0</v>
      </c>
      <c r="K4462" s="4">
        <f>IF(G4462="OTHER CLUSTER NOT LISTED ABOVE",SUMIFS(amount_expended,uniform_other_cluster_name,X4462), IF(AND(OR(G4462="N/A",G4462=""),H4462=""),0,IF(G4462="STATE CLUSTER",SUMIFS(amount_expended,uniform_state_cluster_name,W4462),SUMIFS(amount_expended,cluster_name,G4462))))</f>
        <v>0</v>
      </c>
      <c r="L4462" s="6"/>
      <c r="M4462" s="3"/>
      <c r="N4462" s="6"/>
      <c r="O4462" s="3"/>
      <c r="P4462" s="3"/>
      <c r="Q4462" s="6"/>
      <c r="R4462" s="4"/>
      <c r="S4462" s="6"/>
      <c r="T4462" s="6"/>
      <c r="U4462" s="6"/>
      <c r="V4462" s="3" t="str">
        <f t="shared" si="2"/>
        <v/>
      </c>
      <c r="W4462" s="5" t="str">
        <f t="shared" ref="W4462:X4462" si="4463">UPPER(TRIM(H4462))</f>
        <v/>
      </c>
      <c r="X4462" s="5" t="str">
        <f t="shared" si="4463"/>
        <v/>
      </c>
      <c r="Y4462" s="5" t="str">
        <f t="array" ref="Y4462">IF(V4462&lt;&gt;"",IFERROR(INDEX(federal_program_name_lookup,MATCH(V4462,aln_lookup,0)),""),"")</f>
        <v/>
      </c>
    </row>
    <row r="4463" ht="15.75" customHeight="1">
      <c r="A4463" s="5" t="str">
        <f t="shared" si="3224"/>
        <v/>
      </c>
      <c r="B4463" s="3"/>
      <c r="C4463" s="3"/>
      <c r="D4463" s="3"/>
      <c r="E4463" s="6"/>
      <c r="F4463" s="4"/>
      <c r="G4463" s="6"/>
      <c r="H4463" s="6"/>
      <c r="I4463" s="6"/>
      <c r="J4463" s="4">
        <f>SUMIFS(amount_expended,cfda_key,V4463)</f>
        <v>0</v>
      </c>
      <c r="K4463" s="4">
        <f>IF(G4463="OTHER CLUSTER NOT LISTED ABOVE",SUMIFS(amount_expended,uniform_other_cluster_name,X4463), IF(AND(OR(G4463="N/A",G4463=""),H4463=""),0,IF(G4463="STATE CLUSTER",SUMIFS(amount_expended,uniform_state_cluster_name,W4463),SUMIFS(amount_expended,cluster_name,G4463))))</f>
        <v>0</v>
      </c>
      <c r="L4463" s="6"/>
      <c r="M4463" s="3"/>
      <c r="N4463" s="6"/>
      <c r="O4463" s="3"/>
      <c r="P4463" s="3"/>
      <c r="Q4463" s="6"/>
      <c r="R4463" s="4"/>
      <c r="S4463" s="6"/>
      <c r="T4463" s="6"/>
      <c r="U4463" s="6"/>
      <c r="V4463" s="3" t="str">
        <f t="shared" si="2"/>
        <v/>
      </c>
      <c r="W4463" s="5" t="str">
        <f t="shared" ref="W4463:X4463" si="4464">UPPER(TRIM(H4463))</f>
        <v/>
      </c>
      <c r="X4463" s="5" t="str">
        <f t="shared" si="4464"/>
        <v/>
      </c>
      <c r="Y4463" s="5" t="str">
        <f t="array" ref="Y4463">IF(V4463&lt;&gt;"",IFERROR(INDEX(federal_program_name_lookup,MATCH(V4463,aln_lookup,0)),""),"")</f>
        <v/>
      </c>
    </row>
    <row r="4464" ht="15.75" customHeight="1">
      <c r="A4464" s="5" t="str">
        <f t="shared" si="3224"/>
        <v/>
      </c>
      <c r="B4464" s="3"/>
      <c r="C4464" s="3"/>
      <c r="D4464" s="3"/>
      <c r="E4464" s="6"/>
      <c r="F4464" s="4"/>
      <c r="G4464" s="6"/>
      <c r="H4464" s="6"/>
      <c r="I4464" s="6"/>
      <c r="J4464" s="4">
        <f>SUMIFS(amount_expended,cfda_key,V4464)</f>
        <v>0</v>
      </c>
      <c r="K4464" s="4">
        <f>IF(G4464="OTHER CLUSTER NOT LISTED ABOVE",SUMIFS(amount_expended,uniform_other_cluster_name,X4464), IF(AND(OR(G4464="N/A",G4464=""),H4464=""),0,IF(G4464="STATE CLUSTER",SUMIFS(amount_expended,uniform_state_cluster_name,W4464),SUMIFS(amount_expended,cluster_name,G4464))))</f>
        <v>0</v>
      </c>
      <c r="L4464" s="6"/>
      <c r="M4464" s="3"/>
      <c r="N4464" s="6"/>
      <c r="O4464" s="3"/>
      <c r="P4464" s="3"/>
      <c r="Q4464" s="6"/>
      <c r="R4464" s="4"/>
      <c r="S4464" s="6"/>
      <c r="T4464" s="6"/>
      <c r="U4464" s="6"/>
      <c r="V4464" s="3" t="str">
        <f t="shared" si="2"/>
        <v/>
      </c>
      <c r="W4464" s="5" t="str">
        <f t="shared" ref="W4464:X4464" si="4465">UPPER(TRIM(H4464))</f>
        <v/>
      </c>
      <c r="X4464" s="5" t="str">
        <f t="shared" si="4465"/>
        <v/>
      </c>
      <c r="Y4464" s="5" t="str">
        <f t="array" ref="Y4464">IF(V4464&lt;&gt;"",IFERROR(INDEX(federal_program_name_lookup,MATCH(V4464,aln_lookup,0)),""),"")</f>
        <v/>
      </c>
    </row>
    <row r="4465" ht="15.75" customHeight="1">
      <c r="A4465" s="5" t="str">
        <f t="shared" si="3224"/>
        <v/>
      </c>
      <c r="B4465" s="3"/>
      <c r="C4465" s="3"/>
      <c r="D4465" s="3"/>
      <c r="E4465" s="6"/>
      <c r="F4465" s="4"/>
      <c r="G4465" s="6"/>
      <c r="H4465" s="6"/>
      <c r="I4465" s="6"/>
      <c r="J4465" s="4">
        <f>SUMIFS(amount_expended,cfda_key,V4465)</f>
        <v>0</v>
      </c>
      <c r="K4465" s="4">
        <f>IF(G4465="OTHER CLUSTER NOT LISTED ABOVE",SUMIFS(amount_expended,uniform_other_cluster_name,X4465), IF(AND(OR(G4465="N/A",G4465=""),H4465=""),0,IF(G4465="STATE CLUSTER",SUMIFS(amount_expended,uniform_state_cluster_name,W4465),SUMIFS(amount_expended,cluster_name,G4465))))</f>
        <v>0</v>
      </c>
      <c r="L4465" s="6"/>
      <c r="M4465" s="3"/>
      <c r="N4465" s="6"/>
      <c r="O4465" s="3"/>
      <c r="P4465" s="3"/>
      <c r="Q4465" s="6"/>
      <c r="R4465" s="4"/>
      <c r="S4465" s="6"/>
      <c r="T4465" s="6"/>
      <c r="U4465" s="6"/>
      <c r="V4465" s="3" t="str">
        <f t="shared" si="2"/>
        <v/>
      </c>
      <c r="W4465" s="5" t="str">
        <f t="shared" ref="W4465:X4465" si="4466">UPPER(TRIM(H4465))</f>
        <v/>
      </c>
      <c r="X4465" s="5" t="str">
        <f t="shared" si="4466"/>
        <v/>
      </c>
      <c r="Y4465" s="5" t="str">
        <f t="array" ref="Y4465">IF(V4465&lt;&gt;"",IFERROR(INDEX(federal_program_name_lookup,MATCH(V4465,aln_lookup,0)),""),"")</f>
        <v/>
      </c>
    </row>
    <row r="4466" ht="15.75" customHeight="1">
      <c r="A4466" s="5" t="str">
        <f t="shared" si="3224"/>
        <v/>
      </c>
      <c r="B4466" s="3"/>
      <c r="C4466" s="3"/>
      <c r="D4466" s="3"/>
      <c r="E4466" s="6"/>
      <c r="F4466" s="4"/>
      <c r="G4466" s="6"/>
      <c r="H4466" s="6"/>
      <c r="I4466" s="6"/>
      <c r="J4466" s="4">
        <f>SUMIFS(amount_expended,cfda_key,V4466)</f>
        <v>0</v>
      </c>
      <c r="K4466" s="4">
        <f>IF(G4466="OTHER CLUSTER NOT LISTED ABOVE",SUMIFS(amount_expended,uniform_other_cluster_name,X4466), IF(AND(OR(G4466="N/A",G4466=""),H4466=""),0,IF(G4466="STATE CLUSTER",SUMIFS(amount_expended,uniform_state_cluster_name,W4466),SUMIFS(amount_expended,cluster_name,G4466))))</f>
        <v>0</v>
      </c>
      <c r="L4466" s="6"/>
      <c r="M4466" s="3"/>
      <c r="N4466" s="6"/>
      <c r="O4466" s="3"/>
      <c r="P4466" s="3"/>
      <c r="Q4466" s="6"/>
      <c r="R4466" s="4"/>
      <c r="S4466" s="6"/>
      <c r="T4466" s="6"/>
      <c r="U4466" s="6"/>
      <c r="V4466" s="3" t="str">
        <f t="shared" si="2"/>
        <v/>
      </c>
      <c r="W4466" s="5" t="str">
        <f t="shared" ref="W4466:X4466" si="4467">UPPER(TRIM(H4466))</f>
        <v/>
      </c>
      <c r="X4466" s="5" t="str">
        <f t="shared" si="4467"/>
        <v/>
      </c>
      <c r="Y4466" s="5" t="str">
        <f t="array" ref="Y4466">IF(V4466&lt;&gt;"",IFERROR(INDEX(federal_program_name_lookup,MATCH(V4466,aln_lookup,0)),""),"")</f>
        <v/>
      </c>
    </row>
    <row r="4467" ht="15.75" customHeight="1">
      <c r="A4467" s="5" t="str">
        <f t="shared" si="3224"/>
        <v/>
      </c>
      <c r="B4467" s="3"/>
      <c r="C4467" s="3"/>
      <c r="D4467" s="3"/>
      <c r="E4467" s="6"/>
      <c r="F4467" s="4"/>
      <c r="G4467" s="6"/>
      <c r="H4467" s="6"/>
      <c r="I4467" s="6"/>
      <c r="J4467" s="4">
        <f>SUMIFS(amount_expended,cfda_key,V4467)</f>
        <v>0</v>
      </c>
      <c r="K4467" s="4">
        <f>IF(G4467="OTHER CLUSTER NOT LISTED ABOVE",SUMIFS(amount_expended,uniform_other_cluster_name,X4467), IF(AND(OR(G4467="N/A",G4467=""),H4467=""),0,IF(G4467="STATE CLUSTER",SUMIFS(amount_expended,uniform_state_cluster_name,W4467),SUMIFS(amount_expended,cluster_name,G4467))))</f>
        <v>0</v>
      </c>
      <c r="L4467" s="6"/>
      <c r="M4467" s="3"/>
      <c r="N4467" s="6"/>
      <c r="O4467" s="3"/>
      <c r="P4467" s="3"/>
      <c r="Q4467" s="6"/>
      <c r="R4467" s="4"/>
      <c r="S4467" s="6"/>
      <c r="T4467" s="6"/>
      <c r="U4467" s="6"/>
      <c r="V4467" s="3" t="str">
        <f t="shared" si="2"/>
        <v/>
      </c>
      <c r="W4467" s="5" t="str">
        <f t="shared" ref="W4467:X4467" si="4468">UPPER(TRIM(H4467))</f>
        <v/>
      </c>
      <c r="X4467" s="5" t="str">
        <f t="shared" si="4468"/>
        <v/>
      </c>
      <c r="Y4467" s="5" t="str">
        <f t="array" ref="Y4467">IF(V4467&lt;&gt;"",IFERROR(INDEX(federal_program_name_lookup,MATCH(V4467,aln_lookup,0)),""),"")</f>
        <v/>
      </c>
    </row>
    <row r="4468" ht="15.75" customHeight="1">
      <c r="A4468" s="5" t="str">
        <f t="shared" si="3224"/>
        <v/>
      </c>
      <c r="B4468" s="3"/>
      <c r="C4468" s="3"/>
      <c r="D4468" s="3"/>
      <c r="E4468" s="6"/>
      <c r="F4468" s="4"/>
      <c r="G4468" s="6"/>
      <c r="H4468" s="6"/>
      <c r="I4468" s="6"/>
      <c r="J4468" s="4">
        <f>SUMIFS(amount_expended,cfda_key,V4468)</f>
        <v>0</v>
      </c>
      <c r="K4468" s="4">
        <f>IF(G4468="OTHER CLUSTER NOT LISTED ABOVE",SUMIFS(amount_expended,uniform_other_cluster_name,X4468), IF(AND(OR(G4468="N/A",G4468=""),H4468=""),0,IF(G4468="STATE CLUSTER",SUMIFS(amount_expended,uniform_state_cluster_name,W4468),SUMIFS(amount_expended,cluster_name,G4468))))</f>
        <v>0</v>
      </c>
      <c r="L4468" s="6"/>
      <c r="M4468" s="3"/>
      <c r="N4468" s="6"/>
      <c r="O4468" s="3"/>
      <c r="P4468" s="3"/>
      <c r="Q4468" s="6"/>
      <c r="R4468" s="4"/>
      <c r="S4468" s="6"/>
      <c r="T4468" s="6"/>
      <c r="U4468" s="6"/>
      <c r="V4468" s="3" t="str">
        <f t="shared" si="2"/>
        <v/>
      </c>
      <c r="W4468" s="5" t="str">
        <f t="shared" ref="W4468:X4468" si="4469">UPPER(TRIM(H4468))</f>
        <v/>
      </c>
      <c r="X4468" s="5" t="str">
        <f t="shared" si="4469"/>
        <v/>
      </c>
      <c r="Y4468" s="5" t="str">
        <f t="array" ref="Y4468">IF(V4468&lt;&gt;"",IFERROR(INDEX(federal_program_name_lookup,MATCH(V4468,aln_lookup,0)),""),"")</f>
        <v/>
      </c>
    </row>
    <row r="4469" ht="15.75" customHeight="1">
      <c r="A4469" s="5" t="str">
        <f t="shared" si="3224"/>
        <v/>
      </c>
      <c r="B4469" s="3"/>
      <c r="C4469" s="3"/>
      <c r="D4469" s="3"/>
      <c r="E4469" s="6"/>
      <c r="F4469" s="4"/>
      <c r="G4469" s="6"/>
      <c r="H4469" s="6"/>
      <c r="I4469" s="6"/>
      <c r="J4469" s="4">
        <f>SUMIFS(amount_expended,cfda_key,V4469)</f>
        <v>0</v>
      </c>
      <c r="K4469" s="4">
        <f>IF(G4469="OTHER CLUSTER NOT LISTED ABOVE",SUMIFS(amount_expended,uniform_other_cluster_name,X4469), IF(AND(OR(G4469="N/A",G4469=""),H4469=""),0,IF(G4469="STATE CLUSTER",SUMIFS(amount_expended,uniform_state_cluster_name,W4469),SUMIFS(amount_expended,cluster_name,G4469))))</f>
        <v>0</v>
      </c>
      <c r="L4469" s="6"/>
      <c r="M4469" s="3"/>
      <c r="N4469" s="6"/>
      <c r="O4469" s="3"/>
      <c r="P4469" s="3"/>
      <c r="Q4469" s="6"/>
      <c r="R4469" s="4"/>
      <c r="S4469" s="6"/>
      <c r="T4469" s="6"/>
      <c r="U4469" s="6"/>
      <c r="V4469" s="3" t="str">
        <f t="shared" si="2"/>
        <v/>
      </c>
      <c r="W4469" s="5" t="str">
        <f t="shared" ref="W4469:X4469" si="4470">UPPER(TRIM(H4469))</f>
        <v/>
      </c>
      <c r="X4469" s="5" t="str">
        <f t="shared" si="4470"/>
        <v/>
      </c>
      <c r="Y4469" s="5" t="str">
        <f t="array" ref="Y4469">IF(V4469&lt;&gt;"",IFERROR(INDEX(federal_program_name_lookup,MATCH(V4469,aln_lookup,0)),""),"")</f>
        <v/>
      </c>
    </row>
    <row r="4470" ht="15.75" customHeight="1">
      <c r="A4470" s="5" t="str">
        <f t="shared" si="3224"/>
        <v/>
      </c>
      <c r="B4470" s="3"/>
      <c r="C4470" s="3"/>
      <c r="D4470" s="3"/>
      <c r="E4470" s="6"/>
      <c r="F4470" s="4"/>
      <c r="G4470" s="6"/>
      <c r="H4470" s="6"/>
      <c r="I4470" s="6"/>
      <c r="J4470" s="4">
        <f>SUMIFS(amount_expended,cfda_key,V4470)</f>
        <v>0</v>
      </c>
      <c r="K4470" s="4">
        <f>IF(G4470="OTHER CLUSTER NOT LISTED ABOVE",SUMIFS(amount_expended,uniform_other_cluster_name,X4470), IF(AND(OR(G4470="N/A",G4470=""),H4470=""),0,IF(G4470="STATE CLUSTER",SUMIFS(amount_expended,uniform_state_cluster_name,W4470),SUMIFS(amount_expended,cluster_name,G4470))))</f>
        <v>0</v>
      </c>
      <c r="L4470" s="6"/>
      <c r="M4470" s="3"/>
      <c r="N4470" s="6"/>
      <c r="O4470" s="3"/>
      <c r="P4470" s="3"/>
      <c r="Q4470" s="6"/>
      <c r="R4470" s="4"/>
      <c r="S4470" s="6"/>
      <c r="T4470" s="6"/>
      <c r="U4470" s="6"/>
      <c r="V4470" s="3" t="str">
        <f t="shared" si="2"/>
        <v/>
      </c>
      <c r="W4470" s="5" t="str">
        <f t="shared" ref="W4470:X4470" si="4471">UPPER(TRIM(H4470))</f>
        <v/>
      </c>
      <c r="X4470" s="5" t="str">
        <f t="shared" si="4471"/>
        <v/>
      </c>
      <c r="Y4470" s="5" t="str">
        <f t="array" ref="Y4470">IF(V4470&lt;&gt;"",IFERROR(INDEX(federal_program_name_lookup,MATCH(V4470,aln_lookup,0)),""),"")</f>
        <v/>
      </c>
    </row>
    <row r="4471" ht="15.75" customHeight="1">
      <c r="A4471" s="5" t="str">
        <f t="shared" si="3224"/>
        <v/>
      </c>
      <c r="B4471" s="3"/>
      <c r="C4471" s="3"/>
      <c r="D4471" s="3"/>
      <c r="E4471" s="6"/>
      <c r="F4471" s="4"/>
      <c r="G4471" s="6"/>
      <c r="H4471" s="6"/>
      <c r="I4471" s="6"/>
      <c r="J4471" s="4">
        <f>SUMIFS(amount_expended,cfda_key,V4471)</f>
        <v>0</v>
      </c>
      <c r="K4471" s="4">
        <f>IF(G4471="OTHER CLUSTER NOT LISTED ABOVE",SUMIFS(amount_expended,uniform_other_cluster_name,X4471), IF(AND(OR(G4471="N/A",G4471=""),H4471=""),0,IF(G4471="STATE CLUSTER",SUMIFS(amount_expended,uniform_state_cluster_name,W4471),SUMIFS(amount_expended,cluster_name,G4471))))</f>
        <v>0</v>
      </c>
      <c r="L4471" s="6"/>
      <c r="M4471" s="3"/>
      <c r="N4471" s="6"/>
      <c r="O4471" s="3"/>
      <c r="P4471" s="3"/>
      <c r="Q4471" s="6"/>
      <c r="R4471" s="4"/>
      <c r="S4471" s="6"/>
      <c r="T4471" s="6"/>
      <c r="U4471" s="6"/>
      <c r="V4471" s="3" t="str">
        <f t="shared" si="2"/>
        <v/>
      </c>
      <c r="W4471" s="5" t="str">
        <f t="shared" ref="W4471:X4471" si="4472">UPPER(TRIM(H4471))</f>
        <v/>
      </c>
      <c r="X4471" s="5" t="str">
        <f t="shared" si="4472"/>
        <v/>
      </c>
      <c r="Y4471" s="5" t="str">
        <f t="array" ref="Y4471">IF(V4471&lt;&gt;"",IFERROR(INDEX(federal_program_name_lookup,MATCH(V4471,aln_lookup,0)),""),"")</f>
        <v/>
      </c>
    </row>
    <row r="4472" ht="15.75" customHeight="1">
      <c r="A4472" s="5" t="str">
        <f t="shared" si="3224"/>
        <v/>
      </c>
      <c r="B4472" s="3"/>
      <c r="C4472" s="3"/>
      <c r="D4472" s="3"/>
      <c r="E4472" s="6"/>
      <c r="F4472" s="4"/>
      <c r="G4472" s="6"/>
      <c r="H4472" s="6"/>
      <c r="I4472" s="6"/>
      <c r="J4472" s="4">
        <f>SUMIFS(amount_expended,cfda_key,V4472)</f>
        <v>0</v>
      </c>
      <c r="K4472" s="4">
        <f>IF(G4472="OTHER CLUSTER NOT LISTED ABOVE",SUMIFS(amount_expended,uniform_other_cluster_name,X4472), IF(AND(OR(G4472="N/A",G4472=""),H4472=""),0,IF(G4472="STATE CLUSTER",SUMIFS(amount_expended,uniform_state_cluster_name,W4472),SUMIFS(amount_expended,cluster_name,G4472))))</f>
        <v>0</v>
      </c>
      <c r="L4472" s="6"/>
      <c r="M4472" s="3"/>
      <c r="N4472" s="6"/>
      <c r="O4472" s="3"/>
      <c r="P4472" s="3"/>
      <c r="Q4472" s="6"/>
      <c r="R4472" s="4"/>
      <c r="S4472" s="6"/>
      <c r="T4472" s="6"/>
      <c r="U4472" s="6"/>
      <c r="V4472" s="3" t="str">
        <f t="shared" si="2"/>
        <v/>
      </c>
      <c r="W4472" s="5" t="str">
        <f t="shared" ref="W4472:X4472" si="4473">UPPER(TRIM(H4472))</f>
        <v/>
      </c>
      <c r="X4472" s="5" t="str">
        <f t="shared" si="4473"/>
        <v/>
      </c>
      <c r="Y4472" s="5" t="str">
        <f t="array" ref="Y4472">IF(V4472&lt;&gt;"",IFERROR(INDEX(federal_program_name_lookup,MATCH(V4472,aln_lookup,0)),""),"")</f>
        <v/>
      </c>
    </row>
    <row r="4473" ht="15.75" customHeight="1">
      <c r="A4473" s="5" t="str">
        <f t="shared" si="3224"/>
        <v/>
      </c>
      <c r="B4473" s="3"/>
      <c r="C4473" s="3"/>
      <c r="D4473" s="3"/>
      <c r="E4473" s="6"/>
      <c r="F4473" s="4"/>
      <c r="G4473" s="6"/>
      <c r="H4473" s="6"/>
      <c r="I4473" s="6"/>
      <c r="J4473" s="4">
        <f>SUMIFS(amount_expended,cfda_key,V4473)</f>
        <v>0</v>
      </c>
      <c r="K4473" s="4">
        <f>IF(G4473="OTHER CLUSTER NOT LISTED ABOVE",SUMIFS(amount_expended,uniform_other_cluster_name,X4473), IF(AND(OR(G4473="N/A",G4473=""),H4473=""),0,IF(G4473="STATE CLUSTER",SUMIFS(amount_expended,uniform_state_cluster_name,W4473),SUMIFS(amount_expended,cluster_name,G4473))))</f>
        <v>0</v>
      </c>
      <c r="L4473" s="6"/>
      <c r="M4473" s="3"/>
      <c r="N4473" s="6"/>
      <c r="O4473" s="3"/>
      <c r="P4473" s="3"/>
      <c r="Q4473" s="6"/>
      <c r="R4473" s="4"/>
      <c r="S4473" s="6"/>
      <c r="T4473" s="6"/>
      <c r="U4473" s="6"/>
      <c r="V4473" s="3" t="str">
        <f t="shared" si="2"/>
        <v/>
      </c>
      <c r="W4473" s="5" t="str">
        <f t="shared" ref="W4473:X4473" si="4474">UPPER(TRIM(H4473))</f>
        <v/>
      </c>
      <c r="X4473" s="5" t="str">
        <f t="shared" si="4474"/>
        <v/>
      </c>
      <c r="Y4473" s="5" t="str">
        <f t="array" ref="Y4473">IF(V4473&lt;&gt;"",IFERROR(INDEX(federal_program_name_lookup,MATCH(V4473,aln_lookup,0)),""),"")</f>
        <v/>
      </c>
    </row>
    <row r="4474" ht="15.75" customHeight="1">
      <c r="A4474" s="5" t="str">
        <f t="shared" si="3224"/>
        <v/>
      </c>
      <c r="B4474" s="3"/>
      <c r="C4474" s="3"/>
      <c r="D4474" s="3"/>
      <c r="E4474" s="6"/>
      <c r="F4474" s="4"/>
      <c r="G4474" s="6"/>
      <c r="H4474" s="6"/>
      <c r="I4474" s="6"/>
      <c r="J4474" s="4">
        <f>SUMIFS(amount_expended,cfda_key,V4474)</f>
        <v>0</v>
      </c>
      <c r="K4474" s="4">
        <f>IF(G4474="OTHER CLUSTER NOT LISTED ABOVE",SUMIFS(amount_expended,uniform_other_cluster_name,X4474), IF(AND(OR(G4474="N/A",G4474=""),H4474=""),0,IF(G4474="STATE CLUSTER",SUMIFS(amount_expended,uniform_state_cluster_name,W4474),SUMIFS(amount_expended,cluster_name,G4474))))</f>
        <v>0</v>
      </c>
      <c r="L4474" s="6"/>
      <c r="M4474" s="3"/>
      <c r="N4474" s="6"/>
      <c r="O4474" s="3"/>
      <c r="P4474" s="3"/>
      <c r="Q4474" s="6"/>
      <c r="R4474" s="4"/>
      <c r="S4474" s="6"/>
      <c r="T4474" s="6"/>
      <c r="U4474" s="6"/>
      <c r="V4474" s="3" t="str">
        <f t="shared" si="2"/>
        <v/>
      </c>
      <c r="W4474" s="5" t="str">
        <f t="shared" ref="W4474:X4474" si="4475">UPPER(TRIM(H4474))</f>
        <v/>
      </c>
      <c r="X4474" s="5" t="str">
        <f t="shared" si="4475"/>
        <v/>
      </c>
      <c r="Y4474" s="5" t="str">
        <f t="array" ref="Y4474">IF(V4474&lt;&gt;"",IFERROR(INDEX(federal_program_name_lookup,MATCH(V4474,aln_lookup,0)),""),"")</f>
        <v/>
      </c>
    </row>
    <row r="4475" ht="15.75" customHeight="1">
      <c r="A4475" s="5" t="str">
        <f t="shared" si="3224"/>
        <v/>
      </c>
      <c r="B4475" s="3"/>
      <c r="C4475" s="3"/>
      <c r="D4475" s="3"/>
      <c r="E4475" s="6"/>
      <c r="F4475" s="4"/>
      <c r="G4475" s="6"/>
      <c r="H4475" s="6"/>
      <c r="I4475" s="6"/>
      <c r="J4475" s="4">
        <f>SUMIFS(amount_expended,cfda_key,V4475)</f>
        <v>0</v>
      </c>
      <c r="K4475" s="4">
        <f>IF(G4475="OTHER CLUSTER NOT LISTED ABOVE",SUMIFS(amount_expended,uniform_other_cluster_name,X4475), IF(AND(OR(G4475="N/A",G4475=""),H4475=""),0,IF(G4475="STATE CLUSTER",SUMIFS(amount_expended,uniform_state_cluster_name,W4475),SUMIFS(amount_expended,cluster_name,G4475))))</f>
        <v>0</v>
      </c>
      <c r="L4475" s="6"/>
      <c r="M4475" s="3"/>
      <c r="N4475" s="6"/>
      <c r="O4475" s="3"/>
      <c r="P4475" s="3"/>
      <c r="Q4475" s="6"/>
      <c r="R4475" s="4"/>
      <c r="S4475" s="6"/>
      <c r="T4475" s="6"/>
      <c r="U4475" s="6"/>
      <c r="V4475" s="3" t="str">
        <f t="shared" si="2"/>
        <v/>
      </c>
      <c r="W4475" s="5" t="str">
        <f t="shared" ref="W4475:X4475" si="4476">UPPER(TRIM(H4475))</f>
        <v/>
      </c>
      <c r="X4475" s="5" t="str">
        <f t="shared" si="4476"/>
        <v/>
      </c>
      <c r="Y4475" s="5" t="str">
        <f t="array" ref="Y4475">IF(V4475&lt;&gt;"",IFERROR(INDEX(federal_program_name_lookup,MATCH(V4475,aln_lookup,0)),""),"")</f>
        <v/>
      </c>
    </row>
    <row r="4476" ht="15.75" customHeight="1">
      <c r="A4476" s="5" t="str">
        <f t="shared" si="3224"/>
        <v/>
      </c>
      <c r="B4476" s="3"/>
      <c r="C4476" s="3"/>
      <c r="D4476" s="3"/>
      <c r="E4476" s="6"/>
      <c r="F4476" s="4"/>
      <c r="G4476" s="6"/>
      <c r="H4476" s="6"/>
      <c r="I4476" s="6"/>
      <c r="J4476" s="4">
        <f>SUMIFS(amount_expended,cfda_key,V4476)</f>
        <v>0</v>
      </c>
      <c r="K4476" s="4">
        <f>IF(G4476="OTHER CLUSTER NOT LISTED ABOVE",SUMIFS(amount_expended,uniform_other_cluster_name,X4476), IF(AND(OR(G4476="N/A",G4476=""),H4476=""),0,IF(G4476="STATE CLUSTER",SUMIFS(amount_expended,uniform_state_cluster_name,W4476),SUMIFS(amount_expended,cluster_name,G4476))))</f>
        <v>0</v>
      </c>
      <c r="L4476" s="6"/>
      <c r="M4476" s="3"/>
      <c r="N4476" s="6"/>
      <c r="O4476" s="3"/>
      <c r="P4476" s="3"/>
      <c r="Q4476" s="6"/>
      <c r="R4476" s="4"/>
      <c r="S4476" s="6"/>
      <c r="T4476" s="6"/>
      <c r="U4476" s="6"/>
      <c r="V4476" s="3" t="str">
        <f t="shared" si="2"/>
        <v/>
      </c>
      <c r="W4476" s="5" t="str">
        <f t="shared" ref="W4476:X4476" si="4477">UPPER(TRIM(H4476))</f>
        <v/>
      </c>
      <c r="X4476" s="5" t="str">
        <f t="shared" si="4477"/>
        <v/>
      </c>
      <c r="Y4476" s="5" t="str">
        <f t="array" ref="Y4476">IF(V4476&lt;&gt;"",IFERROR(INDEX(federal_program_name_lookup,MATCH(V4476,aln_lookup,0)),""),"")</f>
        <v/>
      </c>
    </row>
    <row r="4477" ht="15.75" customHeight="1">
      <c r="A4477" s="5" t="str">
        <f t="shared" si="3224"/>
        <v/>
      </c>
      <c r="B4477" s="3"/>
      <c r="C4477" s="3"/>
      <c r="D4477" s="3"/>
      <c r="E4477" s="6"/>
      <c r="F4477" s="4"/>
      <c r="G4477" s="6"/>
      <c r="H4477" s="6"/>
      <c r="I4477" s="6"/>
      <c r="J4477" s="4">
        <f>SUMIFS(amount_expended,cfda_key,V4477)</f>
        <v>0</v>
      </c>
      <c r="K4477" s="4">
        <f>IF(G4477="OTHER CLUSTER NOT LISTED ABOVE",SUMIFS(amount_expended,uniform_other_cluster_name,X4477), IF(AND(OR(G4477="N/A",G4477=""),H4477=""),0,IF(G4477="STATE CLUSTER",SUMIFS(amount_expended,uniform_state_cluster_name,W4477),SUMIFS(amount_expended,cluster_name,G4477))))</f>
        <v>0</v>
      </c>
      <c r="L4477" s="6"/>
      <c r="M4477" s="3"/>
      <c r="N4477" s="6"/>
      <c r="O4477" s="3"/>
      <c r="P4477" s="3"/>
      <c r="Q4477" s="6"/>
      <c r="R4477" s="4"/>
      <c r="S4477" s="6"/>
      <c r="T4477" s="6"/>
      <c r="U4477" s="6"/>
      <c r="V4477" s="3" t="str">
        <f t="shared" si="2"/>
        <v/>
      </c>
      <c r="W4477" s="5" t="str">
        <f t="shared" ref="W4477:X4477" si="4478">UPPER(TRIM(H4477))</f>
        <v/>
      </c>
      <c r="X4477" s="5" t="str">
        <f t="shared" si="4478"/>
        <v/>
      </c>
      <c r="Y4477" s="5" t="str">
        <f t="array" ref="Y4477">IF(V4477&lt;&gt;"",IFERROR(INDEX(federal_program_name_lookup,MATCH(V4477,aln_lookup,0)),""),"")</f>
        <v/>
      </c>
    </row>
    <row r="4478" ht="15.75" customHeight="1">
      <c r="A4478" s="5" t="str">
        <f t="shared" si="3224"/>
        <v/>
      </c>
      <c r="B4478" s="3"/>
      <c r="C4478" s="3"/>
      <c r="D4478" s="3"/>
      <c r="E4478" s="6"/>
      <c r="F4478" s="4"/>
      <c r="G4478" s="6"/>
      <c r="H4478" s="6"/>
      <c r="I4478" s="6"/>
      <c r="J4478" s="4">
        <f>SUMIFS(amount_expended,cfda_key,V4478)</f>
        <v>0</v>
      </c>
      <c r="K4478" s="4">
        <f>IF(G4478="OTHER CLUSTER NOT LISTED ABOVE",SUMIFS(amount_expended,uniform_other_cluster_name,X4478), IF(AND(OR(G4478="N/A",G4478=""),H4478=""),0,IF(G4478="STATE CLUSTER",SUMIFS(amount_expended,uniform_state_cluster_name,W4478),SUMIFS(amount_expended,cluster_name,G4478))))</f>
        <v>0</v>
      </c>
      <c r="L4478" s="6"/>
      <c r="M4478" s="3"/>
      <c r="N4478" s="6"/>
      <c r="O4478" s="3"/>
      <c r="P4478" s="3"/>
      <c r="Q4478" s="6"/>
      <c r="R4478" s="4"/>
      <c r="S4478" s="6"/>
      <c r="T4478" s="6"/>
      <c r="U4478" s="6"/>
      <c r="V4478" s="3" t="str">
        <f t="shared" si="2"/>
        <v/>
      </c>
      <c r="W4478" s="5" t="str">
        <f t="shared" ref="W4478:X4478" si="4479">UPPER(TRIM(H4478))</f>
        <v/>
      </c>
      <c r="X4478" s="5" t="str">
        <f t="shared" si="4479"/>
        <v/>
      </c>
      <c r="Y4478" s="5" t="str">
        <f t="array" ref="Y4478">IF(V4478&lt;&gt;"",IFERROR(INDEX(federal_program_name_lookup,MATCH(V4478,aln_lookup,0)),""),"")</f>
        <v/>
      </c>
    </row>
    <row r="4479" ht="15.75" customHeight="1">
      <c r="A4479" s="5" t="str">
        <f t="shared" si="3224"/>
        <v/>
      </c>
      <c r="B4479" s="3"/>
      <c r="C4479" s="3"/>
      <c r="D4479" s="3"/>
      <c r="E4479" s="6"/>
      <c r="F4479" s="4"/>
      <c r="G4479" s="6"/>
      <c r="H4479" s="6"/>
      <c r="I4479" s="6"/>
      <c r="J4479" s="4">
        <f>SUMIFS(amount_expended,cfda_key,V4479)</f>
        <v>0</v>
      </c>
      <c r="K4479" s="4">
        <f>IF(G4479="OTHER CLUSTER NOT LISTED ABOVE",SUMIFS(amount_expended,uniform_other_cluster_name,X4479), IF(AND(OR(G4479="N/A",G4479=""),H4479=""),0,IF(G4479="STATE CLUSTER",SUMIFS(amount_expended,uniform_state_cluster_name,W4479),SUMIFS(amount_expended,cluster_name,G4479))))</f>
        <v>0</v>
      </c>
      <c r="L4479" s="6"/>
      <c r="M4479" s="3"/>
      <c r="N4479" s="6"/>
      <c r="O4479" s="3"/>
      <c r="P4479" s="3"/>
      <c r="Q4479" s="6"/>
      <c r="R4479" s="4"/>
      <c r="S4479" s="6"/>
      <c r="T4479" s="6"/>
      <c r="U4479" s="6"/>
      <c r="V4479" s="3" t="str">
        <f t="shared" si="2"/>
        <v/>
      </c>
      <c r="W4479" s="5" t="str">
        <f t="shared" ref="W4479:X4479" si="4480">UPPER(TRIM(H4479))</f>
        <v/>
      </c>
      <c r="X4479" s="5" t="str">
        <f t="shared" si="4480"/>
        <v/>
      </c>
      <c r="Y4479" s="5" t="str">
        <f t="array" ref="Y4479">IF(V4479&lt;&gt;"",IFERROR(INDEX(federal_program_name_lookup,MATCH(V4479,aln_lookup,0)),""),"")</f>
        <v/>
      </c>
    </row>
    <row r="4480" ht="15.75" customHeight="1">
      <c r="A4480" s="5" t="str">
        <f t="shared" si="3224"/>
        <v/>
      </c>
      <c r="B4480" s="3"/>
      <c r="C4480" s="3"/>
      <c r="D4480" s="3"/>
      <c r="E4480" s="6"/>
      <c r="F4480" s="4"/>
      <c r="G4480" s="6"/>
      <c r="H4480" s="6"/>
      <c r="I4480" s="6"/>
      <c r="J4480" s="4">
        <f>SUMIFS(amount_expended,cfda_key,V4480)</f>
        <v>0</v>
      </c>
      <c r="K4480" s="4">
        <f>IF(G4480="OTHER CLUSTER NOT LISTED ABOVE",SUMIFS(amount_expended,uniform_other_cluster_name,X4480), IF(AND(OR(G4480="N/A",G4480=""),H4480=""),0,IF(G4480="STATE CLUSTER",SUMIFS(amount_expended,uniform_state_cluster_name,W4480),SUMIFS(amount_expended,cluster_name,G4480))))</f>
        <v>0</v>
      </c>
      <c r="L4480" s="6"/>
      <c r="M4480" s="3"/>
      <c r="N4480" s="6"/>
      <c r="O4480" s="3"/>
      <c r="P4480" s="3"/>
      <c r="Q4480" s="6"/>
      <c r="R4480" s="4"/>
      <c r="S4480" s="6"/>
      <c r="T4480" s="6"/>
      <c r="U4480" s="6"/>
      <c r="V4480" s="3" t="str">
        <f t="shared" si="2"/>
        <v/>
      </c>
      <c r="W4480" s="5" t="str">
        <f t="shared" ref="W4480:X4480" si="4481">UPPER(TRIM(H4480))</f>
        <v/>
      </c>
      <c r="X4480" s="5" t="str">
        <f t="shared" si="4481"/>
        <v/>
      </c>
      <c r="Y4480" s="5" t="str">
        <f t="array" ref="Y4480">IF(V4480&lt;&gt;"",IFERROR(INDEX(federal_program_name_lookup,MATCH(V4480,aln_lookup,0)),""),"")</f>
        <v/>
      </c>
    </row>
    <row r="4481" ht="15.75" customHeight="1">
      <c r="A4481" s="5" t="str">
        <f t="shared" si="3224"/>
        <v/>
      </c>
      <c r="B4481" s="3"/>
      <c r="C4481" s="3"/>
      <c r="D4481" s="3"/>
      <c r="E4481" s="6"/>
      <c r="F4481" s="4"/>
      <c r="G4481" s="6"/>
      <c r="H4481" s="6"/>
      <c r="I4481" s="6"/>
      <c r="J4481" s="4">
        <f>SUMIFS(amount_expended,cfda_key,V4481)</f>
        <v>0</v>
      </c>
      <c r="K4481" s="4">
        <f>IF(G4481="OTHER CLUSTER NOT LISTED ABOVE",SUMIFS(amount_expended,uniform_other_cluster_name,X4481), IF(AND(OR(G4481="N/A",G4481=""),H4481=""),0,IF(G4481="STATE CLUSTER",SUMIFS(amount_expended,uniform_state_cluster_name,W4481),SUMIFS(amount_expended,cluster_name,G4481))))</f>
        <v>0</v>
      </c>
      <c r="L4481" s="6"/>
      <c r="M4481" s="3"/>
      <c r="N4481" s="6"/>
      <c r="O4481" s="3"/>
      <c r="P4481" s="3"/>
      <c r="Q4481" s="6"/>
      <c r="R4481" s="4"/>
      <c r="S4481" s="6"/>
      <c r="T4481" s="6"/>
      <c r="U4481" s="6"/>
      <c r="V4481" s="3" t="str">
        <f t="shared" si="2"/>
        <v/>
      </c>
      <c r="W4481" s="5" t="str">
        <f t="shared" ref="W4481:X4481" si="4482">UPPER(TRIM(H4481))</f>
        <v/>
      </c>
      <c r="X4481" s="5" t="str">
        <f t="shared" si="4482"/>
        <v/>
      </c>
      <c r="Y4481" s="5" t="str">
        <f t="array" ref="Y4481">IF(V4481&lt;&gt;"",IFERROR(INDEX(federal_program_name_lookup,MATCH(V4481,aln_lookup,0)),""),"")</f>
        <v/>
      </c>
    </row>
    <row r="4482" ht="15.75" customHeight="1">
      <c r="A4482" s="5" t="str">
        <f t="shared" si="3224"/>
        <v/>
      </c>
      <c r="B4482" s="3"/>
      <c r="C4482" s="3"/>
      <c r="D4482" s="3"/>
      <c r="E4482" s="6"/>
      <c r="F4482" s="4"/>
      <c r="G4482" s="6"/>
      <c r="H4482" s="6"/>
      <c r="I4482" s="6"/>
      <c r="J4482" s="4">
        <f>SUMIFS(amount_expended,cfda_key,V4482)</f>
        <v>0</v>
      </c>
      <c r="K4482" s="4">
        <f>IF(G4482="OTHER CLUSTER NOT LISTED ABOVE",SUMIFS(amount_expended,uniform_other_cluster_name,X4482), IF(AND(OR(G4482="N/A",G4482=""),H4482=""),0,IF(G4482="STATE CLUSTER",SUMIFS(amount_expended,uniform_state_cluster_name,W4482),SUMIFS(amount_expended,cluster_name,G4482))))</f>
        <v>0</v>
      </c>
      <c r="L4482" s="6"/>
      <c r="M4482" s="3"/>
      <c r="N4482" s="6"/>
      <c r="O4482" s="3"/>
      <c r="P4482" s="3"/>
      <c r="Q4482" s="6"/>
      <c r="R4482" s="4"/>
      <c r="S4482" s="6"/>
      <c r="T4482" s="6"/>
      <c r="U4482" s="6"/>
      <c r="V4482" s="3" t="str">
        <f t="shared" si="2"/>
        <v/>
      </c>
      <c r="W4482" s="5" t="str">
        <f t="shared" ref="W4482:X4482" si="4483">UPPER(TRIM(H4482))</f>
        <v/>
      </c>
      <c r="X4482" s="5" t="str">
        <f t="shared" si="4483"/>
        <v/>
      </c>
      <c r="Y4482" s="5" t="str">
        <f t="array" ref="Y4482">IF(V4482&lt;&gt;"",IFERROR(INDEX(federal_program_name_lookup,MATCH(V4482,aln_lookup,0)),""),"")</f>
        <v/>
      </c>
    </row>
    <row r="4483" ht="15.75" customHeight="1">
      <c r="A4483" s="5" t="str">
        <f t="shared" si="3224"/>
        <v/>
      </c>
      <c r="B4483" s="3"/>
      <c r="C4483" s="3"/>
      <c r="D4483" s="3"/>
      <c r="E4483" s="6"/>
      <c r="F4483" s="4"/>
      <c r="G4483" s="6"/>
      <c r="H4483" s="6"/>
      <c r="I4483" s="6"/>
      <c r="J4483" s="4">
        <f>SUMIFS(amount_expended,cfda_key,V4483)</f>
        <v>0</v>
      </c>
      <c r="K4483" s="4">
        <f>IF(G4483="OTHER CLUSTER NOT LISTED ABOVE",SUMIFS(amount_expended,uniform_other_cluster_name,X4483), IF(AND(OR(G4483="N/A",G4483=""),H4483=""),0,IF(G4483="STATE CLUSTER",SUMIFS(amount_expended,uniform_state_cluster_name,W4483),SUMIFS(amount_expended,cluster_name,G4483))))</f>
        <v>0</v>
      </c>
      <c r="L4483" s="6"/>
      <c r="M4483" s="3"/>
      <c r="N4483" s="6"/>
      <c r="O4483" s="3"/>
      <c r="P4483" s="3"/>
      <c r="Q4483" s="6"/>
      <c r="R4483" s="4"/>
      <c r="S4483" s="6"/>
      <c r="T4483" s="6"/>
      <c r="U4483" s="6"/>
      <c r="V4483" s="3" t="str">
        <f t="shared" si="2"/>
        <v/>
      </c>
      <c r="W4483" s="5" t="str">
        <f t="shared" ref="W4483:X4483" si="4484">UPPER(TRIM(H4483))</f>
        <v/>
      </c>
      <c r="X4483" s="5" t="str">
        <f t="shared" si="4484"/>
        <v/>
      </c>
      <c r="Y4483" s="5" t="str">
        <f t="array" ref="Y4483">IF(V4483&lt;&gt;"",IFERROR(INDEX(federal_program_name_lookup,MATCH(V4483,aln_lookup,0)),""),"")</f>
        <v/>
      </c>
    </row>
    <row r="4484" ht="15.75" customHeight="1">
      <c r="A4484" s="5" t="str">
        <f t="shared" si="3224"/>
        <v/>
      </c>
      <c r="B4484" s="3"/>
      <c r="C4484" s="3"/>
      <c r="D4484" s="3"/>
      <c r="E4484" s="6"/>
      <c r="F4484" s="4"/>
      <c r="G4484" s="6"/>
      <c r="H4484" s="6"/>
      <c r="I4484" s="6"/>
      <c r="J4484" s="4">
        <f>SUMIFS(amount_expended,cfda_key,V4484)</f>
        <v>0</v>
      </c>
      <c r="K4484" s="4">
        <f>IF(G4484="OTHER CLUSTER NOT LISTED ABOVE",SUMIFS(amount_expended,uniform_other_cluster_name,X4484), IF(AND(OR(G4484="N/A",G4484=""),H4484=""),0,IF(G4484="STATE CLUSTER",SUMIFS(amount_expended,uniform_state_cluster_name,W4484),SUMIFS(amount_expended,cluster_name,G4484))))</f>
        <v>0</v>
      </c>
      <c r="L4484" s="6"/>
      <c r="M4484" s="3"/>
      <c r="N4484" s="6"/>
      <c r="O4484" s="3"/>
      <c r="P4484" s="3"/>
      <c r="Q4484" s="6"/>
      <c r="R4484" s="4"/>
      <c r="S4484" s="6"/>
      <c r="T4484" s="6"/>
      <c r="U4484" s="6"/>
      <c r="V4484" s="3" t="str">
        <f t="shared" si="2"/>
        <v/>
      </c>
      <c r="W4484" s="5" t="str">
        <f t="shared" ref="W4484:X4484" si="4485">UPPER(TRIM(H4484))</f>
        <v/>
      </c>
      <c r="X4484" s="5" t="str">
        <f t="shared" si="4485"/>
        <v/>
      </c>
      <c r="Y4484" s="5" t="str">
        <f t="array" ref="Y4484">IF(V4484&lt;&gt;"",IFERROR(INDEX(federal_program_name_lookup,MATCH(V4484,aln_lookup,0)),""),"")</f>
        <v/>
      </c>
    </row>
    <row r="4485" ht="15.75" customHeight="1">
      <c r="A4485" s="5" t="str">
        <f t="shared" si="3224"/>
        <v/>
      </c>
      <c r="B4485" s="3"/>
      <c r="C4485" s="3"/>
      <c r="D4485" s="3"/>
      <c r="E4485" s="6"/>
      <c r="F4485" s="4"/>
      <c r="G4485" s="6"/>
      <c r="H4485" s="6"/>
      <c r="I4485" s="6"/>
      <c r="J4485" s="4">
        <f>SUMIFS(amount_expended,cfda_key,V4485)</f>
        <v>0</v>
      </c>
      <c r="K4485" s="4">
        <f>IF(G4485="OTHER CLUSTER NOT LISTED ABOVE",SUMIFS(amount_expended,uniform_other_cluster_name,X4485), IF(AND(OR(G4485="N/A",G4485=""),H4485=""),0,IF(G4485="STATE CLUSTER",SUMIFS(amount_expended,uniform_state_cluster_name,W4485),SUMIFS(amount_expended,cluster_name,G4485))))</f>
        <v>0</v>
      </c>
      <c r="L4485" s="6"/>
      <c r="M4485" s="3"/>
      <c r="N4485" s="6"/>
      <c r="O4485" s="3"/>
      <c r="P4485" s="3"/>
      <c r="Q4485" s="6"/>
      <c r="R4485" s="4"/>
      <c r="S4485" s="6"/>
      <c r="T4485" s="6"/>
      <c r="U4485" s="6"/>
      <c r="V4485" s="3" t="str">
        <f t="shared" si="2"/>
        <v/>
      </c>
      <c r="W4485" s="5" t="str">
        <f t="shared" ref="W4485:X4485" si="4486">UPPER(TRIM(H4485))</f>
        <v/>
      </c>
      <c r="X4485" s="5" t="str">
        <f t="shared" si="4486"/>
        <v/>
      </c>
      <c r="Y4485" s="5" t="str">
        <f t="array" ref="Y4485">IF(V4485&lt;&gt;"",IFERROR(INDEX(federal_program_name_lookup,MATCH(V4485,aln_lookup,0)),""),"")</f>
        <v/>
      </c>
    </row>
    <row r="4486" ht="15.75" customHeight="1">
      <c r="A4486" s="5" t="str">
        <f t="shared" si="3224"/>
        <v/>
      </c>
      <c r="B4486" s="3"/>
      <c r="C4486" s="3"/>
      <c r="D4486" s="3"/>
      <c r="E4486" s="6"/>
      <c r="F4486" s="4"/>
      <c r="G4486" s="6"/>
      <c r="H4486" s="6"/>
      <c r="I4486" s="6"/>
      <c r="J4486" s="4">
        <f>SUMIFS(amount_expended,cfda_key,V4486)</f>
        <v>0</v>
      </c>
      <c r="K4486" s="4">
        <f>IF(G4486="OTHER CLUSTER NOT LISTED ABOVE",SUMIFS(amount_expended,uniform_other_cluster_name,X4486), IF(AND(OR(G4486="N/A",G4486=""),H4486=""),0,IF(G4486="STATE CLUSTER",SUMIFS(amount_expended,uniform_state_cluster_name,W4486),SUMIFS(amount_expended,cluster_name,G4486))))</f>
        <v>0</v>
      </c>
      <c r="L4486" s="6"/>
      <c r="M4486" s="3"/>
      <c r="N4486" s="6"/>
      <c r="O4486" s="3"/>
      <c r="P4486" s="3"/>
      <c r="Q4486" s="6"/>
      <c r="R4486" s="4"/>
      <c r="S4486" s="6"/>
      <c r="T4486" s="6"/>
      <c r="U4486" s="6"/>
      <c r="V4486" s="3" t="str">
        <f t="shared" si="2"/>
        <v/>
      </c>
      <c r="W4486" s="5" t="str">
        <f t="shared" ref="W4486:X4486" si="4487">UPPER(TRIM(H4486))</f>
        <v/>
      </c>
      <c r="X4486" s="5" t="str">
        <f t="shared" si="4487"/>
        <v/>
      </c>
      <c r="Y4486" s="5" t="str">
        <f t="array" ref="Y4486">IF(V4486&lt;&gt;"",IFERROR(INDEX(federal_program_name_lookup,MATCH(V4486,aln_lookup,0)),""),"")</f>
        <v/>
      </c>
    </row>
    <row r="4487" ht="15.75" customHeight="1">
      <c r="A4487" s="5" t="str">
        <f t="shared" si="3224"/>
        <v/>
      </c>
      <c r="B4487" s="3"/>
      <c r="C4487" s="3"/>
      <c r="D4487" s="3"/>
      <c r="E4487" s="6"/>
      <c r="F4487" s="4"/>
      <c r="G4487" s="6"/>
      <c r="H4487" s="6"/>
      <c r="I4487" s="6"/>
      <c r="J4487" s="4">
        <f>SUMIFS(amount_expended,cfda_key,V4487)</f>
        <v>0</v>
      </c>
      <c r="K4487" s="4">
        <f>IF(G4487="OTHER CLUSTER NOT LISTED ABOVE",SUMIFS(amount_expended,uniform_other_cluster_name,X4487), IF(AND(OR(G4487="N/A",G4487=""),H4487=""),0,IF(G4487="STATE CLUSTER",SUMIFS(amount_expended,uniform_state_cluster_name,W4487),SUMIFS(amount_expended,cluster_name,G4487))))</f>
        <v>0</v>
      </c>
      <c r="L4487" s="6"/>
      <c r="M4487" s="3"/>
      <c r="N4487" s="6"/>
      <c r="O4487" s="3"/>
      <c r="P4487" s="3"/>
      <c r="Q4487" s="6"/>
      <c r="R4487" s="4"/>
      <c r="S4487" s="6"/>
      <c r="T4487" s="6"/>
      <c r="U4487" s="6"/>
      <c r="V4487" s="3" t="str">
        <f t="shared" si="2"/>
        <v/>
      </c>
      <c r="W4487" s="5" t="str">
        <f t="shared" ref="W4487:X4487" si="4488">UPPER(TRIM(H4487))</f>
        <v/>
      </c>
      <c r="X4487" s="5" t="str">
        <f t="shared" si="4488"/>
        <v/>
      </c>
      <c r="Y4487" s="5" t="str">
        <f t="array" ref="Y4487">IF(V4487&lt;&gt;"",IFERROR(INDEX(federal_program_name_lookup,MATCH(V4487,aln_lookup,0)),""),"")</f>
        <v/>
      </c>
    </row>
    <row r="4488" ht="15.75" customHeight="1">
      <c r="A4488" s="5" t="str">
        <f t="shared" si="3224"/>
        <v/>
      </c>
      <c r="B4488" s="3"/>
      <c r="C4488" s="3"/>
      <c r="D4488" s="3"/>
      <c r="E4488" s="6"/>
      <c r="F4488" s="4"/>
      <c r="G4488" s="6"/>
      <c r="H4488" s="6"/>
      <c r="I4488" s="6"/>
      <c r="J4488" s="4">
        <f>SUMIFS(amount_expended,cfda_key,V4488)</f>
        <v>0</v>
      </c>
      <c r="K4488" s="4">
        <f>IF(G4488="OTHER CLUSTER NOT LISTED ABOVE",SUMIFS(amount_expended,uniform_other_cluster_name,X4488), IF(AND(OR(G4488="N/A",G4488=""),H4488=""),0,IF(G4488="STATE CLUSTER",SUMIFS(amount_expended,uniform_state_cluster_name,W4488),SUMIFS(amount_expended,cluster_name,G4488))))</f>
        <v>0</v>
      </c>
      <c r="L4488" s="6"/>
      <c r="M4488" s="3"/>
      <c r="N4488" s="6"/>
      <c r="O4488" s="3"/>
      <c r="P4488" s="3"/>
      <c r="Q4488" s="6"/>
      <c r="R4488" s="4"/>
      <c r="S4488" s="6"/>
      <c r="T4488" s="6"/>
      <c r="U4488" s="6"/>
      <c r="V4488" s="3" t="str">
        <f t="shared" si="2"/>
        <v/>
      </c>
      <c r="W4488" s="5" t="str">
        <f t="shared" ref="W4488:X4488" si="4489">UPPER(TRIM(H4488))</f>
        <v/>
      </c>
      <c r="X4488" s="5" t="str">
        <f t="shared" si="4489"/>
        <v/>
      </c>
      <c r="Y4488" s="5" t="str">
        <f t="array" ref="Y4488">IF(V4488&lt;&gt;"",IFERROR(INDEX(federal_program_name_lookup,MATCH(V4488,aln_lookup,0)),""),"")</f>
        <v/>
      </c>
    </row>
    <row r="4489" ht="15.75" customHeight="1">
      <c r="A4489" s="5" t="str">
        <f t="shared" si="3224"/>
        <v/>
      </c>
      <c r="B4489" s="3"/>
      <c r="C4489" s="3"/>
      <c r="D4489" s="3"/>
      <c r="E4489" s="6"/>
      <c r="F4489" s="4"/>
      <c r="G4489" s="6"/>
      <c r="H4489" s="6"/>
      <c r="I4489" s="6"/>
      <c r="J4489" s="4">
        <f>SUMIFS(amount_expended,cfda_key,V4489)</f>
        <v>0</v>
      </c>
      <c r="K4489" s="4">
        <f>IF(G4489="OTHER CLUSTER NOT LISTED ABOVE",SUMIFS(amount_expended,uniform_other_cluster_name,X4489), IF(AND(OR(G4489="N/A",G4489=""),H4489=""),0,IF(G4489="STATE CLUSTER",SUMIFS(amount_expended,uniform_state_cluster_name,W4489),SUMIFS(amount_expended,cluster_name,G4489))))</f>
        <v>0</v>
      </c>
      <c r="L4489" s="6"/>
      <c r="M4489" s="3"/>
      <c r="N4489" s="6"/>
      <c r="O4489" s="3"/>
      <c r="P4489" s="3"/>
      <c r="Q4489" s="6"/>
      <c r="R4489" s="4"/>
      <c r="S4489" s="6"/>
      <c r="T4489" s="6"/>
      <c r="U4489" s="6"/>
      <c r="V4489" s="3" t="str">
        <f t="shared" si="2"/>
        <v/>
      </c>
      <c r="W4489" s="5" t="str">
        <f t="shared" ref="W4489:X4489" si="4490">UPPER(TRIM(H4489))</f>
        <v/>
      </c>
      <c r="X4489" s="5" t="str">
        <f t="shared" si="4490"/>
        <v/>
      </c>
      <c r="Y4489" s="5" t="str">
        <f t="array" ref="Y4489">IF(V4489&lt;&gt;"",IFERROR(INDEX(federal_program_name_lookup,MATCH(V4489,aln_lookup,0)),""),"")</f>
        <v/>
      </c>
    </row>
    <row r="4490" ht="15.75" customHeight="1">
      <c r="A4490" s="5" t="str">
        <f t="shared" si="3224"/>
        <v/>
      </c>
      <c r="B4490" s="3"/>
      <c r="C4490" s="3"/>
      <c r="D4490" s="3"/>
      <c r="E4490" s="6"/>
      <c r="F4490" s="4"/>
      <c r="G4490" s="6"/>
      <c r="H4490" s="6"/>
      <c r="I4490" s="6"/>
      <c r="J4490" s="4">
        <f>SUMIFS(amount_expended,cfda_key,V4490)</f>
        <v>0</v>
      </c>
      <c r="K4490" s="4">
        <f>IF(G4490="OTHER CLUSTER NOT LISTED ABOVE",SUMIFS(amount_expended,uniform_other_cluster_name,X4490), IF(AND(OR(G4490="N/A",G4490=""),H4490=""),0,IF(G4490="STATE CLUSTER",SUMIFS(amount_expended,uniform_state_cluster_name,W4490),SUMIFS(amount_expended,cluster_name,G4490))))</f>
        <v>0</v>
      </c>
      <c r="L4490" s="6"/>
      <c r="M4490" s="3"/>
      <c r="N4490" s="6"/>
      <c r="O4490" s="3"/>
      <c r="P4490" s="3"/>
      <c r="Q4490" s="6"/>
      <c r="R4490" s="4"/>
      <c r="S4490" s="6"/>
      <c r="T4490" s="6"/>
      <c r="U4490" s="6"/>
      <c r="V4490" s="3" t="str">
        <f t="shared" si="2"/>
        <v/>
      </c>
      <c r="W4490" s="5" t="str">
        <f t="shared" ref="W4490:X4490" si="4491">UPPER(TRIM(H4490))</f>
        <v/>
      </c>
      <c r="X4490" s="5" t="str">
        <f t="shared" si="4491"/>
        <v/>
      </c>
      <c r="Y4490" s="5" t="str">
        <f t="array" ref="Y4490">IF(V4490&lt;&gt;"",IFERROR(INDEX(federal_program_name_lookup,MATCH(V4490,aln_lookup,0)),""),"")</f>
        <v/>
      </c>
    </row>
    <row r="4491" ht="15.75" customHeight="1">
      <c r="A4491" s="5" t="str">
        <f t="shared" si="3224"/>
        <v/>
      </c>
      <c r="B4491" s="3"/>
      <c r="C4491" s="3"/>
      <c r="D4491" s="3"/>
      <c r="E4491" s="6"/>
      <c r="F4491" s="4"/>
      <c r="G4491" s="6"/>
      <c r="H4491" s="6"/>
      <c r="I4491" s="6"/>
      <c r="J4491" s="4">
        <f>SUMIFS(amount_expended,cfda_key,V4491)</f>
        <v>0</v>
      </c>
      <c r="K4491" s="4">
        <f>IF(G4491="OTHER CLUSTER NOT LISTED ABOVE",SUMIFS(amount_expended,uniform_other_cluster_name,X4491), IF(AND(OR(G4491="N/A",G4491=""),H4491=""),0,IF(G4491="STATE CLUSTER",SUMIFS(amount_expended,uniform_state_cluster_name,W4491),SUMIFS(amount_expended,cluster_name,G4491))))</f>
        <v>0</v>
      </c>
      <c r="L4491" s="6"/>
      <c r="M4491" s="3"/>
      <c r="N4491" s="6"/>
      <c r="O4491" s="3"/>
      <c r="P4491" s="3"/>
      <c r="Q4491" s="6"/>
      <c r="R4491" s="4"/>
      <c r="S4491" s="6"/>
      <c r="T4491" s="6"/>
      <c r="U4491" s="6"/>
      <c r="V4491" s="3" t="str">
        <f t="shared" si="2"/>
        <v/>
      </c>
      <c r="W4491" s="5" t="str">
        <f t="shared" ref="W4491:X4491" si="4492">UPPER(TRIM(H4491))</f>
        <v/>
      </c>
      <c r="X4491" s="5" t="str">
        <f t="shared" si="4492"/>
        <v/>
      </c>
      <c r="Y4491" s="5" t="str">
        <f t="array" ref="Y4491">IF(V4491&lt;&gt;"",IFERROR(INDEX(federal_program_name_lookup,MATCH(V4491,aln_lookup,0)),""),"")</f>
        <v/>
      </c>
    </row>
    <row r="4492" ht="15.75" customHeight="1">
      <c r="A4492" s="5" t="str">
        <f t="shared" si="3224"/>
        <v/>
      </c>
      <c r="B4492" s="3"/>
      <c r="C4492" s="3"/>
      <c r="D4492" s="3"/>
      <c r="E4492" s="6"/>
      <c r="F4492" s="4"/>
      <c r="G4492" s="6"/>
      <c r="H4492" s="6"/>
      <c r="I4492" s="6"/>
      <c r="J4492" s="4">
        <f>SUMIFS(amount_expended,cfda_key,V4492)</f>
        <v>0</v>
      </c>
      <c r="K4492" s="4">
        <f>IF(G4492="OTHER CLUSTER NOT LISTED ABOVE",SUMIFS(amount_expended,uniform_other_cluster_name,X4492), IF(AND(OR(G4492="N/A",G4492=""),H4492=""),0,IF(G4492="STATE CLUSTER",SUMIFS(amount_expended,uniform_state_cluster_name,W4492),SUMIFS(amount_expended,cluster_name,G4492))))</f>
        <v>0</v>
      </c>
      <c r="L4492" s="6"/>
      <c r="M4492" s="3"/>
      <c r="N4492" s="6"/>
      <c r="O4492" s="3"/>
      <c r="P4492" s="3"/>
      <c r="Q4492" s="6"/>
      <c r="R4492" s="4"/>
      <c r="S4492" s="6"/>
      <c r="T4492" s="6"/>
      <c r="U4492" s="6"/>
      <c r="V4492" s="3" t="str">
        <f t="shared" si="2"/>
        <v/>
      </c>
      <c r="W4492" s="5" t="str">
        <f t="shared" ref="W4492:X4492" si="4493">UPPER(TRIM(H4492))</f>
        <v/>
      </c>
      <c r="X4492" s="5" t="str">
        <f t="shared" si="4493"/>
        <v/>
      </c>
      <c r="Y4492" s="5" t="str">
        <f t="array" ref="Y4492">IF(V4492&lt;&gt;"",IFERROR(INDEX(federal_program_name_lookup,MATCH(V4492,aln_lookup,0)),""),"")</f>
        <v/>
      </c>
    </row>
    <row r="4493" ht="15.75" customHeight="1">
      <c r="A4493" s="5" t="str">
        <f t="shared" si="3224"/>
        <v/>
      </c>
      <c r="B4493" s="3"/>
      <c r="C4493" s="3"/>
      <c r="D4493" s="3"/>
      <c r="E4493" s="6"/>
      <c r="F4493" s="4"/>
      <c r="G4493" s="6"/>
      <c r="H4493" s="6"/>
      <c r="I4493" s="6"/>
      <c r="J4493" s="4">
        <f>SUMIFS(amount_expended,cfda_key,V4493)</f>
        <v>0</v>
      </c>
      <c r="K4493" s="4">
        <f>IF(G4493="OTHER CLUSTER NOT LISTED ABOVE",SUMIFS(amount_expended,uniform_other_cluster_name,X4493), IF(AND(OR(G4493="N/A",G4493=""),H4493=""),0,IF(G4493="STATE CLUSTER",SUMIFS(amount_expended,uniform_state_cluster_name,W4493),SUMIFS(amount_expended,cluster_name,G4493))))</f>
        <v>0</v>
      </c>
      <c r="L4493" s="6"/>
      <c r="M4493" s="3"/>
      <c r="N4493" s="6"/>
      <c r="O4493" s="3"/>
      <c r="P4493" s="3"/>
      <c r="Q4493" s="6"/>
      <c r="R4493" s="4"/>
      <c r="S4493" s="6"/>
      <c r="T4493" s="6"/>
      <c r="U4493" s="6"/>
      <c r="V4493" s="3" t="str">
        <f t="shared" si="2"/>
        <v/>
      </c>
      <c r="W4493" s="5" t="str">
        <f t="shared" ref="W4493:X4493" si="4494">UPPER(TRIM(H4493))</f>
        <v/>
      </c>
      <c r="X4493" s="5" t="str">
        <f t="shared" si="4494"/>
        <v/>
      </c>
      <c r="Y4493" s="5" t="str">
        <f t="array" ref="Y4493">IF(V4493&lt;&gt;"",IFERROR(INDEX(federal_program_name_lookup,MATCH(V4493,aln_lookup,0)),""),"")</f>
        <v/>
      </c>
    </row>
    <row r="4494" ht="15.75" customHeight="1">
      <c r="A4494" s="5" t="str">
        <f t="shared" si="3224"/>
        <v/>
      </c>
      <c r="B4494" s="3"/>
      <c r="C4494" s="3"/>
      <c r="D4494" s="3"/>
      <c r="E4494" s="6"/>
      <c r="F4494" s="4"/>
      <c r="G4494" s="6"/>
      <c r="H4494" s="6"/>
      <c r="I4494" s="6"/>
      <c r="J4494" s="4">
        <f>SUMIFS(amount_expended,cfda_key,V4494)</f>
        <v>0</v>
      </c>
      <c r="K4494" s="4">
        <f>IF(G4494="OTHER CLUSTER NOT LISTED ABOVE",SUMIFS(amount_expended,uniform_other_cluster_name,X4494), IF(AND(OR(G4494="N/A",G4494=""),H4494=""),0,IF(G4494="STATE CLUSTER",SUMIFS(amount_expended,uniform_state_cluster_name,W4494),SUMIFS(amount_expended,cluster_name,G4494))))</f>
        <v>0</v>
      </c>
      <c r="L4494" s="6"/>
      <c r="M4494" s="3"/>
      <c r="N4494" s="6"/>
      <c r="O4494" s="3"/>
      <c r="P4494" s="3"/>
      <c r="Q4494" s="6"/>
      <c r="R4494" s="4"/>
      <c r="S4494" s="6"/>
      <c r="T4494" s="6"/>
      <c r="U4494" s="6"/>
      <c r="V4494" s="3" t="str">
        <f t="shared" si="2"/>
        <v/>
      </c>
      <c r="W4494" s="5" t="str">
        <f t="shared" ref="W4494:X4494" si="4495">UPPER(TRIM(H4494))</f>
        <v/>
      </c>
      <c r="X4494" s="5" t="str">
        <f t="shared" si="4495"/>
        <v/>
      </c>
      <c r="Y4494" s="5" t="str">
        <f t="array" ref="Y4494">IF(V4494&lt;&gt;"",IFERROR(INDEX(federal_program_name_lookup,MATCH(V4494,aln_lookup,0)),""),"")</f>
        <v/>
      </c>
    </row>
    <row r="4495" ht="15.75" customHeight="1">
      <c r="A4495" s="5" t="str">
        <f t="shared" si="3224"/>
        <v/>
      </c>
      <c r="B4495" s="3"/>
      <c r="C4495" s="3"/>
      <c r="D4495" s="3"/>
      <c r="E4495" s="6"/>
      <c r="F4495" s="4"/>
      <c r="G4495" s="6"/>
      <c r="H4495" s="6"/>
      <c r="I4495" s="6"/>
      <c r="J4495" s="4">
        <f>SUMIFS(amount_expended,cfda_key,V4495)</f>
        <v>0</v>
      </c>
      <c r="K4495" s="4">
        <f>IF(G4495="OTHER CLUSTER NOT LISTED ABOVE",SUMIFS(amount_expended,uniform_other_cluster_name,X4495), IF(AND(OR(G4495="N/A",G4495=""),H4495=""),0,IF(G4495="STATE CLUSTER",SUMIFS(amount_expended,uniform_state_cluster_name,W4495),SUMIFS(amount_expended,cluster_name,G4495))))</f>
        <v>0</v>
      </c>
      <c r="L4495" s="6"/>
      <c r="M4495" s="3"/>
      <c r="N4495" s="6"/>
      <c r="O4495" s="3"/>
      <c r="P4495" s="3"/>
      <c r="Q4495" s="6"/>
      <c r="R4495" s="4"/>
      <c r="S4495" s="6"/>
      <c r="T4495" s="6"/>
      <c r="U4495" s="6"/>
      <c r="V4495" s="3" t="str">
        <f t="shared" si="2"/>
        <v/>
      </c>
      <c r="W4495" s="5" t="str">
        <f t="shared" ref="W4495:X4495" si="4496">UPPER(TRIM(H4495))</f>
        <v/>
      </c>
      <c r="X4495" s="5" t="str">
        <f t="shared" si="4496"/>
        <v/>
      </c>
      <c r="Y4495" s="5" t="str">
        <f t="array" ref="Y4495">IF(V4495&lt;&gt;"",IFERROR(INDEX(federal_program_name_lookup,MATCH(V4495,aln_lookup,0)),""),"")</f>
        <v/>
      </c>
    </row>
    <row r="4496" ht="15.75" customHeight="1">
      <c r="A4496" s="5" t="str">
        <f t="shared" si="3224"/>
        <v/>
      </c>
      <c r="B4496" s="3"/>
      <c r="C4496" s="3"/>
      <c r="D4496" s="3"/>
      <c r="E4496" s="6"/>
      <c r="F4496" s="4"/>
      <c r="G4496" s="6"/>
      <c r="H4496" s="6"/>
      <c r="I4496" s="6"/>
      <c r="J4496" s="4">
        <f>SUMIFS(amount_expended,cfda_key,V4496)</f>
        <v>0</v>
      </c>
      <c r="K4496" s="4">
        <f>IF(G4496="OTHER CLUSTER NOT LISTED ABOVE",SUMIFS(amount_expended,uniform_other_cluster_name,X4496), IF(AND(OR(G4496="N/A",G4496=""),H4496=""),0,IF(G4496="STATE CLUSTER",SUMIFS(amount_expended,uniform_state_cluster_name,W4496),SUMIFS(amount_expended,cluster_name,G4496))))</f>
        <v>0</v>
      </c>
      <c r="L4496" s="6"/>
      <c r="M4496" s="3"/>
      <c r="N4496" s="6"/>
      <c r="O4496" s="3"/>
      <c r="P4496" s="3"/>
      <c r="Q4496" s="6"/>
      <c r="R4496" s="4"/>
      <c r="S4496" s="6"/>
      <c r="T4496" s="6"/>
      <c r="U4496" s="6"/>
      <c r="V4496" s="3" t="str">
        <f t="shared" si="2"/>
        <v/>
      </c>
      <c r="W4496" s="5" t="str">
        <f t="shared" ref="W4496:X4496" si="4497">UPPER(TRIM(H4496))</f>
        <v/>
      </c>
      <c r="X4496" s="5" t="str">
        <f t="shared" si="4497"/>
        <v/>
      </c>
      <c r="Y4496" s="5" t="str">
        <f t="array" ref="Y4496">IF(V4496&lt;&gt;"",IFERROR(INDEX(federal_program_name_lookup,MATCH(V4496,aln_lookup,0)),""),"")</f>
        <v/>
      </c>
    </row>
    <row r="4497" ht="15.75" customHeight="1">
      <c r="A4497" s="5" t="str">
        <f t="shared" si="3224"/>
        <v/>
      </c>
      <c r="B4497" s="3"/>
      <c r="C4497" s="3"/>
      <c r="D4497" s="3"/>
      <c r="E4497" s="6"/>
      <c r="F4497" s="4"/>
      <c r="G4497" s="6"/>
      <c r="H4497" s="6"/>
      <c r="I4497" s="6"/>
      <c r="J4497" s="4">
        <f>SUMIFS(amount_expended,cfda_key,V4497)</f>
        <v>0</v>
      </c>
      <c r="K4497" s="4">
        <f>IF(G4497="OTHER CLUSTER NOT LISTED ABOVE",SUMIFS(amount_expended,uniform_other_cluster_name,X4497), IF(AND(OR(G4497="N/A",G4497=""),H4497=""),0,IF(G4497="STATE CLUSTER",SUMIFS(amount_expended,uniform_state_cluster_name,W4497),SUMIFS(amount_expended,cluster_name,G4497))))</f>
        <v>0</v>
      </c>
      <c r="L4497" s="6"/>
      <c r="M4497" s="3"/>
      <c r="N4497" s="6"/>
      <c r="O4497" s="3"/>
      <c r="P4497" s="3"/>
      <c r="Q4497" s="6"/>
      <c r="R4497" s="4"/>
      <c r="S4497" s="6"/>
      <c r="T4497" s="6"/>
      <c r="U4497" s="6"/>
      <c r="V4497" s="3" t="str">
        <f t="shared" si="2"/>
        <v/>
      </c>
      <c r="W4497" s="5" t="str">
        <f t="shared" ref="W4497:X4497" si="4498">UPPER(TRIM(H4497))</f>
        <v/>
      </c>
      <c r="X4497" s="5" t="str">
        <f t="shared" si="4498"/>
        <v/>
      </c>
      <c r="Y4497" s="5" t="str">
        <f t="array" ref="Y4497">IF(V4497&lt;&gt;"",IFERROR(INDEX(federal_program_name_lookup,MATCH(V4497,aln_lookup,0)),""),"")</f>
        <v/>
      </c>
    </row>
    <row r="4498" ht="15.75" customHeight="1">
      <c r="A4498" s="5" t="str">
        <f t="shared" si="3224"/>
        <v/>
      </c>
      <c r="B4498" s="3"/>
      <c r="C4498" s="3"/>
      <c r="D4498" s="3"/>
      <c r="E4498" s="6"/>
      <c r="F4498" s="4"/>
      <c r="G4498" s="6"/>
      <c r="H4498" s="6"/>
      <c r="I4498" s="6"/>
      <c r="J4498" s="4">
        <f>SUMIFS(amount_expended,cfda_key,V4498)</f>
        <v>0</v>
      </c>
      <c r="K4498" s="4">
        <f>IF(G4498="OTHER CLUSTER NOT LISTED ABOVE",SUMIFS(amount_expended,uniform_other_cluster_name,X4498), IF(AND(OR(G4498="N/A",G4498=""),H4498=""),0,IF(G4498="STATE CLUSTER",SUMIFS(amount_expended,uniform_state_cluster_name,W4498),SUMIFS(amount_expended,cluster_name,G4498))))</f>
        <v>0</v>
      </c>
      <c r="L4498" s="6"/>
      <c r="M4498" s="3"/>
      <c r="N4498" s="6"/>
      <c r="O4498" s="3"/>
      <c r="P4498" s="3"/>
      <c r="Q4498" s="6"/>
      <c r="R4498" s="4"/>
      <c r="S4498" s="6"/>
      <c r="T4498" s="6"/>
      <c r="U4498" s="6"/>
      <c r="V4498" s="3" t="str">
        <f t="shared" si="2"/>
        <v/>
      </c>
      <c r="W4498" s="5" t="str">
        <f t="shared" ref="W4498:X4498" si="4499">UPPER(TRIM(H4498))</f>
        <v/>
      </c>
      <c r="X4498" s="5" t="str">
        <f t="shared" si="4499"/>
        <v/>
      </c>
      <c r="Y4498" s="5" t="str">
        <f t="array" ref="Y4498">IF(V4498&lt;&gt;"",IFERROR(INDEX(federal_program_name_lookup,MATCH(V4498,aln_lookup,0)),""),"")</f>
        <v/>
      </c>
    </row>
    <row r="4499" ht="15.75" customHeight="1">
      <c r="A4499" s="5" t="str">
        <f t="shared" si="3224"/>
        <v/>
      </c>
      <c r="B4499" s="3"/>
      <c r="C4499" s="3"/>
      <c r="D4499" s="3"/>
      <c r="E4499" s="6"/>
      <c r="F4499" s="4"/>
      <c r="G4499" s="6"/>
      <c r="H4499" s="6"/>
      <c r="I4499" s="6"/>
      <c r="J4499" s="4">
        <f>SUMIFS(amount_expended,cfda_key,V4499)</f>
        <v>0</v>
      </c>
      <c r="K4499" s="4">
        <f>IF(G4499="OTHER CLUSTER NOT LISTED ABOVE",SUMIFS(amount_expended,uniform_other_cluster_name,X4499), IF(AND(OR(G4499="N/A",G4499=""),H4499=""),0,IF(G4499="STATE CLUSTER",SUMIFS(amount_expended,uniform_state_cluster_name,W4499),SUMIFS(amount_expended,cluster_name,G4499))))</f>
        <v>0</v>
      </c>
      <c r="L4499" s="6"/>
      <c r="M4499" s="3"/>
      <c r="N4499" s="6"/>
      <c r="O4499" s="3"/>
      <c r="P4499" s="3"/>
      <c r="Q4499" s="6"/>
      <c r="R4499" s="4"/>
      <c r="S4499" s="6"/>
      <c r="T4499" s="6"/>
      <c r="U4499" s="6"/>
      <c r="V4499" s="3" t="str">
        <f t="shared" si="2"/>
        <v/>
      </c>
      <c r="W4499" s="5" t="str">
        <f t="shared" ref="W4499:X4499" si="4500">UPPER(TRIM(H4499))</f>
        <v/>
      </c>
      <c r="X4499" s="5" t="str">
        <f t="shared" si="4500"/>
        <v/>
      </c>
      <c r="Y4499" s="5" t="str">
        <f t="array" ref="Y4499">IF(V4499&lt;&gt;"",IFERROR(INDEX(federal_program_name_lookup,MATCH(V4499,aln_lookup,0)),""),"")</f>
        <v/>
      </c>
    </row>
    <row r="4500" ht="15.75" customHeight="1">
      <c r="A4500" s="5" t="str">
        <f t="shared" si="3224"/>
        <v/>
      </c>
      <c r="B4500" s="3"/>
      <c r="C4500" s="3"/>
      <c r="D4500" s="3"/>
      <c r="E4500" s="6"/>
      <c r="F4500" s="4"/>
      <c r="G4500" s="6"/>
      <c r="H4500" s="6"/>
      <c r="I4500" s="6"/>
      <c r="J4500" s="4">
        <f>SUMIFS(amount_expended,cfda_key,V4500)</f>
        <v>0</v>
      </c>
      <c r="K4500" s="4">
        <f>IF(G4500="OTHER CLUSTER NOT LISTED ABOVE",SUMIFS(amount_expended,uniform_other_cluster_name,X4500), IF(AND(OR(G4500="N/A",G4500=""),H4500=""),0,IF(G4500="STATE CLUSTER",SUMIFS(amount_expended,uniform_state_cluster_name,W4500),SUMIFS(amount_expended,cluster_name,G4500))))</f>
        <v>0</v>
      </c>
      <c r="L4500" s="6"/>
      <c r="M4500" s="3"/>
      <c r="N4500" s="6"/>
      <c r="O4500" s="3"/>
      <c r="P4500" s="3"/>
      <c r="Q4500" s="6"/>
      <c r="R4500" s="4"/>
      <c r="S4500" s="6"/>
      <c r="T4500" s="6"/>
      <c r="U4500" s="6"/>
      <c r="V4500" s="3" t="str">
        <f t="shared" si="2"/>
        <v/>
      </c>
      <c r="W4500" s="5" t="str">
        <f t="shared" ref="W4500:X4500" si="4501">UPPER(TRIM(H4500))</f>
        <v/>
      </c>
      <c r="X4500" s="5" t="str">
        <f t="shared" si="4501"/>
        <v/>
      </c>
      <c r="Y4500" s="5" t="str">
        <f t="array" ref="Y4500">IF(V4500&lt;&gt;"",IFERROR(INDEX(federal_program_name_lookup,MATCH(V4500,aln_lookup,0)),""),"")</f>
        <v/>
      </c>
    </row>
    <row r="4501" ht="15.75" customHeight="1">
      <c r="A4501" s="5" t="str">
        <f t="shared" si="3224"/>
        <v/>
      </c>
      <c r="B4501" s="3"/>
      <c r="C4501" s="3"/>
      <c r="D4501" s="3"/>
      <c r="E4501" s="6"/>
      <c r="F4501" s="4"/>
      <c r="G4501" s="6"/>
      <c r="H4501" s="6"/>
      <c r="I4501" s="6"/>
      <c r="J4501" s="4">
        <f>SUMIFS(amount_expended,cfda_key,V4501)</f>
        <v>0</v>
      </c>
      <c r="K4501" s="4">
        <f>IF(G4501="OTHER CLUSTER NOT LISTED ABOVE",SUMIFS(amount_expended,uniform_other_cluster_name,X4501), IF(AND(OR(G4501="N/A",G4501=""),H4501=""),0,IF(G4501="STATE CLUSTER",SUMIFS(amount_expended,uniform_state_cluster_name,W4501),SUMIFS(amount_expended,cluster_name,G4501))))</f>
        <v>0</v>
      </c>
      <c r="L4501" s="6"/>
      <c r="M4501" s="3"/>
      <c r="N4501" s="6"/>
      <c r="O4501" s="3"/>
      <c r="P4501" s="3"/>
      <c r="Q4501" s="6"/>
      <c r="R4501" s="4"/>
      <c r="S4501" s="6"/>
      <c r="T4501" s="6"/>
      <c r="U4501" s="6"/>
      <c r="V4501" s="3" t="str">
        <f t="shared" si="2"/>
        <v/>
      </c>
      <c r="W4501" s="5" t="str">
        <f t="shared" ref="W4501:X4501" si="4502">UPPER(TRIM(H4501))</f>
        <v/>
      </c>
      <c r="X4501" s="5" t="str">
        <f t="shared" si="4502"/>
        <v/>
      </c>
      <c r="Y4501" s="5" t="str">
        <f t="array" ref="Y4501">IF(V4501&lt;&gt;"",IFERROR(INDEX(federal_program_name_lookup,MATCH(V4501,aln_lookup,0)),""),"")</f>
        <v/>
      </c>
    </row>
    <row r="4502" ht="15.75" customHeight="1">
      <c r="A4502" s="5" t="str">
        <f t="shared" si="3224"/>
        <v/>
      </c>
      <c r="B4502" s="3"/>
      <c r="C4502" s="3"/>
      <c r="D4502" s="3"/>
      <c r="E4502" s="6"/>
      <c r="F4502" s="4"/>
      <c r="G4502" s="6"/>
      <c r="H4502" s="6"/>
      <c r="I4502" s="6"/>
      <c r="J4502" s="4">
        <f>SUMIFS(amount_expended,cfda_key,V4502)</f>
        <v>0</v>
      </c>
      <c r="K4502" s="4">
        <f>IF(G4502="OTHER CLUSTER NOT LISTED ABOVE",SUMIFS(amount_expended,uniform_other_cluster_name,X4502), IF(AND(OR(G4502="N/A",G4502=""),H4502=""),0,IF(G4502="STATE CLUSTER",SUMIFS(amount_expended,uniform_state_cluster_name,W4502),SUMIFS(amount_expended,cluster_name,G4502))))</f>
        <v>0</v>
      </c>
      <c r="L4502" s="6"/>
      <c r="M4502" s="3"/>
      <c r="N4502" s="6"/>
      <c r="O4502" s="3"/>
      <c r="P4502" s="3"/>
      <c r="Q4502" s="6"/>
      <c r="R4502" s="4"/>
      <c r="S4502" s="6"/>
      <c r="T4502" s="6"/>
      <c r="U4502" s="6"/>
      <c r="V4502" s="3" t="str">
        <f t="shared" si="2"/>
        <v/>
      </c>
      <c r="W4502" s="5" t="str">
        <f t="shared" ref="W4502:X4502" si="4503">UPPER(TRIM(H4502))</f>
        <v/>
      </c>
      <c r="X4502" s="5" t="str">
        <f t="shared" si="4503"/>
        <v/>
      </c>
      <c r="Y4502" s="5" t="str">
        <f t="array" ref="Y4502">IF(V4502&lt;&gt;"",IFERROR(INDEX(federal_program_name_lookup,MATCH(V4502,aln_lookup,0)),""),"")</f>
        <v/>
      </c>
    </row>
    <row r="4503" ht="15.75" customHeight="1">
      <c r="A4503" s="5" t="str">
        <f t="shared" si="3224"/>
        <v/>
      </c>
      <c r="B4503" s="3"/>
      <c r="C4503" s="3"/>
      <c r="D4503" s="3"/>
      <c r="E4503" s="6"/>
      <c r="F4503" s="4"/>
      <c r="G4503" s="6"/>
      <c r="H4503" s="6"/>
      <c r="I4503" s="6"/>
      <c r="J4503" s="4">
        <f>SUMIFS(amount_expended,cfda_key,V4503)</f>
        <v>0</v>
      </c>
      <c r="K4503" s="4">
        <f>IF(G4503="OTHER CLUSTER NOT LISTED ABOVE",SUMIFS(amount_expended,uniform_other_cluster_name,X4503), IF(AND(OR(G4503="N/A",G4503=""),H4503=""),0,IF(G4503="STATE CLUSTER",SUMIFS(amount_expended,uniform_state_cluster_name,W4503),SUMIFS(amount_expended,cluster_name,G4503))))</f>
        <v>0</v>
      </c>
      <c r="L4503" s="6"/>
      <c r="M4503" s="3"/>
      <c r="N4503" s="6"/>
      <c r="O4503" s="3"/>
      <c r="P4503" s="3"/>
      <c r="Q4503" s="6"/>
      <c r="R4503" s="4"/>
      <c r="S4503" s="6"/>
      <c r="T4503" s="6"/>
      <c r="U4503" s="6"/>
      <c r="V4503" s="3" t="str">
        <f t="shared" si="2"/>
        <v/>
      </c>
      <c r="W4503" s="5" t="str">
        <f t="shared" ref="W4503:X4503" si="4504">UPPER(TRIM(H4503))</f>
        <v/>
      </c>
      <c r="X4503" s="5" t="str">
        <f t="shared" si="4504"/>
        <v/>
      </c>
      <c r="Y4503" s="5" t="str">
        <f t="array" ref="Y4503">IF(V4503&lt;&gt;"",IFERROR(INDEX(federal_program_name_lookup,MATCH(V4503,aln_lookup,0)),""),"")</f>
        <v/>
      </c>
    </row>
    <row r="4504" ht="15.75" customHeight="1">
      <c r="A4504" s="5" t="str">
        <f t="shared" si="3224"/>
        <v/>
      </c>
      <c r="B4504" s="3"/>
      <c r="C4504" s="3"/>
      <c r="D4504" s="3"/>
      <c r="E4504" s="6"/>
      <c r="F4504" s="4"/>
      <c r="G4504" s="6"/>
      <c r="H4504" s="6"/>
      <c r="I4504" s="6"/>
      <c r="J4504" s="4">
        <f>SUMIFS(amount_expended,cfda_key,V4504)</f>
        <v>0</v>
      </c>
      <c r="K4504" s="4">
        <f>IF(G4504="OTHER CLUSTER NOT LISTED ABOVE",SUMIFS(amount_expended,uniform_other_cluster_name,X4504), IF(AND(OR(G4504="N/A",G4504=""),H4504=""),0,IF(G4504="STATE CLUSTER",SUMIFS(amount_expended,uniform_state_cluster_name,W4504),SUMIFS(amount_expended,cluster_name,G4504))))</f>
        <v>0</v>
      </c>
      <c r="L4504" s="6"/>
      <c r="M4504" s="3"/>
      <c r="N4504" s="6"/>
      <c r="O4504" s="3"/>
      <c r="P4504" s="3"/>
      <c r="Q4504" s="6"/>
      <c r="R4504" s="4"/>
      <c r="S4504" s="6"/>
      <c r="T4504" s="6"/>
      <c r="U4504" s="6"/>
      <c r="V4504" s="3" t="str">
        <f t="shared" si="2"/>
        <v/>
      </c>
      <c r="W4504" s="5" t="str">
        <f t="shared" ref="W4504:X4504" si="4505">UPPER(TRIM(H4504))</f>
        <v/>
      </c>
      <c r="X4504" s="5" t="str">
        <f t="shared" si="4505"/>
        <v/>
      </c>
      <c r="Y4504" s="5" t="str">
        <f t="array" ref="Y4504">IF(V4504&lt;&gt;"",IFERROR(INDEX(federal_program_name_lookup,MATCH(V4504,aln_lookup,0)),""),"")</f>
        <v/>
      </c>
    </row>
    <row r="4505" ht="15.75" customHeight="1">
      <c r="A4505" s="5" t="str">
        <f t="shared" si="3224"/>
        <v/>
      </c>
      <c r="B4505" s="3"/>
      <c r="C4505" s="3"/>
      <c r="D4505" s="3"/>
      <c r="E4505" s="6"/>
      <c r="F4505" s="4"/>
      <c r="G4505" s="6"/>
      <c r="H4505" s="6"/>
      <c r="I4505" s="6"/>
      <c r="J4505" s="4">
        <f>SUMIFS(amount_expended,cfda_key,V4505)</f>
        <v>0</v>
      </c>
      <c r="K4505" s="4">
        <f>IF(G4505="OTHER CLUSTER NOT LISTED ABOVE",SUMIFS(amount_expended,uniform_other_cluster_name,X4505), IF(AND(OR(G4505="N/A",G4505=""),H4505=""),0,IF(G4505="STATE CLUSTER",SUMIFS(amount_expended,uniform_state_cluster_name,W4505),SUMIFS(amount_expended,cluster_name,G4505))))</f>
        <v>0</v>
      </c>
      <c r="L4505" s="6"/>
      <c r="M4505" s="3"/>
      <c r="N4505" s="6"/>
      <c r="O4505" s="3"/>
      <c r="P4505" s="3"/>
      <c r="Q4505" s="6"/>
      <c r="R4505" s="4"/>
      <c r="S4505" s="6"/>
      <c r="T4505" s="6"/>
      <c r="U4505" s="6"/>
      <c r="V4505" s="3" t="str">
        <f t="shared" si="2"/>
        <v/>
      </c>
      <c r="W4505" s="5" t="str">
        <f t="shared" ref="W4505:X4505" si="4506">UPPER(TRIM(H4505))</f>
        <v/>
      </c>
      <c r="X4505" s="5" t="str">
        <f t="shared" si="4506"/>
        <v/>
      </c>
      <c r="Y4505" s="5" t="str">
        <f t="array" ref="Y4505">IF(V4505&lt;&gt;"",IFERROR(INDEX(federal_program_name_lookup,MATCH(V4505,aln_lookup,0)),""),"")</f>
        <v/>
      </c>
    </row>
    <row r="4506" ht="15.75" customHeight="1">
      <c r="A4506" s="5" t="str">
        <f t="shared" si="3224"/>
        <v/>
      </c>
      <c r="B4506" s="3"/>
      <c r="C4506" s="3"/>
      <c r="D4506" s="3"/>
      <c r="E4506" s="6"/>
      <c r="F4506" s="4"/>
      <c r="G4506" s="6"/>
      <c r="H4506" s="6"/>
      <c r="I4506" s="6"/>
      <c r="J4506" s="4">
        <f>SUMIFS(amount_expended,cfda_key,V4506)</f>
        <v>0</v>
      </c>
      <c r="K4506" s="4">
        <f>IF(G4506="OTHER CLUSTER NOT LISTED ABOVE",SUMIFS(amount_expended,uniform_other_cluster_name,X4506), IF(AND(OR(G4506="N/A",G4506=""),H4506=""),0,IF(G4506="STATE CLUSTER",SUMIFS(amount_expended,uniform_state_cluster_name,W4506),SUMIFS(amount_expended,cluster_name,G4506))))</f>
        <v>0</v>
      </c>
      <c r="L4506" s="6"/>
      <c r="M4506" s="3"/>
      <c r="N4506" s="6"/>
      <c r="O4506" s="3"/>
      <c r="P4506" s="3"/>
      <c r="Q4506" s="6"/>
      <c r="R4506" s="4"/>
      <c r="S4506" s="6"/>
      <c r="T4506" s="6"/>
      <c r="U4506" s="6"/>
      <c r="V4506" s="3" t="str">
        <f t="shared" si="2"/>
        <v/>
      </c>
      <c r="W4506" s="5" t="str">
        <f t="shared" ref="W4506:X4506" si="4507">UPPER(TRIM(H4506))</f>
        <v/>
      </c>
      <c r="X4506" s="5" t="str">
        <f t="shared" si="4507"/>
        <v/>
      </c>
      <c r="Y4506" s="5" t="str">
        <f t="array" ref="Y4506">IF(V4506&lt;&gt;"",IFERROR(INDEX(federal_program_name_lookup,MATCH(V4506,aln_lookup,0)),""),"")</f>
        <v/>
      </c>
    </row>
    <row r="4507" ht="15.75" customHeight="1">
      <c r="A4507" s="5" t="str">
        <f t="shared" si="3224"/>
        <v/>
      </c>
      <c r="B4507" s="3"/>
      <c r="C4507" s="3"/>
      <c r="D4507" s="3"/>
      <c r="E4507" s="6"/>
      <c r="F4507" s="4"/>
      <c r="G4507" s="6"/>
      <c r="H4507" s="6"/>
      <c r="I4507" s="6"/>
      <c r="J4507" s="4">
        <f>SUMIFS(amount_expended,cfda_key,V4507)</f>
        <v>0</v>
      </c>
      <c r="K4507" s="4">
        <f>IF(G4507="OTHER CLUSTER NOT LISTED ABOVE",SUMIFS(amount_expended,uniform_other_cluster_name,X4507), IF(AND(OR(G4507="N/A",G4507=""),H4507=""),0,IF(G4507="STATE CLUSTER",SUMIFS(amount_expended,uniform_state_cluster_name,W4507),SUMIFS(amount_expended,cluster_name,G4507))))</f>
        <v>0</v>
      </c>
      <c r="L4507" s="6"/>
      <c r="M4507" s="3"/>
      <c r="N4507" s="6"/>
      <c r="O4507" s="3"/>
      <c r="P4507" s="3"/>
      <c r="Q4507" s="6"/>
      <c r="R4507" s="4"/>
      <c r="S4507" s="6"/>
      <c r="T4507" s="6"/>
      <c r="U4507" s="6"/>
      <c r="V4507" s="3" t="str">
        <f t="shared" si="2"/>
        <v/>
      </c>
      <c r="W4507" s="5" t="str">
        <f t="shared" ref="W4507:X4507" si="4508">UPPER(TRIM(H4507))</f>
        <v/>
      </c>
      <c r="X4507" s="5" t="str">
        <f t="shared" si="4508"/>
        <v/>
      </c>
      <c r="Y4507" s="5" t="str">
        <f t="array" ref="Y4507">IF(V4507&lt;&gt;"",IFERROR(INDEX(federal_program_name_lookup,MATCH(V4507,aln_lookup,0)),""),"")</f>
        <v/>
      </c>
    </row>
    <row r="4508" ht="15.75" customHeight="1">
      <c r="A4508" s="5" t="str">
        <f t="shared" si="3224"/>
        <v/>
      </c>
      <c r="B4508" s="3"/>
      <c r="C4508" s="3"/>
      <c r="D4508" s="3"/>
      <c r="E4508" s="6"/>
      <c r="F4508" s="4"/>
      <c r="G4508" s="6"/>
      <c r="H4508" s="6"/>
      <c r="I4508" s="6"/>
      <c r="J4508" s="4">
        <f>SUMIFS(amount_expended,cfda_key,V4508)</f>
        <v>0</v>
      </c>
      <c r="K4508" s="4">
        <f>IF(G4508="OTHER CLUSTER NOT LISTED ABOVE",SUMIFS(amount_expended,uniform_other_cluster_name,X4508), IF(AND(OR(G4508="N/A",G4508=""),H4508=""),0,IF(G4508="STATE CLUSTER",SUMIFS(amount_expended,uniform_state_cluster_name,W4508),SUMIFS(amount_expended,cluster_name,G4508))))</f>
        <v>0</v>
      </c>
      <c r="L4508" s="6"/>
      <c r="M4508" s="3"/>
      <c r="N4508" s="6"/>
      <c r="O4508" s="3"/>
      <c r="P4508" s="3"/>
      <c r="Q4508" s="6"/>
      <c r="R4508" s="4"/>
      <c r="S4508" s="6"/>
      <c r="T4508" s="6"/>
      <c r="U4508" s="6"/>
      <c r="V4508" s="3" t="str">
        <f t="shared" si="2"/>
        <v/>
      </c>
      <c r="W4508" s="5" t="str">
        <f t="shared" ref="W4508:X4508" si="4509">UPPER(TRIM(H4508))</f>
        <v/>
      </c>
      <c r="X4508" s="5" t="str">
        <f t="shared" si="4509"/>
        <v/>
      </c>
      <c r="Y4508" s="5" t="str">
        <f t="array" ref="Y4508">IF(V4508&lt;&gt;"",IFERROR(INDEX(federal_program_name_lookup,MATCH(V4508,aln_lookup,0)),""),"")</f>
        <v/>
      </c>
    </row>
    <row r="4509" ht="15.75" customHeight="1">
      <c r="A4509" s="5" t="str">
        <f t="shared" si="3224"/>
        <v/>
      </c>
      <c r="B4509" s="3"/>
      <c r="C4509" s="3"/>
      <c r="D4509" s="3"/>
      <c r="E4509" s="6"/>
      <c r="F4509" s="4"/>
      <c r="G4509" s="6"/>
      <c r="H4509" s="6"/>
      <c r="I4509" s="6"/>
      <c r="J4509" s="4">
        <f>SUMIFS(amount_expended,cfda_key,V4509)</f>
        <v>0</v>
      </c>
      <c r="K4509" s="4">
        <f>IF(G4509="OTHER CLUSTER NOT LISTED ABOVE",SUMIFS(amount_expended,uniform_other_cluster_name,X4509), IF(AND(OR(G4509="N/A",G4509=""),H4509=""),0,IF(G4509="STATE CLUSTER",SUMIFS(amount_expended,uniform_state_cluster_name,W4509),SUMIFS(amount_expended,cluster_name,G4509))))</f>
        <v>0</v>
      </c>
      <c r="L4509" s="6"/>
      <c r="M4509" s="3"/>
      <c r="N4509" s="6"/>
      <c r="O4509" s="3"/>
      <c r="P4509" s="3"/>
      <c r="Q4509" s="6"/>
      <c r="R4509" s="4"/>
      <c r="S4509" s="6"/>
      <c r="T4509" s="6"/>
      <c r="U4509" s="6"/>
      <c r="V4509" s="3" t="str">
        <f t="shared" si="2"/>
        <v/>
      </c>
      <c r="W4509" s="5" t="str">
        <f t="shared" ref="W4509:X4509" si="4510">UPPER(TRIM(H4509))</f>
        <v/>
      </c>
      <c r="X4509" s="5" t="str">
        <f t="shared" si="4510"/>
        <v/>
      </c>
      <c r="Y4509" s="5" t="str">
        <f t="array" ref="Y4509">IF(V4509&lt;&gt;"",IFERROR(INDEX(federal_program_name_lookup,MATCH(V4509,aln_lookup,0)),""),"")</f>
        <v/>
      </c>
    </row>
    <row r="4510" ht="15.75" customHeight="1">
      <c r="A4510" s="5" t="str">
        <f t="shared" si="3224"/>
        <v/>
      </c>
      <c r="B4510" s="3"/>
      <c r="C4510" s="3"/>
      <c r="D4510" s="3"/>
      <c r="E4510" s="6"/>
      <c r="F4510" s="4"/>
      <c r="G4510" s="6"/>
      <c r="H4510" s="6"/>
      <c r="I4510" s="6"/>
      <c r="J4510" s="4">
        <f>SUMIFS(amount_expended,cfda_key,V4510)</f>
        <v>0</v>
      </c>
      <c r="K4510" s="4">
        <f>IF(G4510="OTHER CLUSTER NOT LISTED ABOVE",SUMIFS(amount_expended,uniform_other_cluster_name,X4510), IF(AND(OR(G4510="N/A",G4510=""),H4510=""),0,IF(G4510="STATE CLUSTER",SUMIFS(amount_expended,uniform_state_cluster_name,W4510),SUMIFS(amount_expended,cluster_name,G4510))))</f>
        <v>0</v>
      </c>
      <c r="L4510" s="6"/>
      <c r="M4510" s="3"/>
      <c r="N4510" s="6"/>
      <c r="O4510" s="3"/>
      <c r="P4510" s="3"/>
      <c r="Q4510" s="6"/>
      <c r="R4510" s="4"/>
      <c r="S4510" s="6"/>
      <c r="T4510" s="6"/>
      <c r="U4510" s="6"/>
      <c r="V4510" s="3" t="str">
        <f t="shared" si="2"/>
        <v/>
      </c>
      <c r="W4510" s="5" t="str">
        <f t="shared" ref="W4510:X4510" si="4511">UPPER(TRIM(H4510))</f>
        <v/>
      </c>
      <c r="X4510" s="5" t="str">
        <f t="shared" si="4511"/>
        <v/>
      </c>
      <c r="Y4510" s="5" t="str">
        <f t="array" ref="Y4510">IF(V4510&lt;&gt;"",IFERROR(INDEX(federal_program_name_lookup,MATCH(V4510,aln_lookup,0)),""),"")</f>
        <v/>
      </c>
    </row>
    <row r="4511" ht="15.75" customHeight="1">
      <c r="A4511" s="5" t="str">
        <f t="shared" si="3224"/>
        <v/>
      </c>
      <c r="B4511" s="3"/>
      <c r="C4511" s="3"/>
      <c r="D4511" s="3"/>
      <c r="E4511" s="6"/>
      <c r="F4511" s="4"/>
      <c r="G4511" s="6"/>
      <c r="H4511" s="6"/>
      <c r="I4511" s="6"/>
      <c r="J4511" s="4">
        <f>SUMIFS(amount_expended,cfda_key,V4511)</f>
        <v>0</v>
      </c>
      <c r="K4511" s="4">
        <f>IF(G4511="OTHER CLUSTER NOT LISTED ABOVE",SUMIFS(amount_expended,uniform_other_cluster_name,X4511), IF(AND(OR(G4511="N/A",G4511=""),H4511=""),0,IF(G4511="STATE CLUSTER",SUMIFS(amount_expended,uniform_state_cluster_name,W4511),SUMIFS(amount_expended,cluster_name,G4511))))</f>
        <v>0</v>
      </c>
      <c r="L4511" s="6"/>
      <c r="M4511" s="3"/>
      <c r="N4511" s="6"/>
      <c r="O4511" s="3"/>
      <c r="P4511" s="3"/>
      <c r="Q4511" s="6"/>
      <c r="R4511" s="4"/>
      <c r="S4511" s="6"/>
      <c r="T4511" s="6"/>
      <c r="U4511" s="6"/>
      <c r="V4511" s="3" t="str">
        <f t="shared" si="2"/>
        <v/>
      </c>
      <c r="W4511" s="5" t="str">
        <f t="shared" ref="W4511:X4511" si="4512">UPPER(TRIM(H4511))</f>
        <v/>
      </c>
      <c r="X4511" s="5" t="str">
        <f t="shared" si="4512"/>
        <v/>
      </c>
      <c r="Y4511" s="5" t="str">
        <f t="array" ref="Y4511">IF(V4511&lt;&gt;"",IFERROR(INDEX(federal_program_name_lookup,MATCH(V4511,aln_lookup,0)),""),"")</f>
        <v/>
      </c>
    </row>
    <row r="4512" ht="15.75" customHeight="1">
      <c r="A4512" s="5" t="str">
        <f t="shared" si="3224"/>
        <v/>
      </c>
      <c r="B4512" s="3"/>
      <c r="C4512" s="3"/>
      <c r="D4512" s="3"/>
      <c r="E4512" s="6"/>
      <c r="F4512" s="4"/>
      <c r="G4512" s="6"/>
      <c r="H4512" s="6"/>
      <c r="I4512" s="6"/>
      <c r="J4512" s="4">
        <f>SUMIFS(amount_expended,cfda_key,V4512)</f>
        <v>0</v>
      </c>
      <c r="K4512" s="4">
        <f>IF(G4512="OTHER CLUSTER NOT LISTED ABOVE",SUMIFS(amount_expended,uniform_other_cluster_name,X4512), IF(AND(OR(G4512="N/A",G4512=""),H4512=""),0,IF(G4512="STATE CLUSTER",SUMIFS(amount_expended,uniform_state_cluster_name,W4512),SUMIFS(amount_expended,cluster_name,G4512))))</f>
        <v>0</v>
      </c>
      <c r="L4512" s="6"/>
      <c r="M4512" s="3"/>
      <c r="N4512" s="6"/>
      <c r="O4512" s="3"/>
      <c r="P4512" s="3"/>
      <c r="Q4512" s="6"/>
      <c r="R4512" s="4"/>
      <c r="S4512" s="6"/>
      <c r="T4512" s="6"/>
      <c r="U4512" s="6"/>
      <c r="V4512" s="3" t="str">
        <f t="shared" si="2"/>
        <v/>
      </c>
      <c r="W4512" s="5" t="str">
        <f t="shared" ref="W4512:X4512" si="4513">UPPER(TRIM(H4512))</f>
        <v/>
      </c>
      <c r="X4512" s="5" t="str">
        <f t="shared" si="4513"/>
        <v/>
      </c>
      <c r="Y4512" s="5" t="str">
        <f t="array" ref="Y4512">IF(V4512&lt;&gt;"",IFERROR(INDEX(federal_program_name_lookup,MATCH(V4512,aln_lookup,0)),""),"")</f>
        <v/>
      </c>
    </row>
    <row r="4513" ht="15.75" customHeight="1">
      <c r="A4513" s="5" t="str">
        <f t="shared" si="3224"/>
        <v/>
      </c>
      <c r="B4513" s="3"/>
      <c r="C4513" s="3"/>
      <c r="D4513" s="3"/>
      <c r="E4513" s="6"/>
      <c r="F4513" s="4"/>
      <c r="G4513" s="6"/>
      <c r="H4513" s="6"/>
      <c r="I4513" s="6"/>
      <c r="J4513" s="4">
        <f>SUMIFS(amount_expended,cfda_key,V4513)</f>
        <v>0</v>
      </c>
      <c r="K4513" s="4">
        <f>IF(G4513="OTHER CLUSTER NOT LISTED ABOVE",SUMIFS(amount_expended,uniform_other_cluster_name,X4513), IF(AND(OR(G4513="N/A",G4513=""),H4513=""),0,IF(G4513="STATE CLUSTER",SUMIFS(amount_expended,uniform_state_cluster_name,W4513),SUMIFS(amount_expended,cluster_name,G4513))))</f>
        <v>0</v>
      </c>
      <c r="L4513" s="6"/>
      <c r="M4513" s="3"/>
      <c r="N4513" s="6"/>
      <c r="O4513" s="3"/>
      <c r="P4513" s="3"/>
      <c r="Q4513" s="6"/>
      <c r="R4513" s="4"/>
      <c r="S4513" s="6"/>
      <c r="T4513" s="6"/>
      <c r="U4513" s="6"/>
      <c r="V4513" s="3" t="str">
        <f t="shared" si="2"/>
        <v/>
      </c>
      <c r="W4513" s="5" t="str">
        <f t="shared" ref="W4513:X4513" si="4514">UPPER(TRIM(H4513))</f>
        <v/>
      </c>
      <c r="X4513" s="5" t="str">
        <f t="shared" si="4514"/>
        <v/>
      </c>
      <c r="Y4513" s="5" t="str">
        <f t="array" ref="Y4513">IF(V4513&lt;&gt;"",IFERROR(INDEX(federal_program_name_lookup,MATCH(V4513,aln_lookup,0)),""),"")</f>
        <v/>
      </c>
    </row>
    <row r="4514" ht="15.75" customHeight="1">
      <c r="A4514" s="5" t="str">
        <f t="shared" si="3224"/>
        <v/>
      </c>
      <c r="B4514" s="3"/>
      <c r="C4514" s="3"/>
      <c r="D4514" s="3"/>
      <c r="E4514" s="6"/>
      <c r="F4514" s="4"/>
      <c r="G4514" s="6"/>
      <c r="H4514" s="6"/>
      <c r="I4514" s="6"/>
      <c r="J4514" s="4">
        <f>SUMIFS(amount_expended,cfda_key,V4514)</f>
        <v>0</v>
      </c>
      <c r="K4514" s="4">
        <f>IF(G4514="OTHER CLUSTER NOT LISTED ABOVE",SUMIFS(amount_expended,uniform_other_cluster_name,X4514), IF(AND(OR(G4514="N/A",G4514=""),H4514=""),0,IF(G4514="STATE CLUSTER",SUMIFS(amount_expended,uniform_state_cluster_name,W4514),SUMIFS(amount_expended,cluster_name,G4514))))</f>
        <v>0</v>
      </c>
      <c r="L4514" s="6"/>
      <c r="M4514" s="3"/>
      <c r="N4514" s="6"/>
      <c r="O4514" s="3"/>
      <c r="P4514" s="3"/>
      <c r="Q4514" s="6"/>
      <c r="R4514" s="4"/>
      <c r="S4514" s="6"/>
      <c r="T4514" s="6"/>
      <c r="U4514" s="6"/>
      <c r="V4514" s="3" t="str">
        <f t="shared" si="2"/>
        <v/>
      </c>
      <c r="W4514" s="5" t="str">
        <f t="shared" ref="W4514:X4514" si="4515">UPPER(TRIM(H4514))</f>
        <v/>
      </c>
      <c r="X4514" s="5" t="str">
        <f t="shared" si="4515"/>
        <v/>
      </c>
      <c r="Y4514" s="5" t="str">
        <f t="array" ref="Y4514">IF(V4514&lt;&gt;"",IFERROR(INDEX(federal_program_name_lookup,MATCH(V4514,aln_lookup,0)),""),"")</f>
        <v/>
      </c>
    </row>
    <row r="4515" ht="15.75" customHeight="1">
      <c r="A4515" s="5" t="str">
        <f t="shared" si="3224"/>
        <v/>
      </c>
      <c r="B4515" s="3"/>
      <c r="C4515" s="3"/>
      <c r="D4515" s="3"/>
      <c r="E4515" s="6"/>
      <c r="F4515" s="4"/>
      <c r="G4515" s="6"/>
      <c r="H4515" s="6"/>
      <c r="I4515" s="6"/>
      <c r="J4515" s="4">
        <f>SUMIFS(amount_expended,cfda_key,V4515)</f>
        <v>0</v>
      </c>
      <c r="K4515" s="4">
        <f>IF(G4515="OTHER CLUSTER NOT LISTED ABOVE",SUMIFS(amount_expended,uniform_other_cluster_name,X4515), IF(AND(OR(G4515="N/A",G4515=""),H4515=""),0,IF(G4515="STATE CLUSTER",SUMIFS(amount_expended,uniform_state_cluster_name,W4515),SUMIFS(amount_expended,cluster_name,G4515))))</f>
        <v>0</v>
      </c>
      <c r="L4515" s="6"/>
      <c r="M4515" s="3"/>
      <c r="N4515" s="6"/>
      <c r="O4515" s="3"/>
      <c r="P4515" s="3"/>
      <c r="Q4515" s="6"/>
      <c r="R4515" s="4"/>
      <c r="S4515" s="6"/>
      <c r="T4515" s="6"/>
      <c r="U4515" s="6"/>
      <c r="V4515" s="3" t="str">
        <f t="shared" si="2"/>
        <v/>
      </c>
      <c r="W4515" s="5" t="str">
        <f t="shared" ref="W4515:X4515" si="4516">UPPER(TRIM(H4515))</f>
        <v/>
      </c>
      <c r="X4515" s="5" t="str">
        <f t="shared" si="4516"/>
        <v/>
      </c>
      <c r="Y4515" s="5" t="str">
        <f t="array" ref="Y4515">IF(V4515&lt;&gt;"",IFERROR(INDEX(federal_program_name_lookup,MATCH(V4515,aln_lookup,0)),""),"")</f>
        <v/>
      </c>
    </row>
    <row r="4516" ht="15.75" customHeight="1">
      <c r="A4516" s="5" t="str">
        <f t="shared" si="3224"/>
        <v/>
      </c>
      <c r="B4516" s="3"/>
      <c r="C4516" s="3"/>
      <c r="D4516" s="3"/>
      <c r="E4516" s="6"/>
      <c r="F4516" s="4"/>
      <c r="G4516" s="6"/>
      <c r="H4516" s="6"/>
      <c r="I4516" s="6"/>
      <c r="J4516" s="4">
        <f>SUMIFS(amount_expended,cfda_key,V4516)</f>
        <v>0</v>
      </c>
      <c r="K4516" s="4">
        <f>IF(G4516="OTHER CLUSTER NOT LISTED ABOVE",SUMIFS(amount_expended,uniform_other_cluster_name,X4516), IF(AND(OR(G4516="N/A",G4516=""),H4516=""),0,IF(G4516="STATE CLUSTER",SUMIFS(amount_expended,uniform_state_cluster_name,W4516),SUMIFS(amount_expended,cluster_name,G4516))))</f>
        <v>0</v>
      </c>
      <c r="L4516" s="6"/>
      <c r="M4516" s="3"/>
      <c r="N4516" s="6"/>
      <c r="O4516" s="3"/>
      <c r="P4516" s="3"/>
      <c r="Q4516" s="6"/>
      <c r="R4516" s="4"/>
      <c r="S4516" s="6"/>
      <c r="T4516" s="6"/>
      <c r="U4516" s="6"/>
      <c r="V4516" s="3" t="str">
        <f t="shared" si="2"/>
        <v/>
      </c>
      <c r="W4516" s="5" t="str">
        <f t="shared" ref="W4516:X4516" si="4517">UPPER(TRIM(H4516))</f>
        <v/>
      </c>
      <c r="X4516" s="5" t="str">
        <f t="shared" si="4517"/>
        <v/>
      </c>
      <c r="Y4516" s="5" t="str">
        <f t="array" ref="Y4516">IF(V4516&lt;&gt;"",IFERROR(INDEX(federal_program_name_lookup,MATCH(V4516,aln_lookup,0)),""),"")</f>
        <v/>
      </c>
    </row>
    <row r="4517" ht="15.75" customHeight="1">
      <c r="A4517" s="5" t="str">
        <f t="shared" si="3224"/>
        <v/>
      </c>
      <c r="B4517" s="3"/>
      <c r="C4517" s="3"/>
      <c r="D4517" s="3"/>
      <c r="E4517" s="6"/>
      <c r="F4517" s="4"/>
      <c r="G4517" s="6"/>
      <c r="H4517" s="6"/>
      <c r="I4517" s="6"/>
      <c r="J4517" s="4">
        <f>SUMIFS(amount_expended,cfda_key,V4517)</f>
        <v>0</v>
      </c>
      <c r="K4517" s="4">
        <f>IF(G4517="OTHER CLUSTER NOT LISTED ABOVE",SUMIFS(amount_expended,uniform_other_cluster_name,X4517), IF(AND(OR(G4517="N/A",G4517=""),H4517=""),0,IF(G4517="STATE CLUSTER",SUMIFS(amount_expended,uniform_state_cluster_name,W4517),SUMIFS(amount_expended,cluster_name,G4517))))</f>
        <v>0</v>
      </c>
      <c r="L4517" s="6"/>
      <c r="M4517" s="3"/>
      <c r="N4517" s="6"/>
      <c r="O4517" s="3"/>
      <c r="P4517" s="3"/>
      <c r="Q4517" s="6"/>
      <c r="R4517" s="4"/>
      <c r="S4517" s="6"/>
      <c r="T4517" s="6"/>
      <c r="U4517" s="6"/>
      <c r="V4517" s="3" t="str">
        <f t="shared" si="2"/>
        <v/>
      </c>
      <c r="W4517" s="5" t="str">
        <f t="shared" ref="W4517:X4517" si="4518">UPPER(TRIM(H4517))</f>
        <v/>
      </c>
      <c r="X4517" s="5" t="str">
        <f t="shared" si="4518"/>
        <v/>
      </c>
      <c r="Y4517" s="5" t="str">
        <f t="array" ref="Y4517">IF(V4517&lt;&gt;"",IFERROR(INDEX(federal_program_name_lookup,MATCH(V4517,aln_lookup,0)),""),"")</f>
        <v/>
      </c>
    </row>
    <row r="4518" ht="15.75" customHeight="1">
      <c r="A4518" s="5" t="str">
        <f t="shared" si="3224"/>
        <v/>
      </c>
      <c r="B4518" s="3"/>
      <c r="C4518" s="3"/>
      <c r="D4518" s="3"/>
      <c r="E4518" s="6"/>
      <c r="F4518" s="4"/>
      <c r="G4518" s="6"/>
      <c r="H4518" s="6"/>
      <c r="I4518" s="6"/>
      <c r="J4518" s="4">
        <f>SUMIFS(amount_expended,cfda_key,V4518)</f>
        <v>0</v>
      </c>
      <c r="K4518" s="4">
        <f>IF(G4518="OTHER CLUSTER NOT LISTED ABOVE",SUMIFS(amount_expended,uniform_other_cluster_name,X4518), IF(AND(OR(G4518="N/A",G4518=""),H4518=""),0,IF(G4518="STATE CLUSTER",SUMIFS(amount_expended,uniform_state_cluster_name,W4518),SUMIFS(amount_expended,cluster_name,G4518))))</f>
        <v>0</v>
      </c>
      <c r="L4518" s="6"/>
      <c r="M4518" s="3"/>
      <c r="N4518" s="6"/>
      <c r="O4518" s="3"/>
      <c r="P4518" s="3"/>
      <c r="Q4518" s="6"/>
      <c r="R4518" s="4"/>
      <c r="S4518" s="6"/>
      <c r="T4518" s="6"/>
      <c r="U4518" s="6"/>
      <c r="V4518" s="3" t="str">
        <f t="shared" si="2"/>
        <v/>
      </c>
      <c r="W4518" s="5" t="str">
        <f t="shared" ref="W4518:X4518" si="4519">UPPER(TRIM(H4518))</f>
        <v/>
      </c>
      <c r="X4518" s="5" t="str">
        <f t="shared" si="4519"/>
        <v/>
      </c>
      <c r="Y4518" s="5" t="str">
        <f t="array" ref="Y4518">IF(V4518&lt;&gt;"",IFERROR(INDEX(federal_program_name_lookup,MATCH(V4518,aln_lookup,0)),""),"")</f>
        <v/>
      </c>
    </row>
    <row r="4519" ht="15.75" customHeight="1">
      <c r="A4519" s="5" t="str">
        <f t="shared" si="3224"/>
        <v/>
      </c>
      <c r="B4519" s="3"/>
      <c r="C4519" s="3"/>
      <c r="D4519" s="3"/>
      <c r="E4519" s="6"/>
      <c r="F4519" s="4"/>
      <c r="G4519" s="6"/>
      <c r="H4519" s="6"/>
      <c r="I4519" s="6"/>
      <c r="J4519" s="4">
        <f>SUMIFS(amount_expended,cfda_key,V4519)</f>
        <v>0</v>
      </c>
      <c r="K4519" s="4">
        <f>IF(G4519="OTHER CLUSTER NOT LISTED ABOVE",SUMIFS(amount_expended,uniform_other_cluster_name,X4519), IF(AND(OR(G4519="N/A",G4519=""),H4519=""),0,IF(G4519="STATE CLUSTER",SUMIFS(amount_expended,uniform_state_cluster_name,W4519),SUMIFS(amount_expended,cluster_name,G4519))))</f>
        <v>0</v>
      </c>
      <c r="L4519" s="6"/>
      <c r="M4519" s="3"/>
      <c r="N4519" s="6"/>
      <c r="O4519" s="3"/>
      <c r="P4519" s="3"/>
      <c r="Q4519" s="6"/>
      <c r="R4519" s="4"/>
      <c r="S4519" s="6"/>
      <c r="T4519" s="6"/>
      <c r="U4519" s="6"/>
      <c r="V4519" s="3" t="str">
        <f t="shared" si="2"/>
        <v/>
      </c>
      <c r="W4519" s="5" t="str">
        <f t="shared" ref="W4519:X4519" si="4520">UPPER(TRIM(H4519))</f>
        <v/>
      </c>
      <c r="X4519" s="5" t="str">
        <f t="shared" si="4520"/>
        <v/>
      </c>
      <c r="Y4519" s="5" t="str">
        <f t="array" ref="Y4519">IF(V4519&lt;&gt;"",IFERROR(INDEX(federal_program_name_lookup,MATCH(V4519,aln_lookup,0)),""),"")</f>
        <v/>
      </c>
    </row>
    <row r="4520" ht="15.75" customHeight="1">
      <c r="A4520" s="5" t="str">
        <f t="shared" si="3224"/>
        <v/>
      </c>
      <c r="B4520" s="3"/>
      <c r="C4520" s="3"/>
      <c r="D4520" s="3"/>
      <c r="E4520" s="6"/>
      <c r="F4520" s="4"/>
      <c r="G4520" s="6"/>
      <c r="H4520" s="6"/>
      <c r="I4520" s="6"/>
      <c r="J4520" s="4">
        <f>SUMIFS(amount_expended,cfda_key,V4520)</f>
        <v>0</v>
      </c>
      <c r="K4520" s="4">
        <f>IF(G4520="OTHER CLUSTER NOT LISTED ABOVE",SUMIFS(amount_expended,uniform_other_cluster_name,X4520), IF(AND(OR(G4520="N/A",G4520=""),H4520=""),0,IF(G4520="STATE CLUSTER",SUMIFS(amount_expended,uniform_state_cluster_name,W4520),SUMIFS(amount_expended,cluster_name,G4520))))</f>
        <v>0</v>
      </c>
      <c r="L4520" s="6"/>
      <c r="M4520" s="3"/>
      <c r="N4520" s="6"/>
      <c r="O4520" s="3"/>
      <c r="P4520" s="3"/>
      <c r="Q4520" s="6"/>
      <c r="R4520" s="4"/>
      <c r="S4520" s="6"/>
      <c r="T4520" s="6"/>
      <c r="U4520" s="6"/>
      <c r="V4520" s="3" t="str">
        <f t="shared" si="2"/>
        <v/>
      </c>
      <c r="W4520" s="5" t="str">
        <f t="shared" ref="W4520:X4520" si="4521">UPPER(TRIM(H4520))</f>
        <v/>
      </c>
      <c r="X4520" s="5" t="str">
        <f t="shared" si="4521"/>
        <v/>
      </c>
      <c r="Y4520" s="5" t="str">
        <f t="array" ref="Y4520">IF(V4520&lt;&gt;"",IFERROR(INDEX(federal_program_name_lookup,MATCH(V4520,aln_lookup,0)),""),"")</f>
        <v/>
      </c>
    </row>
    <row r="4521" ht="15.75" customHeight="1">
      <c r="A4521" s="5" t="str">
        <f t="shared" si="3224"/>
        <v/>
      </c>
      <c r="B4521" s="3"/>
      <c r="C4521" s="3"/>
      <c r="D4521" s="3"/>
      <c r="E4521" s="6"/>
      <c r="F4521" s="4"/>
      <c r="G4521" s="6"/>
      <c r="H4521" s="6"/>
      <c r="I4521" s="6"/>
      <c r="J4521" s="4">
        <f>SUMIFS(amount_expended,cfda_key,V4521)</f>
        <v>0</v>
      </c>
      <c r="K4521" s="4">
        <f>IF(G4521="OTHER CLUSTER NOT LISTED ABOVE",SUMIFS(amount_expended,uniform_other_cluster_name,X4521), IF(AND(OR(G4521="N/A",G4521=""),H4521=""),0,IF(G4521="STATE CLUSTER",SUMIFS(amount_expended,uniform_state_cluster_name,W4521),SUMIFS(amount_expended,cluster_name,G4521))))</f>
        <v>0</v>
      </c>
      <c r="L4521" s="6"/>
      <c r="M4521" s="3"/>
      <c r="N4521" s="6"/>
      <c r="O4521" s="3"/>
      <c r="P4521" s="3"/>
      <c r="Q4521" s="6"/>
      <c r="R4521" s="4"/>
      <c r="S4521" s="6"/>
      <c r="T4521" s="6"/>
      <c r="U4521" s="6"/>
      <c r="V4521" s="3" t="str">
        <f t="shared" si="2"/>
        <v/>
      </c>
      <c r="W4521" s="5" t="str">
        <f t="shared" ref="W4521:X4521" si="4522">UPPER(TRIM(H4521))</f>
        <v/>
      </c>
      <c r="X4521" s="5" t="str">
        <f t="shared" si="4522"/>
        <v/>
      </c>
      <c r="Y4521" s="5" t="str">
        <f t="array" ref="Y4521">IF(V4521&lt;&gt;"",IFERROR(INDEX(federal_program_name_lookup,MATCH(V4521,aln_lookup,0)),""),"")</f>
        <v/>
      </c>
    </row>
    <row r="4522" ht="15.75" customHeight="1">
      <c r="A4522" s="5" t="str">
        <f t="shared" si="3224"/>
        <v/>
      </c>
      <c r="B4522" s="3"/>
      <c r="C4522" s="3"/>
      <c r="D4522" s="3"/>
      <c r="E4522" s="6"/>
      <c r="F4522" s="4"/>
      <c r="G4522" s="6"/>
      <c r="H4522" s="6"/>
      <c r="I4522" s="6"/>
      <c r="J4522" s="4">
        <f>SUMIFS(amount_expended,cfda_key,V4522)</f>
        <v>0</v>
      </c>
      <c r="K4522" s="4">
        <f>IF(G4522="OTHER CLUSTER NOT LISTED ABOVE",SUMIFS(amount_expended,uniform_other_cluster_name,X4522), IF(AND(OR(G4522="N/A",G4522=""),H4522=""),0,IF(G4522="STATE CLUSTER",SUMIFS(amount_expended,uniform_state_cluster_name,W4522),SUMIFS(amount_expended,cluster_name,G4522))))</f>
        <v>0</v>
      </c>
      <c r="L4522" s="6"/>
      <c r="M4522" s="3"/>
      <c r="N4522" s="6"/>
      <c r="O4522" s="3"/>
      <c r="P4522" s="3"/>
      <c r="Q4522" s="6"/>
      <c r="R4522" s="4"/>
      <c r="S4522" s="6"/>
      <c r="T4522" s="6"/>
      <c r="U4522" s="6"/>
      <c r="V4522" s="3" t="str">
        <f t="shared" si="2"/>
        <v/>
      </c>
      <c r="W4522" s="5" t="str">
        <f t="shared" ref="W4522:X4522" si="4523">UPPER(TRIM(H4522))</f>
        <v/>
      </c>
      <c r="X4522" s="5" t="str">
        <f t="shared" si="4523"/>
        <v/>
      </c>
      <c r="Y4522" s="5" t="str">
        <f t="array" ref="Y4522">IF(V4522&lt;&gt;"",IFERROR(INDEX(federal_program_name_lookup,MATCH(V4522,aln_lookup,0)),""),"")</f>
        <v/>
      </c>
    </row>
    <row r="4523" ht="15.75" customHeight="1">
      <c r="A4523" s="5" t="str">
        <f t="shared" si="3224"/>
        <v/>
      </c>
      <c r="B4523" s="3"/>
      <c r="C4523" s="3"/>
      <c r="D4523" s="3"/>
      <c r="E4523" s="6"/>
      <c r="F4523" s="4"/>
      <c r="G4523" s="6"/>
      <c r="H4523" s="6"/>
      <c r="I4523" s="6"/>
      <c r="J4523" s="4">
        <f>SUMIFS(amount_expended,cfda_key,V4523)</f>
        <v>0</v>
      </c>
      <c r="K4523" s="4">
        <f>IF(G4523="OTHER CLUSTER NOT LISTED ABOVE",SUMIFS(amount_expended,uniform_other_cluster_name,X4523), IF(AND(OR(G4523="N/A",G4523=""),H4523=""),0,IF(G4523="STATE CLUSTER",SUMIFS(amount_expended,uniform_state_cluster_name,W4523),SUMIFS(amount_expended,cluster_name,G4523))))</f>
        <v>0</v>
      </c>
      <c r="L4523" s="6"/>
      <c r="M4523" s="3"/>
      <c r="N4523" s="6"/>
      <c r="O4523" s="3"/>
      <c r="P4523" s="3"/>
      <c r="Q4523" s="6"/>
      <c r="R4523" s="4"/>
      <c r="S4523" s="6"/>
      <c r="T4523" s="6"/>
      <c r="U4523" s="6"/>
      <c r="V4523" s="3" t="str">
        <f t="shared" si="2"/>
        <v/>
      </c>
      <c r="W4523" s="5" t="str">
        <f t="shared" ref="W4523:X4523" si="4524">UPPER(TRIM(H4523))</f>
        <v/>
      </c>
      <c r="X4523" s="5" t="str">
        <f t="shared" si="4524"/>
        <v/>
      </c>
      <c r="Y4523" s="5" t="str">
        <f t="array" ref="Y4523">IF(V4523&lt;&gt;"",IFERROR(INDEX(federal_program_name_lookup,MATCH(V4523,aln_lookup,0)),""),"")</f>
        <v/>
      </c>
    </row>
    <row r="4524" ht="15.75" customHeight="1">
      <c r="A4524" s="5" t="str">
        <f t="shared" si="3224"/>
        <v/>
      </c>
      <c r="B4524" s="3"/>
      <c r="C4524" s="3"/>
      <c r="D4524" s="3"/>
      <c r="E4524" s="6"/>
      <c r="F4524" s="4"/>
      <c r="G4524" s="6"/>
      <c r="H4524" s="6"/>
      <c r="I4524" s="6"/>
      <c r="J4524" s="4">
        <f>SUMIFS(amount_expended,cfda_key,V4524)</f>
        <v>0</v>
      </c>
      <c r="K4524" s="4">
        <f>IF(G4524="OTHER CLUSTER NOT LISTED ABOVE",SUMIFS(amount_expended,uniform_other_cluster_name,X4524), IF(AND(OR(G4524="N/A",G4524=""),H4524=""),0,IF(G4524="STATE CLUSTER",SUMIFS(amount_expended,uniform_state_cluster_name,W4524),SUMIFS(amount_expended,cluster_name,G4524))))</f>
        <v>0</v>
      </c>
      <c r="L4524" s="6"/>
      <c r="M4524" s="3"/>
      <c r="N4524" s="6"/>
      <c r="O4524" s="3"/>
      <c r="P4524" s="3"/>
      <c r="Q4524" s="6"/>
      <c r="R4524" s="4"/>
      <c r="S4524" s="6"/>
      <c r="T4524" s="6"/>
      <c r="U4524" s="6"/>
      <c r="V4524" s="3" t="str">
        <f t="shared" si="2"/>
        <v/>
      </c>
      <c r="W4524" s="5" t="str">
        <f t="shared" ref="W4524:X4524" si="4525">UPPER(TRIM(H4524))</f>
        <v/>
      </c>
      <c r="X4524" s="5" t="str">
        <f t="shared" si="4525"/>
        <v/>
      </c>
      <c r="Y4524" s="5" t="str">
        <f t="array" ref="Y4524">IF(V4524&lt;&gt;"",IFERROR(INDEX(federal_program_name_lookup,MATCH(V4524,aln_lookup,0)),""),"")</f>
        <v/>
      </c>
    </row>
    <row r="4525" ht="15.75" customHeight="1">
      <c r="A4525" s="5" t="str">
        <f t="shared" si="3224"/>
        <v/>
      </c>
      <c r="B4525" s="3"/>
      <c r="C4525" s="3"/>
      <c r="D4525" s="3"/>
      <c r="E4525" s="6"/>
      <c r="F4525" s="4"/>
      <c r="G4525" s="6"/>
      <c r="H4525" s="6"/>
      <c r="I4525" s="6"/>
      <c r="J4525" s="4">
        <f>SUMIFS(amount_expended,cfda_key,V4525)</f>
        <v>0</v>
      </c>
      <c r="K4525" s="4">
        <f>IF(G4525="OTHER CLUSTER NOT LISTED ABOVE",SUMIFS(amount_expended,uniform_other_cluster_name,X4525), IF(AND(OR(G4525="N/A",G4525=""),H4525=""),0,IF(G4525="STATE CLUSTER",SUMIFS(amount_expended,uniform_state_cluster_name,W4525),SUMIFS(amount_expended,cluster_name,G4525))))</f>
        <v>0</v>
      </c>
      <c r="L4525" s="6"/>
      <c r="M4525" s="3"/>
      <c r="N4525" s="6"/>
      <c r="O4525" s="3"/>
      <c r="P4525" s="3"/>
      <c r="Q4525" s="6"/>
      <c r="R4525" s="4"/>
      <c r="S4525" s="6"/>
      <c r="T4525" s="6"/>
      <c r="U4525" s="6"/>
      <c r="V4525" s="3" t="str">
        <f t="shared" si="2"/>
        <v/>
      </c>
      <c r="W4525" s="5" t="str">
        <f t="shared" ref="W4525:X4525" si="4526">UPPER(TRIM(H4525))</f>
        <v/>
      </c>
      <c r="X4525" s="5" t="str">
        <f t="shared" si="4526"/>
        <v/>
      </c>
      <c r="Y4525" s="5" t="str">
        <f t="array" ref="Y4525">IF(V4525&lt;&gt;"",IFERROR(INDEX(federal_program_name_lookup,MATCH(V4525,aln_lookup,0)),""),"")</f>
        <v/>
      </c>
    </row>
    <row r="4526" ht="15.75" customHeight="1">
      <c r="A4526" s="5" t="str">
        <f t="shared" si="3224"/>
        <v/>
      </c>
      <c r="B4526" s="3"/>
      <c r="C4526" s="3"/>
      <c r="D4526" s="3"/>
      <c r="E4526" s="6"/>
      <c r="F4526" s="4"/>
      <c r="G4526" s="6"/>
      <c r="H4526" s="6"/>
      <c r="I4526" s="6"/>
      <c r="J4526" s="4">
        <f>SUMIFS(amount_expended,cfda_key,V4526)</f>
        <v>0</v>
      </c>
      <c r="K4526" s="4">
        <f>IF(G4526="OTHER CLUSTER NOT LISTED ABOVE",SUMIFS(amount_expended,uniform_other_cluster_name,X4526), IF(AND(OR(G4526="N/A",G4526=""),H4526=""),0,IF(G4526="STATE CLUSTER",SUMIFS(amount_expended,uniform_state_cluster_name,W4526),SUMIFS(amount_expended,cluster_name,G4526))))</f>
        <v>0</v>
      </c>
      <c r="L4526" s="6"/>
      <c r="M4526" s="3"/>
      <c r="N4526" s="6"/>
      <c r="O4526" s="3"/>
      <c r="P4526" s="3"/>
      <c r="Q4526" s="6"/>
      <c r="R4526" s="4"/>
      <c r="S4526" s="6"/>
      <c r="T4526" s="6"/>
      <c r="U4526" s="6"/>
      <c r="V4526" s="3" t="str">
        <f t="shared" si="2"/>
        <v/>
      </c>
      <c r="W4526" s="5" t="str">
        <f t="shared" ref="W4526:X4526" si="4527">UPPER(TRIM(H4526))</f>
        <v/>
      </c>
      <c r="X4526" s="5" t="str">
        <f t="shared" si="4527"/>
        <v/>
      </c>
      <c r="Y4526" s="5" t="str">
        <f t="array" ref="Y4526">IF(V4526&lt;&gt;"",IFERROR(INDEX(federal_program_name_lookup,MATCH(V4526,aln_lookup,0)),""),"")</f>
        <v/>
      </c>
    </row>
    <row r="4527" ht="15.75" customHeight="1">
      <c r="A4527" s="5" t="str">
        <f t="shared" si="3224"/>
        <v/>
      </c>
      <c r="B4527" s="3"/>
      <c r="C4527" s="3"/>
      <c r="D4527" s="3"/>
      <c r="E4527" s="6"/>
      <c r="F4527" s="4"/>
      <c r="G4527" s="6"/>
      <c r="H4527" s="6"/>
      <c r="I4527" s="6"/>
      <c r="J4527" s="4">
        <f>SUMIFS(amount_expended,cfda_key,V4527)</f>
        <v>0</v>
      </c>
      <c r="K4527" s="4">
        <f>IF(G4527="OTHER CLUSTER NOT LISTED ABOVE",SUMIFS(amount_expended,uniform_other_cluster_name,X4527), IF(AND(OR(G4527="N/A",G4527=""),H4527=""),0,IF(G4527="STATE CLUSTER",SUMIFS(amount_expended,uniform_state_cluster_name,W4527),SUMIFS(amount_expended,cluster_name,G4527))))</f>
        <v>0</v>
      </c>
      <c r="L4527" s="6"/>
      <c r="M4527" s="3"/>
      <c r="N4527" s="6"/>
      <c r="O4527" s="3"/>
      <c r="P4527" s="3"/>
      <c r="Q4527" s="6"/>
      <c r="R4527" s="4"/>
      <c r="S4527" s="6"/>
      <c r="T4527" s="6"/>
      <c r="U4527" s="6"/>
      <c r="V4527" s="3" t="str">
        <f t="shared" si="2"/>
        <v/>
      </c>
      <c r="W4527" s="5" t="str">
        <f t="shared" ref="W4527:X4527" si="4528">UPPER(TRIM(H4527))</f>
        <v/>
      </c>
      <c r="X4527" s="5" t="str">
        <f t="shared" si="4528"/>
        <v/>
      </c>
      <c r="Y4527" s="5" t="str">
        <f t="array" ref="Y4527">IF(V4527&lt;&gt;"",IFERROR(INDEX(federal_program_name_lookup,MATCH(V4527,aln_lookup,0)),""),"")</f>
        <v/>
      </c>
    </row>
    <row r="4528" ht="15.75" customHeight="1">
      <c r="A4528" s="5" t="str">
        <f t="shared" si="3224"/>
        <v/>
      </c>
      <c r="B4528" s="3"/>
      <c r="C4528" s="3"/>
      <c r="D4528" s="3"/>
      <c r="E4528" s="6"/>
      <c r="F4528" s="4"/>
      <c r="G4528" s="6"/>
      <c r="H4528" s="6"/>
      <c r="I4528" s="6"/>
      <c r="J4528" s="4">
        <f>SUMIFS(amount_expended,cfda_key,V4528)</f>
        <v>0</v>
      </c>
      <c r="K4528" s="4">
        <f>IF(G4528="OTHER CLUSTER NOT LISTED ABOVE",SUMIFS(amount_expended,uniform_other_cluster_name,X4528), IF(AND(OR(G4528="N/A",G4528=""),H4528=""),0,IF(G4528="STATE CLUSTER",SUMIFS(amount_expended,uniform_state_cluster_name,W4528),SUMIFS(amount_expended,cluster_name,G4528))))</f>
        <v>0</v>
      </c>
      <c r="L4528" s="6"/>
      <c r="M4528" s="3"/>
      <c r="N4528" s="6"/>
      <c r="O4528" s="3"/>
      <c r="P4528" s="3"/>
      <c r="Q4528" s="6"/>
      <c r="R4528" s="4"/>
      <c r="S4528" s="6"/>
      <c r="T4528" s="6"/>
      <c r="U4528" s="6"/>
      <c r="V4528" s="3" t="str">
        <f t="shared" si="2"/>
        <v/>
      </c>
      <c r="W4528" s="5" t="str">
        <f t="shared" ref="W4528:X4528" si="4529">UPPER(TRIM(H4528))</f>
        <v/>
      </c>
      <c r="X4528" s="5" t="str">
        <f t="shared" si="4529"/>
        <v/>
      </c>
      <c r="Y4528" s="5" t="str">
        <f t="array" ref="Y4528">IF(V4528&lt;&gt;"",IFERROR(INDEX(federal_program_name_lookup,MATCH(V4528,aln_lookup,0)),""),"")</f>
        <v/>
      </c>
    </row>
    <row r="4529" ht="15.75" customHeight="1">
      <c r="A4529" s="5" t="str">
        <f t="shared" si="3224"/>
        <v/>
      </c>
      <c r="B4529" s="3"/>
      <c r="C4529" s="3"/>
      <c r="D4529" s="3"/>
      <c r="E4529" s="6"/>
      <c r="F4529" s="4"/>
      <c r="G4529" s="6"/>
      <c r="H4529" s="6"/>
      <c r="I4529" s="6"/>
      <c r="J4529" s="4">
        <f>SUMIFS(amount_expended,cfda_key,V4529)</f>
        <v>0</v>
      </c>
      <c r="K4529" s="4">
        <f>IF(G4529="OTHER CLUSTER NOT LISTED ABOVE",SUMIFS(amount_expended,uniform_other_cluster_name,X4529), IF(AND(OR(G4529="N/A",G4529=""),H4529=""),0,IF(G4529="STATE CLUSTER",SUMIFS(amount_expended,uniform_state_cluster_name,W4529),SUMIFS(amount_expended,cluster_name,G4529))))</f>
        <v>0</v>
      </c>
      <c r="L4529" s="6"/>
      <c r="M4529" s="3"/>
      <c r="N4529" s="6"/>
      <c r="O4529" s="3"/>
      <c r="P4529" s="3"/>
      <c r="Q4529" s="6"/>
      <c r="R4529" s="4"/>
      <c r="S4529" s="6"/>
      <c r="T4529" s="6"/>
      <c r="U4529" s="6"/>
      <c r="V4529" s="3" t="str">
        <f t="shared" si="2"/>
        <v/>
      </c>
      <c r="W4529" s="5" t="str">
        <f t="shared" ref="W4529:X4529" si="4530">UPPER(TRIM(H4529))</f>
        <v/>
      </c>
      <c r="X4529" s="5" t="str">
        <f t="shared" si="4530"/>
        <v/>
      </c>
      <c r="Y4529" s="5" t="str">
        <f t="array" ref="Y4529">IF(V4529&lt;&gt;"",IFERROR(INDEX(federal_program_name_lookup,MATCH(V4529,aln_lookup,0)),""),"")</f>
        <v/>
      </c>
    </row>
    <row r="4530" ht="15.75" customHeight="1">
      <c r="A4530" s="5" t="str">
        <f t="shared" si="3224"/>
        <v/>
      </c>
      <c r="B4530" s="3"/>
      <c r="C4530" s="3"/>
      <c r="D4530" s="3"/>
      <c r="E4530" s="6"/>
      <c r="F4530" s="4"/>
      <c r="G4530" s="6"/>
      <c r="H4530" s="6"/>
      <c r="I4530" s="6"/>
      <c r="J4530" s="4">
        <f>SUMIFS(amount_expended,cfda_key,V4530)</f>
        <v>0</v>
      </c>
      <c r="K4530" s="4">
        <f>IF(G4530="OTHER CLUSTER NOT LISTED ABOVE",SUMIFS(amount_expended,uniform_other_cluster_name,X4530), IF(AND(OR(G4530="N/A",G4530=""),H4530=""),0,IF(G4530="STATE CLUSTER",SUMIFS(amount_expended,uniform_state_cluster_name,W4530),SUMIFS(amount_expended,cluster_name,G4530))))</f>
        <v>0</v>
      </c>
      <c r="L4530" s="6"/>
      <c r="M4530" s="3"/>
      <c r="N4530" s="6"/>
      <c r="O4530" s="3"/>
      <c r="P4530" s="3"/>
      <c r="Q4530" s="6"/>
      <c r="R4530" s="4"/>
      <c r="S4530" s="6"/>
      <c r="T4530" s="6"/>
      <c r="U4530" s="6"/>
      <c r="V4530" s="3" t="str">
        <f t="shared" si="2"/>
        <v/>
      </c>
      <c r="W4530" s="5" t="str">
        <f t="shared" ref="W4530:X4530" si="4531">UPPER(TRIM(H4530))</f>
        <v/>
      </c>
      <c r="X4530" s="5" t="str">
        <f t="shared" si="4531"/>
        <v/>
      </c>
      <c r="Y4530" s="5" t="str">
        <f t="array" ref="Y4530">IF(V4530&lt;&gt;"",IFERROR(INDEX(federal_program_name_lookup,MATCH(V4530,aln_lookup,0)),""),"")</f>
        <v/>
      </c>
    </row>
    <row r="4531" ht="15.75" customHeight="1">
      <c r="A4531" s="5" t="str">
        <f t="shared" si="3224"/>
        <v/>
      </c>
      <c r="B4531" s="3"/>
      <c r="C4531" s="3"/>
      <c r="D4531" s="3"/>
      <c r="E4531" s="6"/>
      <c r="F4531" s="4"/>
      <c r="G4531" s="6"/>
      <c r="H4531" s="6"/>
      <c r="I4531" s="6"/>
      <c r="J4531" s="4">
        <f>SUMIFS(amount_expended,cfda_key,V4531)</f>
        <v>0</v>
      </c>
      <c r="K4531" s="4">
        <f>IF(G4531="OTHER CLUSTER NOT LISTED ABOVE",SUMIFS(amount_expended,uniform_other_cluster_name,X4531), IF(AND(OR(G4531="N/A",G4531=""),H4531=""),0,IF(G4531="STATE CLUSTER",SUMIFS(amount_expended,uniform_state_cluster_name,W4531),SUMIFS(amount_expended,cluster_name,G4531))))</f>
        <v>0</v>
      </c>
      <c r="L4531" s="6"/>
      <c r="M4531" s="3"/>
      <c r="N4531" s="6"/>
      <c r="O4531" s="3"/>
      <c r="P4531" s="3"/>
      <c r="Q4531" s="6"/>
      <c r="R4531" s="4"/>
      <c r="S4531" s="6"/>
      <c r="T4531" s="6"/>
      <c r="U4531" s="6"/>
      <c r="V4531" s="3" t="str">
        <f t="shared" si="2"/>
        <v/>
      </c>
      <c r="W4531" s="5" t="str">
        <f t="shared" ref="W4531:X4531" si="4532">UPPER(TRIM(H4531))</f>
        <v/>
      </c>
      <c r="X4531" s="5" t="str">
        <f t="shared" si="4532"/>
        <v/>
      </c>
      <c r="Y4531" s="5" t="str">
        <f t="array" ref="Y4531">IF(V4531&lt;&gt;"",IFERROR(INDEX(federal_program_name_lookup,MATCH(V4531,aln_lookup,0)),""),"")</f>
        <v/>
      </c>
    </row>
    <row r="4532" ht="15.75" customHeight="1">
      <c r="A4532" s="5" t="str">
        <f t="shared" si="3224"/>
        <v/>
      </c>
      <c r="B4532" s="3"/>
      <c r="C4532" s="3"/>
      <c r="D4532" s="3"/>
      <c r="E4532" s="6"/>
      <c r="F4532" s="4"/>
      <c r="G4532" s="6"/>
      <c r="H4532" s="6"/>
      <c r="I4532" s="6"/>
      <c r="J4532" s="4">
        <f>SUMIFS(amount_expended,cfda_key,V4532)</f>
        <v>0</v>
      </c>
      <c r="K4532" s="4">
        <f>IF(G4532="OTHER CLUSTER NOT LISTED ABOVE",SUMIFS(amount_expended,uniform_other_cluster_name,X4532), IF(AND(OR(G4532="N/A",G4532=""),H4532=""),0,IF(G4532="STATE CLUSTER",SUMIFS(amount_expended,uniform_state_cluster_name,W4532),SUMIFS(amount_expended,cluster_name,G4532))))</f>
        <v>0</v>
      </c>
      <c r="L4532" s="6"/>
      <c r="M4532" s="3"/>
      <c r="N4532" s="6"/>
      <c r="O4532" s="3"/>
      <c r="P4532" s="3"/>
      <c r="Q4532" s="6"/>
      <c r="R4532" s="4"/>
      <c r="S4532" s="6"/>
      <c r="T4532" s="6"/>
      <c r="U4532" s="6"/>
      <c r="V4532" s="3" t="str">
        <f t="shared" si="2"/>
        <v/>
      </c>
      <c r="W4532" s="5" t="str">
        <f t="shared" ref="W4532:X4532" si="4533">UPPER(TRIM(H4532))</f>
        <v/>
      </c>
      <c r="X4532" s="5" t="str">
        <f t="shared" si="4533"/>
        <v/>
      </c>
      <c r="Y4532" s="5" t="str">
        <f t="array" ref="Y4532">IF(V4532&lt;&gt;"",IFERROR(INDEX(federal_program_name_lookup,MATCH(V4532,aln_lookup,0)),""),"")</f>
        <v/>
      </c>
    </row>
    <row r="4533" ht="15.75" customHeight="1">
      <c r="A4533" s="5" t="str">
        <f t="shared" si="3224"/>
        <v/>
      </c>
      <c r="B4533" s="3"/>
      <c r="C4533" s="3"/>
      <c r="D4533" s="3"/>
      <c r="E4533" s="6"/>
      <c r="F4533" s="4"/>
      <c r="G4533" s="6"/>
      <c r="H4533" s="6"/>
      <c r="I4533" s="6"/>
      <c r="J4533" s="4">
        <f>SUMIFS(amount_expended,cfda_key,V4533)</f>
        <v>0</v>
      </c>
      <c r="K4533" s="4">
        <f>IF(G4533="OTHER CLUSTER NOT LISTED ABOVE",SUMIFS(amount_expended,uniform_other_cluster_name,X4533), IF(AND(OR(G4533="N/A",G4533=""),H4533=""),0,IF(G4533="STATE CLUSTER",SUMIFS(amount_expended,uniform_state_cluster_name,W4533),SUMIFS(amount_expended,cluster_name,G4533))))</f>
        <v>0</v>
      </c>
      <c r="L4533" s="6"/>
      <c r="M4533" s="3"/>
      <c r="N4533" s="6"/>
      <c r="O4533" s="3"/>
      <c r="P4533" s="3"/>
      <c r="Q4533" s="6"/>
      <c r="R4533" s="4"/>
      <c r="S4533" s="6"/>
      <c r="T4533" s="6"/>
      <c r="U4533" s="6"/>
      <c r="V4533" s="3" t="str">
        <f t="shared" si="2"/>
        <v/>
      </c>
      <c r="W4533" s="5" t="str">
        <f t="shared" ref="W4533:X4533" si="4534">UPPER(TRIM(H4533))</f>
        <v/>
      </c>
      <c r="X4533" s="5" t="str">
        <f t="shared" si="4534"/>
        <v/>
      </c>
      <c r="Y4533" s="5" t="str">
        <f t="array" ref="Y4533">IF(V4533&lt;&gt;"",IFERROR(INDEX(federal_program_name_lookup,MATCH(V4533,aln_lookup,0)),""),"")</f>
        <v/>
      </c>
    </row>
    <row r="4534" ht="15.75" customHeight="1">
      <c r="A4534" s="5" t="str">
        <f t="shared" si="3224"/>
        <v/>
      </c>
      <c r="B4534" s="3"/>
      <c r="C4534" s="3"/>
      <c r="D4534" s="3"/>
      <c r="E4534" s="6"/>
      <c r="F4534" s="4"/>
      <c r="G4534" s="6"/>
      <c r="H4534" s="6"/>
      <c r="I4534" s="6"/>
      <c r="J4534" s="4">
        <f>SUMIFS(amount_expended,cfda_key,V4534)</f>
        <v>0</v>
      </c>
      <c r="K4534" s="4">
        <f>IF(G4534="OTHER CLUSTER NOT LISTED ABOVE",SUMIFS(amount_expended,uniform_other_cluster_name,X4534), IF(AND(OR(G4534="N/A",G4534=""),H4534=""),0,IF(G4534="STATE CLUSTER",SUMIFS(amount_expended,uniform_state_cluster_name,W4534),SUMIFS(amount_expended,cluster_name,G4534))))</f>
        <v>0</v>
      </c>
      <c r="L4534" s="6"/>
      <c r="M4534" s="3"/>
      <c r="N4534" s="6"/>
      <c r="O4534" s="3"/>
      <c r="P4534" s="3"/>
      <c r="Q4534" s="6"/>
      <c r="R4534" s="4"/>
      <c r="S4534" s="6"/>
      <c r="T4534" s="6"/>
      <c r="U4534" s="6"/>
      <c r="V4534" s="3" t="str">
        <f t="shared" si="2"/>
        <v/>
      </c>
      <c r="W4534" s="5" t="str">
        <f t="shared" ref="W4534:X4534" si="4535">UPPER(TRIM(H4534))</f>
        <v/>
      </c>
      <c r="X4534" s="5" t="str">
        <f t="shared" si="4535"/>
        <v/>
      </c>
      <c r="Y4534" s="5" t="str">
        <f t="array" ref="Y4534">IF(V4534&lt;&gt;"",IFERROR(INDEX(federal_program_name_lookup,MATCH(V4534,aln_lookup,0)),""),"")</f>
        <v/>
      </c>
    </row>
    <row r="4535" ht="15.75" customHeight="1">
      <c r="A4535" s="5" t="str">
        <f t="shared" si="3224"/>
        <v/>
      </c>
      <c r="B4535" s="3"/>
      <c r="C4535" s="3"/>
      <c r="D4535" s="3"/>
      <c r="E4535" s="6"/>
      <c r="F4535" s="4"/>
      <c r="G4535" s="6"/>
      <c r="H4535" s="6"/>
      <c r="I4535" s="6"/>
      <c r="J4535" s="4">
        <f>SUMIFS(amount_expended,cfda_key,V4535)</f>
        <v>0</v>
      </c>
      <c r="K4535" s="4">
        <f>IF(G4535="OTHER CLUSTER NOT LISTED ABOVE",SUMIFS(amount_expended,uniform_other_cluster_name,X4535), IF(AND(OR(G4535="N/A",G4535=""),H4535=""),0,IF(G4535="STATE CLUSTER",SUMIFS(amount_expended,uniform_state_cluster_name,W4535),SUMIFS(amount_expended,cluster_name,G4535))))</f>
        <v>0</v>
      </c>
      <c r="L4535" s="6"/>
      <c r="M4535" s="3"/>
      <c r="N4535" s="6"/>
      <c r="O4535" s="3"/>
      <c r="P4535" s="3"/>
      <c r="Q4535" s="6"/>
      <c r="R4535" s="4"/>
      <c r="S4535" s="6"/>
      <c r="T4535" s="6"/>
      <c r="U4535" s="6"/>
      <c r="V4535" s="3" t="str">
        <f t="shared" si="2"/>
        <v/>
      </c>
      <c r="W4535" s="5" t="str">
        <f t="shared" ref="W4535:X4535" si="4536">UPPER(TRIM(H4535))</f>
        <v/>
      </c>
      <c r="X4535" s="5" t="str">
        <f t="shared" si="4536"/>
        <v/>
      </c>
      <c r="Y4535" s="5" t="str">
        <f t="array" ref="Y4535">IF(V4535&lt;&gt;"",IFERROR(INDEX(federal_program_name_lookup,MATCH(V4535,aln_lookup,0)),""),"")</f>
        <v/>
      </c>
    </row>
    <row r="4536" ht="15.75" customHeight="1">
      <c r="A4536" s="5" t="str">
        <f t="shared" si="3224"/>
        <v/>
      </c>
      <c r="B4536" s="3"/>
      <c r="C4536" s="3"/>
      <c r="D4536" s="3"/>
      <c r="E4536" s="6"/>
      <c r="F4536" s="4"/>
      <c r="G4536" s="6"/>
      <c r="H4536" s="6"/>
      <c r="I4536" s="6"/>
      <c r="J4536" s="4">
        <f>SUMIFS(amount_expended,cfda_key,V4536)</f>
        <v>0</v>
      </c>
      <c r="K4536" s="4">
        <f>IF(G4536="OTHER CLUSTER NOT LISTED ABOVE",SUMIFS(amount_expended,uniform_other_cluster_name,X4536), IF(AND(OR(G4536="N/A",G4536=""),H4536=""),0,IF(G4536="STATE CLUSTER",SUMIFS(amount_expended,uniform_state_cluster_name,W4536),SUMIFS(amount_expended,cluster_name,G4536))))</f>
        <v>0</v>
      </c>
      <c r="L4536" s="6"/>
      <c r="M4536" s="3"/>
      <c r="N4536" s="6"/>
      <c r="O4536" s="3"/>
      <c r="P4536" s="3"/>
      <c r="Q4536" s="6"/>
      <c r="R4536" s="4"/>
      <c r="S4536" s="6"/>
      <c r="T4536" s="6"/>
      <c r="U4536" s="6"/>
      <c r="V4536" s="3" t="str">
        <f t="shared" si="2"/>
        <v/>
      </c>
      <c r="W4536" s="5" t="str">
        <f t="shared" ref="W4536:X4536" si="4537">UPPER(TRIM(H4536))</f>
        <v/>
      </c>
      <c r="X4536" s="5" t="str">
        <f t="shared" si="4537"/>
        <v/>
      </c>
      <c r="Y4536" s="5" t="str">
        <f t="array" ref="Y4536">IF(V4536&lt;&gt;"",IFERROR(INDEX(federal_program_name_lookup,MATCH(V4536,aln_lookup,0)),""),"")</f>
        <v/>
      </c>
    </row>
    <row r="4537" ht="15.75" customHeight="1">
      <c r="A4537" s="5" t="str">
        <f t="shared" si="3224"/>
        <v/>
      </c>
      <c r="B4537" s="3"/>
      <c r="C4537" s="3"/>
      <c r="D4537" s="3"/>
      <c r="E4537" s="6"/>
      <c r="F4537" s="4"/>
      <c r="G4537" s="6"/>
      <c r="H4537" s="6"/>
      <c r="I4537" s="6"/>
      <c r="J4537" s="4">
        <f>SUMIFS(amount_expended,cfda_key,V4537)</f>
        <v>0</v>
      </c>
      <c r="K4537" s="4">
        <f>IF(G4537="OTHER CLUSTER NOT LISTED ABOVE",SUMIFS(amount_expended,uniform_other_cluster_name,X4537), IF(AND(OR(G4537="N/A",G4537=""),H4537=""),0,IF(G4537="STATE CLUSTER",SUMIFS(amount_expended,uniform_state_cluster_name,W4537),SUMIFS(amount_expended,cluster_name,G4537))))</f>
        <v>0</v>
      </c>
      <c r="L4537" s="6"/>
      <c r="M4537" s="3"/>
      <c r="N4537" s="6"/>
      <c r="O4537" s="3"/>
      <c r="P4537" s="3"/>
      <c r="Q4537" s="6"/>
      <c r="R4537" s="4"/>
      <c r="S4537" s="6"/>
      <c r="T4537" s="6"/>
      <c r="U4537" s="6"/>
      <c r="V4537" s="3" t="str">
        <f t="shared" si="2"/>
        <v/>
      </c>
      <c r="W4537" s="5" t="str">
        <f t="shared" ref="W4537:X4537" si="4538">UPPER(TRIM(H4537))</f>
        <v/>
      </c>
      <c r="X4537" s="5" t="str">
        <f t="shared" si="4538"/>
        <v/>
      </c>
      <c r="Y4537" s="5" t="str">
        <f t="array" ref="Y4537">IF(V4537&lt;&gt;"",IFERROR(INDEX(federal_program_name_lookup,MATCH(V4537,aln_lookup,0)),""),"")</f>
        <v/>
      </c>
    </row>
    <row r="4538" ht="15.75" customHeight="1">
      <c r="A4538" s="5" t="str">
        <f t="shared" si="3224"/>
        <v/>
      </c>
      <c r="B4538" s="3"/>
      <c r="C4538" s="3"/>
      <c r="D4538" s="3"/>
      <c r="E4538" s="6"/>
      <c r="F4538" s="4"/>
      <c r="G4538" s="6"/>
      <c r="H4538" s="6"/>
      <c r="I4538" s="6"/>
      <c r="J4538" s="4">
        <f>SUMIFS(amount_expended,cfda_key,V4538)</f>
        <v>0</v>
      </c>
      <c r="K4538" s="4">
        <f>IF(G4538="OTHER CLUSTER NOT LISTED ABOVE",SUMIFS(amount_expended,uniform_other_cluster_name,X4538), IF(AND(OR(G4538="N/A",G4538=""),H4538=""),0,IF(G4538="STATE CLUSTER",SUMIFS(amount_expended,uniform_state_cluster_name,W4538),SUMIFS(amount_expended,cluster_name,G4538))))</f>
        <v>0</v>
      </c>
      <c r="L4538" s="6"/>
      <c r="M4538" s="3"/>
      <c r="N4538" s="6"/>
      <c r="O4538" s="3"/>
      <c r="P4538" s="3"/>
      <c r="Q4538" s="6"/>
      <c r="R4538" s="4"/>
      <c r="S4538" s="6"/>
      <c r="T4538" s="6"/>
      <c r="U4538" s="6"/>
      <c r="V4538" s="3" t="str">
        <f t="shared" si="2"/>
        <v/>
      </c>
      <c r="W4538" s="5" t="str">
        <f t="shared" ref="W4538:X4538" si="4539">UPPER(TRIM(H4538))</f>
        <v/>
      </c>
      <c r="X4538" s="5" t="str">
        <f t="shared" si="4539"/>
        <v/>
      </c>
      <c r="Y4538" s="5" t="str">
        <f t="array" ref="Y4538">IF(V4538&lt;&gt;"",IFERROR(INDEX(federal_program_name_lookup,MATCH(V4538,aln_lookup,0)),""),"")</f>
        <v/>
      </c>
    </row>
    <row r="4539" ht="15.75" customHeight="1">
      <c r="A4539" s="5" t="str">
        <f t="shared" si="3224"/>
        <v/>
      </c>
      <c r="B4539" s="3"/>
      <c r="C4539" s="3"/>
      <c r="D4539" s="3"/>
      <c r="E4539" s="6"/>
      <c r="F4539" s="4"/>
      <c r="G4539" s="6"/>
      <c r="H4539" s="6"/>
      <c r="I4539" s="6"/>
      <c r="J4539" s="4">
        <f>SUMIFS(amount_expended,cfda_key,V4539)</f>
        <v>0</v>
      </c>
      <c r="K4539" s="4">
        <f>IF(G4539="OTHER CLUSTER NOT LISTED ABOVE",SUMIFS(amount_expended,uniform_other_cluster_name,X4539), IF(AND(OR(G4539="N/A",G4539=""),H4539=""),0,IF(G4539="STATE CLUSTER",SUMIFS(amount_expended,uniform_state_cluster_name,W4539),SUMIFS(amount_expended,cluster_name,G4539))))</f>
        <v>0</v>
      </c>
      <c r="L4539" s="6"/>
      <c r="M4539" s="3"/>
      <c r="N4539" s="6"/>
      <c r="O4539" s="3"/>
      <c r="P4539" s="3"/>
      <c r="Q4539" s="6"/>
      <c r="R4539" s="4"/>
      <c r="S4539" s="6"/>
      <c r="T4539" s="6"/>
      <c r="U4539" s="6"/>
      <c r="V4539" s="3" t="str">
        <f t="shared" si="2"/>
        <v/>
      </c>
      <c r="W4539" s="5" t="str">
        <f t="shared" ref="W4539:X4539" si="4540">UPPER(TRIM(H4539))</f>
        <v/>
      </c>
      <c r="X4539" s="5" t="str">
        <f t="shared" si="4540"/>
        <v/>
      </c>
      <c r="Y4539" s="5" t="str">
        <f t="array" ref="Y4539">IF(V4539&lt;&gt;"",IFERROR(INDEX(federal_program_name_lookup,MATCH(V4539,aln_lookup,0)),""),"")</f>
        <v/>
      </c>
    </row>
    <row r="4540" ht="15.75" customHeight="1">
      <c r="A4540" s="5" t="str">
        <f t="shared" si="3224"/>
        <v/>
      </c>
      <c r="B4540" s="3"/>
      <c r="C4540" s="3"/>
      <c r="D4540" s="3"/>
      <c r="E4540" s="6"/>
      <c r="F4540" s="4"/>
      <c r="G4540" s="6"/>
      <c r="H4540" s="6"/>
      <c r="I4540" s="6"/>
      <c r="J4540" s="4">
        <f>SUMIFS(amount_expended,cfda_key,V4540)</f>
        <v>0</v>
      </c>
      <c r="K4540" s="4">
        <f>IF(G4540="OTHER CLUSTER NOT LISTED ABOVE",SUMIFS(amount_expended,uniform_other_cluster_name,X4540), IF(AND(OR(G4540="N/A",G4540=""),H4540=""),0,IF(G4540="STATE CLUSTER",SUMIFS(amount_expended,uniform_state_cluster_name,W4540),SUMIFS(amount_expended,cluster_name,G4540))))</f>
        <v>0</v>
      </c>
      <c r="L4540" s="6"/>
      <c r="M4540" s="3"/>
      <c r="N4540" s="6"/>
      <c r="O4540" s="3"/>
      <c r="P4540" s="3"/>
      <c r="Q4540" s="6"/>
      <c r="R4540" s="4"/>
      <c r="S4540" s="6"/>
      <c r="T4540" s="6"/>
      <c r="U4540" s="6"/>
      <c r="V4540" s="3" t="str">
        <f t="shared" si="2"/>
        <v/>
      </c>
      <c r="W4540" s="5" t="str">
        <f t="shared" ref="W4540:X4540" si="4541">UPPER(TRIM(H4540))</f>
        <v/>
      </c>
      <c r="X4540" s="5" t="str">
        <f t="shared" si="4541"/>
        <v/>
      </c>
      <c r="Y4540" s="5" t="str">
        <f t="array" ref="Y4540">IF(V4540&lt;&gt;"",IFERROR(INDEX(federal_program_name_lookup,MATCH(V4540,aln_lookup,0)),""),"")</f>
        <v/>
      </c>
    </row>
    <row r="4541" ht="15.75" customHeight="1">
      <c r="A4541" s="5" t="str">
        <f t="shared" si="3224"/>
        <v/>
      </c>
      <c r="B4541" s="3"/>
      <c r="C4541" s="3"/>
      <c r="D4541" s="3"/>
      <c r="E4541" s="6"/>
      <c r="F4541" s="4"/>
      <c r="G4541" s="6"/>
      <c r="H4541" s="6"/>
      <c r="I4541" s="6"/>
      <c r="J4541" s="4">
        <f>SUMIFS(amount_expended,cfda_key,V4541)</f>
        <v>0</v>
      </c>
      <c r="K4541" s="4">
        <f>IF(G4541="OTHER CLUSTER NOT LISTED ABOVE",SUMIFS(amount_expended,uniform_other_cluster_name,X4541), IF(AND(OR(G4541="N/A",G4541=""),H4541=""),0,IF(G4541="STATE CLUSTER",SUMIFS(amount_expended,uniform_state_cluster_name,W4541),SUMIFS(amount_expended,cluster_name,G4541))))</f>
        <v>0</v>
      </c>
      <c r="L4541" s="6"/>
      <c r="M4541" s="3"/>
      <c r="N4541" s="6"/>
      <c r="O4541" s="3"/>
      <c r="P4541" s="3"/>
      <c r="Q4541" s="6"/>
      <c r="R4541" s="4"/>
      <c r="S4541" s="6"/>
      <c r="T4541" s="6"/>
      <c r="U4541" s="6"/>
      <c r="V4541" s="3" t="str">
        <f t="shared" si="2"/>
        <v/>
      </c>
      <c r="W4541" s="5" t="str">
        <f t="shared" ref="W4541:X4541" si="4542">UPPER(TRIM(H4541))</f>
        <v/>
      </c>
      <c r="X4541" s="5" t="str">
        <f t="shared" si="4542"/>
        <v/>
      </c>
      <c r="Y4541" s="5" t="str">
        <f t="array" ref="Y4541">IF(V4541&lt;&gt;"",IFERROR(INDEX(federal_program_name_lookup,MATCH(V4541,aln_lookup,0)),""),"")</f>
        <v/>
      </c>
    </row>
    <row r="4542" ht="15.75" customHeight="1">
      <c r="A4542" s="5" t="str">
        <f t="shared" si="3224"/>
        <v/>
      </c>
      <c r="B4542" s="3"/>
      <c r="C4542" s="3"/>
      <c r="D4542" s="3"/>
      <c r="E4542" s="6"/>
      <c r="F4542" s="4"/>
      <c r="G4542" s="6"/>
      <c r="H4542" s="6"/>
      <c r="I4542" s="6"/>
      <c r="J4542" s="4">
        <f>SUMIFS(amount_expended,cfda_key,V4542)</f>
        <v>0</v>
      </c>
      <c r="K4542" s="4">
        <f>IF(G4542="OTHER CLUSTER NOT LISTED ABOVE",SUMIFS(amount_expended,uniform_other_cluster_name,X4542), IF(AND(OR(G4542="N/A",G4542=""),H4542=""),0,IF(G4542="STATE CLUSTER",SUMIFS(amount_expended,uniform_state_cluster_name,W4542),SUMIFS(amount_expended,cluster_name,G4542))))</f>
        <v>0</v>
      </c>
      <c r="L4542" s="6"/>
      <c r="M4542" s="3"/>
      <c r="N4542" s="6"/>
      <c r="O4542" s="3"/>
      <c r="P4542" s="3"/>
      <c r="Q4542" s="6"/>
      <c r="R4542" s="4"/>
      <c r="S4542" s="6"/>
      <c r="T4542" s="6"/>
      <c r="U4542" s="6"/>
      <c r="V4542" s="3" t="str">
        <f t="shared" si="2"/>
        <v/>
      </c>
      <c r="W4542" s="5" t="str">
        <f t="shared" ref="W4542:X4542" si="4543">UPPER(TRIM(H4542))</f>
        <v/>
      </c>
      <c r="X4542" s="5" t="str">
        <f t="shared" si="4543"/>
        <v/>
      </c>
      <c r="Y4542" s="5" t="str">
        <f t="array" ref="Y4542">IF(V4542&lt;&gt;"",IFERROR(INDEX(federal_program_name_lookup,MATCH(V4542,aln_lookup,0)),""),"")</f>
        <v/>
      </c>
    </row>
    <row r="4543" ht="15.75" customHeight="1">
      <c r="A4543" s="5" t="str">
        <f t="shared" si="3224"/>
        <v/>
      </c>
      <c r="B4543" s="3"/>
      <c r="C4543" s="3"/>
      <c r="D4543" s="3"/>
      <c r="E4543" s="6"/>
      <c r="F4543" s="4"/>
      <c r="G4543" s="6"/>
      <c r="H4543" s="6"/>
      <c r="I4543" s="6"/>
      <c r="J4543" s="4">
        <f>SUMIFS(amount_expended,cfda_key,V4543)</f>
        <v>0</v>
      </c>
      <c r="K4543" s="4">
        <f>IF(G4543="OTHER CLUSTER NOT LISTED ABOVE",SUMIFS(amount_expended,uniform_other_cluster_name,X4543), IF(AND(OR(G4543="N/A",G4543=""),H4543=""),0,IF(G4543="STATE CLUSTER",SUMIFS(amount_expended,uniform_state_cluster_name,W4543),SUMIFS(amount_expended,cluster_name,G4543))))</f>
        <v>0</v>
      </c>
      <c r="L4543" s="6"/>
      <c r="M4543" s="3"/>
      <c r="N4543" s="6"/>
      <c r="O4543" s="3"/>
      <c r="P4543" s="3"/>
      <c r="Q4543" s="6"/>
      <c r="R4543" s="4"/>
      <c r="S4543" s="6"/>
      <c r="T4543" s="6"/>
      <c r="U4543" s="6"/>
      <c r="V4543" s="3" t="str">
        <f t="shared" si="2"/>
        <v/>
      </c>
      <c r="W4543" s="5" t="str">
        <f t="shared" ref="W4543:X4543" si="4544">UPPER(TRIM(H4543))</f>
        <v/>
      </c>
      <c r="X4543" s="5" t="str">
        <f t="shared" si="4544"/>
        <v/>
      </c>
      <c r="Y4543" s="5" t="str">
        <f t="array" ref="Y4543">IF(V4543&lt;&gt;"",IFERROR(INDEX(federal_program_name_lookup,MATCH(V4543,aln_lookup,0)),""),"")</f>
        <v/>
      </c>
    </row>
    <row r="4544" ht="15.75" customHeight="1">
      <c r="A4544" s="5" t="str">
        <f t="shared" si="3224"/>
        <v/>
      </c>
      <c r="B4544" s="3"/>
      <c r="C4544" s="3"/>
      <c r="D4544" s="3"/>
      <c r="E4544" s="6"/>
      <c r="F4544" s="4"/>
      <c r="G4544" s="6"/>
      <c r="H4544" s="6"/>
      <c r="I4544" s="6"/>
      <c r="J4544" s="4">
        <f>SUMIFS(amount_expended,cfda_key,V4544)</f>
        <v>0</v>
      </c>
      <c r="K4544" s="4">
        <f>IF(G4544="OTHER CLUSTER NOT LISTED ABOVE",SUMIFS(amount_expended,uniform_other_cluster_name,X4544), IF(AND(OR(G4544="N/A",G4544=""),H4544=""),0,IF(G4544="STATE CLUSTER",SUMIFS(amount_expended,uniform_state_cluster_name,W4544),SUMIFS(amount_expended,cluster_name,G4544))))</f>
        <v>0</v>
      </c>
      <c r="L4544" s="6"/>
      <c r="M4544" s="3"/>
      <c r="N4544" s="6"/>
      <c r="O4544" s="3"/>
      <c r="P4544" s="3"/>
      <c r="Q4544" s="6"/>
      <c r="R4544" s="4"/>
      <c r="S4544" s="6"/>
      <c r="T4544" s="6"/>
      <c r="U4544" s="6"/>
      <c r="V4544" s="3" t="str">
        <f t="shared" si="2"/>
        <v/>
      </c>
      <c r="W4544" s="5" t="str">
        <f t="shared" ref="W4544:X4544" si="4545">UPPER(TRIM(H4544))</f>
        <v/>
      </c>
      <c r="X4544" s="5" t="str">
        <f t="shared" si="4545"/>
        <v/>
      </c>
      <c r="Y4544" s="5" t="str">
        <f t="array" ref="Y4544">IF(V4544&lt;&gt;"",IFERROR(INDEX(federal_program_name_lookup,MATCH(V4544,aln_lookup,0)),""),"")</f>
        <v/>
      </c>
    </row>
    <row r="4545" ht="15.75" customHeight="1">
      <c r="A4545" s="5" t="str">
        <f t="shared" si="3224"/>
        <v/>
      </c>
      <c r="B4545" s="3"/>
      <c r="C4545" s="3"/>
      <c r="D4545" s="3"/>
      <c r="E4545" s="6"/>
      <c r="F4545" s="4"/>
      <c r="G4545" s="6"/>
      <c r="H4545" s="6"/>
      <c r="I4545" s="6"/>
      <c r="J4545" s="4">
        <f>SUMIFS(amount_expended,cfda_key,V4545)</f>
        <v>0</v>
      </c>
      <c r="K4545" s="4">
        <f>IF(G4545="OTHER CLUSTER NOT LISTED ABOVE",SUMIFS(amount_expended,uniform_other_cluster_name,X4545), IF(AND(OR(G4545="N/A",G4545=""),H4545=""),0,IF(G4545="STATE CLUSTER",SUMIFS(amount_expended,uniform_state_cluster_name,W4545),SUMIFS(amount_expended,cluster_name,G4545))))</f>
        <v>0</v>
      </c>
      <c r="L4545" s="6"/>
      <c r="M4545" s="3"/>
      <c r="N4545" s="6"/>
      <c r="O4545" s="3"/>
      <c r="P4545" s="3"/>
      <c r="Q4545" s="6"/>
      <c r="R4545" s="4"/>
      <c r="S4545" s="6"/>
      <c r="T4545" s="6"/>
      <c r="U4545" s="6"/>
      <c r="V4545" s="3" t="str">
        <f t="shared" si="2"/>
        <v/>
      </c>
      <c r="W4545" s="5" t="str">
        <f t="shared" ref="W4545:X4545" si="4546">UPPER(TRIM(H4545))</f>
        <v/>
      </c>
      <c r="X4545" s="5" t="str">
        <f t="shared" si="4546"/>
        <v/>
      </c>
      <c r="Y4545" s="5" t="str">
        <f t="array" ref="Y4545">IF(V4545&lt;&gt;"",IFERROR(INDEX(federal_program_name_lookup,MATCH(V4545,aln_lookup,0)),""),"")</f>
        <v/>
      </c>
    </row>
    <row r="4546" ht="15.75" customHeight="1">
      <c r="A4546" s="5" t="str">
        <f t="shared" si="3224"/>
        <v/>
      </c>
      <c r="B4546" s="3"/>
      <c r="C4546" s="3"/>
      <c r="D4546" s="3"/>
      <c r="E4546" s="6"/>
      <c r="F4546" s="4"/>
      <c r="G4546" s="6"/>
      <c r="H4546" s="6"/>
      <c r="I4546" s="6"/>
      <c r="J4546" s="4">
        <f>SUMIFS(amount_expended,cfda_key,V4546)</f>
        <v>0</v>
      </c>
      <c r="K4546" s="4">
        <f>IF(G4546="OTHER CLUSTER NOT LISTED ABOVE",SUMIFS(amount_expended,uniform_other_cluster_name,X4546), IF(AND(OR(G4546="N/A",G4546=""),H4546=""),0,IF(G4546="STATE CLUSTER",SUMIFS(amount_expended,uniform_state_cluster_name,W4546),SUMIFS(amount_expended,cluster_name,G4546))))</f>
        <v>0</v>
      </c>
      <c r="L4546" s="6"/>
      <c r="M4546" s="3"/>
      <c r="N4546" s="6"/>
      <c r="O4546" s="3"/>
      <c r="P4546" s="3"/>
      <c r="Q4546" s="6"/>
      <c r="R4546" s="4"/>
      <c r="S4546" s="6"/>
      <c r="T4546" s="6"/>
      <c r="U4546" s="6"/>
      <c r="V4546" s="3" t="str">
        <f t="shared" si="2"/>
        <v/>
      </c>
      <c r="W4546" s="5" t="str">
        <f t="shared" ref="W4546:X4546" si="4547">UPPER(TRIM(H4546))</f>
        <v/>
      </c>
      <c r="X4546" s="5" t="str">
        <f t="shared" si="4547"/>
        <v/>
      </c>
      <c r="Y4546" s="5" t="str">
        <f t="array" ref="Y4546">IF(V4546&lt;&gt;"",IFERROR(INDEX(federal_program_name_lookup,MATCH(V4546,aln_lookup,0)),""),"")</f>
        <v/>
      </c>
    </row>
    <row r="4547" ht="15.75" customHeight="1">
      <c r="A4547" s="5" t="str">
        <f t="shared" si="3224"/>
        <v/>
      </c>
      <c r="B4547" s="3"/>
      <c r="C4547" s="3"/>
      <c r="D4547" s="3"/>
      <c r="E4547" s="6"/>
      <c r="F4547" s="4"/>
      <c r="G4547" s="6"/>
      <c r="H4547" s="6"/>
      <c r="I4547" s="6"/>
      <c r="J4547" s="4">
        <f>SUMIFS(amount_expended,cfda_key,V4547)</f>
        <v>0</v>
      </c>
      <c r="K4547" s="4">
        <f>IF(G4547="OTHER CLUSTER NOT LISTED ABOVE",SUMIFS(amount_expended,uniform_other_cluster_name,X4547), IF(AND(OR(G4547="N/A",G4547=""),H4547=""),0,IF(G4547="STATE CLUSTER",SUMIFS(amount_expended,uniform_state_cluster_name,W4547),SUMIFS(amount_expended,cluster_name,G4547))))</f>
        <v>0</v>
      </c>
      <c r="L4547" s="6"/>
      <c r="M4547" s="3"/>
      <c r="N4547" s="6"/>
      <c r="O4547" s="3"/>
      <c r="P4547" s="3"/>
      <c r="Q4547" s="6"/>
      <c r="R4547" s="4"/>
      <c r="S4547" s="6"/>
      <c r="T4547" s="6"/>
      <c r="U4547" s="6"/>
      <c r="V4547" s="3" t="str">
        <f t="shared" si="2"/>
        <v/>
      </c>
      <c r="W4547" s="5" t="str">
        <f t="shared" ref="W4547:X4547" si="4548">UPPER(TRIM(H4547))</f>
        <v/>
      </c>
      <c r="X4547" s="5" t="str">
        <f t="shared" si="4548"/>
        <v/>
      </c>
      <c r="Y4547" s="5" t="str">
        <f t="array" ref="Y4547">IF(V4547&lt;&gt;"",IFERROR(INDEX(federal_program_name_lookup,MATCH(V4547,aln_lookup,0)),""),"")</f>
        <v/>
      </c>
    </row>
    <row r="4548" ht="15.75" customHeight="1">
      <c r="A4548" s="5" t="str">
        <f t="shared" si="3224"/>
        <v/>
      </c>
      <c r="B4548" s="3"/>
      <c r="C4548" s="3"/>
      <c r="D4548" s="3"/>
      <c r="E4548" s="6"/>
      <c r="F4548" s="4"/>
      <c r="G4548" s="6"/>
      <c r="H4548" s="6"/>
      <c r="I4548" s="6"/>
      <c r="J4548" s="4">
        <f>SUMIFS(amount_expended,cfda_key,V4548)</f>
        <v>0</v>
      </c>
      <c r="K4548" s="4">
        <f>IF(G4548="OTHER CLUSTER NOT LISTED ABOVE",SUMIFS(amount_expended,uniform_other_cluster_name,X4548), IF(AND(OR(G4548="N/A",G4548=""),H4548=""),0,IF(G4548="STATE CLUSTER",SUMIFS(amount_expended,uniform_state_cluster_name,W4548),SUMIFS(amount_expended,cluster_name,G4548))))</f>
        <v>0</v>
      </c>
      <c r="L4548" s="6"/>
      <c r="M4548" s="3"/>
      <c r="N4548" s="6"/>
      <c r="O4548" s="3"/>
      <c r="P4548" s="3"/>
      <c r="Q4548" s="6"/>
      <c r="R4548" s="4"/>
      <c r="S4548" s="6"/>
      <c r="T4548" s="6"/>
      <c r="U4548" s="6"/>
      <c r="V4548" s="3" t="str">
        <f t="shared" si="2"/>
        <v/>
      </c>
      <c r="W4548" s="5" t="str">
        <f t="shared" ref="W4548:X4548" si="4549">UPPER(TRIM(H4548))</f>
        <v/>
      </c>
      <c r="X4548" s="5" t="str">
        <f t="shared" si="4549"/>
        <v/>
      </c>
      <c r="Y4548" s="5" t="str">
        <f t="array" ref="Y4548">IF(V4548&lt;&gt;"",IFERROR(INDEX(federal_program_name_lookup,MATCH(V4548,aln_lookup,0)),""),"")</f>
        <v/>
      </c>
    </row>
    <row r="4549" ht="15.75" customHeight="1">
      <c r="A4549" s="5" t="str">
        <f t="shared" si="3224"/>
        <v/>
      </c>
      <c r="B4549" s="3"/>
      <c r="C4549" s="3"/>
      <c r="D4549" s="3"/>
      <c r="E4549" s="6"/>
      <c r="F4549" s="4"/>
      <c r="G4549" s="6"/>
      <c r="H4549" s="6"/>
      <c r="I4549" s="6"/>
      <c r="J4549" s="4">
        <f>SUMIFS(amount_expended,cfda_key,V4549)</f>
        <v>0</v>
      </c>
      <c r="K4549" s="4">
        <f>IF(G4549="OTHER CLUSTER NOT LISTED ABOVE",SUMIFS(amount_expended,uniform_other_cluster_name,X4549), IF(AND(OR(G4549="N/A",G4549=""),H4549=""),0,IF(G4549="STATE CLUSTER",SUMIFS(amount_expended,uniform_state_cluster_name,W4549),SUMIFS(amount_expended,cluster_name,G4549))))</f>
        <v>0</v>
      </c>
      <c r="L4549" s="6"/>
      <c r="M4549" s="3"/>
      <c r="N4549" s="6"/>
      <c r="O4549" s="3"/>
      <c r="P4549" s="3"/>
      <c r="Q4549" s="6"/>
      <c r="R4549" s="4"/>
      <c r="S4549" s="6"/>
      <c r="T4549" s="6"/>
      <c r="U4549" s="6"/>
      <c r="V4549" s="3" t="str">
        <f t="shared" si="2"/>
        <v/>
      </c>
      <c r="W4549" s="5" t="str">
        <f t="shared" ref="W4549:X4549" si="4550">UPPER(TRIM(H4549))</f>
        <v/>
      </c>
      <c r="X4549" s="5" t="str">
        <f t="shared" si="4550"/>
        <v/>
      </c>
      <c r="Y4549" s="5" t="str">
        <f t="array" ref="Y4549">IF(V4549&lt;&gt;"",IFERROR(INDEX(federal_program_name_lookup,MATCH(V4549,aln_lookup,0)),""),"")</f>
        <v/>
      </c>
    </row>
    <row r="4550" ht="15.75" customHeight="1">
      <c r="A4550" s="5" t="str">
        <f t="shared" si="3224"/>
        <v/>
      </c>
      <c r="B4550" s="3"/>
      <c r="C4550" s="3"/>
      <c r="D4550" s="3"/>
      <c r="E4550" s="6"/>
      <c r="F4550" s="4"/>
      <c r="G4550" s="6"/>
      <c r="H4550" s="6"/>
      <c r="I4550" s="6"/>
      <c r="J4550" s="4">
        <f>SUMIFS(amount_expended,cfda_key,V4550)</f>
        <v>0</v>
      </c>
      <c r="K4550" s="4">
        <f>IF(G4550="OTHER CLUSTER NOT LISTED ABOVE",SUMIFS(amount_expended,uniform_other_cluster_name,X4550), IF(AND(OR(G4550="N/A",G4550=""),H4550=""),0,IF(G4550="STATE CLUSTER",SUMIFS(amount_expended,uniform_state_cluster_name,W4550),SUMIFS(amount_expended,cluster_name,G4550))))</f>
        <v>0</v>
      </c>
      <c r="L4550" s="6"/>
      <c r="M4550" s="3"/>
      <c r="N4550" s="6"/>
      <c r="O4550" s="3"/>
      <c r="P4550" s="3"/>
      <c r="Q4550" s="6"/>
      <c r="R4550" s="4"/>
      <c r="S4550" s="6"/>
      <c r="T4550" s="6"/>
      <c r="U4550" s="6"/>
      <c r="V4550" s="3" t="str">
        <f t="shared" si="2"/>
        <v/>
      </c>
      <c r="W4550" s="5" t="str">
        <f t="shared" ref="W4550:X4550" si="4551">UPPER(TRIM(H4550))</f>
        <v/>
      </c>
      <c r="X4550" s="5" t="str">
        <f t="shared" si="4551"/>
        <v/>
      </c>
      <c r="Y4550" s="5" t="str">
        <f t="array" ref="Y4550">IF(V4550&lt;&gt;"",IFERROR(INDEX(federal_program_name_lookup,MATCH(V4550,aln_lookup,0)),""),"")</f>
        <v/>
      </c>
    </row>
    <row r="4551" ht="15.75" customHeight="1">
      <c r="A4551" s="5" t="str">
        <f t="shared" si="3224"/>
        <v/>
      </c>
      <c r="B4551" s="3"/>
      <c r="C4551" s="3"/>
      <c r="D4551" s="3"/>
      <c r="E4551" s="6"/>
      <c r="F4551" s="4"/>
      <c r="G4551" s="6"/>
      <c r="H4551" s="6"/>
      <c r="I4551" s="6"/>
      <c r="J4551" s="4">
        <f>SUMIFS(amount_expended,cfda_key,V4551)</f>
        <v>0</v>
      </c>
      <c r="K4551" s="4">
        <f>IF(G4551="OTHER CLUSTER NOT LISTED ABOVE",SUMIFS(amount_expended,uniform_other_cluster_name,X4551), IF(AND(OR(G4551="N/A",G4551=""),H4551=""),0,IF(G4551="STATE CLUSTER",SUMIFS(amount_expended,uniform_state_cluster_name,W4551),SUMIFS(amount_expended,cluster_name,G4551))))</f>
        <v>0</v>
      </c>
      <c r="L4551" s="6"/>
      <c r="M4551" s="3"/>
      <c r="N4551" s="6"/>
      <c r="O4551" s="3"/>
      <c r="P4551" s="3"/>
      <c r="Q4551" s="6"/>
      <c r="R4551" s="4"/>
      <c r="S4551" s="6"/>
      <c r="T4551" s="6"/>
      <c r="U4551" s="6"/>
      <c r="V4551" s="3" t="str">
        <f t="shared" si="2"/>
        <v/>
      </c>
      <c r="W4551" s="5" t="str">
        <f t="shared" ref="W4551:X4551" si="4552">UPPER(TRIM(H4551))</f>
        <v/>
      </c>
      <c r="X4551" s="5" t="str">
        <f t="shared" si="4552"/>
        <v/>
      </c>
      <c r="Y4551" s="5" t="str">
        <f t="array" ref="Y4551">IF(V4551&lt;&gt;"",IFERROR(INDEX(federal_program_name_lookup,MATCH(V4551,aln_lookup,0)),""),"")</f>
        <v/>
      </c>
    </row>
    <row r="4552" ht="15.75" customHeight="1">
      <c r="A4552" s="5" t="str">
        <f t="shared" si="3224"/>
        <v/>
      </c>
      <c r="B4552" s="3"/>
      <c r="C4552" s="3"/>
      <c r="D4552" s="3"/>
      <c r="E4552" s="6"/>
      <c r="F4552" s="4"/>
      <c r="G4552" s="6"/>
      <c r="H4552" s="6"/>
      <c r="I4552" s="6"/>
      <c r="J4552" s="4">
        <f>SUMIFS(amount_expended,cfda_key,V4552)</f>
        <v>0</v>
      </c>
      <c r="K4552" s="4">
        <f>IF(G4552="OTHER CLUSTER NOT LISTED ABOVE",SUMIFS(amount_expended,uniform_other_cluster_name,X4552), IF(AND(OR(G4552="N/A",G4552=""),H4552=""),0,IF(G4552="STATE CLUSTER",SUMIFS(amount_expended,uniform_state_cluster_name,W4552),SUMIFS(amount_expended,cluster_name,G4552))))</f>
        <v>0</v>
      </c>
      <c r="L4552" s="6"/>
      <c r="M4552" s="3"/>
      <c r="N4552" s="6"/>
      <c r="O4552" s="3"/>
      <c r="P4552" s="3"/>
      <c r="Q4552" s="6"/>
      <c r="R4552" s="4"/>
      <c r="S4552" s="6"/>
      <c r="T4552" s="6"/>
      <c r="U4552" s="6"/>
      <c r="V4552" s="3" t="str">
        <f t="shared" si="2"/>
        <v/>
      </c>
      <c r="W4552" s="5" t="str">
        <f t="shared" ref="W4552:X4552" si="4553">UPPER(TRIM(H4552))</f>
        <v/>
      </c>
      <c r="X4552" s="5" t="str">
        <f t="shared" si="4553"/>
        <v/>
      </c>
      <c r="Y4552" s="5" t="str">
        <f t="array" ref="Y4552">IF(V4552&lt;&gt;"",IFERROR(INDEX(federal_program_name_lookup,MATCH(V4552,aln_lookup,0)),""),"")</f>
        <v/>
      </c>
    </row>
    <row r="4553" ht="15.75" customHeight="1">
      <c r="A4553" s="5" t="str">
        <f t="shared" si="3224"/>
        <v/>
      </c>
      <c r="B4553" s="3"/>
      <c r="C4553" s="3"/>
      <c r="D4553" s="3"/>
      <c r="E4553" s="6"/>
      <c r="F4553" s="4"/>
      <c r="G4553" s="6"/>
      <c r="H4553" s="6"/>
      <c r="I4553" s="6"/>
      <c r="J4553" s="4">
        <f>SUMIFS(amount_expended,cfda_key,V4553)</f>
        <v>0</v>
      </c>
      <c r="K4553" s="4">
        <f>IF(G4553="OTHER CLUSTER NOT LISTED ABOVE",SUMIFS(amount_expended,uniform_other_cluster_name,X4553), IF(AND(OR(G4553="N/A",G4553=""),H4553=""),0,IF(G4553="STATE CLUSTER",SUMIFS(amount_expended,uniform_state_cluster_name,W4553),SUMIFS(amount_expended,cluster_name,G4553))))</f>
        <v>0</v>
      </c>
      <c r="L4553" s="6"/>
      <c r="M4553" s="3"/>
      <c r="N4553" s="6"/>
      <c r="O4553" s="3"/>
      <c r="P4553" s="3"/>
      <c r="Q4553" s="6"/>
      <c r="R4553" s="4"/>
      <c r="S4553" s="6"/>
      <c r="T4553" s="6"/>
      <c r="U4553" s="6"/>
      <c r="V4553" s="3" t="str">
        <f t="shared" si="2"/>
        <v/>
      </c>
      <c r="W4553" s="5" t="str">
        <f t="shared" ref="W4553:X4553" si="4554">UPPER(TRIM(H4553))</f>
        <v/>
      </c>
      <c r="X4553" s="5" t="str">
        <f t="shared" si="4554"/>
        <v/>
      </c>
      <c r="Y4553" s="5" t="str">
        <f t="array" ref="Y4553">IF(V4553&lt;&gt;"",IFERROR(INDEX(federal_program_name_lookup,MATCH(V4553,aln_lookup,0)),""),"")</f>
        <v/>
      </c>
    </row>
    <row r="4554" ht="15.75" customHeight="1">
      <c r="A4554" s="5" t="str">
        <f t="shared" si="3224"/>
        <v/>
      </c>
      <c r="B4554" s="3"/>
      <c r="C4554" s="3"/>
      <c r="D4554" s="3"/>
      <c r="E4554" s="6"/>
      <c r="F4554" s="4"/>
      <c r="G4554" s="6"/>
      <c r="H4554" s="6"/>
      <c r="I4554" s="6"/>
      <c r="J4554" s="4">
        <f>SUMIFS(amount_expended,cfda_key,V4554)</f>
        <v>0</v>
      </c>
      <c r="K4554" s="4">
        <f>IF(G4554="OTHER CLUSTER NOT LISTED ABOVE",SUMIFS(amount_expended,uniform_other_cluster_name,X4554), IF(AND(OR(G4554="N/A",G4554=""),H4554=""),0,IF(G4554="STATE CLUSTER",SUMIFS(amount_expended,uniform_state_cluster_name,W4554),SUMIFS(amount_expended,cluster_name,G4554))))</f>
        <v>0</v>
      </c>
      <c r="L4554" s="6"/>
      <c r="M4554" s="3"/>
      <c r="N4554" s="6"/>
      <c r="O4554" s="3"/>
      <c r="P4554" s="3"/>
      <c r="Q4554" s="6"/>
      <c r="R4554" s="4"/>
      <c r="S4554" s="6"/>
      <c r="T4554" s="6"/>
      <c r="U4554" s="6"/>
      <c r="V4554" s="3" t="str">
        <f t="shared" si="2"/>
        <v/>
      </c>
      <c r="W4554" s="5" t="str">
        <f t="shared" ref="W4554:X4554" si="4555">UPPER(TRIM(H4554))</f>
        <v/>
      </c>
      <c r="X4554" s="5" t="str">
        <f t="shared" si="4555"/>
        <v/>
      </c>
      <c r="Y4554" s="5" t="str">
        <f t="array" ref="Y4554">IF(V4554&lt;&gt;"",IFERROR(INDEX(federal_program_name_lookup,MATCH(V4554,aln_lookup,0)),""),"")</f>
        <v/>
      </c>
    </row>
    <row r="4555" ht="15.75" customHeight="1">
      <c r="A4555" s="5" t="str">
        <f t="shared" si="3224"/>
        <v/>
      </c>
      <c r="B4555" s="3"/>
      <c r="C4555" s="3"/>
      <c r="D4555" s="3"/>
      <c r="E4555" s="6"/>
      <c r="F4555" s="4"/>
      <c r="G4555" s="6"/>
      <c r="H4555" s="6"/>
      <c r="I4555" s="6"/>
      <c r="J4555" s="4">
        <f>SUMIFS(amount_expended,cfda_key,V4555)</f>
        <v>0</v>
      </c>
      <c r="K4555" s="4">
        <f>IF(G4555="OTHER CLUSTER NOT LISTED ABOVE",SUMIFS(amount_expended,uniform_other_cluster_name,X4555), IF(AND(OR(G4555="N/A",G4555=""),H4555=""),0,IF(G4555="STATE CLUSTER",SUMIFS(amount_expended,uniform_state_cluster_name,W4555),SUMIFS(amount_expended,cluster_name,G4555))))</f>
        <v>0</v>
      </c>
      <c r="L4555" s="6"/>
      <c r="M4555" s="3"/>
      <c r="N4555" s="6"/>
      <c r="O4555" s="3"/>
      <c r="P4555" s="3"/>
      <c r="Q4555" s="6"/>
      <c r="R4555" s="4"/>
      <c r="S4555" s="6"/>
      <c r="T4555" s="6"/>
      <c r="U4555" s="6"/>
      <c r="V4555" s="3" t="str">
        <f t="shared" si="2"/>
        <v/>
      </c>
      <c r="W4555" s="5" t="str">
        <f t="shared" ref="W4555:X4555" si="4556">UPPER(TRIM(H4555))</f>
        <v/>
      </c>
      <c r="X4555" s="5" t="str">
        <f t="shared" si="4556"/>
        <v/>
      </c>
      <c r="Y4555" s="5" t="str">
        <f t="array" ref="Y4555">IF(V4555&lt;&gt;"",IFERROR(INDEX(federal_program_name_lookup,MATCH(V4555,aln_lookup,0)),""),"")</f>
        <v/>
      </c>
    </row>
    <row r="4556" ht="15.75" customHeight="1">
      <c r="A4556" s="5" t="str">
        <f t="shared" si="3224"/>
        <v/>
      </c>
      <c r="B4556" s="3"/>
      <c r="C4556" s="3"/>
      <c r="D4556" s="3"/>
      <c r="E4556" s="6"/>
      <c r="F4556" s="4"/>
      <c r="G4556" s="6"/>
      <c r="H4556" s="6"/>
      <c r="I4556" s="6"/>
      <c r="J4556" s="4">
        <f>SUMIFS(amount_expended,cfda_key,V4556)</f>
        <v>0</v>
      </c>
      <c r="K4556" s="4">
        <f>IF(G4556="OTHER CLUSTER NOT LISTED ABOVE",SUMIFS(amount_expended,uniform_other_cluster_name,X4556), IF(AND(OR(G4556="N/A",G4556=""),H4556=""),0,IF(G4556="STATE CLUSTER",SUMIFS(amount_expended,uniform_state_cluster_name,W4556),SUMIFS(amount_expended,cluster_name,G4556))))</f>
        <v>0</v>
      </c>
      <c r="L4556" s="6"/>
      <c r="M4556" s="3"/>
      <c r="N4556" s="6"/>
      <c r="O4556" s="3"/>
      <c r="P4556" s="3"/>
      <c r="Q4556" s="6"/>
      <c r="R4556" s="4"/>
      <c r="S4556" s="6"/>
      <c r="T4556" s="6"/>
      <c r="U4556" s="6"/>
      <c r="V4556" s="3" t="str">
        <f t="shared" si="2"/>
        <v/>
      </c>
      <c r="W4556" s="5" t="str">
        <f t="shared" ref="W4556:X4556" si="4557">UPPER(TRIM(H4556))</f>
        <v/>
      </c>
      <c r="X4556" s="5" t="str">
        <f t="shared" si="4557"/>
        <v/>
      </c>
      <c r="Y4556" s="5" t="str">
        <f t="array" ref="Y4556">IF(V4556&lt;&gt;"",IFERROR(INDEX(federal_program_name_lookup,MATCH(V4556,aln_lookup,0)),""),"")</f>
        <v/>
      </c>
    </row>
    <row r="4557" ht="15.75" customHeight="1">
      <c r="A4557" s="5" t="str">
        <f t="shared" si="3224"/>
        <v/>
      </c>
      <c r="B4557" s="3"/>
      <c r="C4557" s="3"/>
      <c r="D4557" s="3"/>
      <c r="E4557" s="6"/>
      <c r="F4557" s="4"/>
      <c r="G4557" s="6"/>
      <c r="H4557" s="6"/>
      <c r="I4557" s="6"/>
      <c r="J4557" s="4">
        <f>SUMIFS(amount_expended,cfda_key,V4557)</f>
        <v>0</v>
      </c>
      <c r="K4557" s="4">
        <f>IF(G4557="OTHER CLUSTER NOT LISTED ABOVE",SUMIFS(amount_expended,uniform_other_cluster_name,X4557), IF(AND(OR(G4557="N/A",G4557=""),H4557=""),0,IF(G4557="STATE CLUSTER",SUMIFS(amount_expended,uniform_state_cluster_name,W4557),SUMIFS(amount_expended,cluster_name,G4557))))</f>
        <v>0</v>
      </c>
      <c r="L4557" s="6"/>
      <c r="M4557" s="3"/>
      <c r="N4557" s="6"/>
      <c r="O4557" s="3"/>
      <c r="P4557" s="3"/>
      <c r="Q4557" s="6"/>
      <c r="R4557" s="4"/>
      <c r="S4557" s="6"/>
      <c r="T4557" s="6"/>
      <c r="U4557" s="6"/>
      <c r="V4557" s="3" t="str">
        <f t="shared" si="2"/>
        <v/>
      </c>
      <c r="W4557" s="5" t="str">
        <f t="shared" ref="W4557:X4557" si="4558">UPPER(TRIM(H4557))</f>
        <v/>
      </c>
      <c r="X4557" s="5" t="str">
        <f t="shared" si="4558"/>
        <v/>
      </c>
      <c r="Y4557" s="5" t="str">
        <f t="array" ref="Y4557">IF(V4557&lt;&gt;"",IFERROR(INDEX(federal_program_name_lookup,MATCH(V4557,aln_lookup,0)),""),"")</f>
        <v/>
      </c>
    </row>
    <row r="4558" ht="15.75" customHeight="1">
      <c r="A4558" s="5" t="str">
        <f t="shared" si="3224"/>
        <v/>
      </c>
      <c r="B4558" s="3"/>
      <c r="C4558" s="3"/>
      <c r="D4558" s="3"/>
      <c r="E4558" s="6"/>
      <c r="F4558" s="4"/>
      <c r="G4558" s="6"/>
      <c r="H4558" s="6"/>
      <c r="I4558" s="6"/>
      <c r="J4558" s="4">
        <f>SUMIFS(amount_expended,cfda_key,V4558)</f>
        <v>0</v>
      </c>
      <c r="K4558" s="4">
        <f>IF(G4558="OTHER CLUSTER NOT LISTED ABOVE",SUMIFS(amount_expended,uniform_other_cluster_name,X4558), IF(AND(OR(G4558="N/A",G4558=""),H4558=""),0,IF(G4558="STATE CLUSTER",SUMIFS(amount_expended,uniform_state_cluster_name,W4558),SUMIFS(amount_expended,cluster_name,G4558))))</f>
        <v>0</v>
      </c>
      <c r="L4558" s="6"/>
      <c r="M4558" s="3"/>
      <c r="N4558" s="6"/>
      <c r="O4558" s="3"/>
      <c r="P4558" s="3"/>
      <c r="Q4558" s="6"/>
      <c r="R4558" s="4"/>
      <c r="S4558" s="6"/>
      <c r="T4558" s="6"/>
      <c r="U4558" s="6"/>
      <c r="V4558" s="3" t="str">
        <f t="shared" si="2"/>
        <v/>
      </c>
      <c r="W4558" s="5" t="str">
        <f t="shared" ref="W4558:X4558" si="4559">UPPER(TRIM(H4558))</f>
        <v/>
      </c>
      <c r="X4558" s="5" t="str">
        <f t="shared" si="4559"/>
        <v/>
      </c>
      <c r="Y4558" s="5" t="str">
        <f t="array" ref="Y4558">IF(V4558&lt;&gt;"",IFERROR(INDEX(federal_program_name_lookup,MATCH(V4558,aln_lookup,0)),""),"")</f>
        <v/>
      </c>
    </row>
    <row r="4559" ht="15.75" customHeight="1">
      <c r="A4559" s="5" t="str">
        <f t="shared" si="3224"/>
        <v/>
      </c>
      <c r="B4559" s="3"/>
      <c r="C4559" s="3"/>
      <c r="D4559" s="3"/>
      <c r="E4559" s="6"/>
      <c r="F4559" s="4"/>
      <c r="G4559" s="6"/>
      <c r="H4559" s="6"/>
      <c r="I4559" s="6"/>
      <c r="J4559" s="4">
        <f>SUMIFS(amount_expended,cfda_key,V4559)</f>
        <v>0</v>
      </c>
      <c r="K4559" s="4">
        <f>IF(G4559="OTHER CLUSTER NOT LISTED ABOVE",SUMIFS(amount_expended,uniform_other_cluster_name,X4559), IF(AND(OR(G4559="N/A",G4559=""),H4559=""),0,IF(G4559="STATE CLUSTER",SUMIFS(amount_expended,uniform_state_cluster_name,W4559),SUMIFS(amount_expended,cluster_name,G4559))))</f>
        <v>0</v>
      </c>
      <c r="L4559" s="6"/>
      <c r="M4559" s="3"/>
      <c r="N4559" s="6"/>
      <c r="O4559" s="3"/>
      <c r="P4559" s="3"/>
      <c r="Q4559" s="6"/>
      <c r="R4559" s="4"/>
      <c r="S4559" s="6"/>
      <c r="T4559" s="6"/>
      <c r="U4559" s="6"/>
      <c r="V4559" s="3" t="str">
        <f t="shared" si="2"/>
        <v/>
      </c>
      <c r="W4559" s="5" t="str">
        <f t="shared" ref="W4559:X4559" si="4560">UPPER(TRIM(H4559))</f>
        <v/>
      </c>
      <c r="X4559" s="5" t="str">
        <f t="shared" si="4560"/>
        <v/>
      </c>
      <c r="Y4559" s="5" t="str">
        <f t="array" ref="Y4559">IF(V4559&lt;&gt;"",IFERROR(INDEX(federal_program_name_lookup,MATCH(V4559,aln_lookup,0)),""),"")</f>
        <v/>
      </c>
    </row>
    <row r="4560" ht="15.75" customHeight="1">
      <c r="A4560" s="5" t="str">
        <f t="shared" si="3224"/>
        <v/>
      </c>
      <c r="B4560" s="3"/>
      <c r="C4560" s="3"/>
      <c r="D4560" s="3"/>
      <c r="E4560" s="6"/>
      <c r="F4560" s="4"/>
      <c r="G4560" s="6"/>
      <c r="H4560" s="6"/>
      <c r="I4560" s="6"/>
      <c r="J4560" s="4">
        <f>SUMIFS(amount_expended,cfda_key,V4560)</f>
        <v>0</v>
      </c>
      <c r="K4560" s="4">
        <f>IF(G4560="OTHER CLUSTER NOT LISTED ABOVE",SUMIFS(amount_expended,uniform_other_cluster_name,X4560), IF(AND(OR(G4560="N/A",G4560=""),H4560=""),0,IF(G4560="STATE CLUSTER",SUMIFS(amount_expended,uniform_state_cluster_name,W4560),SUMIFS(amount_expended,cluster_name,G4560))))</f>
        <v>0</v>
      </c>
      <c r="L4560" s="6"/>
      <c r="M4560" s="3"/>
      <c r="N4560" s="6"/>
      <c r="O4560" s="3"/>
      <c r="P4560" s="3"/>
      <c r="Q4560" s="6"/>
      <c r="R4560" s="4"/>
      <c r="S4560" s="6"/>
      <c r="T4560" s="6"/>
      <c r="U4560" s="6"/>
      <c r="V4560" s="3" t="str">
        <f t="shared" si="2"/>
        <v/>
      </c>
      <c r="W4560" s="5" t="str">
        <f t="shared" ref="W4560:X4560" si="4561">UPPER(TRIM(H4560))</f>
        <v/>
      </c>
      <c r="X4560" s="5" t="str">
        <f t="shared" si="4561"/>
        <v/>
      </c>
      <c r="Y4560" s="5" t="str">
        <f t="array" ref="Y4560">IF(V4560&lt;&gt;"",IFERROR(INDEX(federal_program_name_lookup,MATCH(V4560,aln_lookup,0)),""),"")</f>
        <v/>
      </c>
    </row>
    <row r="4561" ht="15.75" customHeight="1">
      <c r="A4561" s="5" t="str">
        <f t="shared" si="3224"/>
        <v/>
      </c>
      <c r="B4561" s="3"/>
      <c r="C4561" s="3"/>
      <c r="D4561" s="3"/>
      <c r="E4561" s="6"/>
      <c r="F4561" s="4"/>
      <c r="G4561" s="6"/>
      <c r="H4561" s="6"/>
      <c r="I4561" s="6"/>
      <c r="J4561" s="4">
        <f>SUMIFS(amount_expended,cfda_key,V4561)</f>
        <v>0</v>
      </c>
      <c r="K4561" s="4">
        <f>IF(G4561="OTHER CLUSTER NOT LISTED ABOVE",SUMIFS(amount_expended,uniform_other_cluster_name,X4561), IF(AND(OR(G4561="N/A",G4561=""),H4561=""),0,IF(G4561="STATE CLUSTER",SUMIFS(amount_expended,uniform_state_cluster_name,W4561),SUMIFS(amount_expended,cluster_name,G4561))))</f>
        <v>0</v>
      </c>
      <c r="L4561" s="6"/>
      <c r="M4561" s="3"/>
      <c r="N4561" s="6"/>
      <c r="O4561" s="3"/>
      <c r="P4561" s="3"/>
      <c r="Q4561" s="6"/>
      <c r="R4561" s="4"/>
      <c r="S4561" s="6"/>
      <c r="T4561" s="6"/>
      <c r="U4561" s="6"/>
      <c r="V4561" s="3" t="str">
        <f t="shared" si="2"/>
        <v/>
      </c>
      <c r="W4561" s="5" t="str">
        <f t="shared" ref="W4561:X4561" si="4562">UPPER(TRIM(H4561))</f>
        <v/>
      </c>
      <c r="X4561" s="5" t="str">
        <f t="shared" si="4562"/>
        <v/>
      </c>
      <c r="Y4561" s="5" t="str">
        <f t="array" ref="Y4561">IF(V4561&lt;&gt;"",IFERROR(INDEX(federal_program_name_lookup,MATCH(V4561,aln_lookup,0)),""),"")</f>
        <v/>
      </c>
    </row>
    <row r="4562" ht="15.75" customHeight="1">
      <c r="A4562" s="5" t="str">
        <f t="shared" si="3224"/>
        <v/>
      </c>
      <c r="B4562" s="3"/>
      <c r="C4562" s="3"/>
      <c r="D4562" s="3"/>
      <c r="E4562" s="6"/>
      <c r="F4562" s="4"/>
      <c r="G4562" s="6"/>
      <c r="H4562" s="6"/>
      <c r="I4562" s="6"/>
      <c r="J4562" s="4">
        <f>SUMIFS(amount_expended,cfda_key,V4562)</f>
        <v>0</v>
      </c>
      <c r="K4562" s="4">
        <f>IF(G4562="OTHER CLUSTER NOT LISTED ABOVE",SUMIFS(amount_expended,uniform_other_cluster_name,X4562), IF(AND(OR(G4562="N/A",G4562=""),H4562=""),0,IF(G4562="STATE CLUSTER",SUMIFS(amount_expended,uniform_state_cluster_name,W4562),SUMIFS(amount_expended,cluster_name,G4562))))</f>
        <v>0</v>
      </c>
      <c r="L4562" s="6"/>
      <c r="M4562" s="3"/>
      <c r="N4562" s="6"/>
      <c r="O4562" s="3"/>
      <c r="P4562" s="3"/>
      <c r="Q4562" s="6"/>
      <c r="R4562" s="4"/>
      <c r="S4562" s="6"/>
      <c r="T4562" s="6"/>
      <c r="U4562" s="6"/>
      <c r="V4562" s="3" t="str">
        <f t="shared" si="2"/>
        <v/>
      </c>
      <c r="W4562" s="5" t="str">
        <f t="shared" ref="W4562:X4562" si="4563">UPPER(TRIM(H4562))</f>
        <v/>
      </c>
      <c r="X4562" s="5" t="str">
        <f t="shared" si="4563"/>
        <v/>
      </c>
      <c r="Y4562" s="5" t="str">
        <f t="array" ref="Y4562">IF(V4562&lt;&gt;"",IFERROR(INDEX(federal_program_name_lookup,MATCH(V4562,aln_lookup,0)),""),"")</f>
        <v/>
      </c>
    </row>
    <row r="4563" ht="15.75" customHeight="1">
      <c r="A4563" s="5" t="str">
        <f t="shared" si="3224"/>
        <v/>
      </c>
      <c r="B4563" s="3"/>
      <c r="C4563" s="3"/>
      <c r="D4563" s="3"/>
      <c r="E4563" s="6"/>
      <c r="F4563" s="4"/>
      <c r="G4563" s="6"/>
      <c r="H4563" s="6"/>
      <c r="I4563" s="6"/>
      <c r="J4563" s="4">
        <f>SUMIFS(amount_expended,cfda_key,V4563)</f>
        <v>0</v>
      </c>
      <c r="K4563" s="4">
        <f>IF(G4563="OTHER CLUSTER NOT LISTED ABOVE",SUMIFS(amount_expended,uniform_other_cluster_name,X4563), IF(AND(OR(G4563="N/A",G4563=""),H4563=""),0,IF(G4563="STATE CLUSTER",SUMIFS(amount_expended,uniform_state_cluster_name,W4563),SUMIFS(amount_expended,cluster_name,G4563))))</f>
        <v>0</v>
      </c>
      <c r="L4563" s="6"/>
      <c r="M4563" s="3"/>
      <c r="N4563" s="6"/>
      <c r="O4563" s="3"/>
      <c r="P4563" s="3"/>
      <c r="Q4563" s="6"/>
      <c r="R4563" s="4"/>
      <c r="S4563" s="6"/>
      <c r="T4563" s="6"/>
      <c r="U4563" s="6"/>
      <c r="V4563" s="3" t="str">
        <f t="shared" si="2"/>
        <v/>
      </c>
      <c r="W4563" s="5" t="str">
        <f t="shared" ref="W4563:X4563" si="4564">UPPER(TRIM(H4563))</f>
        <v/>
      </c>
      <c r="X4563" s="5" t="str">
        <f t="shared" si="4564"/>
        <v/>
      </c>
      <c r="Y4563" s="5" t="str">
        <f t="array" ref="Y4563">IF(V4563&lt;&gt;"",IFERROR(INDEX(federal_program_name_lookup,MATCH(V4563,aln_lookup,0)),""),"")</f>
        <v/>
      </c>
    </row>
    <row r="4564" ht="15.75" customHeight="1">
      <c r="A4564" s="5" t="str">
        <f t="shared" si="3224"/>
        <v/>
      </c>
      <c r="B4564" s="3"/>
      <c r="C4564" s="3"/>
      <c r="D4564" s="3"/>
      <c r="E4564" s="6"/>
      <c r="F4564" s="4"/>
      <c r="G4564" s="6"/>
      <c r="H4564" s="6"/>
      <c r="I4564" s="6"/>
      <c r="J4564" s="4">
        <f>SUMIFS(amount_expended,cfda_key,V4564)</f>
        <v>0</v>
      </c>
      <c r="K4564" s="4">
        <f>IF(G4564="OTHER CLUSTER NOT LISTED ABOVE",SUMIFS(amount_expended,uniform_other_cluster_name,X4564), IF(AND(OR(G4564="N/A",G4564=""),H4564=""),0,IF(G4564="STATE CLUSTER",SUMIFS(amount_expended,uniform_state_cluster_name,W4564),SUMIFS(amount_expended,cluster_name,G4564))))</f>
        <v>0</v>
      </c>
      <c r="L4564" s="6"/>
      <c r="M4564" s="3"/>
      <c r="N4564" s="6"/>
      <c r="O4564" s="3"/>
      <c r="P4564" s="3"/>
      <c r="Q4564" s="6"/>
      <c r="R4564" s="4"/>
      <c r="S4564" s="6"/>
      <c r="T4564" s="6"/>
      <c r="U4564" s="6"/>
      <c r="V4564" s="3" t="str">
        <f t="shared" si="2"/>
        <v/>
      </c>
      <c r="W4564" s="5" t="str">
        <f t="shared" ref="W4564:X4564" si="4565">UPPER(TRIM(H4564))</f>
        <v/>
      </c>
      <c r="X4564" s="5" t="str">
        <f t="shared" si="4565"/>
        <v/>
      </c>
      <c r="Y4564" s="5" t="str">
        <f t="array" ref="Y4564">IF(V4564&lt;&gt;"",IFERROR(INDEX(federal_program_name_lookup,MATCH(V4564,aln_lookup,0)),""),"")</f>
        <v/>
      </c>
    </row>
    <row r="4565" ht="15.75" customHeight="1">
      <c r="A4565" s="5" t="str">
        <f t="shared" si="3224"/>
        <v/>
      </c>
      <c r="B4565" s="3"/>
      <c r="C4565" s="3"/>
      <c r="D4565" s="3"/>
      <c r="E4565" s="6"/>
      <c r="F4565" s="4"/>
      <c r="G4565" s="6"/>
      <c r="H4565" s="6"/>
      <c r="I4565" s="6"/>
      <c r="J4565" s="4">
        <f>SUMIFS(amount_expended,cfda_key,V4565)</f>
        <v>0</v>
      </c>
      <c r="K4565" s="4">
        <f>IF(G4565="OTHER CLUSTER NOT LISTED ABOVE",SUMIFS(amount_expended,uniform_other_cluster_name,X4565), IF(AND(OR(G4565="N/A",G4565=""),H4565=""),0,IF(G4565="STATE CLUSTER",SUMIFS(amount_expended,uniform_state_cluster_name,W4565),SUMIFS(amount_expended,cluster_name,G4565))))</f>
        <v>0</v>
      </c>
      <c r="L4565" s="6"/>
      <c r="M4565" s="3"/>
      <c r="N4565" s="6"/>
      <c r="O4565" s="3"/>
      <c r="P4565" s="3"/>
      <c r="Q4565" s="6"/>
      <c r="R4565" s="4"/>
      <c r="S4565" s="6"/>
      <c r="T4565" s="6"/>
      <c r="U4565" s="6"/>
      <c r="V4565" s="3" t="str">
        <f t="shared" si="2"/>
        <v/>
      </c>
      <c r="W4565" s="5" t="str">
        <f t="shared" ref="W4565:X4565" si="4566">UPPER(TRIM(H4565))</f>
        <v/>
      </c>
      <c r="X4565" s="5" t="str">
        <f t="shared" si="4566"/>
        <v/>
      </c>
      <c r="Y4565" s="5" t="str">
        <f t="array" ref="Y4565">IF(V4565&lt;&gt;"",IFERROR(INDEX(federal_program_name_lookup,MATCH(V4565,aln_lookup,0)),""),"")</f>
        <v/>
      </c>
    </row>
    <row r="4566" ht="15.75" customHeight="1">
      <c r="A4566" s="5" t="str">
        <f t="shared" si="3224"/>
        <v/>
      </c>
      <c r="B4566" s="3"/>
      <c r="C4566" s="3"/>
      <c r="D4566" s="3"/>
      <c r="E4566" s="6"/>
      <c r="F4566" s="4"/>
      <c r="G4566" s="6"/>
      <c r="H4566" s="6"/>
      <c r="I4566" s="6"/>
      <c r="J4566" s="4">
        <f>SUMIFS(amount_expended,cfda_key,V4566)</f>
        <v>0</v>
      </c>
      <c r="K4566" s="4">
        <f>IF(G4566="OTHER CLUSTER NOT LISTED ABOVE",SUMIFS(amount_expended,uniform_other_cluster_name,X4566), IF(AND(OR(G4566="N/A",G4566=""),H4566=""),0,IF(G4566="STATE CLUSTER",SUMIFS(amount_expended,uniform_state_cluster_name,W4566),SUMIFS(amount_expended,cluster_name,G4566))))</f>
        <v>0</v>
      </c>
      <c r="L4566" s="6"/>
      <c r="M4566" s="3"/>
      <c r="N4566" s="6"/>
      <c r="O4566" s="3"/>
      <c r="P4566" s="3"/>
      <c r="Q4566" s="6"/>
      <c r="R4566" s="4"/>
      <c r="S4566" s="6"/>
      <c r="T4566" s="6"/>
      <c r="U4566" s="6"/>
      <c r="V4566" s="3" t="str">
        <f t="shared" si="2"/>
        <v/>
      </c>
      <c r="W4566" s="5" t="str">
        <f t="shared" ref="W4566:X4566" si="4567">UPPER(TRIM(H4566))</f>
        <v/>
      </c>
      <c r="X4566" s="5" t="str">
        <f t="shared" si="4567"/>
        <v/>
      </c>
      <c r="Y4566" s="5" t="str">
        <f t="array" ref="Y4566">IF(V4566&lt;&gt;"",IFERROR(INDEX(federal_program_name_lookup,MATCH(V4566,aln_lookup,0)),""),"")</f>
        <v/>
      </c>
    </row>
    <row r="4567" ht="15.75" customHeight="1">
      <c r="A4567" s="5" t="str">
        <f t="shared" si="3224"/>
        <v/>
      </c>
      <c r="B4567" s="3"/>
      <c r="C4567" s="3"/>
      <c r="D4567" s="3"/>
      <c r="E4567" s="6"/>
      <c r="F4567" s="4"/>
      <c r="G4567" s="6"/>
      <c r="H4567" s="6"/>
      <c r="I4567" s="6"/>
      <c r="J4567" s="4">
        <f>SUMIFS(amount_expended,cfda_key,V4567)</f>
        <v>0</v>
      </c>
      <c r="K4567" s="4">
        <f>IF(G4567="OTHER CLUSTER NOT LISTED ABOVE",SUMIFS(amount_expended,uniform_other_cluster_name,X4567), IF(AND(OR(G4567="N/A",G4567=""),H4567=""),0,IF(G4567="STATE CLUSTER",SUMIFS(amount_expended,uniform_state_cluster_name,W4567),SUMIFS(amount_expended,cluster_name,G4567))))</f>
        <v>0</v>
      </c>
      <c r="L4567" s="6"/>
      <c r="M4567" s="3"/>
      <c r="N4567" s="6"/>
      <c r="O4567" s="3"/>
      <c r="P4567" s="3"/>
      <c r="Q4567" s="6"/>
      <c r="R4567" s="4"/>
      <c r="S4567" s="6"/>
      <c r="T4567" s="6"/>
      <c r="U4567" s="6"/>
      <c r="V4567" s="3" t="str">
        <f t="shared" si="2"/>
        <v/>
      </c>
      <c r="W4567" s="5" t="str">
        <f t="shared" ref="W4567:X4567" si="4568">UPPER(TRIM(H4567))</f>
        <v/>
      </c>
      <c r="X4567" s="5" t="str">
        <f t="shared" si="4568"/>
        <v/>
      </c>
      <c r="Y4567" s="5" t="str">
        <f t="array" ref="Y4567">IF(V4567&lt;&gt;"",IFERROR(INDEX(federal_program_name_lookup,MATCH(V4567,aln_lookup,0)),""),"")</f>
        <v/>
      </c>
    </row>
    <row r="4568" ht="15.75" customHeight="1">
      <c r="A4568" s="5" t="str">
        <f t="shared" si="3224"/>
        <v/>
      </c>
      <c r="B4568" s="3"/>
      <c r="C4568" s="3"/>
      <c r="D4568" s="3"/>
      <c r="E4568" s="6"/>
      <c r="F4568" s="4"/>
      <c r="G4568" s="6"/>
      <c r="H4568" s="6"/>
      <c r="I4568" s="6"/>
      <c r="J4568" s="4">
        <f>SUMIFS(amount_expended,cfda_key,V4568)</f>
        <v>0</v>
      </c>
      <c r="K4568" s="4">
        <f>IF(G4568="OTHER CLUSTER NOT LISTED ABOVE",SUMIFS(amount_expended,uniform_other_cluster_name,X4568), IF(AND(OR(G4568="N/A",G4568=""),H4568=""),0,IF(G4568="STATE CLUSTER",SUMIFS(amount_expended,uniform_state_cluster_name,W4568),SUMIFS(amount_expended,cluster_name,G4568))))</f>
        <v>0</v>
      </c>
      <c r="L4568" s="6"/>
      <c r="M4568" s="3"/>
      <c r="N4568" s="6"/>
      <c r="O4568" s="3"/>
      <c r="P4568" s="3"/>
      <c r="Q4568" s="6"/>
      <c r="R4568" s="4"/>
      <c r="S4568" s="6"/>
      <c r="T4568" s="6"/>
      <c r="U4568" s="6"/>
      <c r="V4568" s="3" t="str">
        <f t="shared" si="2"/>
        <v/>
      </c>
      <c r="W4568" s="5" t="str">
        <f t="shared" ref="W4568:X4568" si="4569">UPPER(TRIM(H4568))</f>
        <v/>
      </c>
      <c r="X4568" s="5" t="str">
        <f t="shared" si="4569"/>
        <v/>
      </c>
      <c r="Y4568" s="5" t="str">
        <f t="array" ref="Y4568">IF(V4568&lt;&gt;"",IFERROR(INDEX(federal_program_name_lookup,MATCH(V4568,aln_lookup,0)),""),"")</f>
        <v/>
      </c>
    </row>
    <row r="4569" ht="15.75" customHeight="1">
      <c r="A4569" s="5" t="str">
        <f t="shared" si="3224"/>
        <v/>
      </c>
      <c r="B4569" s="3"/>
      <c r="C4569" s="3"/>
      <c r="D4569" s="3"/>
      <c r="E4569" s="6"/>
      <c r="F4569" s="4"/>
      <c r="G4569" s="6"/>
      <c r="H4569" s="6"/>
      <c r="I4569" s="6"/>
      <c r="J4569" s="4">
        <f>SUMIFS(amount_expended,cfda_key,V4569)</f>
        <v>0</v>
      </c>
      <c r="K4569" s="4">
        <f>IF(G4569="OTHER CLUSTER NOT LISTED ABOVE",SUMIFS(amount_expended,uniform_other_cluster_name,X4569), IF(AND(OR(G4569="N/A",G4569=""),H4569=""),0,IF(G4569="STATE CLUSTER",SUMIFS(amount_expended,uniform_state_cluster_name,W4569),SUMIFS(amount_expended,cluster_name,G4569))))</f>
        <v>0</v>
      </c>
      <c r="L4569" s="6"/>
      <c r="M4569" s="3"/>
      <c r="N4569" s="6"/>
      <c r="O4569" s="3"/>
      <c r="P4569" s="3"/>
      <c r="Q4569" s="6"/>
      <c r="R4569" s="4"/>
      <c r="S4569" s="6"/>
      <c r="T4569" s="6"/>
      <c r="U4569" s="6"/>
      <c r="V4569" s="3" t="str">
        <f t="shared" si="2"/>
        <v/>
      </c>
      <c r="W4569" s="5" t="str">
        <f t="shared" ref="W4569:X4569" si="4570">UPPER(TRIM(H4569))</f>
        <v/>
      </c>
      <c r="X4569" s="5" t="str">
        <f t="shared" si="4570"/>
        <v/>
      </c>
      <c r="Y4569" s="5" t="str">
        <f t="array" ref="Y4569">IF(V4569&lt;&gt;"",IFERROR(INDEX(federal_program_name_lookup,MATCH(V4569,aln_lookup,0)),""),"")</f>
        <v/>
      </c>
    </row>
    <row r="4570" ht="15.75" customHeight="1">
      <c r="A4570" s="5" t="str">
        <f t="shared" si="3224"/>
        <v/>
      </c>
      <c r="B4570" s="3"/>
      <c r="C4570" s="3"/>
      <c r="D4570" s="3"/>
      <c r="E4570" s="6"/>
      <c r="F4570" s="4"/>
      <c r="G4570" s="6"/>
      <c r="H4570" s="6"/>
      <c r="I4570" s="6"/>
      <c r="J4570" s="4">
        <f>SUMIFS(amount_expended,cfda_key,V4570)</f>
        <v>0</v>
      </c>
      <c r="K4570" s="4">
        <f>IF(G4570="OTHER CLUSTER NOT LISTED ABOVE",SUMIFS(amount_expended,uniform_other_cluster_name,X4570), IF(AND(OR(G4570="N/A",G4570=""),H4570=""),0,IF(G4570="STATE CLUSTER",SUMIFS(amount_expended,uniform_state_cluster_name,W4570),SUMIFS(amount_expended,cluster_name,G4570))))</f>
        <v>0</v>
      </c>
      <c r="L4570" s="6"/>
      <c r="M4570" s="3"/>
      <c r="N4570" s="6"/>
      <c r="O4570" s="3"/>
      <c r="P4570" s="3"/>
      <c r="Q4570" s="6"/>
      <c r="R4570" s="4"/>
      <c r="S4570" s="6"/>
      <c r="T4570" s="6"/>
      <c r="U4570" s="6"/>
      <c r="V4570" s="3" t="str">
        <f t="shared" si="2"/>
        <v/>
      </c>
      <c r="W4570" s="5" t="str">
        <f t="shared" ref="W4570:X4570" si="4571">UPPER(TRIM(H4570))</f>
        <v/>
      </c>
      <c r="X4570" s="5" t="str">
        <f t="shared" si="4571"/>
        <v/>
      </c>
      <c r="Y4570" s="5" t="str">
        <f t="array" ref="Y4570">IF(V4570&lt;&gt;"",IFERROR(INDEX(federal_program_name_lookup,MATCH(V4570,aln_lookup,0)),""),"")</f>
        <v/>
      </c>
    </row>
    <row r="4571" ht="15.75" customHeight="1">
      <c r="A4571" s="5" t="str">
        <f t="shared" si="3224"/>
        <v/>
      </c>
      <c r="B4571" s="3"/>
      <c r="C4571" s="3"/>
      <c r="D4571" s="3"/>
      <c r="E4571" s="6"/>
      <c r="F4571" s="4"/>
      <c r="G4571" s="6"/>
      <c r="H4571" s="6"/>
      <c r="I4571" s="6"/>
      <c r="J4571" s="4">
        <f>SUMIFS(amount_expended,cfda_key,V4571)</f>
        <v>0</v>
      </c>
      <c r="K4571" s="4">
        <f>IF(G4571="OTHER CLUSTER NOT LISTED ABOVE",SUMIFS(amount_expended,uniform_other_cluster_name,X4571), IF(AND(OR(G4571="N/A",G4571=""),H4571=""),0,IF(G4571="STATE CLUSTER",SUMIFS(amount_expended,uniform_state_cluster_name,W4571),SUMIFS(amount_expended,cluster_name,G4571))))</f>
        <v>0</v>
      </c>
      <c r="L4571" s="6"/>
      <c r="M4571" s="3"/>
      <c r="N4571" s="6"/>
      <c r="O4571" s="3"/>
      <c r="P4571" s="3"/>
      <c r="Q4571" s="6"/>
      <c r="R4571" s="4"/>
      <c r="S4571" s="6"/>
      <c r="T4571" s="6"/>
      <c r="U4571" s="6"/>
      <c r="V4571" s="3" t="str">
        <f t="shared" si="2"/>
        <v/>
      </c>
      <c r="W4571" s="5" t="str">
        <f t="shared" ref="W4571:X4571" si="4572">UPPER(TRIM(H4571))</f>
        <v/>
      </c>
      <c r="X4571" s="5" t="str">
        <f t="shared" si="4572"/>
        <v/>
      </c>
      <c r="Y4571" s="5" t="str">
        <f t="array" ref="Y4571">IF(V4571&lt;&gt;"",IFERROR(INDEX(federal_program_name_lookup,MATCH(V4571,aln_lookup,0)),""),"")</f>
        <v/>
      </c>
    </row>
    <row r="4572" ht="15.75" customHeight="1">
      <c r="A4572" s="5" t="str">
        <f t="shared" si="3224"/>
        <v/>
      </c>
      <c r="B4572" s="3"/>
      <c r="C4572" s="3"/>
      <c r="D4572" s="3"/>
      <c r="E4572" s="6"/>
      <c r="F4572" s="4"/>
      <c r="G4572" s="6"/>
      <c r="H4572" s="6"/>
      <c r="I4572" s="6"/>
      <c r="J4572" s="4">
        <f>SUMIFS(amount_expended,cfda_key,V4572)</f>
        <v>0</v>
      </c>
      <c r="K4572" s="4">
        <f>IF(G4572="OTHER CLUSTER NOT LISTED ABOVE",SUMIFS(amount_expended,uniform_other_cluster_name,X4572), IF(AND(OR(G4572="N/A",G4572=""),H4572=""),0,IF(G4572="STATE CLUSTER",SUMIFS(amount_expended,uniform_state_cluster_name,W4572),SUMIFS(amount_expended,cluster_name,G4572))))</f>
        <v>0</v>
      </c>
      <c r="L4572" s="6"/>
      <c r="M4572" s="3"/>
      <c r="N4572" s="6"/>
      <c r="O4572" s="3"/>
      <c r="P4572" s="3"/>
      <c r="Q4572" s="6"/>
      <c r="R4572" s="4"/>
      <c r="S4572" s="6"/>
      <c r="T4572" s="6"/>
      <c r="U4572" s="6"/>
      <c r="V4572" s="3" t="str">
        <f t="shared" si="2"/>
        <v/>
      </c>
      <c r="W4572" s="5" t="str">
        <f t="shared" ref="W4572:X4572" si="4573">UPPER(TRIM(H4572))</f>
        <v/>
      </c>
      <c r="X4572" s="5" t="str">
        <f t="shared" si="4573"/>
        <v/>
      </c>
      <c r="Y4572" s="5" t="str">
        <f t="array" ref="Y4572">IF(V4572&lt;&gt;"",IFERROR(INDEX(federal_program_name_lookup,MATCH(V4572,aln_lookup,0)),""),"")</f>
        <v/>
      </c>
    </row>
    <row r="4573" ht="15.75" customHeight="1">
      <c r="A4573" s="5" t="str">
        <f t="shared" si="3224"/>
        <v/>
      </c>
      <c r="B4573" s="3"/>
      <c r="C4573" s="3"/>
      <c r="D4573" s="3"/>
      <c r="E4573" s="6"/>
      <c r="F4573" s="4"/>
      <c r="G4573" s="6"/>
      <c r="H4573" s="6"/>
      <c r="I4573" s="6"/>
      <c r="J4573" s="4">
        <f>SUMIFS(amount_expended,cfda_key,V4573)</f>
        <v>0</v>
      </c>
      <c r="K4573" s="4">
        <f>IF(G4573="OTHER CLUSTER NOT LISTED ABOVE",SUMIFS(amount_expended,uniform_other_cluster_name,X4573), IF(AND(OR(G4573="N/A",G4573=""),H4573=""),0,IF(G4573="STATE CLUSTER",SUMIFS(amount_expended,uniform_state_cluster_name,W4573),SUMIFS(amount_expended,cluster_name,G4573))))</f>
        <v>0</v>
      </c>
      <c r="L4573" s="6"/>
      <c r="M4573" s="3"/>
      <c r="N4573" s="6"/>
      <c r="O4573" s="3"/>
      <c r="P4573" s="3"/>
      <c r="Q4573" s="6"/>
      <c r="R4573" s="4"/>
      <c r="S4573" s="6"/>
      <c r="T4573" s="6"/>
      <c r="U4573" s="6"/>
      <c r="V4573" s="3" t="str">
        <f t="shared" si="2"/>
        <v/>
      </c>
      <c r="W4573" s="5" t="str">
        <f t="shared" ref="W4573:X4573" si="4574">UPPER(TRIM(H4573))</f>
        <v/>
      </c>
      <c r="X4573" s="5" t="str">
        <f t="shared" si="4574"/>
        <v/>
      </c>
      <c r="Y4573" s="5" t="str">
        <f t="array" ref="Y4573">IF(V4573&lt;&gt;"",IFERROR(INDEX(federal_program_name_lookup,MATCH(V4573,aln_lookup,0)),""),"")</f>
        <v/>
      </c>
    </row>
    <row r="4574" ht="15.75" customHeight="1">
      <c r="A4574" s="5" t="str">
        <f t="shared" si="3224"/>
        <v/>
      </c>
      <c r="B4574" s="3"/>
      <c r="C4574" s="3"/>
      <c r="D4574" s="3"/>
      <c r="E4574" s="6"/>
      <c r="F4574" s="4"/>
      <c r="G4574" s="6"/>
      <c r="H4574" s="6"/>
      <c r="I4574" s="6"/>
      <c r="J4574" s="4">
        <f>SUMIFS(amount_expended,cfda_key,V4574)</f>
        <v>0</v>
      </c>
      <c r="K4574" s="4">
        <f>IF(G4574="OTHER CLUSTER NOT LISTED ABOVE",SUMIFS(amount_expended,uniform_other_cluster_name,X4574), IF(AND(OR(G4574="N/A",G4574=""),H4574=""),0,IF(G4574="STATE CLUSTER",SUMIFS(amount_expended,uniform_state_cluster_name,W4574),SUMIFS(amount_expended,cluster_name,G4574))))</f>
        <v>0</v>
      </c>
      <c r="L4574" s="6"/>
      <c r="M4574" s="3"/>
      <c r="N4574" s="6"/>
      <c r="O4574" s="3"/>
      <c r="P4574" s="3"/>
      <c r="Q4574" s="6"/>
      <c r="R4574" s="4"/>
      <c r="S4574" s="6"/>
      <c r="T4574" s="6"/>
      <c r="U4574" s="6"/>
      <c r="V4574" s="3" t="str">
        <f t="shared" si="2"/>
        <v/>
      </c>
      <c r="W4574" s="5" t="str">
        <f t="shared" ref="W4574:X4574" si="4575">UPPER(TRIM(H4574))</f>
        <v/>
      </c>
      <c r="X4574" s="5" t="str">
        <f t="shared" si="4575"/>
        <v/>
      </c>
      <c r="Y4574" s="5" t="str">
        <f t="array" ref="Y4574">IF(V4574&lt;&gt;"",IFERROR(INDEX(federal_program_name_lookup,MATCH(V4574,aln_lookup,0)),""),"")</f>
        <v/>
      </c>
    </row>
    <row r="4575" ht="15.75" customHeight="1">
      <c r="A4575" s="5" t="str">
        <f t="shared" si="3224"/>
        <v/>
      </c>
      <c r="B4575" s="3"/>
      <c r="C4575" s="3"/>
      <c r="D4575" s="3"/>
      <c r="E4575" s="6"/>
      <c r="F4575" s="4"/>
      <c r="G4575" s="6"/>
      <c r="H4575" s="6"/>
      <c r="I4575" s="6"/>
      <c r="J4575" s="4">
        <f>SUMIFS(amount_expended,cfda_key,V4575)</f>
        <v>0</v>
      </c>
      <c r="K4575" s="4">
        <f>IF(G4575="OTHER CLUSTER NOT LISTED ABOVE",SUMIFS(amount_expended,uniform_other_cluster_name,X4575), IF(AND(OR(G4575="N/A",G4575=""),H4575=""),0,IF(G4575="STATE CLUSTER",SUMIFS(amount_expended,uniform_state_cluster_name,W4575),SUMIFS(amount_expended,cluster_name,G4575))))</f>
        <v>0</v>
      </c>
      <c r="L4575" s="6"/>
      <c r="M4575" s="3"/>
      <c r="N4575" s="6"/>
      <c r="O4575" s="3"/>
      <c r="P4575" s="3"/>
      <c r="Q4575" s="6"/>
      <c r="R4575" s="4"/>
      <c r="S4575" s="6"/>
      <c r="T4575" s="6"/>
      <c r="U4575" s="6"/>
      <c r="V4575" s="3" t="str">
        <f t="shared" si="2"/>
        <v/>
      </c>
      <c r="W4575" s="5" t="str">
        <f t="shared" ref="W4575:X4575" si="4576">UPPER(TRIM(H4575))</f>
        <v/>
      </c>
      <c r="X4575" s="5" t="str">
        <f t="shared" si="4576"/>
        <v/>
      </c>
      <c r="Y4575" s="5" t="str">
        <f t="array" ref="Y4575">IF(V4575&lt;&gt;"",IFERROR(INDEX(federal_program_name_lookup,MATCH(V4575,aln_lookup,0)),""),"")</f>
        <v/>
      </c>
    </row>
    <row r="4576" ht="15.75" customHeight="1">
      <c r="A4576" s="5" t="str">
        <f t="shared" si="3224"/>
        <v/>
      </c>
      <c r="B4576" s="3"/>
      <c r="C4576" s="3"/>
      <c r="D4576" s="3"/>
      <c r="E4576" s="6"/>
      <c r="F4576" s="4"/>
      <c r="G4576" s="6"/>
      <c r="H4576" s="6"/>
      <c r="I4576" s="6"/>
      <c r="J4576" s="4">
        <f>SUMIFS(amount_expended,cfda_key,V4576)</f>
        <v>0</v>
      </c>
      <c r="K4576" s="4">
        <f>IF(G4576="OTHER CLUSTER NOT LISTED ABOVE",SUMIFS(amount_expended,uniform_other_cluster_name,X4576), IF(AND(OR(G4576="N/A",G4576=""),H4576=""),0,IF(G4576="STATE CLUSTER",SUMIFS(amount_expended,uniform_state_cluster_name,W4576),SUMIFS(amount_expended,cluster_name,G4576))))</f>
        <v>0</v>
      </c>
      <c r="L4576" s="6"/>
      <c r="M4576" s="3"/>
      <c r="N4576" s="6"/>
      <c r="O4576" s="3"/>
      <c r="P4576" s="3"/>
      <c r="Q4576" s="6"/>
      <c r="R4576" s="4"/>
      <c r="S4576" s="6"/>
      <c r="T4576" s="6"/>
      <c r="U4576" s="6"/>
      <c r="V4576" s="3" t="str">
        <f t="shared" si="2"/>
        <v/>
      </c>
      <c r="W4576" s="5" t="str">
        <f t="shared" ref="W4576:X4576" si="4577">UPPER(TRIM(H4576))</f>
        <v/>
      </c>
      <c r="X4576" s="5" t="str">
        <f t="shared" si="4577"/>
        <v/>
      </c>
      <c r="Y4576" s="5" t="str">
        <f t="array" ref="Y4576">IF(V4576&lt;&gt;"",IFERROR(INDEX(federal_program_name_lookup,MATCH(V4576,aln_lookup,0)),""),"")</f>
        <v/>
      </c>
    </row>
    <row r="4577" ht="15.75" customHeight="1">
      <c r="A4577" s="5" t="str">
        <f t="shared" si="3224"/>
        <v/>
      </c>
      <c r="B4577" s="3"/>
      <c r="C4577" s="3"/>
      <c r="D4577" s="3"/>
      <c r="E4577" s="6"/>
      <c r="F4577" s="4"/>
      <c r="G4577" s="6"/>
      <c r="H4577" s="6"/>
      <c r="I4577" s="6"/>
      <c r="J4577" s="4">
        <f>SUMIFS(amount_expended,cfda_key,V4577)</f>
        <v>0</v>
      </c>
      <c r="K4577" s="4">
        <f>IF(G4577="OTHER CLUSTER NOT LISTED ABOVE",SUMIFS(amount_expended,uniform_other_cluster_name,X4577), IF(AND(OR(G4577="N/A",G4577=""),H4577=""),0,IF(G4577="STATE CLUSTER",SUMIFS(amount_expended,uniform_state_cluster_name,W4577),SUMIFS(amount_expended,cluster_name,G4577))))</f>
        <v>0</v>
      </c>
      <c r="L4577" s="6"/>
      <c r="M4577" s="3"/>
      <c r="N4577" s="6"/>
      <c r="O4577" s="3"/>
      <c r="P4577" s="3"/>
      <c r="Q4577" s="6"/>
      <c r="R4577" s="4"/>
      <c r="S4577" s="6"/>
      <c r="T4577" s="6"/>
      <c r="U4577" s="6"/>
      <c r="V4577" s="3" t="str">
        <f t="shared" si="2"/>
        <v/>
      </c>
      <c r="W4577" s="5" t="str">
        <f t="shared" ref="W4577:X4577" si="4578">UPPER(TRIM(H4577))</f>
        <v/>
      </c>
      <c r="X4577" s="5" t="str">
        <f t="shared" si="4578"/>
        <v/>
      </c>
      <c r="Y4577" s="5" t="str">
        <f t="array" ref="Y4577">IF(V4577&lt;&gt;"",IFERROR(INDEX(federal_program_name_lookup,MATCH(V4577,aln_lookup,0)),""),"")</f>
        <v/>
      </c>
    </row>
    <row r="4578" ht="15.75" customHeight="1">
      <c r="A4578" s="5" t="str">
        <f t="shared" si="3224"/>
        <v/>
      </c>
      <c r="B4578" s="3"/>
      <c r="C4578" s="3"/>
      <c r="D4578" s="3"/>
      <c r="E4578" s="6"/>
      <c r="F4578" s="4"/>
      <c r="G4578" s="6"/>
      <c r="H4578" s="6"/>
      <c r="I4578" s="6"/>
      <c r="J4578" s="4">
        <f>SUMIFS(amount_expended,cfda_key,V4578)</f>
        <v>0</v>
      </c>
      <c r="K4578" s="4">
        <f>IF(G4578="OTHER CLUSTER NOT LISTED ABOVE",SUMIFS(amount_expended,uniform_other_cluster_name,X4578), IF(AND(OR(G4578="N/A",G4578=""),H4578=""),0,IF(G4578="STATE CLUSTER",SUMIFS(amount_expended,uniform_state_cluster_name,W4578),SUMIFS(amount_expended,cluster_name,G4578))))</f>
        <v>0</v>
      </c>
      <c r="L4578" s="6"/>
      <c r="M4578" s="3"/>
      <c r="N4578" s="6"/>
      <c r="O4578" s="3"/>
      <c r="P4578" s="3"/>
      <c r="Q4578" s="6"/>
      <c r="R4578" s="4"/>
      <c r="S4578" s="6"/>
      <c r="T4578" s="6"/>
      <c r="U4578" s="6"/>
      <c r="V4578" s="3" t="str">
        <f t="shared" si="2"/>
        <v/>
      </c>
      <c r="W4578" s="5" t="str">
        <f t="shared" ref="W4578:X4578" si="4579">UPPER(TRIM(H4578))</f>
        <v/>
      </c>
      <c r="X4578" s="5" t="str">
        <f t="shared" si="4579"/>
        <v/>
      </c>
      <c r="Y4578" s="5" t="str">
        <f t="array" ref="Y4578">IF(V4578&lt;&gt;"",IFERROR(INDEX(federal_program_name_lookup,MATCH(V4578,aln_lookup,0)),""),"")</f>
        <v/>
      </c>
    </row>
    <row r="4579" ht="15.75" customHeight="1">
      <c r="A4579" s="5" t="str">
        <f t="shared" si="3224"/>
        <v/>
      </c>
      <c r="B4579" s="3"/>
      <c r="C4579" s="3"/>
      <c r="D4579" s="3"/>
      <c r="E4579" s="6"/>
      <c r="F4579" s="4"/>
      <c r="G4579" s="6"/>
      <c r="H4579" s="6"/>
      <c r="I4579" s="6"/>
      <c r="J4579" s="4">
        <f>SUMIFS(amount_expended,cfda_key,V4579)</f>
        <v>0</v>
      </c>
      <c r="K4579" s="4">
        <f>IF(G4579="OTHER CLUSTER NOT LISTED ABOVE",SUMIFS(amount_expended,uniform_other_cluster_name,X4579), IF(AND(OR(G4579="N/A",G4579=""),H4579=""),0,IF(G4579="STATE CLUSTER",SUMIFS(amount_expended,uniform_state_cluster_name,W4579),SUMIFS(amount_expended,cluster_name,G4579))))</f>
        <v>0</v>
      </c>
      <c r="L4579" s="6"/>
      <c r="M4579" s="3"/>
      <c r="N4579" s="6"/>
      <c r="O4579" s="3"/>
      <c r="P4579" s="3"/>
      <c r="Q4579" s="6"/>
      <c r="R4579" s="4"/>
      <c r="S4579" s="6"/>
      <c r="T4579" s="6"/>
      <c r="U4579" s="6"/>
      <c r="V4579" s="3" t="str">
        <f t="shared" si="2"/>
        <v/>
      </c>
      <c r="W4579" s="5" t="str">
        <f t="shared" ref="W4579:X4579" si="4580">UPPER(TRIM(H4579))</f>
        <v/>
      </c>
      <c r="X4579" s="5" t="str">
        <f t="shared" si="4580"/>
        <v/>
      </c>
      <c r="Y4579" s="5" t="str">
        <f t="array" ref="Y4579">IF(V4579&lt;&gt;"",IFERROR(INDEX(federal_program_name_lookup,MATCH(V4579,aln_lookup,0)),""),"")</f>
        <v/>
      </c>
    </row>
    <row r="4580" ht="15.75" customHeight="1">
      <c r="A4580" s="5" t="str">
        <f t="shared" si="3224"/>
        <v/>
      </c>
      <c r="B4580" s="3"/>
      <c r="C4580" s="3"/>
      <c r="D4580" s="3"/>
      <c r="E4580" s="6"/>
      <c r="F4580" s="4"/>
      <c r="G4580" s="6"/>
      <c r="H4580" s="6"/>
      <c r="I4580" s="6"/>
      <c r="J4580" s="4">
        <f>SUMIFS(amount_expended,cfda_key,V4580)</f>
        <v>0</v>
      </c>
      <c r="K4580" s="4">
        <f>IF(G4580="OTHER CLUSTER NOT LISTED ABOVE",SUMIFS(amount_expended,uniform_other_cluster_name,X4580), IF(AND(OR(G4580="N/A",G4580=""),H4580=""),0,IF(G4580="STATE CLUSTER",SUMIFS(amount_expended,uniform_state_cluster_name,W4580),SUMIFS(amount_expended,cluster_name,G4580))))</f>
        <v>0</v>
      </c>
      <c r="L4580" s="6"/>
      <c r="M4580" s="3"/>
      <c r="N4580" s="6"/>
      <c r="O4580" s="3"/>
      <c r="P4580" s="3"/>
      <c r="Q4580" s="6"/>
      <c r="R4580" s="4"/>
      <c r="S4580" s="6"/>
      <c r="T4580" s="6"/>
      <c r="U4580" s="6"/>
      <c r="V4580" s="3" t="str">
        <f t="shared" si="2"/>
        <v/>
      </c>
      <c r="W4580" s="5" t="str">
        <f t="shared" ref="W4580:X4580" si="4581">UPPER(TRIM(H4580))</f>
        <v/>
      </c>
      <c r="X4580" s="5" t="str">
        <f t="shared" si="4581"/>
        <v/>
      </c>
      <c r="Y4580" s="5" t="str">
        <f t="array" ref="Y4580">IF(V4580&lt;&gt;"",IFERROR(INDEX(federal_program_name_lookup,MATCH(V4580,aln_lookup,0)),""),"")</f>
        <v/>
      </c>
    </row>
    <row r="4581" ht="15.75" customHeight="1">
      <c r="A4581" s="5" t="str">
        <f t="shared" si="3224"/>
        <v/>
      </c>
      <c r="B4581" s="3"/>
      <c r="C4581" s="3"/>
      <c r="D4581" s="3"/>
      <c r="E4581" s="6"/>
      <c r="F4581" s="4"/>
      <c r="G4581" s="6"/>
      <c r="H4581" s="6"/>
      <c r="I4581" s="6"/>
      <c r="J4581" s="4">
        <f>SUMIFS(amount_expended,cfda_key,V4581)</f>
        <v>0</v>
      </c>
      <c r="K4581" s="4">
        <f>IF(G4581="OTHER CLUSTER NOT LISTED ABOVE",SUMIFS(amount_expended,uniform_other_cluster_name,X4581), IF(AND(OR(G4581="N/A",G4581=""),H4581=""),0,IF(G4581="STATE CLUSTER",SUMIFS(amount_expended,uniform_state_cluster_name,W4581),SUMIFS(amount_expended,cluster_name,G4581))))</f>
        <v>0</v>
      </c>
      <c r="L4581" s="6"/>
      <c r="M4581" s="3"/>
      <c r="N4581" s="6"/>
      <c r="O4581" s="3"/>
      <c r="P4581" s="3"/>
      <c r="Q4581" s="6"/>
      <c r="R4581" s="4"/>
      <c r="S4581" s="6"/>
      <c r="T4581" s="6"/>
      <c r="U4581" s="6"/>
      <c r="V4581" s="3" t="str">
        <f t="shared" si="2"/>
        <v/>
      </c>
      <c r="W4581" s="5" t="str">
        <f t="shared" ref="W4581:X4581" si="4582">UPPER(TRIM(H4581))</f>
        <v/>
      </c>
      <c r="X4581" s="5" t="str">
        <f t="shared" si="4582"/>
        <v/>
      </c>
      <c r="Y4581" s="5" t="str">
        <f t="array" ref="Y4581">IF(V4581&lt;&gt;"",IFERROR(INDEX(federal_program_name_lookup,MATCH(V4581,aln_lookup,0)),""),"")</f>
        <v/>
      </c>
    </row>
    <row r="4582" ht="15.75" customHeight="1">
      <c r="A4582" s="5" t="str">
        <f t="shared" si="3224"/>
        <v/>
      </c>
      <c r="B4582" s="3"/>
      <c r="C4582" s="3"/>
      <c r="D4582" s="3"/>
      <c r="E4582" s="6"/>
      <c r="F4582" s="4"/>
      <c r="G4582" s="6"/>
      <c r="H4582" s="6"/>
      <c r="I4582" s="6"/>
      <c r="J4582" s="4">
        <f>SUMIFS(amount_expended,cfda_key,V4582)</f>
        <v>0</v>
      </c>
      <c r="K4582" s="4">
        <f>IF(G4582="OTHER CLUSTER NOT LISTED ABOVE",SUMIFS(amount_expended,uniform_other_cluster_name,X4582), IF(AND(OR(G4582="N/A",G4582=""),H4582=""),0,IF(G4582="STATE CLUSTER",SUMIFS(amount_expended,uniform_state_cluster_name,W4582),SUMIFS(amount_expended,cluster_name,G4582))))</f>
        <v>0</v>
      </c>
      <c r="L4582" s="6"/>
      <c r="M4582" s="3"/>
      <c r="N4582" s="6"/>
      <c r="O4582" s="3"/>
      <c r="P4582" s="3"/>
      <c r="Q4582" s="6"/>
      <c r="R4582" s="4"/>
      <c r="S4582" s="6"/>
      <c r="T4582" s="6"/>
      <c r="U4582" s="6"/>
      <c r="V4582" s="3" t="str">
        <f t="shared" si="2"/>
        <v/>
      </c>
      <c r="W4582" s="5" t="str">
        <f t="shared" ref="W4582:X4582" si="4583">UPPER(TRIM(H4582))</f>
        <v/>
      </c>
      <c r="X4582" s="5" t="str">
        <f t="shared" si="4583"/>
        <v/>
      </c>
      <c r="Y4582" s="5" t="str">
        <f t="array" ref="Y4582">IF(V4582&lt;&gt;"",IFERROR(INDEX(federal_program_name_lookup,MATCH(V4582,aln_lookup,0)),""),"")</f>
        <v/>
      </c>
    </row>
    <row r="4583" ht="15.75" customHeight="1">
      <c r="A4583" s="5" t="str">
        <f t="shared" si="3224"/>
        <v/>
      </c>
      <c r="B4583" s="3"/>
      <c r="C4583" s="3"/>
      <c r="D4583" s="3"/>
      <c r="E4583" s="6"/>
      <c r="F4583" s="4"/>
      <c r="G4583" s="6"/>
      <c r="H4583" s="6"/>
      <c r="I4583" s="6"/>
      <c r="J4583" s="4">
        <f>SUMIFS(amount_expended,cfda_key,V4583)</f>
        <v>0</v>
      </c>
      <c r="K4583" s="4">
        <f>IF(G4583="OTHER CLUSTER NOT LISTED ABOVE",SUMIFS(amount_expended,uniform_other_cluster_name,X4583), IF(AND(OR(G4583="N/A",G4583=""),H4583=""),0,IF(G4583="STATE CLUSTER",SUMIFS(amount_expended,uniform_state_cluster_name,W4583),SUMIFS(amount_expended,cluster_name,G4583))))</f>
        <v>0</v>
      </c>
      <c r="L4583" s="6"/>
      <c r="M4583" s="3"/>
      <c r="N4583" s="6"/>
      <c r="O4583" s="3"/>
      <c r="P4583" s="3"/>
      <c r="Q4583" s="6"/>
      <c r="R4583" s="4"/>
      <c r="S4583" s="6"/>
      <c r="T4583" s="6"/>
      <c r="U4583" s="6"/>
      <c r="V4583" s="3" t="str">
        <f t="shared" si="2"/>
        <v/>
      </c>
      <c r="W4583" s="5" t="str">
        <f t="shared" ref="W4583:X4583" si="4584">UPPER(TRIM(H4583))</f>
        <v/>
      </c>
      <c r="X4583" s="5" t="str">
        <f t="shared" si="4584"/>
        <v/>
      </c>
      <c r="Y4583" s="5" t="str">
        <f t="array" ref="Y4583">IF(V4583&lt;&gt;"",IFERROR(INDEX(federal_program_name_lookup,MATCH(V4583,aln_lookup,0)),""),"")</f>
        <v/>
      </c>
    </row>
    <row r="4584" ht="15.75" customHeight="1">
      <c r="A4584" s="5" t="str">
        <f t="shared" si="3224"/>
        <v/>
      </c>
      <c r="B4584" s="3"/>
      <c r="C4584" s="3"/>
      <c r="D4584" s="3"/>
      <c r="E4584" s="6"/>
      <c r="F4584" s="4"/>
      <c r="G4584" s="6"/>
      <c r="H4584" s="6"/>
      <c r="I4584" s="6"/>
      <c r="J4584" s="4">
        <f>SUMIFS(amount_expended,cfda_key,V4584)</f>
        <v>0</v>
      </c>
      <c r="K4584" s="4">
        <f>IF(G4584="OTHER CLUSTER NOT LISTED ABOVE",SUMIFS(amount_expended,uniform_other_cluster_name,X4584), IF(AND(OR(G4584="N/A",G4584=""),H4584=""),0,IF(G4584="STATE CLUSTER",SUMIFS(amount_expended,uniform_state_cluster_name,W4584),SUMIFS(amount_expended,cluster_name,G4584))))</f>
        <v>0</v>
      </c>
      <c r="L4584" s="6"/>
      <c r="M4584" s="3"/>
      <c r="N4584" s="6"/>
      <c r="O4584" s="3"/>
      <c r="P4584" s="3"/>
      <c r="Q4584" s="6"/>
      <c r="R4584" s="4"/>
      <c r="S4584" s="6"/>
      <c r="T4584" s="6"/>
      <c r="U4584" s="6"/>
      <c r="V4584" s="3" t="str">
        <f t="shared" si="2"/>
        <v/>
      </c>
      <c r="W4584" s="5" t="str">
        <f t="shared" ref="W4584:X4584" si="4585">UPPER(TRIM(H4584))</f>
        <v/>
      </c>
      <c r="X4584" s="5" t="str">
        <f t="shared" si="4585"/>
        <v/>
      </c>
      <c r="Y4584" s="5" t="str">
        <f t="array" ref="Y4584">IF(V4584&lt;&gt;"",IFERROR(INDEX(federal_program_name_lookup,MATCH(V4584,aln_lookup,0)),""),"")</f>
        <v/>
      </c>
    </row>
    <row r="4585" ht="15.75" customHeight="1">
      <c r="A4585" s="5" t="str">
        <f t="shared" si="3224"/>
        <v/>
      </c>
      <c r="B4585" s="3"/>
      <c r="C4585" s="3"/>
      <c r="D4585" s="3"/>
      <c r="E4585" s="6"/>
      <c r="F4585" s="4"/>
      <c r="G4585" s="6"/>
      <c r="H4585" s="6"/>
      <c r="I4585" s="6"/>
      <c r="J4585" s="4">
        <f>SUMIFS(amount_expended,cfda_key,V4585)</f>
        <v>0</v>
      </c>
      <c r="K4585" s="4">
        <f>IF(G4585="OTHER CLUSTER NOT LISTED ABOVE",SUMIFS(amount_expended,uniform_other_cluster_name,X4585), IF(AND(OR(G4585="N/A",G4585=""),H4585=""),0,IF(G4585="STATE CLUSTER",SUMIFS(amount_expended,uniform_state_cluster_name,W4585),SUMIFS(amount_expended,cluster_name,G4585))))</f>
        <v>0</v>
      </c>
      <c r="L4585" s="6"/>
      <c r="M4585" s="3"/>
      <c r="N4585" s="6"/>
      <c r="O4585" s="3"/>
      <c r="P4585" s="3"/>
      <c r="Q4585" s="6"/>
      <c r="R4585" s="4"/>
      <c r="S4585" s="6"/>
      <c r="T4585" s="6"/>
      <c r="U4585" s="6"/>
      <c r="V4585" s="3" t="str">
        <f t="shared" si="2"/>
        <v/>
      </c>
      <c r="W4585" s="5" t="str">
        <f t="shared" ref="W4585:X4585" si="4586">UPPER(TRIM(H4585))</f>
        <v/>
      </c>
      <c r="X4585" s="5" t="str">
        <f t="shared" si="4586"/>
        <v/>
      </c>
      <c r="Y4585" s="5" t="str">
        <f t="array" ref="Y4585">IF(V4585&lt;&gt;"",IFERROR(INDEX(federal_program_name_lookup,MATCH(V4585,aln_lookup,0)),""),"")</f>
        <v/>
      </c>
    </row>
    <row r="4586" ht="15.75" customHeight="1">
      <c r="A4586" s="5" t="str">
        <f t="shared" si="3224"/>
        <v/>
      </c>
      <c r="B4586" s="3"/>
      <c r="C4586" s="3"/>
      <c r="D4586" s="3"/>
      <c r="E4586" s="6"/>
      <c r="F4586" s="4"/>
      <c r="G4586" s="6"/>
      <c r="H4586" s="6"/>
      <c r="I4586" s="6"/>
      <c r="J4586" s="4">
        <f>SUMIFS(amount_expended,cfda_key,V4586)</f>
        <v>0</v>
      </c>
      <c r="K4586" s="4">
        <f>IF(G4586="OTHER CLUSTER NOT LISTED ABOVE",SUMIFS(amount_expended,uniform_other_cluster_name,X4586), IF(AND(OR(G4586="N/A",G4586=""),H4586=""),0,IF(G4586="STATE CLUSTER",SUMIFS(amount_expended,uniform_state_cluster_name,W4586),SUMIFS(amount_expended,cluster_name,G4586))))</f>
        <v>0</v>
      </c>
      <c r="L4586" s="6"/>
      <c r="M4586" s="3"/>
      <c r="N4586" s="6"/>
      <c r="O4586" s="3"/>
      <c r="P4586" s="3"/>
      <c r="Q4586" s="6"/>
      <c r="R4586" s="4"/>
      <c r="S4586" s="6"/>
      <c r="T4586" s="6"/>
      <c r="U4586" s="6"/>
      <c r="V4586" s="3" t="str">
        <f t="shared" si="2"/>
        <v/>
      </c>
      <c r="W4586" s="5" t="str">
        <f t="shared" ref="W4586:X4586" si="4587">UPPER(TRIM(H4586))</f>
        <v/>
      </c>
      <c r="X4586" s="5" t="str">
        <f t="shared" si="4587"/>
        <v/>
      </c>
      <c r="Y4586" s="5" t="str">
        <f t="array" ref="Y4586">IF(V4586&lt;&gt;"",IFERROR(INDEX(federal_program_name_lookup,MATCH(V4586,aln_lookup,0)),""),"")</f>
        <v/>
      </c>
    </row>
    <row r="4587" ht="15.75" customHeight="1">
      <c r="A4587" s="5" t="str">
        <f t="shared" si="3224"/>
        <v/>
      </c>
      <c r="B4587" s="3"/>
      <c r="C4587" s="3"/>
      <c r="D4587" s="3"/>
      <c r="E4587" s="6"/>
      <c r="F4587" s="4"/>
      <c r="G4587" s="6"/>
      <c r="H4587" s="6"/>
      <c r="I4587" s="6"/>
      <c r="J4587" s="4">
        <f>SUMIFS(amount_expended,cfda_key,V4587)</f>
        <v>0</v>
      </c>
      <c r="K4587" s="4">
        <f>IF(G4587="OTHER CLUSTER NOT LISTED ABOVE",SUMIFS(amount_expended,uniform_other_cluster_name,X4587), IF(AND(OR(G4587="N/A",G4587=""),H4587=""),0,IF(G4587="STATE CLUSTER",SUMIFS(amount_expended,uniform_state_cluster_name,W4587),SUMIFS(amount_expended,cluster_name,G4587))))</f>
        <v>0</v>
      </c>
      <c r="L4587" s="6"/>
      <c r="M4587" s="3"/>
      <c r="N4587" s="6"/>
      <c r="O4587" s="3"/>
      <c r="P4587" s="3"/>
      <c r="Q4587" s="6"/>
      <c r="R4587" s="4"/>
      <c r="S4587" s="6"/>
      <c r="T4587" s="6"/>
      <c r="U4587" s="6"/>
      <c r="V4587" s="3" t="str">
        <f t="shared" si="2"/>
        <v/>
      </c>
      <c r="W4587" s="5" t="str">
        <f t="shared" ref="W4587:X4587" si="4588">UPPER(TRIM(H4587))</f>
        <v/>
      </c>
      <c r="X4587" s="5" t="str">
        <f t="shared" si="4588"/>
        <v/>
      </c>
      <c r="Y4587" s="5" t="str">
        <f t="array" ref="Y4587">IF(V4587&lt;&gt;"",IFERROR(INDEX(federal_program_name_lookup,MATCH(V4587,aln_lookup,0)),""),"")</f>
        <v/>
      </c>
    </row>
    <row r="4588" ht="15.75" customHeight="1">
      <c r="A4588" s="5" t="str">
        <f t="shared" si="3224"/>
        <v/>
      </c>
      <c r="B4588" s="3"/>
      <c r="C4588" s="3"/>
      <c r="D4588" s="3"/>
      <c r="E4588" s="6"/>
      <c r="F4588" s="4"/>
      <c r="G4588" s="6"/>
      <c r="H4588" s="6"/>
      <c r="I4588" s="6"/>
      <c r="J4588" s="4">
        <f>SUMIFS(amount_expended,cfda_key,V4588)</f>
        <v>0</v>
      </c>
      <c r="K4588" s="4">
        <f>IF(G4588="OTHER CLUSTER NOT LISTED ABOVE",SUMIFS(amount_expended,uniform_other_cluster_name,X4588), IF(AND(OR(G4588="N/A",G4588=""),H4588=""),0,IF(G4588="STATE CLUSTER",SUMIFS(amount_expended,uniform_state_cluster_name,W4588),SUMIFS(amount_expended,cluster_name,G4588))))</f>
        <v>0</v>
      </c>
      <c r="L4588" s="6"/>
      <c r="M4588" s="3"/>
      <c r="N4588" s="6"/>
      <c r="O4588" s="3"/>
      <c r="P4588" s="3"/>
      <c r="Q4588" s="6"/>
      <c r="R4588" s="4"/>
      <c r="S4588" s="6"/>
      <c r="T4588" s="6"/>
      <c r="U4588" s="6"/>
      <c r="V4588" s="3" t="str">
        <f t="shared" si="2"/>
        <v/>
      </c>
      <c r="W4588" s="5" t="str">
        <f t="shared" ref="W4588:X4588" si="4589">UPPER(TRIM(H4588))</f>
        <v/>
      </c>
      <c r="X4588" s="5" t="str">
        <f t="shared" si="4589"/>
        <v/>
      </c>
      <c r="Y4588" s="5" t="str">
        <f t="array" ref="Y4588">IF(V4588&lt;&gt;"",IFERROR(INDEX(federal_program_name_lookup,MATCH(V4588,aln_lookup,0)),""),"")</f>
        <v/>
      </c>
    </row>
    <row r="4589" ht="15.75" customHeight="1">
      <c r="A4589" s="5" t="str">
        <f t="shared" si="3224"/>
        <v/>
      </c>
      <c r="B4589" s="3"/>
      <c r="C4589" s="3"/>
      <c r="D4589" s="3"/>
      <c r="E4589" s="6"/>
      <c r="F4589" s="4"/>
      <c r="G4589" s="6"/>
      <c r="H4589" s="6"/>
      <c r="I4589" s="6"/>
      <c r="J4589" s="4">
        <f>SUMIFS(amount_expended,cfda_key,V4589)</f>
        <v>0</v>
      </c>
      <c r="K4589" s="4">
        <f>IF(G4589="OTHER CLUSTER NOT LISTED ABOVE",SUMIFS(amount_expended,uniform_other_cluster_name,X4589), IF(AND(OR(G4589="N/A",G4589=""),H4589=""),0,IF(G4589="STATE CLUSTER",SUMIFS(amount_expended,uniform_state_cluster_name,W4589),SUMIFS(amount_expended,cluster_name,G4589))))</f>
        <v>0</v>
      </c>
      <c r="L4589" s="6"/>
      <c r="M4589" s="3"/>
      <c r="N4589" s="6"/>
      <c r="O4589" s="3"/>
      <c r="P4589" s="3"/>
      <c r="Q4589" s="6"/>
      <c r="R4589" s="4"/>
      <c r="S4589" s="6"/>
      <c r="T4589" s="6"/>
      <c r="U4589" s="6"/>
      <c r="V4589" s="3" t="str">
        <f t="shared" si="2"/>
        <v/>
      </c>
      <c r="W4589" s="5" t="str">
        <f t="shared" ref="W4589:X4589" si="4590">UPPER(TRIM(H4589))</f>
        <v/>
      </c>
      <c r="X4589" s="5" t="str">
        <f t="shared" si="4590"/>
        <v/>
      </c>
      <c r="Y4589" s="5" t="str">
        <f t="array" ref="Y4589">IF(V4589&lt;&gt;"",IFERROR(INDEX(federal_program_name_lookup,MATCH(V4589,aln_lookup,0)),""),"")</f>
        <v/>
      </c>
    </row>
    <row r="4590" ht="15.75" customHeight="1">
      <c r="A4590" s="5" t="str">
        <f t="shared" si="3224"/>
        <v/>
      </c>
      <c r="B4590" s="3"/>
      <c r="C4590" s="3"/>
      <c r="D4590" s="3"/>
      <c r="E4590" s="6"/>
      <c r="F4590" s="4"/>
      <c r="G4590" s="6"/>
      <c r="H4590" s="6"/>
      <c r="I4590" s="6"/>
      <c r="J4590" s="4">
        <f>SUMIFS(amount_expended,cfda_key,V4590)</f>
        <v>0</v>
      </c>
      <c r="K4590" s="4">
        <f>IF(G4590="OTHER CLUSTER NOT LISTED ABOVE",SUMIFS(amount_expended,uniform_other_cluster_name,X4590), IF(AND(OR(G4590="N/A",G4590=""),H4590=""),0,IF(G4590="STATE CLUSTER",SUMIFS(amount_expended,uniform_state_cluster_name,W4590),SUMIFS(amount_expended,cluster_name,G4590))))</f>
        <v>0</v>
      </c>
      <c r="L4590" s="6"/>
      <c r="M4590" s="3"/>
      <c r="N4590" s="6"/>
      <c r="O4590" s="3"/>
      <c r="P4590" s="3"/>
      <c r="Q4590" s="6"/>
      <c r="R4590" s="4"/>
      <c r="S4590" s="6"/>
      <c r="T4590" s="6"/>
      <c r="U4590" s="6"/>
      <c r="V4590" s="3" t="str">
        <f t="shared" si="2"/>
        <v/>
      </c>
      <c r="W4590" s="5" t="str">
        <f t="shared" ref="W4590:X4590" si="4591">UPPER(TRIM(H4590))</f>
        <v/>
      </c>
      <c r="X4590" s="5" t="str">
        <f t="shared" si="4591"/>
        <v/>
      </c>
      <c r="Y4590" s="5" t="str">
        <f t="array" ref="Y4590">IF(V4590&lt;&gt;"",IFERROR(INDEX(federal_program_name_lookup,MATCH(V4590,aln_lookup,0)),""),"")</f>
        <v/>
      </c>
    </row>
    <row r="4591" ht="15.75" customHeight="1">
      <c r="A4591" s="5" t="str">
        <f t="shared" si="3224"/>
        <v/>
      </c>
      <c r="B4591" s="3"/>
      <c r="C4591" s="3"/>
      <c r="D4591" s="3"/>
      <c r="E4591" s="6"/>
      <c r="F4591" s="4"/>
      <c r="G4591" s="6"/>
      <c r="H4591" s="6"/>
      <c r="I4591" s="6"/>
      <c r="J4591" s="4">
        <f>SUMIFS(amount_expended,cfda_key,V4591)</f>
        <v>0</v>
      </c>
      <c r="K4591" s="4">
        <f>IF(G4591="OTHER CLUSTER NOT LISTED ABOVE",SUMIFS(amount_expended,uniform_other_cluster_name,X4591), IF(AND(OR(G4591="N/A",G4591=""),H4591=""),0,IF(G4591="STATE CLUSTER",SUMIFS(amount_expended,uniform_state_cluster_name,W4591),SUMIFS(amount_expended,cluster_name,G4591))))</f>
        <v>0</v>
      </c>
      <c r="L4591" s="6"/>
      <c r="M4591" s="3"/>
      <c r="N4591" s="6"/>
      <c r="O4591" s="3"/>
      <c r="P4591" s="3"/>
      <c r="Q4591" s="6"/>
      <c r="R4591" s="4"/>
      <c r="S4591" s="6"/>
      <c r="T4591" s="6"/>
      <c r="U4591" s="6"/>
      <c r="V4591" s="3" t="str">
        <f t="shared" si="2"/>
        <v/>
      </c>
      <c r="W4591" s="5" t="str">
        <f t="shared" ref="W4591:X4591" si="4592">UPPER(TRIM(H4591))</f>
        <v/>
      </c>
      <c r="X4591" s="5" t="str">
        <f t="shared" si="4592"/>
        <v/>
      </c>
      <c r="Y4591" s="5" t="str">
        <f t="array" ref="Y4591">IF(V4591&lt;&gt;"",IFERROR(INDEX(federal_program_name_lookup,MATCH(V4591,aln_lookup,0)),""),"")</f>
        <v/>
      </c>
    </row>
    <row r="4592" ht="15.75" customHeight="1">
      <c r="A4592" s="5" t="str">
        <f t="shared" si="3224"/>
        <v/>
      </c>
      <c r="B4592" s="3"/>
      <c r="C4592" s="3"/>
      <c r="D4592" s="3"/>
      <c r="E4592" s="6"/>
      <c r="F4592" s="4"/>
      <c r="G4592" s="6"/>
      <c r="H4592" s="6"/>
      <c r="I4592" s="6"/>
      <c r="J4592" s="4">
        <f>SUMIFS(amount_expended,cfda_key,V4592)</f>
        <v>0</v>
      </c>
      <c r="K4592" s="4">
        <f>IF(G4592="OTHER CLUSTER NOT LISTED ABOVE",SUMIFS(amount_expended,uniform_other_cluster_name,X4592), IF(AND(OR(G4592="N/A",G4592=""),H4592=""),0,IF(G4592="STATE CLUSTER",SUMIFS(amount_expended,uniform_state_cluster_name,W4592),SUMIFS(amount_expended,cluster_name,G4592))))</f>
        <v>0</v>
      </c>
      <c r="L4592" s="6"/>
      <c r="M4592" s="3"/>
      <c r="N4592" s="6"/>
      <c r="O4592" s="3"/>
      <c r="P4592" s="3"/>
      <c r="Q4592" s="6"/>
      <c r="R4592" s="4"/>
      <c r="S4592" s="6"/>
      <c r="T4592" s="6"/>
      <c r="U4592" s="6"/>
      <c r="V4592" s="3" t="str">
        <f t="shared" si="2"/>
        <v/>
      </c>
      <c r="W4592" s="5" t="str">
        <f t="shared" ref="W4592:X4592" si="4593">UPPER(TRIM(H4592))</f>
        <v/>
      </c>
      <c r="X4592" s="5" t="str">
        <f t="shared" si="4593"/>
        <v/>
      </c>
      <c r="Y4592" s="5" t="str">
        <f t="array" ref="Y4592">IF(V4592&lt;&gt;"",IFERROR(INDEX(federal_program_name_lookup,MATCH(V4592,aln_lookup,0)),""),"")</f>
        <v/>
      </c>
    </row>
    <row r="4593" ht="15.75" customHeight="1">
      <c r="A4593" s="5" t="str">
        <f t="shared" si="3224"/>
        <v/>
      </c>
      <c r="B4593" s="3"/>
      <c r="C4593" s="3"/>
      <c r="D4593" s="3"/>
      <c r="E4593" s="6"/>
      <c r="F4593" s="4"/>
      <c r="G4593" s="6"/>
      <c r="H4593" s="6"/>
      <c r="I4593" s="6"/>
      <c r="J4593" s="4">
        <f>SUMIFS(amount_expended,cfda_key,V4593)</f>
        <v>0</v>
      </c>
      <c r="K4593" s="4">
        <f>IF(G4593="OTHER CLUSTER NOT LISTED ABOVE",SUMIFS(amount_expended,uniform_other_cluster_name,X4593), IF(AND(OR(G4593="N/A",G4593=""),H4593=""),0,IF(G4593="STATE CLUSTER",SUMIFS(amount_expended,uniform_state_cluster_name,W4593),SUMIFS(amount_expended,cluster_name,G4593))))</f>
        <v>0</v>
      </c>
      <c r="L4593" s="6"/>
      <c r="M4593" s="3"/>
      <c r="N4593" s="6"/>
      <c r="O4593" s="3"/>
      <c r="P4593" s="3"/>
      <c r="Q4593" s="6"/>
      <c r="R4593" s="4"/>
      <c r="S4593" s="6"/>
      <c r="T4593" s="6"/>
      <c r="U4593" s="6"/>
      <c r="V4593" s="3" t="str">
        <f t="shared" si="2"/>
        <v/>
      </c>
      <c r="W4593" s="5" t="str">
        <f t="shared" ref="W4593:X4593" si="4594">UPPER(TRIM(H4593))</f>
        <v/>
      </c>
      <c r="X4593" s="5" t="str">
        <f t="shared" si="4594"/>
        <v/>
      </c>
      <c r="Y4593" s="5" t="str">
        <f t="array" ref="Y4593">IF(V4593&lt;&gt;"",IFERROR(INDEX(federal_program_name_lookup,MATCH(V4593,aln_lookup,0)),""),"")</f>
        <v/>
      </c>
    </row>
    <row r="4594" ht="15.75" customHeight="1">
      <c r="A4594" s="5" t="str">
        <f t="shared" si="3224"/>
        <v/>
      </c>
      <c r="B4594" s="3"/>
      <c r="C4594" s="3"/>
      <c r="D4594" s="3"/>
      <c r="E4594" s="6"/>
      <c r="F4594" s="4"/>
      <c r="G4594" s="6"/>
      <c r="H4594" s="6"/>
      <c r="I4594" s="6"/>
      <c r="J4594" s="4">
        <f>SUMIFS(amount_expended,cfda_key,V4594)</f>
        <v>0</v>
      </c>
      <c r="K4594" s="4">
        <f>IF(G4594="OTHER CLUSTER NOT LISTED ABOVE",SUMIFS(amount_expended,uniform_other_cluster_name,X4594), IF(AND(OR(G4594="N/A",G4594=""),H4594=""),0,IF(G4594="STATE CLUSTER",SUMIFS(amount_expended,uniform_state_cluster_name,W4594),SUMIFS(amount_expended,cluster_name,G4594))))</f>
        <v>0</v>
      </c>
      <c r="L4594" s="6"/>
      <c r="M4594" s="3"/>
      <c r="N4594" s="6"/>
      <c r="O4594" s="3"/>
      <c r="P4594" s="3"/>
      <c r="Q4594" s="6"/>
      <c r="R4594" s="4"/>
      <c r="S4594" s="6"/>
      <c r="T4594" s="6"/>
      <c r="U4594" s="6"/>
      <c r="V4594" s="3" t="str">
        <f t="shared" si="2"/>
        <v/>
      </c>
      <c r="W4594" s="5" t="str">
        <f t="shared" ref="W4594:X4594" si="4595">UPPER(TRIM(H4594))</f>
        <v/>
      </c>
      <c r="X4594" s="5" t="str">
        <f t="shared" si="4595"/>
        <v/>
      </c>
      <c r="Y4594" s="5" t="str">
        <f t="array" ref="Y4594">IF(V4594&lt;&gt;"",IFERROR(INDEX(federal_program_name_lookup,MATCH(V4594,aln_lookup,0)),""),"")</f>
        <v/>
      </c>
    </row>
    <row r="4595" ht="15.75" customHeight="1">
      <c r="A4595" s="5" t="str">
        <f t="shared" si="3224"/>
        <v/>
      </c>
      <c r="B4595" s="3"/>
      <c r="C4595" s="3"/>
      <c r="D4595" s="3"/>
      <c r="E4595" s="6"/>
      <c r="F4595" s="4"/>
      <c r="G4595" s="6"/>
      <c r="H4595" s="6"/>
      <c r="I4595" s="6"/>
      <c r="J4595" s="4">
        <f>SUMIFS(amount_expended,cfda_key,V4595)</f>
        <v>0</v>
      </c>
      <c r="K4595" s="4">
        <f>IF(G4595="OTHER CLUSTER NOT LISTED ABOVE",SUMIFS(amount_expended,uniform_other_cluster_name,X4595), IF(AND(OR(G4595="N/A",G4595=""),H4595=""),0,IF(G4595="STATE CLUSTER",SUMIFS(amount_expended,uniform_state_cluster_name,W4595),SUMIFS(amount_expended,cluster_name,G4595))))</f>
        <v>0</v>
      </c>
      <c r="L4595" s="6"/>
      <c r="M4595" s="3"/>
      <c r="N4595" s="6"/>
      <c r="O4595" s="3"/>
      <c r="P4595" s="3"/>
      <c r="Q4595" s="6"/>
      <c r="R4595" s="4"/>
      <c r="S4595" s="6"/>
      <c r="T4595" s="6"/>
      <c r="U4595" s="6"/>
      <c r="V4595" s="3" t="str">
        <f t="shared" si="2"/>
        <v/>
      </c>
      <c r="W4595" s="5" t="str">
        <f t="shared" ref="W4595:X4595" si="4596">UPPER(TRIM(H4595))</f>
        <v/>
      </c>
      <c r="X4595" s="5" t="str">
        <f t="shared" si="4596"/>
        <v/>
      </c>
      <c r="Y4595" s="5" t="str">
        <f t="array" ref="Y4595">IF(V4595&lt;&gt;"",IFERROR(INDEX(federal_program_name_lookup,MATCH(V4595,aln_lookup,0)),""),"")</f>
        <v/>
      </c>
    </row>
    <row r="4596" ht="15.75" customHeight="1">
      <c r="A4596" s="5" t="str">
        <f t="shared" si="3224"/>
        <v/>
      </c>
      <c r="B4596" s="3"/>
      <c r="C4596" s="3"/>
      <c r="D4596" s="3"/>
      <c r="E4596" s="6"/>
      <c r="F4596" s="4"/>
      <c r="G4596" s="6"/>
      <c r="H4596" s="6"/>
      <c r="I4596" s="6"/>
      <c r="J4596" s="4">
        <f>SUMIFS(amount_expended,cfda_key,V4596)</f>
        <v>0</v>
      </c>
      <c r="K4596" s="4">
        <f>IF(G4596="OTHER CLUSTER NOT LISTED ABOVE",SUMIFS(amount_expended,uniform_other_cluster_name,X4596), IF(AND(OR(G4596="N/A",G4596=""),H4596=""),0,IF(G4596="STATE CLUSTER",SUMIFS(amount_expended,uniform_state_cluster_name,W4596),SUMIFS(amount_expended,cluster_name,G4596))))</f>
        <v>0</v>
      </c>
      <c r="L4596" s="6"/>
      <c r="M4596" s="3"/>
      <c r="N4596" s="6"/>
      <c r="O4596" s="3"/>
      <c r="P4596" s="3"/>
      <c r="Q4596" s="6"/>
      <c r="R4596" s="4"/>
      <c r="S4596" s="6"/>
      <c r="T4596" s="6"/>
      <c r="U4596" s="6"/>
      <c r="V4596" s="3" t="str">
        <f t="shared" si="2"/>
        <v/>
      </c>
      <c r="W4596" s="5" t="str">
        <f t="shared" ref="W4596:X4596" si="4597">UPPER(TRIM(H4596))</f>
        <v/>
      </c>
      <c r="X4596" s="5" t="str">
        <f t="shared" si="4597"/>
        <v/>
      </c>
      <c r="Y4596" s="5" t="str">
        <f t="array" ref="Y4596">IF(V4596&lt;&gt;"",IFERROR(INDEX(federal_program_name_lookup,MATCH(V4596,aln_lookup,0)),""),"")</f>
        <v/>
      </c>
    </row>
    <row r="4597" ht="15.75" customHeight="1">
      <c r="A4597" s="5" t="str">
        <f t="shared" si="3224"/>
        <v/>
      </c>
      <c r="B4597" s="3"/>
      <c r="C4597" s="3"/>
      <c r="D4597" s="3"/>
      <c r="E4597" s="6"/>
      <c r="F4597" s="4"/>
      <c r="G4597" s="6"/>
      <c r="H4597" s="6"/>
      <c r="I4597" s="6"/>
      <c r="J4597" s="4">
        <f>SUMIFS(amount_expended,cfda_key,V4597)</f>
        <v>0</v>
      </c>
      <c r="K4597" s="4">
        <f>IF(G4597="OTHER CLUSTER NOT LISTED ABOVE",SUMIFS(amount_expended,uniform_other_cluster_name,X4597), IF(AND(OR(G4597="N/A",G4597=""),H4597=""),0,IF(G4597="STATE CLUSTER",SUMIFS(amount_expended,uniform_state_cluster_name,W4597),SUMIFS(amount_expended,cluster_name,G4597))))</f>
        <v>0</v>
      </c>
      <c r="L4597" s="6"/>
      <c r="M4597" s="3"/>
      <c r="N4597" s="6"/>
      <c r="O4597" s="3"/>
      <c r="P4597" s="3"/>
      <c r="Q4597" s="6"/>
      <c r="R4597" s="4"/>
      <c r="S4597" s="6"/>
      <c r="T4597" s="6"/>
      <c r="U4597" s="6"/>
      <c r="V4597" s="3" t="str">
        <f t="shared" si="2"/>
        <v/>
      </c>
      <c r="W4597" s="5" t="str">
        <f t="shared" ref="W4597:X4597" si="4598">UPPER(TRIM(H4597))</f>
        <v/>
      </c>
      <c r="X4597" s="5" t="str">
        <f t="shared" si="4598"/>
        <v/>
      </c>
      <c r="Y4597" s="5" t="str">
        <f t="array" ref="Y4597">IF(V4597&lt;&gt;"",IFERROR(INDEX(federal_program_name_lookup,MATCH(V4597,aln_lookup,0)),""),"")</f>
        <v/>
      </c>
    </row>
    <row r="4598" ht="15.75" customHeight="1">
      <c r="A4598" s="5" t="str">
        <f t="shared" si="3224"/>
        <v/>
      </c>
      <c r="B4598" s="3"/>
      <c r="C4598" s="3"/>
      <c r="D4598" s="3"/>
      <c r="E4598" s="6"/>
      <c r="F4598" s="4"/>
      <c r="G4598" s="6"/>
      <c r="H4598" s="6"/>
      <c r="I4598" s="6"/>
      <c r="J4598" s="4">
        <f>SUMIFS(amount_expended,cfda_key,V4598)</f>
        <v>0</v>
      </c>
      <c r="K4598" s="4">
        <f>IF(G4598="OTHER CLUSTER NOT LISTED ABOVE",SUMIFS(amount_expended,uniform_other_cluster_name,X4598), IF(AND(OR(G4598="N/A",G4598=""),H4598=""),0,IF(G4598="STATE CLUSTER",SUMIFS(amount_expended,uniform_state_cluster_name,W4598),SUMIFS(amount_expended,cluster_name,G4598))))</f>
        <v>0</v>
      </c>
      <c r="L4598" s="6"/>
      <c r="M4598" s="3"/>
      <c r="N4598" s="6"/>
      <c r="O4598" s="3"/>
      <c r="P4598" s="3"/>
      <c r="Q4598" s="6"/>
      <c r="R4598" s="4"/>
      <c r="S4598" s="6"/>
      <c r="T4598" s="6"/>
      <c r="U4598" s="6"/>
      <c r="V4598" s="3" t="str">
        <f t="shared" si="2"/>
        <v/>
      </c>
      <c r="W4598" s="5" t="str">
        <f t="shared" ref="W4598:X4598" si="4599">UPPER(TRIM(H4598))</f>
        <v/>
      </c>
      <c r="X4598" s="5" t="str">
        <f t="shared" si="4599"/>
        <v/>
      </c>
      <c r="Y4598" s="5" t="str">
        <f t="array" ref="Y4598">IF(V4598&lt;&gt;"",IFERROR(INDEX(federal_program_name_lookup,MATCH(V4598,aln_lookup,0)),""),"")</f>
        <v/>
      </c>
    </row>
    <row r="4599" ht="15.75" customHeight="1">
      <c r="A4599" s="5" t="str">
        <f t="shared" si="3224"/>
        <v/>
      </c>
      <c r="B4599" s="3"/>
      <c r="C4599" s="3"/>
      <c r="D4599" s="3"/>
      <c r="E4599" s="6"/>
      <c r="F4599" s="4"/>
      <c r="G4599" s="6"/>
      <c r="H4599" s="6"/>
      <c r="I4599" s="6"/>
      <c r="J4599" s="4">
        <f>SUMIFS(amount_expended,cfda_key,V4599)</f>
        <v>0</v>
      </c>
      <c r="K4599" s="4">
        <f>IF(G4599="OTHER CLUSTER NOT LISTED ABOVE",SUMIFS(amount_expended,uniform_other_cluster_name,X4599), IF(AND(OR(G4599="N/A",G4599=""),H4599=""),0,IF(G4599="STATE CLUSTER",SUMIFS(amount_expended,uniform_state_cluster_name,W4599),SUMIFS(amount_expended,cluster_name,G4599))))</f>
        <v>0</v>
      </c>
      <c r="L4599" s="6"/>
      <c r="M4599" s="3"/>
      <c r="N4599" s="6"/>
      <c r="O4599" s="3"/>
      <c r="P4599" s="3"/>
      <c r="Q4599" s="6"/>
      <c r="R4599" s="4"/>
      <c r="S4599" s="6"/>
      <c r="T4599" s="6"/>
      <c r="U4599" s="6"/>
      <c r="V4599" s="3" t="str">
        <f t="shared" si="2"/>
        <v/>
      </c>
      <c r="W4599" s="5" t="str">
        <f t="shared" ref="W4599:X4599" si="4600">UPPER(TRIM(H4599))</f>
        <v/>
      </c>
      <c r="X4599" s="5" t="str">
        <f t="shared" si="4600"/>
        <v/>
      </c>
      <c r="Y4599" s="5" t="str">
        <f t="array" ref="Y4599">IF(V4599&lt;&gt;"",IFERROR(INDEX(federal_program_name_lookup,MATCH(V4599,aln_lookup,0)),""),"")</f>
        <v/>
      </c>
    </row>
    <row r="4600" ht="15.75" customHeight="1">
      <c r="A4600" s="5" t="str">
        <f t="shared" si="3224"/>
        <v/>
      </c>
      <c r="B4600" s="3"/>
      <c r="C4600" s="3"/>
      <c r="D4600" s="3"/>
      <c r="E4600" s="6"/>
      <c r="F4600" s="4"/>
      <c r="G4600" s="6"/>
      <c r="H4600" s="6"/>
      <c r="I4600" s="6"/>
      <c r="J4600" s="4">
        <f>SUMIFS(amount_expended,cfda_key,V4600)</f>
        <v>0</v>
      </c>
      <c r="K4600" s="4">
        <f>IF(G4600="OTHER CLUSTER NOT LISTED ABOVE",SUMIFS(amount_expended,uniform_other_cluster_name,X4600), IF(AND(OR(G4600="N/A",G4600=""),H4600=""),0,IF(G4600="STATE CLUSTER",SUMIFS(amount_expended,uniform_state_cluster_name,W4600),SUMIFS(amount_expended,cluster_name,G4600))))</f>
        <v>0</v>
      </c>
      <c r="L4600" s="6"/>
      <c r="M4600" s="3"/>
      <c r="N4600" s="6"/>
      <c r="O4600" s="3"/>
      <c r="P4600" s="3"/>
      <c r="Q4600" s="6"/>
      <c r="R4600" s="4"/>
      <c r="S4600" s="6"/>
      <c r="T4600" s="6"/>
      <c r="U4600" s="6"/>
      <c r="V4600" s="3" t="str">
        <f t="shared" si="2"/>
        <v/>
      </c>
      <c r="W4600" s="5" t="str">
        <f t="shared" ref="W4600:X4600" si="4601">UPPER(TRIM(H4600))</f>
        <v/>
      </c>
      <c r="X4600" s="5" t="str">
        <f t="shared" si="4601"/>
        <v/>
      </c>
      <c r="Y4600" s="5" t="str">
        <f t="array" ref="Y4600">IF(V4600&lt;&gt;"",IFERROR(INDEX(federal_program_name_lookup,MATCH(V4600,aln_lookup,0)),""),"")</f>
        <v/>
      </c>
    </row>
    <row r="4601" ht="15.75" customHeight="1">
      <c r="A4601" s="5" t="str">
        <f t="shared" si="3224"/>
        <v/>
      </c>
      <c r="B4601" s="3"/>
      <c r="C4601" s="3"/>
      <c r="D4601" s="3"/>
      <c r="E4601" s="6"/>
      <c r="F4601" s="4"/>
      <c r="G4601" s="6"/>
      <c r="H4601" s="6"/>
      <c r="I4601" s="6"/>
      <c r="J4601" s="4">
        <f>SUMIFS(amount_expended,cfda_key,V4601)</f>
        <v>0</v>
      </c>
      <c r="K4601" s="4">
        <f>IF(G4601="OTHER CLUSTER NOT LISTED ABOVE",SUMIFS(amount_expended,uniform_other_cluster_name,X4601), IF(AND(OR(G4601="N/A",G4601=""),H4601=""),0,IF(G4601="STATE CLUSTER",SUMIFS(amount_expended,uniform_state_cluster_name,W4601),SUMIFS(amount_expended,cluster_name,G4601))))</f>
        <v>0</v>
      </c>
      <c r="L4601" s="6"/>
      <c r="M4601" s="3"/>
      <c r="N4601" s="6"/>
      <c r="O4601" s="3"/>
      <c r="P4601" s="3"/>
      <c r="Q4601" s="6"/>
      <c r="R4601" s="4"/>
      <c r="S4601" s="6"/>
      <c r="T4601" s="6"/>
      <c r="U4601" s="6"/>
      <c r="V4601" s="3" t="str">
        <f t="shared" si="2"/>
        <v/>
      </c>
      <c r="W4601" s="5" t="str">
        <f t="shared" ref="W4601:X4601" si="4602">UPPER(TRIM(H4601))</f>
        <v/>
      </c>
      <c r="X4601" s="5" t="str">
        <f t="shared" si="4602"/>
        <v/>
      </c>
      <c r="Y4601" s="5" t="str">
        <f t="array" ref="Y4601">IF(V4601&lt;&gt;"",IFERROR(INDEX(federal_program_name_lookup,MATCH(V4601,aln_lookup,0)),""),"")</f>
        <v/>
      </c>
    </row>
    <row r="4602" ht="15.75" customHeight="1">
      <c r="A4602" s="5" t="str">
        <f t="shared" si="3224"/>
        <v/>
      </c>
      <c r="B4602" s="3"/>
      <c r="C4602" s="3"/>
      <c r="D4602" s="3"/>
      <c r="E4602" s="6"/>
      <c r="F4602" s="4"/>
      <c r="G4602" s="6"/>
      <c r="H4602" s="6"/>
      <c r="I4602" s="6"/>
      <c r="J4602" s="4">
        <f>SUMIFS(amount_expended,cfda_key,V4602)</f>
        <v>0</v>
      </c>
      <c r="K4602" s="4">
        <f>IF(G4602="OTHER CLUSTER NOT LISTED ABOVE",SUMIFS(amount_expended,uniform_other_cluster_name,X4602), IF(AND(OR(G4602="N/A",G4602=""),H4602=""),0,IF(G4602="STATE CLUSTER",SUMIFS(amount_expended,uniform_state_cluster_name,W4602),SUMIFS(amount_expended,cluster_name,G4602))))</f>
        <v>0</v>
      </c>
      <c r="L4602" s="6"/>
      <c r="M4602" s="3"/>
      <c r="N4602" s="6"/>
      <c r="O4602" s="3"/>
      <c r="P4602" s="3"/>
      <c r="Q4602" s="6"/>
      <c r="R4602" s="4"/>
      <c r="S4602" s="6"/>
      <c r="T4602" s="6"/>
      <c r="U4602" s="6"/>
      <c r="V4602" s="3" t="str">
        <f t="shared" si="2"/>
        <v/>
      </c>
      <c r="W4602" s="5" t="str">
        <f t="shared" ref="W4602:X4602" si="4603">UPPER(TRIM(H4602))</f>
        <v/>
      </c>
      <c r="X4602" s="5" t="str">
        <f t="shared" si="4603"/>
        <v/>
      </c>
      <c r="Y4602" s="5" t="str">
        <f t="array" ref="Y4602">IF(V4602&lt;&gt;"",IFERROR(INDEX(federal_program_name_lookup,MATCH(V4602,aln_lookup,0)),""),"")</f>
        <v/>
      </c>
    </row>
    <row r="4603" ht="15.75" customHeight="1">
      <c r="A4603" s="5" t="str">
        <f t="shared" si="3224"/>
        <v/>
      </c>
      <c r="B4603" s="3"/>
      <c r="C4603" s="3"/>
      <c r="D4603" s="3"/>
      <c r="E4603" s="6"/>
      <c r="F4603" s="4"/>
      <c r="G4603" s="6"/>
      <c r="H4603" s="6"/>
      <c r="I4603" s="6"/>
      <c r="J4603" s="4">
        <f>SUMIFS(amount_expended,cfda_key,V4603)</f>
        <v>0</v>
      </c>
      <c r="K4603" s="4">
        <f>IF(G4603="OTHER CLUSTER NOT LISTED ABOVE",SUMIFS(amount_expended,uniform_other_cluster_name,X4603), IF(AND(OR(G4603="N/A",G4603=""),H4603=""),0,IF(G4603="STATE CLUSTER",SUMIFS(amount_expended,uniform_state_cluster_name,W4603),SUMIFS(amount_expended,cluster_name,G4603))))</f>
        <v>0</v>
      </c>
      <c r="L4603" s="6"/>
      <c r="M4603" s="3"/>
      <c r="N4603" s="6"/>
      <c r="O4603" s="3"/>
      <c r="P4603" s="3"/>
      <c r="Q4603" s="6"/>
      <c r="R4603" s="4"/>
      <c r="S4603" s="6"/>
      <c r="T4603" s="6"/>
      <c r="U4603" s="6"/>
      <c r="V4603" s="3" t="str">
        <f t="shared" si="2"/>
        <v/>
      </c>
      <c r="W4603" s="5" t="str">
        <f t="shared" ref="W4603:X4603" si="4604">UPPER(TRIM(H4603))</f>
        <v/>
      </c>
      <c r="X4603" s="5" t="str">
        <f t="shared" si="4604"/>
        <v/>
      </c>
      <c r="Y4603" s="5" t="str">
        <f t="array" ref="Y4603">IF(V4603&lt;&gt;"",IFERROR(INDEX(federal_program_name_lookup,MATCH(V4603,aln_lookup,0)),""),"")</f>
        <v/>
      </c>
    </row>
    <row r="4604" ht="15.75" customHeight="1">
      <c r="A4604" s="5" t="str">
        <f t="shared" si="3224"/>
        <v/>
      </c>
      <c r="B4604" s="3"/>
      <c r="C4604" s="3"/>
      <c r="D4604" s="3"/>
      <c r="E4604" s="6"/>
      <c r="F4604" s="4"/>
      <c r="G4604" s="6"/>
      <c r="H4604" s="6"/>
      <c r="I4604" s="6"/>
      <c r="J4604" s="4">
        <f>SUMIFS(amount_expended,cfda_key,V4604)</f>
        <v>0</v>
      </c>
      <c r="K4604" s="4">
        <f>IF(G4604="OTHER CLUSTER NOT LISTED ABOVE",SUMIFS(amount_expended,uniform_other_cluster_name,X4604), IF(AND(OR(G4604="N/A",G4604=""),H4604=""),0,IF(G4604="STATE CLUSTER",SUMIFS(amount_expended,uniform_state_cluster_name,W4604),SUMIFS(amount_expended,cluster_name,G4604))))</f>
        <v>0</v>
      </c>
      <c r="L4604" s="6"/>
      <c r="M4604" s="3"/>
      <c r="N4604" s="6"/>
      <c r="O4604" s="3"/>
      <c r="P4604" s="3"/>
      <c r="Q4604" s="6"/>
      <c r="R4604" s="4"/>
      <c r="S4604" s="6"/>
      <c r="T4604" s="6"/>
      <c r="U4604" s="6"/>
      <c r="V4604" s="3" t="str">
        <f t="shared" si="2"/>
        <v/>
      </c>
      <c r="W4604" s="5" t="str">
        <f t="shared" ref="W4604:X4604" si="4605">UPPER(TRIM(H4604))</f>
        <v/>
      </c>
      <c r="X4604" s="5" t="str">
        <f t="shared" si="4605"/>
        <v/>
      </c>
      <c r="Y4604" s="5" t="str">
        <f t="array" ref="Y4604">IF(V4604&lt;&gt;"",IFERROR(INDEX(federal_program_name_lookup,MATCH(V4604,aln_lookup,0)),""),"")</f>
        <v/>
      </c>
    </row>
    <row r="4605" ht="15.75" customHeight="1">
      <c r="A4605" s="5" t="str">
        <f t="shared" si="3224"/>
        <v/>
      </c>
      <c r="B4605" s="3"/>
      <c r="C4605" s="3"/>
      <c r="D4605" s="3"/>
      <c r="E4605" s="6"/>
      <c r="F4605" s="4"/>
      <c r="G4605" s="6"/>
      <c r="H4605" s="6"/>
      <c r="I4605" s="6"/>
      <c r="J4605" s="4">
        <f>SUMIFS(amount_expended,cfda_key,V4605)</f>
        <v>0</v>
      </c>
      <c r="K4605" s="4">
        <f>IF(G4605="OTHER CLUSTER NOT LISTED ABOVE",SUMIFS(amount_expended,uniform_other_cluster_name,X4605), IF(AND(OR(G4605="N/A",G4605=""),H4605=""),0,IF(G4605="STATE CLUSTER",SUMIFS(amount_expended,uniform_state_cluster_name,W4605),SUMIFS(amount_expended,cluster_name,G4605))))</f>
        <v>0</v>
      </c>
      <c r="L4605" s="6"/>
      <c r="M4605" s="3"/>
      <c r="N4605" s="6"/>
      <c r="O4605" s="3"/>
      <c r="P4605" s="3"/>
      <c r="Q4605" s="6"/>
      <c r="R4605" s="4"/>
      <c r="S4605" s="6"/>
      <c r="T4605" s="6"/>
      <c r="U4605" s="6"/>
      <c r="V4605" s="3" t="str">
        <f t="shared" si="2"/>
        <v/>
      </c>
      <c r="W4605" s="5" t="str">
        <f t="shared" ref="W4605:X4605" si="4606">UPPER(TRIM(H4605))</f>
        <v/>
      </c>
      <c r="X4605" s="5" t="str">
        <f t="shared" si="4606"/>
        <v/>
      </c>
      <c r="Y4605" s="5" t="str">
        <f t="array" ref="Y4605">IF(V4605&lt;&gt;"",IFERROR(INDEX(federal_program_name_lookup,MATCH(V4605,aln_lookup,0)),""),"")</f>
        <v/>
      </c>
    </row>
    <row r="4606" ht="15.75" customHeight="1">
      <c r="A4606" s="5" t="str">
        <f t="shared" si="3224"/>
        <v/>
      </c>
      <c r="B4606" s="3"/>
      <c r="C4606" s="3"/>
      <c r="D4606" s="3"/>
      <c r="E4606" s="6"/>
      <c r="F4606" s="4"/>
      <c r="G4606" s="6"/>
      <c r="H4606" s="6"/>
      <c r="I4606" s="6"/>
      <c r="J4606" s="4">
        <f>SUMIFS(amount_expended,cfda_key,V4606)</f>
        <v>0</v>
      </c>
      <c r="K4606" s="4">
        <f>IF(G4606="OTHER CLUSTER NOT LISTED ABOVE",SUMIFS(amount_expended,uniform_other_cluster_name,X4606), IF(AND(OR(G4606="N/A",G4606=""),H4606=""),0,IF(G4606="STATE CLUSTER",SUMIFS(amount_expended,uniform_state_cluster_name,W4606),SUMIFS(amount_expended,cluster_name,G4606))))</f>
        <v>0</v>
      </c>
      <c r="L4606" s="6"/>
      <c r="M4606" s="3"/>
      <c r="N4606" s="6"/>
      <c r="O4606" s="3"/>
      <c r="P4606" s="3"/>
      <c r="Q4606" s="6"/>
      <c r="R4606" s="4"/>
      <c r="S4606" s="6"/>
      <c r="T4606" s="6"/>
      <c r="U4606" s="6"/>
      <c r="V4606" s="3" t="str">
        <f t="shared" si="2"/>
        <v/>
      </c>
      <c r="W4606" s="5" t="str">
        <f t="shared" ref="W4606:X4606" si="4607">UPPER(TRIM(H4606))</f>
        <v/>
      </c>
      <c r="X4606" s="5" t="str">
        <f t="shared" si="4607"/>
        <v/>
      </c>
      <c r="Y4606" s="5" t="str">
        <f t="array" ref="Y4606">IF(V4606&lt;&gt;"",IFERROR(INDEX(federal_program_name_lookup,MATCH(V4606,aln_lookup,0)),""),"")</f>
        <v/>
      </c>
    </row>
    <row r="4607" ht="15.75" customHeight="1">
      <c r="A4607" s="5" t="str">
        <f t="shared" si="3224"/>
        <v/>
      </c>
      <c r="B4607" s="3"/>
      <c r="C4607" s="3"/>
      <c r="D4607" s="3"/>
      <c r="E4607" s="6"/>
      <c r="F4607" s="4"/>
      <c r="G4607" s="6"/>
      <c r="H4607" s="6"/>
      <c r="I4607" s="6"/>
      <c r="J4607" s="4">
        <f>SUMIFS(amount_expended,cfda_key,V4607)</f>
        <v>0</v>
      </c>
      <c r="K4607" s="4">
        <f>IF(G4607="OTHER CLUSTER NOT LISTED ABOVE",SUMIFS(amount_expended,uniform_other_cluster_name,X4607), IF(AND(OR(G4607="N/A",G4607=""),H4607=""),0,IF(G4607="STATE CLUSTER",SUMIFS(amount_expended,uniform_state_cluster_name,W4607),SUMIFS(amount_expended,cluster_name,G4607))))</f>
        <v>0</v>
      </c>
      <c r="L4607" s="6"/>
      <c r="M4607" s="3"/>
      <c r="N4607" s="6"/>
      <c r="O4607" s="3"/>
      <c r="P4607" s="3"/>
      <c r="Q4607" s="6"/>
      <c r="R4607" s="4"/>
      <c r="S4607" s="6"/>
      <c r="T4607" s="6"/>
      <c r="U4607" s="6"/>
      <c r="V4607" s="3" t="str">
        <f t="shared" si="2"/>
        <v/>
      </c>
      <c r="W4607" s="5" t="str">
        <f t="shared" ref="W4607:X4607" si="4608">UPPER(TRIM(H4607))</f>
        <v/>
      </c>
      <c r="X4607" s="5" t="str">
        <f t="shared" si="4608"/>
        <v/>
      </c>
      <c r="Y4607" s="5" t="str">
        <f t="array" ref="Y4607">IF(V4607&lt;&gt;"",IFERROR(INDEX(federal_program_name_lookup,MATCH(V4607,aln_lookup,0)),""),"")</f>
        <v/>
      </c>
    </row>
    <row r="4608" ht="15.75" customHeight="1">
      <c r="A4608" s="5" t="str">
        <f t="shared" si="3224"/>
        <v/>
      </c>
      <c r="B4608" s="3"/>
      <c r="C4608" s="3"/>
      <c r="D4608" s="3"/>
      <c r="E4608" s="6"/>
      <c r="F4608" s="4"/>
      <c r="G4608" s="6"/>
      <c r="H4608" s="6"/>
      <c r="I4608" s="6"/>
      <c r="J4608" s="4">
        <f>SUMIFS(amount_expended,cfda_key,V4608)</f>
        <v>0</v>
      </c>
      <c r="K4608" s="4">
        <f>IF(G4608="OTHER CLUSTER NOT LISTED ABOVE",SUMIFS(amount_expended,uniform_other_cluster_name,X4608), IF(AND(OR(G4608="N/A",G4608=""),H4608=""),0,IF(G4608="STATE CLUSTER",SUMIFS(amount_expended,uniform_state_cluster_name,W4608),SUMIFS(amount_expended,cluster_name,G4608))))</f>
        <v>0</v>
      </c>
      <c r="L4608" s="6"/>
      <c r="M4608" s="3"/>
      <c r="N4608" s="6"/>
      <c r="O4608" s="3"/>
      <c r="P4608" s="3"/>
      <c r="Q4608" s="6"/>
      <c r="R4608" s="4"/>
      <c r="S4608" s="6"/>
      <c r="T4608" s="6"/>
      <c r="U4608" s="6"/>
      <c r="V4608" s="3" t="str">
        <f t="shared" si="2"/>
        <v/>
      </c>
      <c r="W4608" s="5" t="str">
        <f t="shared" ref="W4608:X4608" si="4609">UPPER(TRIM(H4608))</f>
        <v/>
      </c>
      <c r="X4608" s="5" t="str">
        <f t="shared" si="4609"/>
        <v/>
      </c>
      <c r="Y4608" s="5" t="str">
        <f t="array" ref="Y4608">IF(V4608&lt;&gt;"",IFERROR(INDEX(federal_program_name_lookup,MATCH(V4608,aln_lookup,0)),""),"")</f>
        <v/>
      </c>
    </row>
    <row r="4609" ht="15.75" customHeight="1">
      <c r="A4609" s="5" t="str">
        <f t="shared" si="3224"/>
        <v/>
      </c>
      <c r="B4609" s="3"/>
      <c r="C4609" s="3"/>
      <c r="D4609" s="3"/>
      <c r="E4609" s="6"/>
      <c r="F4609" s="4"/>
      <c r="G4609" s="6"/>
      <c r="H4609" s="6"/>
      <c r="I4609" s="6"/>
      <c r="J4609" s="4">
        <f>SUMIFS(amount_expended,cfda_key,V4609)</f>
        <v>0</v>
      </c>
      <c r="K4609" s="4">
        <f>IF(G4609="OTHER CLUSTER NOT LISTED ABOVE",SUMIFS(amount_expended,uniform_other_cluster_name,X4609), IF(AND(OR(G4609="N/A",G4609=""),H4609=""),0,IF(G4609="STATE CLUSTER",SUMIFS(amount_expended,uniform_state_cluster_name,W4609),SUMIFS(amount_expended,cluster_name,G4609))))</f>
        <v>0</v>
      </c>
      <c r="L4609" s="6"/>
      <c r="M4609" s="3"/>
      <c r="N4609" s="6"/>
      <c r="O4609" s="3"/>
      <c r="P4609" s="3"/>
      <c r="Q4609" s="6"/>
      <c r="R4609" s="4"/>
      <c r="S4609" s="6"/>
      <c r="T4609" s="6"/>
      <c r="U4609" s="6"/>
      <c r="V4609" s="3" t="str">
        <f t="shared" si="2"/>
        <v/>
      </c>
      <c r="W4609" s="5" t="str">
        <f t="shared" ref="W4609:X4609" si="4610">UPPER(TRIM(H4609))</f>
        <v/>
      </c>
      <c r="X4609" s="5" t="str">
        <f t="shared" si="4610"/>
        <v/>
      </c>
      <c r="Y4609" s="5" t="str">
        <f t="array" ref="Y4609">IF(V4609&lt;&gt;"",IFERROR(INDEX(federal_program_name_lookup,MATCH(V4609,aln_lookup,0)),""),"")</f>
        <v/>
      </c>
    </row>
    <row r="4610" ht="15.75" customHeight="1">
      <c r="A4610" s="5" t="str">
        <f t="shared" si="3224"/>
        <v/>
      </c>
      <c r="B4610" s="3"/>
      <c r="C4610" s="3"/>
      <c r="D4610" s="3"/>
      <c r="E4610" s="6"/>
      <c r="F4610" s="4"/>
      <c r="G4610" s="6"/>
      <c r="H4610" s="6"/>
      <c r="I4610" s="6"/>
      <c r="J4610" s="4">
        <f>SUMIFS(amount_expended,cfda_key,V4610)</f>
        <v>0</v>
      </c>
      <c r="K4610" s="4">
        <f>IF(G4610="OTHER CLUSTER NOT LISTED ABOVE",SUMIFS(amount_expended,uniform_other_cluster_name,X4610), IF(AND(OR(G4610="N/A",G4610=""),H4610=""),0,IF(G4610="STATE CLUSTER",SUMIFS(amount_expended,uniform_state_cluster_name,W4610),SUMIFS(amount_expended,cluster_name,G4610))))</f>
        <v>0</v>
      </c>
      <c r="L4610" s="6"/>
      <c r="M4610" s="3"/>
      <c r="N4610" s="6"/>
      <c r="O4610" s="3"/>
      <c r="P4610" s="3"/>
      <c r="Q4610" s="6"/>
      <c r="R4610" s="4"/>
      <c r="S4610" s="6"/>
      <c r="T4610" s="6"/>
      <c r="U4610" s="6"/>
      <c r="V4610" s="3" t="str">
        <f t="shared" si="2"/>
        <v/>
      </c>
      <c r="W4610" s="5" t="str">
        <f t="shared" ref="W4610:X4610" si="4611">UPPER(TRIM(H4610))</f>
        <v/>
      </c>
      <c r="X4610" s="5" t="str">
        <f t="shared" si="4611"/>
        <v/>
      </c>
      <c r="Y4610" s="5" t="str">
        <f t="array" ref="Y4610">IF(V4610&lt;&gt;"",IFERROR(INDEX(federal_program_name_lookup,MATCH(V4610,aln_lookup,0)),""),"")</f>
        <v/>
      </c>
    </row>
    <row r="4611" ht="15.75" customHeight="1">
      <c r="A4611" s="5" t="str">
        <f t="shared" si="3224"/>
        <v/>
      </c>
      <c r="B4611" s="3"/>
      <c r="C4611" s="3"/>
      <c r="D4611" s="3"/>
      <c r="E4611" s="6"/>
      <c r="F4611" s="4"/>
      <c r="G4611" s="6"/>
      <c r="H4611" s="6"/>
      <c r="I4611" s="6"/>
      <c r="J4611" s="4">
        <f>SUMIFS(amount_expended,cfda_key,V4611)</f>
        <v>0</v>
      </c>
      <c r="K4611" s="4">
        <f>IF(G4611="OTHER CLUSTER NOT LISTED ABOVE",SUMIFS(amount_expended,uniform_other_cluster_name,X4611), IF(AND(OR(G4611="N/A",G4611=""),H4611=""),0,IF(G4611="STATE CLUSTER",SUMIFS(amount_expended,uniform_state_cluster_name,W4611),SUMIFS(amount_expended,cluster_name,G4611))))</f>
        <v>0</v>
      </c>
      <c r="L4611" s="6"/>
      <c r="M4611" s="3"/>
      <c r="N4611" s="6"/>
      <c r="O4611" s="3"/>
      <c r="P4611" s="3"/>
      <c r="Q4611" s="6"/>
      <c r="R4611" s="4"/>
      <c r="S4611" s="6"/>
      <c r="T4611" s="6"/>
      <c r="U4611" s="6"/>
      <c r="V4611" s="3" t="str">
        <f t="shared" si="2"/>
        <v/>
      </c>
      <c r="W4611" s="5" t="str">
        <f t="shared" ref="W4611:X4611" si="4612">UPPER(TRIM(H4611))</f>
        <v/>
      </c>
      <c r="X4611" s="5" t="str">
        <f t="shared" si="4612"/>
        <v/>
      </c>
      <c r="Y4611" s="5" t="str">
        <f t="array" ref="Y4611">IF(V4611&lt;&gt;"",IFERROR(INDEX(federal_program_name_lookup,MATCH(V4611,aln_lookup,0)),""),"")</f>
        <v/>
      </c>
    </row>
    <row r="4612" ht="15.75" customHeight="1">
      <c r="A4612" s="5" t="str">
        <f t="shared" si="3224"/>
        <v/>
      </c>
      <c r="B4612" s="3"/>
      <c r="C4612" s="3"/>
      <c r="D4612" s="3"/>
      <c r="E4612" s="6"/>
      <c r="F4612" s="4"/>
      <c r="G4612" s="6"/>
      <c r="H4612" s="6"/>
      <c r="I4612" s="6"/>
      <c r="J4612" s="4">
        <f>SUMIFS(amount_expended,cfda_key,V4612)</f>
        <v>0</v>
      </c>
      <c r="K4612" s="4">
        <f>IF(G4612="OTHER CLUSTER NOT LISTED ABOVE",SUMIFS(amount_expended,uniform_other_cluster_name,X4612), IF(AND(OR(G4612="N/A",G4612=""),H4612=""),0,IF(G4612="STATE CLUSTER",SUMIFS(amount_expended,uniform_state_cluster_name,W4612),SUMIFS(amount_expended,cluster_name,G4612))))</f>
        <v>0</v>
      </c>
      <c r="L4612" s="6"/>
      <c r="M4612" s="3"/>
      <c r="N4612" s="6"/>
      <c r="O4612" s="3"/>
      <c r="P4612" s="3"/>
      <c r="Q4612" s="6"/>
      <c r="R4612" s="4"/>
      <c r="S4612" s="6"/>
      <c r="T4612" s="6"/>
      <c r="U4612" s="6"/>
      <c r="V4612" s="3" t="str">
        <f t="shared" si="2"/>
        <v/>
      </c>
      <c r="W4612" s="5" t="str">
        <f t="shared" ref="W4612:X4612" si="4613">UPPER(TRIM(H4612))</f>
        <v/>
      </c>
      <c r="X4612" s="5" t="str">
        <f t="shared" si="4613"/>
        <v/>
      </c>
      <c r="Y4612" s="5" t="str">
        <f t="array" ref="Y4612">IF(V4612&lt;&gt;"",IFERROR(INDEX(federal_program_name_lookup,MATCH(V4612,aln_lookup,0)),""),"")</f>
        <v/>
      </c>
    </row>
    <row r="4613" ht="15.75" customHeight="1">
      <c r="A4613" s="5" t="str">
        <f t="shared" si="3224"/>
        <v/>
      </c>
      <c r="B4613" s="3"/>
      <c r="C4613" s="3"/>
      <c r="D4613" s="3"/>
      <c r="E4613" s="6"/>
      <c r="F4613" s="4"/>
      <c r="G4613" s="6"/>
      <c r="H4613" s="6"/>
      <c r="I4613" s="6"/>
      <c r="J4613" s="4">
        <f>SUMIFS(amount_expended,cfda_key,V4613)</f>
        <v>0</v>
      </c>
      <c r="K4613" s="4">
        <f>IF(G4613="OTHER CLUSTER NOT LISTED ABOVE",SUMIFS(amount_expended,uniform_other_cluster_name,X4613), IF(AND(OR(G4613="N/A",G4613=""),H4613=""),0,IF(G4613="STATE CLUSTER",SUMIFS(amount_expended,uniform_state_cluster_name,W4613),SUMIFS(amount_expended,cluster_name,G4613))))</f>
        <v>0</v>
      </c>
      <c r="L4613" s="6"/>
      <c r="M4613" s="3"/>
      <c r="N4613" s="6"/>
      <c r="O4613" s="3"/>
      <c r="P4613" s="3"/>
      <c r="Q4613" s="6"/>
      <c r="R4613" s="4"/>
      <c r="S4613" s="6"/>
      <c r="T4613" s="6"/>
      <c r="U4613" s="6"/>
      <c r="V4613" s="3" t="str">
        <f t="shared" si="2"/>
        <v/>
      </c>
      <c r="W4613" s="5" t="str">
        <f t="shared" ref="W4613:X4613" si="4614">UPPER(TRIM(H4613))</f>
        <v/>
      </c>
      <c r="X4613" s="5" t="str">
        <f t="shared" si="4614"/>
        <v/>
      </c>
      <c r="Y4613" s="5" t="str">
        <f t="array" ref="Y4613">IF(V4613&lt;&gt;"",IFERROR(INDEX(federal_program_name_lookup,MATCH(V4613,aln_lookup,0)),""),"")</f>
        <v/>
      </c>
    </row>
    <row r="4614" ht="15.75" customHeight="1">
      <c r="A4614" s="5" t="str">
        <f t="shared" si="3224"/>
        <v/>
      </c>
      <c r="B4614" s="3"/>
      <c r="C4614" s="3"/>
      <c r="D4614" s="3"/>
      <c r="E4614" s="6"/>
      <c r="F4614" s="4"/>
      <c r="G4614" s="6"/>
      <c r="H4614" s="6"/>
      <c r="I4614" s="6"/>
      <c r="J4614" s="4">
        <f>SUMIFS(amount_expended,cfda_key,V4614)</f>
        <v>0</v>
      </c>
      <c r="K4614" s="4">
        <f>IF(G4614="OTHER CLUSTER NOT LISTED ABOVE",SUMIFS(amount_expended,uniform_other_cluster_name,X4614), IF(AND(OR(G4614="N/A",G4614=""),H4614=""),0,IF(G4614="STATE CLUSTER",SUMIFS(amount_expended,uniform_state_cluster_name,W4614),SUMIFS(amount_expended,cluster_name,G4614))))</f>
        <v>0</v>
      </c>
      <c r="L4614" s="6"/>
      <c r="M4614" s="3"/>
      <c r="N4614" s="6"/>
      <c r="O4614" s="3"/>
      <c r="P4614" s="3"/>
      <c r="Q4614" s="6"/>
      <c r="R4614" s="4"/>
      <c r="S4614" s="6"/>
      <c r="T4614" s="6"/>
      <c r="U4614" s="6"/>
      <c r="V4614" s="3" t="str">
        <f t="shared" si="2"/>
        <v/>
      </c>
      <c r="W4614" s="5" t="str">
        <f t="shared" ref="W4614:X4614" si="4615">UPPER(TRIM(H4614))</f>
        <v/>
      </c>
      <c r="X4614" s="5" t="str">
        <f t="shared" si="4615"/>
        <v/>
      </c>
      <c r="Y4614" s="5" t="str">
        <f t="array" ref="Y4614">IF(V4614&lt;&gt;"",IFERROR(INDEX(federal_program_name_lookup,MATCH(V4614,aln_lookup,0)),""),"")</f>
        <v/>
      </c>
    </row>
    <row r="4615" ht="15.75" customHeight="1">
      <c r="A4615" s="5" t="str">
        <f t="shared" si="3224"/>
        <v/>
      </c>
      <c r="B4615" s="3"/>
      <c r="C4615" s="3"/>
      <c r="D4615" s="3"/>
      <c r="E4615" s="6"/>
      <c r="F4615" s="4"/>
      <c r="G4615" s="6"/>
      <c r="H4615" s="6"/>
      <c r="I4615" s="6"/>
      <c r="J4615" s="4">
        <f>SUMIFS(amount_expended,cfda_key,V4615)</f>
        <v>0</v>
      </c>
      <c r="K4615" s="4">
        <f>IF(G4615="OTHER CLUSTER NOT LISTED ABOVE",SUMIFS(amount_expended,uniform_other_cluster_name,X4615), IF(AND(OR(G4615="N/A",G4615=""),H4615=""),0,IF(G4615="STATE CLUSTER",SUMIFS(amount_expended,uniform_state_cluster_name,W4615),SUMIFS(amount_expended,cluster_name,G4615))))</f>
        <v>0</v>
      </c>
      <c r="L4615" s="6"/>
      <c r="M4615" s="3"/>
      <c r="N4615" s="6"/>
      <c r="O4615" s="3"/>
      <c r="P4615" s="3"/>
      <c r="Q4615" s="6"/>
      <c r="R4615" s="4"/>
      <c r="S4615" s="6"/>
      <c r="T4615" s="6"/>
      <c r="U4615" s="6"/>
      <c r="V4615" s="3" t="str">
        <f t="shared" si="2"/>
        <v/>
      </c>
      <c r="W4615" s="5" t="str">
        <f t="shared" ref="W4615:X4615" si="4616">UPPER(TRIM(H4615))</f>
        <v/>
      </c>
      <c r="X4615" s="5" t="str">
        <f t="shared" si="4616"/>
        <v/>
      </c>
      <c r="Y4615" s="5" t="str">
        <f t="array" ref="Y4615">IF(V4615&lt;&gt;"",IFERROR(INDEX(federal_program_name_lookup,MATCH(V4615,aln_lookup,0)),""),"")</f>
        <v/>
      </c>
    </row>
    <row r="4616" ht="15.75" customHeight="1">
      <c r="A4616" s="5" t="str">
        <f t="shared" si="3224"/>
        <v/>
      </c>
      <c r="B4616" s="3"/>
      <c r="C4616" s="3"/>
      <c r="D4616" s="3"/>
      <c r="E4616" s="6"/>
      <c r="F4616" s="4"/>
      <c r="G4616" s="6"/>
      <c r="H4616" s="6"/>
      <c r="I4616" s="6"/>
      <c r="J4616" s="4">
        <f>SUMIFS(amount_expended,cfda_key,V4616)</f>
        <v>0</v>
      </c>
      <c r="K4616" s="4">
        <f>IF(G4616="OTHER CLUSTER NOT LISTED ABOVE",SUMIFS(amount_expended,uniform_other_cluster_name,X4616), IF(AND(OR(G4616="N/A",G4616=""),H4616=""),0,IF(G4616="STATE CLUSTER",SUMIFS(amount_expended,uniform_state_cluster_name,W4616),SUMIFS(amount_expended,cluster_name,G4616))))</f>
        <v>0</v>
      </c>
      <c r="L4616" s="6"/>
      <c r="M4616" s="3"/>
      <c r="N4616" s="6"/>
      <c r="O4616" s="3"/>
      <c r="P4616" s="3"/>
      <c r="Q4616" s="6"/>
      <c r="R4616" s="4"/>
      <c r="S4616" s="6"/>
      <c r="T4616" s="6"/>
      <c r="U4616" s="6"/>
      <c r="V4616" s="3" t="str">
        <f t="shared" si="2"/>
        <v/>
      </c>
      <c r="W4616" s="5" t="str">
        <f t="shared" ref="W4616:X4616" si="4617">UPPER(TRIM(H4616))</f>
        <v/>
      </c>
      <c r="X4616" s="5" t="str">
        <f t="shared" si="4617"/>
        <v/>
      </c>
      <c r="Y4616" s="5" t="str">
        <f t="array" ref="Y4616">IF(V4616&lt;&gt;"",IFERROR(INDEX(federal_program_name_lookup,MATCH(V4616,aln_lookup,0)),""),"")</f>
        <v/>
      </c>
    </row>
    <row r="4617" ht="15.75" customHeight="1">
      <c r="A4617" s="5" t="str">
        <f t="shared" si="3224"/>
        <v/>
      </c>
      <c r="B4617" s="3"/>
      <c r="C4617" s="3"/>
      <c r="D4617" s="3"/>
      <c r="E4617" s="6"/>
      <c r="F4617" s="4"/>
      <c r="G4617" s="6"/>
      <c r="H4617" s="6"/>
      <c r="I4617" s="6"/>
      <c r="J4617" s="4">
        <f>SUMIFS(amount_expended,cfda_key,V4617)</f>
        <v>0</v>
      </c>
      <c r="K4617" s="4">
        <f>IF(G4617="OTHER CLUSTER NOT LISTED ABOVE",SUMIFS(amount_expended,uniform_other_cluster_name,X4617), IF(AND(OR(G4617="N/A",G4617=""),H4617=""),0,IF(G4617="STATE CLUSTER",SUMIFS(amount_expended,uniform_state_cluster_name,W4617),SUMIFS(amount_expended,cluster_name,G4617))))</f>
        <v>0</v>
      </c>
      <c r="L4617" s="6"/>
      <c r="M4617" s="3"/>
      <c r="N4617" s="6"/>
      <c r="O4617" s="3"/>
      <c r="P4617" s="3"/>
      <c r="Q4617" s="6"/>
      <c r="R4617" s="4"/>
      <c r="S4617" s="6"/>
      <c r="T4617" s="6"/>
      <c r="U4617" s="6"/>
      <c r="V4617" s="3" t="str">
        <f t="shared" si="2"/>
        <v/>
      </c>
      <c r="W4617" s="5" t="str">
        <f t="shared" ref="W4617:X4617" si="4618">UPPER(TRIM(H4617))</f>
        <v/>
      </c>
      <c r="X4617" s="5" t="str">
        <f t="shared" si="4618"/>
        <v/>
      </c>
      <c r="Y4617" s="5" t="str">
        <f t="array" ref="Y4617">IF(V4617&lt;&gt;"",IFERROR(INDEX(federal_program_name_lookup,MATCH(V4617,aln_lookup,0)),""),"")</f>
        <v/>
      </c>
    </row>
    <row r="4618" ht="15.75" customHeight="1">
      <c r="A4618" s="5" t="str">
        <f t="shared" si="3224"/>
        <v/>
      </c>
      <c r="B4618" s="3"/>
      <c r="C4618" s="3"/>
      <c r="D4618" s="3"/>
      <c r="E4618" s="6"/>
      <c r="F4618" s="4"/>
      <c r="G4618" s="6"/>
      <c r="H4618" s="6"/>
      <c r="I4618" s="6"/>
      <c r="J4618" s="4">
        <f>SUMIFS(amount_expended,cfda_key,V4618)</f>
        <v>0</v>
      </c>
      <c r="K4618" s="4">
        <f>IF(G4618="OTHER CLUSTER NOT LISTED ABOVE",SUMIFS(amount_expended,uniform_other_cluster_name,X4618), IF(AND(OR(G4618="N/A",G4618=""),H4618=""),0,IF(G4618="STATE CLUSTER",SUMIFS(amount_expended,uniform_state_cluster_name,W4618),SUMIFS(amount_expended,cluster_name,G4618))))</f>
        <v>0</v>
      </c>
      <c r="L4618" s="6"/>
      <c r="M4618" s="3"/>
      <c r="N4618" s="6"/>
      <c r="O4618" s="3"/>
      <c r="P4618" s="3"/>
      <c r="Q4618" s="6"/>
      <c r="R4618" s="4"/>
      <c r="S4618" s="6"/>
      <c r="T4618" s="6"/>
      <c r="U4618" s="6"/>
      <c r="V4618" s="3" t="str">
        <f t="shared" si="2"/>
        <v/>
      </c>
      <c r="W4618" s="5" t="str">
        <f t="shared" ref="W4618:X4618" si="4619">UPPER(TRIM(H4618))</f>
        <v/>
      </c>
      <c r="X4618" s="5" t="str">
        <f t="shared" si="4619"/>
        <v/>
      </c>
      <c r="Y4618" s="5" t="str">
        <f t="array" ref="Y4618">IF(V4618&lt;&gt;"",IFERROR(INDEX(federal_program_name_lookup,MATCH(V4618,aln_lookup,0)),""),"")</f>
        <v/>
      </c>
    </row>
    <row r="4619" ht="15.75" customHeight="1">
      <c r="A4619" s="5" t="str">
        <f t="shared" si="3224"/>
        <v/>
      </c>
      <c r="B4619" s="3"/>
      <c r="C4619" s="3"/>
      <c r="D4619" s="3"/>
      <c r="E4619" s="6"/>
      <c r="F4619" s="4"/>
      <c r="G4619" s="6"/>
      <c r="H4619" s="6"/>
      <c r="I4619" s="6"/>
      <c r="J4619" s="4">
        <f>SUMIFS(amount_expended,cfda_key,V4619)</f>
        <v>0</v>
      </c>
      <c r="K4619" s="4">
        <f>IF(G4619="OTHER CLUSTER NOT LISTED ABOVE",SUMIFS(amount_expended,uniform_other_cluster_name,X4619), IF(AND(OR(G4619="N/A",G4619=""),H4619=""),0,IF(G4619="STATE CLUSTER",SUMIFS(amount_expended,uniform_state_cluster_name,W4619),SUMIFS(amount_expended,cluster_name,G4619))))</f>
        <v>0</v>
      </c>
      <c r="L4619" s="6"/>
      <c r="M4619" s="3"/>
      <c r="N4619" s="6"/>
      <c r="O4619" s="3"/>
      <c r="P4619" s="3"/>
      <c r="Q4619" s="6"/>
      <c r="R4619" s="4"/>
      <c r="S4619" s="6"/>
      <c r="T4619" s="6"/>
      <c r="U4619" s="6"/>
      <c r="V4619" s="3" t="str">
        <f t="shared" si="2"/>
        <v/>
      </c>
      <c r="W4619" s="5" t="str">
        <f t="shared" ref="W4619:X4619" si="4620">UPPER(TRIM(H4619))</f>
        <v/>
      </c>
      <c r="X4619" s="5" t="str">
        <f t="shared" si="4620"/>
        <v/>
      </c>
      <c r="Y4619" s="5" t="str">
        <f t="array" ref="Y4619">IF(V4619&lt;&gt;"",IFERROR(INDEX(federal_program_name_lookup,MATCH(V4619,aln_lookup,0)),""),"")</f>
        <v/>
      </c>
    </row>
    <row r="4620" ht="15.75" customHeight="1">
      <c r="A4620" s="5" t="str">
        <f t="shared" si="3224"/>
        <v/>
      </c>
      <c r="B4620" s="3"/>
      <c r="C4620" s="3"/>
      <c r="D4620" s="3"/>
      <c r="E4620" s="6"/>
      <c r="F4620" s="4"/>
      <c r="G4620" s="6"/>
      <c r="H4620" s="6"/>
      <c r="I4620" s="6"/>
      <c r="J4620" s="4">
        <f>SUMIFS(amount_expended,cfda_key,V4620)</f>
        <v>0</v>
      </c>
      <c r="K4620" s="4">
        <f>IF(G4620="OTHER CLUSTER NOT LISTED ABOVE",SUMIFS(amount_expended,uniform_other_cluster_name,X4620), IF(AND(OR(G4620="N/A",G4620=""),H4620=""),0,IF(G4620="STATE CLUSTER",SUMIFS(amount_expended,uniform_state_cluster_name,W4620),SUMIFS(amount_expended,cluster_name,G4620))))</f>
        <v>0</v>
      </c>
      <c r="L4620" s="6"/>
      <c r="M4620" s="3"/>
      <c r="N4620" s="6"/>
      <c r="O4620" s="3"/>
      <c r="P4620" s="3"/>
      <c r="Q4620" s="6"/>
      <c r="R4620" s="4"/>
      <c r="S4620" s="6"/>
      <c r="T4620" s="6"/>
      <c r="U4620" s="6"/>
      <c r="V4620" s="3" t="str">
        <f t="shared" si="2"/>
        <v/>
      </c>
      <c r="W4620" s="5" t="str">
        <f t="shared" ref="W4620:X4620" si="4621">UPPER(TRIM(H4620))</f>
        <v/>
      </c>
      <c r="X4620" s="5" t="str">
        <f t="shared" si="4621"/>
        <v/>
      </c>
      <c r="Y4620" s="5" t="str">
        <f t="array" ref="Y4620">IF(V4620&lt;&gt;"",IFERROR(INDEX(federal_program_name_lookup,MATCH(V4620,aln_lookup,0)),""),"")</f>
        <v/>
      </c>
    </row>
    <row r="4621" ht="15.75" customHeight="1">
      <c r="A4621" s="5" t="str">
        <f t="shared" si="3224"/>
        <v/>
      </c>
      <c r="B4621" s="3"/>
      <c r="C4621" s="3"/>
      <c r="D4621" s="3"/>
      <c r="E4621" s="6"/>
      <c r="F4621" s="4"/>
      <c r="G4621" s="6"/>
      <c r="H4621" s="6"/>
      <c r="I4621" s="6"/>
      <c r="J4621" s="4">
        <f>SUMIFS(amount_expended,cfda_key,V4621)</f>
        <v>0</v>
      </c>
      <c r="K4621" s="4">
        <f>IF(G4621="OTHER CLUSTER NOT LISTED ABOVE",SUMIFS(amount_expended,uniform_other_cluster_name,X4621), IF(AND(OR(G4621="N/A",G4621=""),H4621=""),0,IF(G4621="STATE CLUSTER",SUMIFS(amount_expended,uniform_state_cluster_name,W4621),SUMIFS(amount_expended,cluster_name,G4621))))</f>
        <v>0</v>
      </c>
      <c r="L4621" s="6"/>
      <c r="M4621" s="3"/>
      <c r="N4621" s="6"/>
      <c r="O4621" s="3"/>
      <c r="P4621" s="3"/>
      <c r="Q4621" s="6"/>
      <c r="R4621" s="4"/>
      <c r="S4621" s="6"/>
      <c r="T4621" s="6"/>
      <c r="U4621" s="6"/>
      <c r="V4621" s="3" t="str">
        <f t="shared" si="2"/>
        <v/>
      </c>
      <c r="W4621" s="5" t="str">
        <f t="shared" ref="W4621:X4621" si="4622">UPPER(TRIM(H4621))</f>
        <v/>
      </c>
      <c r="X4621" s="5" t="str">
        <f t="shared" si="4622"/>
        <v/>
      </c>
      <c r="Y4621" s="5" t="str">
        <f t="array" ref="Y4621">IF(V4621&lt;&gt;"",IFERROR(INDEX(federal_program_name_lookup,MATCH(V4621,aln_lookup,0)),""),"")</f>
        <v/>
      </c>
    </row>
    <row r="4622" ht="15.75" customHeight="1">
      <c r="A4622" s="5" t="str">
        <f t="shared" si="3224"/>
        <v/>
      </c>
      <c r="B4622" s="3"/>
      <c r="C4622" s="3"/>
      <c r="D4622" s="3"/>
      <c r="E4622" s="6"/>
      <c r="F4622" s="4"/>
      <c r="G4622" s="6"/>
      <c r="H4622" s="6"/>
      <c r="I4622" s="6"/>
      <c r="J4622" s="4">
        <f>SUMIFS(amount_expended,cfda_key,V4622)</f>
        <v>0</v>
      </c>
      <c r="K4622" s="4">
        <f>IF(G4622="OTHER CLUSTER NOT LISTED ABOVE",SUMIFS(amount_expended,uniform_other_cluster_name,X4622), IF(AND(OR(G4622="N/A",G4622=""),H4622=""),0,IF(G4622="STATE CLUSTER",SUMIFS(amount_expended,uniform_state_cluster_name,W4622),SUMIFS(amount_expended,cluster_name,G4622))))</f>
        <v>0</v>
      </c>
      <c r="L4622" s="6"/>
      <c r="M4622" s="3"/>
      <c r="N4622" s="6"/>
      <c r="O4622" s="3"/>
      <c r="P4622" s="3"/>
      <c r="Q4622" s="6"/>
      <c r="R4622" s="4"/>
      <c r="S4622" s="6"/>
      <c r="T4622" s="6"/>
      <c r="U4622" s="6"/>
      <c r="V4622" s="3" t="str">
        <f t="shared" si="2"/>
        <v/>
      </c>
      <c r="W4622" s="5" t="str">
        <f t="shared" ref="W4622:X4622" si="4623">UPPER(TRIM(H4622))</f>
        <v/>
      </c>
      <c r="X4622" s="5" t="str">
        <f t="shared" si="4623"/>
        <v/>
      </c>
      <c r="Y4622" s="5" t="str">
        <f t="array" ref="Y4622">IF(V4622&lt;&gt;"",IFERROR(INDEX(federal_program_name_lookup,MATCH(V4622,aln_lookup,0)),""),"")</f>
        <v/>
      </c>
    </row>
    <row r="4623" ht="15.75" customHeight="1">
      <c r="A4623" s="5" t="str">
        <f t="shared" si="3224"/>
        <v/>
      </c>
      <c r="B4623" s="3"/>
      <c r="C4623" s="3"/>
      <c r="D4623" s="3"/>
      <c r="E4623" s="6"/>
      <c r="F4623" s="4"/>
      <c r="G4623" s="6"/>
      <c r="H4623" s="6"/>
      <c r="I4623" s="6"/>
      <c r="J4623" s="4">
        <f>SUMIFS(amount_expended,cfda_key,V4623)</f>
        <v>0</v>
      </c>
      <c r="K4623" s="4">
        <f>IF(G4623="OTHER CLUSTER NOT LISTED ABOVE",SUMIFS(amount_expended,uniform_other_cluster_name,X4623), IF(AND(OR(G4623="N/A",G4623=""),H4623=""),0,IF(G4623="STATE CLUSTER",SUMIFS(amount_expended,uniform_state_cluster_name,W4623),SUMIFS(amount_expended,cluster_name,G4623))))</f>
        <v>0</v>
      </c>
      <c r="L4623" s="6"/>
      <c r="M4623" s="3"/>
      <c r="N4623" s="6"/>
      <c r="O4623" s="3"/>
      <c r="P4623" s="3"/>
      <c r="Q4623" s="6"/>
      <c r="R4623" s="4"/>
      <c r="S4623" s="6"/>
      <c r="T4623" s="6"/>
      <c r="U4623" s="6"/>
      <c r="V4623" s="3" t="str">
        <f t="shared" si="2"/>
        <v/>
      </c>
      <c r="W4623" s="5" t="str">
        <f t="shared" ref="W4623:X4623" si="4624">UPPER(TRIM(H4623))</f>
        <v/>
      </c>
      <c r="X4623" s="5" t="str">
        <f t="shared" si="4624"/>
        <v/>
      </c>
      <c r="Y4623" s="5" t="str">
        <f t="array" ref="Y4623">IF(V4623&lt;&gt;"",IFERROR(INDEX(federal_program_name_lookup,MATCH(V4623,aln_lookup,0)),""),"")</f>
        <v/>
      </c>
    </row>
    <row r="4624" ht="15.75" customHeight="1">
      <c r="A4624" s="5" t="str">
        <f t="shared" si="3224"/>
        <v/>
      </c>
      <c r="B4624" s="3"/>
      <c r="C4624" s="3"/>
      <c r="D4624" s="3"/>
      <c r="E4624" s="6"/>
      <c r="F4624" s="4"/>
      <c r="G4624" s="6"/>
      <c r="H4624" s="6"/>
      <c r="I4624" s="6"/>
      <c r="J4624" s="4">
        <f>SUMIFS(amount_expended,cfda_key,V4624)</f>
        <v>0</v>
      </c>
      <c r="K4624" s="4">
        <f>IF(G4624="OTHER CLUSTER NOT LISTED ABOVE",SUMIFS(amount_expended,uniform_other_cluster_name,X4624), IF(AND(OR(G4624="N/A",G4624=""),H4624=""),0,IF(G4624="STATE CLUSTER",SUMIFS(amount_expended,uniform_state_cluster_name,W4624),SUMIFS(amount_expended,cluster_name,G4624))))</f>
        <v>0</v>
      </c>
      <c r="L4624" s="6"/>
      <c r="M4624" s="3"/>
      <c r="N4624" s="6"/>
      <c r="O4624" s="3"/>
      <c r="P4624" s="3"/>
      <c r="Q4624" s="6"/>
      <c r="R4624" s="4"/>
      <c r="S4624" s="6"/>
      <c r="T4624" s="6"/>
      <c r="U4624" s="6"/>
      <c r="V4624" s="3" t="str">
        <f t="shared" si="2"/>
        <v/>
      </c>
      <c r="W4624" s="5" t="str">
        <f t="shared" ref="W4624:X4624" si="4625">UPPER(TRIM(H4624))</f>
        <v/>
      </c>
      <c r="X4624" s="5" t="str">
        <f t="shared" si="4625"/>
        <v/>
      </c>
      <c r="Y4624" s="5" t="str">
        <f t="array" ref="Y4624">IF(V4624&lt;&gt;"",IFERROR(INDEX(federal_program_name_lookup,MATCH(V4624,aln_lookup,0)),""),"")</f>
        <v/>
      </c>
    </row>
    <row r="4625" ht="15.75" customHeight="1">
      <c r="A4625" s="5" t="str">
        <f t="shared" si="3224"/>
        <v/>
      </c>
      <c r="B4625" s="3"/>
      <c r="C4625" s="3"/>
      <c r="D4625" s="3"/>
      <c r="E4625" s="6"/>
      <c r="F4625" s="4"/>
      <c r="G4625" s="6"/>
      <c r="H4625" s="6"/>
      <c r="I4625" s="6"/>
      <c r="J4625" s="4">
        <f>SUMIFS(amount_expended,cfda_key,V4625)</f>
        <v>0</v>
      </c>
      <c r="K4625" s="4">
        <f>IF(G4625="OTHER CLUSTER NOT LISTED ABOVE",SUMIFS(amount_expended,uniform_other_cluster_name,X4625), IF(AND(OR(G4625="N/A",G4625=""),H4625=""),0,IF(G4625="STATE CLUSTER",SUMIFS(amount_expended,uniform_state_cluster_name,W4625),SUMIFS(amount_expended,cluster_name,G4625))))</f>
        <v>0</v>
      </c>
      <c r="L4625" s="6"/>
      <c r="M4625" s="3"/>
      <c r="N4625" s="6"/>
      <c r="O4625" s="3"/>
      <c r="P4625" s="3"/>
      <c r="Q4625" s="6"/>
      <c r="R4625" s="4"/>
      <c r="S4625" s="6"/>
      <c r="T4625" s="6"/>
      <c r="U4625" s="6"/>
      <c r="V4625" s="3" t="str">
        <f t="shared" si="2"/>
        <v/>
      </c>
      <c r="W4625" s="5" t="str">
        <f t="shared" ref="W4625:X4625" si="4626">UPPER(TRIM(H4625))</f>
        <v/>
      </c>
      <c r="X4625" s="5" t="str">
        <f t="shared" si="4626"/>
        <v/>
      </c>
      <c r="Y4625" s="5" t="str">
        <f t="array" ref="Y4625">IF(V4625&lt;&gt;"",IFERROR(INDEX(federal_program_name_lookup,MATCH(V4625,aln_lookup,0)),""),"")</f>
        <v/>
      </c>
    </row>
    <row r="4626" ht="15.75" customHeight="1">
      <c r="A4626" s="5" t="str">
        <f t="shared" si="3224"/>
        <v/>
      </c>
      <c r="B4626" s="3"/>
      <c r="C4626" s="3"/>
      <c r="D4626" s="3"/>
      <c r="E4626" s="6"/>
      <c r="F4626" s="4"/>
      <c r="G4626" s="6"/>
      <c r="H4626" s="6"/>
      <c r="I4626" s="6"/>
      <c r="J4626" s="4">
        <f>SUMIFS(amount_expended,cfda_key,V4626)</f>
        <v>0</v>
      </c>
      <c r="K4626" s="4">
        <f>IF(G4626="OTHER CLUSTER NOT LISTED ABOVE",SUMIFS(amount_expended,uniform_other_cluster_name,X4626), IF(AND(OR(G4626="N/A",G4626=""),H4626=""),0,IF(G4626="STATE CLUSTER",SUMIFS(amount_expended,uniform_state_cluster_name,W4626),SUMIFS(amount_expended,cluster_name,G4626))))</f>
        <v>0</v>
      </c>
      <c r="L4626" s="6"/>
      <c r="M4626" s="3"/>
      <c r="N4626" s="6"/>
      <c r="O4626" s="3"/>
      <c r="P4626" s="3"/>
      <c r="Q4626" s="6"/>
      <c r="R4626" s="4"/>
      <c r="S4626" s="6"/>
      <c r="T4626" s="6"/>
      <c r="U4626" s="6"/>
      <c r="V4626" s="3" t="str">
        <f t="shared" si="2"/>
        <v/>
      </c>
      <c r="W4626" s="5" t="str">
        <f t="shared" ref="W4626:X4626" si="4627">UPPER(TRIM(H4626))</f>
        <v/>
      </c>
      <c r="X4626" s="5" t="str">
        <f t="shared" si="4627"/>
        <v/>
      </c>
      <c r="Y4626" s="5" t="str">
        <f t="array" ref="Y4626">IF(V4626&lt;&gt;"",IFERROR(INDEX(federal_program_name_lookup,MATCH(V4626,aln_lookup,0)),""),"")</f>
        <v/>
      </c>
    </row>
    <row r="4627" ht="15.75" customHeight="1">
      <c r="A4627" s="5" t="str">
        <f t="shared" si="3224"/>
        <v/>
      </c>
      <c r="B4627" s="3"/>
      <c r="C4627" s="3"/>
      <c r="D4627" s="3"/>
      <c r="E4627" s="6"/>
      <c r="F4627" s="4"/>
      <c r="G4627" s="6"/>
      <c r="H4627" s="6"/>
      <c r="I4627" s="6"/>
      <c r="J4627" s="4">
        <f>SUMIFS(amount_expended,cfda_key,V4627)</f>
        <v>0</v>
      </c>
      <c r="K4627" s="4">
        <f>IF(G4627="OTHER CLUSTER NOT LISTED ABOVE",SUMIFS(amount_expended,uniform_other_cluster_name,X4627), IF(AND(OR(G4627="N/A",G4627=""),H4627=""),0,IF(G4627="STATE CLUSTER",SUMIFS(amount_expended,uniform_state_cluster_name,W4627),SUMIFS(amount_expended,cluster_name,G4627))))</f>
        <v>0</v>
      </c>
      <c r="L4627" s="6"/>
      <c r="M4627" s="3"/>
      <c r="N4627" s="6"/>
      <c r="O4627" s="3"/>
      <c r="P4627" s="3"/>
      <c r="Q4627" s="6"/>
      <c r="R4627" s="4"/>
      <c r="S4627" s="6"/>
      <c r="T4627" s="6"/>
      <c r="U4627" s="6"/>
      <c r="V4627" s="3" t="str">
        <f t="shared" si="2"/>
        <v/>
      </c>
      <c r="W4627" s="5" t="str">
        <f t="shared" ref="W4627:X4627" si="4628">UPPER(TRIM(H4627))</f>
        <v/>
      </c>
      <c r="X4627" s="5" t="str">
        <f t="shared" si="4628"/>
        <v/>
      </c>
      <c r="Y4627" s="5" t="str">
        <f t="array" ref="Y4627">IF(V4627&lt;&gt;"",IFERROR(INDEX(federal_program_name_lookup,MATCH(V4627,aln_lookup,0)),""),"")</f>
        <v/>
      </c>
    </row>
    <row r="4628" ht="15.75" customHeight="1">
      <c r="A4628" s="5" t="str">
        <f t="shared" si="3224"/>
        <v/>
      </c>
      <c r="B4628" s="3"/>
      <c r="C4628" s="3"/>
      <c r="D4628" s="3"/>
      <c r="E4628" s="6"/>
      <c r="F4628" s="4"/>
      <c r="G4628" s="6"/>
      <c r="H4628" s="6"/>
      <c r="I4628" s="6"/>
      <c r="J4628" s="4">
        <f>SUMIFS(amount_expended,cfda_key,V4628)</f>
        <v>0</v>
      </c>
      <c r="K4628" s="4">
        <f>IF(G4628="OTHER CLUSTER NOT LISTED ABOVE",SUMIFS(amount_expended,uniform_other_cluster_name,X4628), IF(AND(OR(G4628="N/A",G4628=""),H4628=""),0,IF(G4628="STATE CLUSTER",SUMIFS(amount_expended,uniform_state_cluster_name,W4628),SUMIFS(amount_expended,cluster_name,G4628))))</f>
        <v>0</v>
      </c>
      <c r="L4628" s="6"/>
      <c r="M4628" s="3"/>
      <c r="N4628" s="6"/>
      <c r="O4628" s="3"/>
      <c r="P4628" s="3"/>
      <c r="Q4628" s="6"/>
      <c r="R4628" s="4"/>
      <c r="S4628" s="6"/>
      <c r="T4628" s="6"/>
      <c r="U4628" s="6"/>
      <c r="V4628" s="3" t="str">
        <f t="shared" si="2"/>
        <v/>
      </c>
      <c r="W4628" s="5" t="str">
        <f t="shared" ref="W4628:X4628" si="4629">UPPER(TRIM(H4628))</f>
        <v/>
      </c>
      <c r="X4628" s="5" t="str">
        <f t="shared" si="4629"/>
        <v/>
      </c>
      <c r="Y4628" s="5" t="str">
        <f t="array" ref="Y4628">IF(V4628&lt;&gt;"",IFERROR(INDEX(federal_program_name_lookup,MATCH(V4628,aln_lookup,0)),""),"")</f>
        <v/>
      </c>
    </row>
    <row r="4629" ht="15.75" customHeight="1">
      <c r="A4629" s="5" t="str">
        <f t="shared" si="3224"/>
        <v/>
      </c>
      <c r="B4629" s="3"/>
      <c r="C4629" s="3"/>
      <c r="D4629" s="3"/>
      <c r="E4629" s="6"/>
      <c r="F4629" s="4"/>
      <c r="G4629" s="6"/>
      <c r="H4629" s="6"/>
      <c r="I4629" s="6"/>
      <c r="J4629" s="4">
        <f>SUMIFS(amount_expended,cfda_key,V4629)</f>
        <v>0</v>
      </c>
      <c r="K4629" s="4">
        <f>IF(G4629="OTHER CLUSTER NOT LISTED ABOVE",SUMIFS(amount_expended,uniform_other_cluster_name,X4629), IF(AND(OR(G4629="N/A",G4629=""),H4629=""),0,IF(G4629="STATE CLUSTER",SUMIFS(amount_expended,uniform_state_cluster_name,W4629),SUMIFS(amount_expended,cluster_name,G4629))))</f>
        <v>0</v>
      </c>
      <c r="L4629" s="6"/>
      <c r="M4629" s="3"/>
      <c r="N4629" s="6"/>
      <c r="O4629" s="3"/>
      <c r="P4629" s="3"/>
      <c r="Q4629" s="6"/>
      <c r="R4629" s="4"/>
      <c r="S4629" s="6"/>
      <c r="T4629" s="6"/>
      <c r="U4629" s="6"/>
      <c r="V4629" s="3" t="str">
        <f t="shared" si="2"/>
        <v/>
      </c>
      <c r="W4629" s="5" t="str">
        <f t="shared" ref="W4629:X4629" si="4630">UPPER(TRIM(H4629))</f>
        <v/>
      </c>
      <c r="X4629" s="5" t="str">
        <f t="shared" si="4630"/>
        <v/>
      </c>
      <c r="Y4629" s="5" t="str">
        <f t="array" ref="Y4629">IF(V4629&lt;&gt;"",IFERROR(INDEX(federal_program_name_lookup,MATCH(V4629,aln_lookup,0)),""),"")</f>
        <v/>
      </c>
    </row>
    <row r="4630" ht="15.75" customHeight="1">
      <c r="A4630" s="5" t="str">
        <f t="shared" si="3224"/>
        <v/>
      </c>
      <c r="B4630" s="3"/>
      <c r="C4630" s="3"/>
      <c r="D4630" s="3"/>
      <c r="E4630" s="6"/>
      <c r="F4630" s="4"/>
      <c r="G4630" s="6"/>
      <c r="H4630" s="6"/>
      <c r="I4630" s="6"/>
      <c r="J4630" s="4">
        <f>SUMIFS(amount_expended,cfda_key,V4630)</f>
        <v>0</v>
      </c>
      <c r="K4630" s="4">
        <f>IF(G4630="OTHER CLUSTER NOT LISTED ABOVE",SUMIFS(amount_expended,uniform_other_cluster_name,X4630), IF(AND(OR(G4630="N/A",G4630=""),H4630=""),0,IF(G4630="STATE CLUSTER",SUMIFS(amount_expended,uniform_state_cluster_name,W4630),SUMIFS(amount_expended,cluster_name,G4630))))</f>
        <v>0</v>
      </c>
      <c r="L4630" s="6"/>
      <c r="M4630" s="3"/>
      <c r="N4630" s="6"/>
      <c r="O4630" s="3"/>
      <c r="P4630" s="3"/>
      <c r="Q4630" s="6"/>
      <c r="R4630" s="4"/>
      <c r="S4630" s="6"/>
      <c r="T4630" s="6"/>
      <c r="U4630" s="6"/>
      <c r="V4630" s="3" t="str">
        <f t="shared" si="2"/>
        <v/>
      </c>
      <c r="W4630" s="5" t="str">
        <f t="shared" ref="W4630:X4630" si="4631">UPPER(TRIM(H4630))</f>
        <v/>
      </c>
      <c r="X4630" s="5" t="str">
        <f t="shared" si="4631"/>
        <v/>
      </c>
      <c r="Y4630" s="5" t="str">
        <f t="array" ref="Y4630">IF(V4630&lt;&gt;"",IFERROR(INDEX(federal_program_name_lookup,MATCH(V4630,aln_lookup,0)),""),"")</f>
        <v/>
      </c>
    </row>
    <row r="4631" ht="15.75" customHeight="1">
      <c r="A4631" s="5" t="str">
        <f t="shared" si="3224"/>
        <v/>
      </c>
      <c r="B4631" s="3"/>
      <c r="C4631" s="3"/>
      <c r="D4631" s="3"/>
      <c r="E4631" s="6"/>
      <c r="F4631" s="4"/>
      <c r="G4631" s="6"/>
      <c r="H4631" s="6"/>
      <c r="I4631" s="6"/>
      <c r="J4631" s="4">
        <f>SUMIFS(amount_expended,cfda_key,V4631)</f>
        <v>0</v>
      </c>
      <c r="K4631" s="4">
        <f>IF(G4631="OTHER CLUSTER NOT LISTED ABOVE",SUMIFS(amount_expended,uniform_other_cluster_name,X4631), IF(AND(OR(G4631="N/A",G4631=""),H4631=""),0,IF(G4631="STATE CLUSTER",SUMIFS(amount_expended,uniform_state_cluster_name,W4631),SUMIFS(amount_expended,cluster_name,G4631))))</f>
        <v>0</v>
      </c>
      <c r="L4631" s="6"/>
      <c r="M4631" s="3"/>
      <c r="N4631" s="6"/>
      <c r="O4631" s="3"/>
      <c r="P4631" s="3"/>
      <c r="Q4631" s="6"/>
      <c r="R4631" s="4"/>
      <c r="S4631" s="6"/>
      <c r="T4631" s="6"/>
      <c r="U4631" s="6"/>
      <c r="V4631" s="3" t="str">
        <f t="shared" si="2"/>
        <v/>
      </c>
      <c r="W4631" s="5" t="str">
        <f t="shared" ref="W4631:X4631" si="4632">UPPER(TRIM(H4631))</f>
        <v/>
      </c>
      <c r="X4631" s="5" t="str">
        <f t="shared" si="4632"/>
        <v/>
      </c>
      <c r="Y4631" s="5" t="str">
        <f t="array" ref="Y4631">IF(V4631&lt;&gt;"",IFERROR(INDEX(federal_program_name_lookup,MATCH(V4631,aln_lookup,0)),""),"")</f>
        <v/>
      </c>
    </row>
    <row r="4632" ht="15.75" customHeight="1">
      <c r="A4632" s="5" t="str">
        <f t="shared" si="3224"/>
        <v/>
      </c>
      <c r="B4632" s="3"/>
      <c r="C4632" s="3"/>
      <c r="D4632" s="3"/>
      <c r="E4632" s="6"/>
      <c r="F4632" s="4"/>
      <c r="G4632" s="6"/>
      <c r="H4632" s="6"/>
      <c r="I4632" s="6"/>
      <c r="J4632" s="4">
        <f>SUMIFS(amount_expended,cfda_key,V4632)</f>
        <v>0</v>
      </c>
      <c r="K4632" s="4">
        <f>IF(G4632="OTHER CLUSTER NOT LISTED ABOVE",SUMIFS(amount_expended,uniform_other_cluster_name,X4632), IF(AND(OR(G4632="N/A",G4632=""),H4632=""),0,IF(G4632="STATE CLUSTER",SUMIFS(amount_expended,uniform_state_cluster_name,W4632),SUMIFS(amount_expended,cluster_name,G4632))))</f>
        <v>0</v>
      </c>
      <c r="L4632" s="6"/>
      <c r="M4632" s="3"/>
      <c r="N4632" s="6"/>
      <c r="O4632" s="3"/>
      <c r="P4632" s="3"/>
      <c r="Q4632" s="6"/>
      <c r="R4632" s="4"/>
      <c r="S4632" s="6"/>
      <c r="T4632" s="6"/>
      <c r="U4632" s="6"/>
      <c r="V4632" s="3" t="str">
        <f t="shared" si="2"/>
        <v/>
      </c>
      <c r="W4632" s="5" t="str">
        <f t="shared" ref="W4632:X4632" si="4633">UPPER(TRIM(H4632))</f>
        <v/>
      </c>
      <c r="X4632" s="5" t="str">
        <f t="shared" si="4633"/>
        <v/>
      </c>
      <c r="Y4632" s="5" t="str">
        <f t="array" ref="Y4632">IF(V4632&lt;&gt;"",IFERROR(INDEX(federal_program_name_lookup,MATCH(V4632,aln_lookup,0)),""),"")</f>
        <v/>
      </c>
    </row>
    <row r="4633" ht="15.75" customHeight="1">
      <c r="A4633" s="5" t="str">
        <f t="shared" si="3224"/>
        <v/>
      </c>
      <c r="B4633" s="3"/>
      <c r="C4633" s="3"/>
      <c r="D4633" s="3"/>
      <c r="E4633" s="6"/>
      <c r="F4633" s="4"/>
      <c r="G4633" s="6"/>
      <c r="H4633" s="6"/>
      <c r="I4633" s="6"/>
      <c r="J4633" s="4">
        <f>SUMIFS(amount_expended,cfda_key,V4633)</f>
        <v>0</v>
      </c>
      <c r="K4633" s="4">
        <f>IF(G4633="OTHER CLUSTER NOT LISTED ABOVE",SUMIFS(amount_expended,uniform_other_cluster_name,X4633), IF(AND(OR(G4633="N/A",G4633=""),H4633=""),0,IF(G4633="STATE CLUSTER",SUMIFS(amount_expended,uniform_state_cluster_name,W4633),SUMIFS(amount_expended,cluster_name,G4633))))</f>
        <v>0</v>
      </c>
      <c r="L4633" s="6"/>
      <c r="M4633" s="3"/>
      <c r="N4633" s="6"/>
      <c r="O4633" s="3"/>
      <c r="P4633" s="3"/>
      <c r="Q4633" s="6"/>
      <c r="R4633" s="4"/>
      <c r="S4633" s="6"/>
      <c r="T4633" s="6"/>
      <c r="U4633" s="6"/>
      <c r="V4633" s="3" t="str">
        <f t="shared" si="2"/>
        <v/>
      </c>
      <c r="W4633" s="5" t="str">
        <f t="shared" ref="W4633:X4633" si="4634">UPPER(TRIM(H4633))</f>
        <v/>
      </c>
      <c r="X4633" s="5" t="str">
        <f t="shared" si="4634"/>
        <v/>
      </c>
      <c r="Y4633" s="5" t="str">
        <f t="array" ref="Y4633">IF(V4633&lt;&gt;"",IFERROR(INDEX(federal_program_name_lookup,MATCH(V4633,aln_lookup,0)),""),"")</f>
        <v/>
      </c>
    </row>
    <row r="4634" ht="15.75" customHeight="1">
      <c r="A4634" s="5" t="str">
        <f t="shared" si="3224"/>
        <v/>
      </c>
      <c r="B4634" s="3"/>
      <c r="C4634" s="3"/>
      <c r="D4634" s="3"/>
      <c r="E4634" s="6"/>
      <c r="F4634" s="4"/>
      <c r="G4634" s="6"/>
      <c r="H4634" s="6"/>
      <c r="I4634" s="6"/>
      <c r="J4634" s="4">
        <f>SUMIFS(amount_expended,cfda_key,V4634)</f>
        <v>0</v>
      </c>
      <c r="K4634" s="4">
        <f>IF(G4634="OTHER CLUSTER NOT LISTED ABOVE",SUMIFS(amount_expended,uniform_other_cluster_name,X4634), IF(AND(OR(G4634="N/A",G4634=""),H4634=""),0,IF(G4634="STATE CLUSTER",SUMIFS(amount_expended,uniform_state_cluster_name,W4634),SUMIFS(amount_expended,cluster_name,G4634))))</f>
        <v>0</v>
      </c>
      <c r="L4634" s="6"/>
      <c r="M4634" s="3"/>
      <c r="N4634" s="6"/>
      <c r="O4634" s="3"/>
      <c r="P4634" s="3"/>
      <c r="Q4634" s="6"/>
      <c r="R4634" s="4"/>
      <c r="S4634" s="6"/>
      <c r="T4634" s="6"/>
      <c r="U4634" s="6"/>
      <c r="V4634" s="3" t="str">
        <f t="shared" si="2"/>
        <v/>
      </c>
      <c r="W4634" s="5" t="str">
        <f t="shared" ref="W4634:X4634" si="4635">UPPER(TRIM(H4634))</f>
        <v/>
      </c>
      <c r="X4634" s="5" t="str">
        <f t="shared" si="4635"/>
        <v/>
      </c>
      <c r="Y4634" s="5" t="str">
        <f t="array" ref="Y4634">IF(V4634&lt;&gt;"",IFERROR(INDEX(federal_program_name_lookup,MATCH(V4634,aln_lookup,0)),""),"")</f>
        <v/>
      </c>
    </row>
    <row r="4635" ht="15.75" customHeight="1">
      <c r="A4635" s="5" t="str">
        <f t="shared" si="3224"/>
        <v/>
      </c>
      <c r="B4635" s="3"/>
      <c r="C4635" s="3"/>
      <c r="D4635" s="3"/>
      <c r="E4635" s="6"/>
      <c r="F4635" s="4"/>
      <c r="G4635" s="6"/>
      <c r="H4635" s="6"/>
      <c r="I4635" s="6"/>
      <c r="J4635" s="4">
        <f>SUMIFS(amount_expended,cfda_key,V4635)</f>
        <v>0</v>
      </c>
      <c r="K4635" s="4">
        <f>IF(G4635="OTHER CLUSTER NOT LISTED ABOVE",SUMIFS(amount_expended,uniform_other_cluster_name,X4635), IF(AND(OR(G4635="N/A",G4635=""),H4635=""),0,IF(G4635="STATE CLUSTER",SUMIFS(amount_expended,uniform_state_cluster_name,W4635),SUMIFS(amount_expended,cluster_name,G4635))))</f>
        <v>0</v>
      </c>
      <c r="L4635" s="6"/>
      <c r="M4635" s="3"/>
      <c r="N4635" s="6"/>
      <c r="O4635" s="3"/>
      <c r="P4635" s="3"/>
      <c r="Q4635" s="6"/>
      <c r="R4635" s="4"/>
      <c r="S4635" s="6"/>
      <c r="T4635" s="6"/>
      <c r="U4635" s="6"/>
      <c r="V4635" s="3" t="str">
        <f t="shared" si="2"/>
        <v/>
      </c>
      <c r="W4635" s="5" t="str">
        <f t="shared" ref="W4635:X4635" si="4636">UPPER(TRIM(H4635))</f>
        <v/>
      </c>
      <c r="X4635" s="5" t="str">
        <f t="shared" si="4636"/>
        <v/>
      </c>
      <c r="Y4635" s="5" t="str">
        <f t="array" ref="Y4635">IF(V4635&lt;&gt;"",IFERROR(INDEX(federal_program_name_lookup,MATCH(V4635,aln_lookup,0)),""),"")</f>
        <v/>
      </c>
    </row>
    <row r="4636" ht="15.75" customHeight="1">
      <c r="A4636" s="5" t="str">
        <f t="shared" si="3224"/>
        <v/>
      </c>
      <c r="B4636" s="3"/>
      <c r="C4636" s="3"/>
      <c r="D4636" s="3"/>
      <c r="E4636" s="6"/>
      <c r="F4636" s="4"/>
      <c r="G4636" s="6"/>
      <c r="H4636" s="6"/>
      <c r="I4636" s="6"/>
      <c r="J4636" s="4">
        <f>SUMIFS(amount_expended,cfda_key,V4636)</f>
        <v>0</v>
      </c>
      <c r="K4636" s="4">
        <f>IF(G4636="OTHER CLUSTER NOT LISTED ABOVE",SUMIFS(amount_expended,uniform_other_cluster_name,X4636), IF(AND(OR(G4636="N/A",G4636=""),H4636=""),0,IF(G4636="STATE CLUSTER",SUMIFS(amount_expended,uniform_state_cluster_name,W4636),SUMIFS(amount_expended,cluster_name,G4636))))</f>
        <v>0</v>
      </c>
      <c r="L4636" s="6"/>
      <c r="M4636" s="3"/>
      <c r="N4636" s="6"/>
      <c r="O4636" s="3"/>
      <c r="P4636" s="3"/>
      <c r="Q4636" s="6"/>
      <c r="R4636" s="4"/>
      <c r="S4636" s="6"/>
      <c r="T4636" s="6"/>
      <c r="U4636" s="6"/>
      <c r="V4636" s="3" t="str">
        <f t="shared" si="2"/>
        <v/>
      </c>
      <c r="W4636" s="5" t="str">
        <f t="shared" ref="W4636:X4636" si="4637">UPPER(TRIM(H4636))</f>
        <v/>
      </c>
      <c r="X4636" s="5" t="str">
        <f t="shared" si="4637"/>
        <v/>
      </c>
      <c r="Y4636" s="5" t="str">
        <f t="array" ref="Y4636">IF(V4636&lt;&gt;"",IFERROR(INDEX(federal_program_name_lookup,MATCH(V4636,aln_lookup,0)),""),"")</f>
        <v/>
      </c>
    </row>
    <row r="4637" ht="15.75" customHeight="1">
      <c r="A4637" s="5" t="str">
        <f t="shared" si="3224"/>
        <v/>
      </c>
      <c r="B4637" s="3"/>
      <c r="C4637" s="3"/>
      <c r="D4637" s="3"/>
      <c r="E4637" s="6"/>
      <c r="F4637" s="4"/>
      <c r="G4637" s="6"/>
      <c r="H4637" s="6"/>
      <c r="I4637" s="6"/>
      <c r="J4637" s="4">
        <f>SUMIFS(amount_expended,cfda_key,V4637)</f>
        <v>0</v>
      </c>
      <c r="K4637" s="4">
        <f>IF(G4637="OTHER CLUSTER NOT LISTED ABOVE",SUMIFS(amount_expended,uniform_other_cluster_name,X4637), IF(AND(OR(G4637="N/A",G4637=""),H4637=""),0,IF(G4637="STATE CLUSTER",SUMIFS(amount_expended,uniform_state_cluster_name,W4637),SUMIFS(amount_expended,cluster_name,G4637))))</f>
        <v>0</v>
      </c>
      <c r="L4637" s="6"/>
      <c r="M4637" s="3"/>
      <c r="N4637" s="6"/>
      <c r="O4637" s="3"/>
      <c r="P4637" s="3"/>
      <c r="Q4637" s="6"/>
      <c r="R4637" s="4"/>
      <c r="S4637" s="6"/>
      <c r="T4637" s="6"/>
      <c r="U4637" s="6"/>
      <c r="V4637" s="3" t="str">
        <f t="shared" si="2"/>
        <v/>
      </c>
      <c r="W4637" s="5" t="str">
        <f t="shared" ref="W4637:X4637" si="4638">UPPER(TRIM(H4637))</f>
        <v/>
      </c>
      <c r="X4637" s="5" t="str">
        <f t="shared" si="4638"/>
        <v/>
      </c>
      <c r="Y4637" s="5" t="str">
        <f t="array" ref="Y4637">IF(V4637&lt;&gt;"",IFERROR(INDEX(federal_program_name_lookup,MATCH(V4637,aln_lookup,0)),""),"")</f>
        <v/>
      </c>
    </row>
    <row r="4638" ht="15.75" customHeight="1">
      <c r="A4638" s="5" t="str">
        <f t="shared" si="3224"/>
        <v/>
      </c>
      <c r="B4638" s="3"/>
      <c r="C4638" s="3"/>
      <c r="D4638" s="3"/>
      <c r="E4638" s="6"/>
      <c r="F4638" s="4"/>
      <c r="G4638" s="6"/>
      <c r="H4638" s="6"/>
      <c r="I4638" s="6"/>
      <c r="J4638" s="4">
        <f>SUMIFS(amount_expended,cfda_key,V4638)</f>
        <v>0</v>
      </c>
      <c r="K4638" s="4">
        <f>IF(G4638="OTHER CLUSTER NOT LISTED ABOVE",SUMIFS(amount_expended,uniform_other_cluster_name,X4638), IF(AND(OR(G4638="N/A",G4638=""),H4638=""),0,IF(G4638="STATE CLUSTER",SUMIFS(amount_expended,uniform_state_cluster_name,W4638),SUMIFS(amount_expended,cluster_name,G4638))))</f>
        <v>0</v>
      </c>
      <c r="L4638" s="6"/>
      <c r="M4638" s="3"/>
      <c r="N4638" s="6"/>
      <c r="O4638" s="3"/>
      <c r="P4638" s="3"/>
      <c r="Q4638" s="6"/>
      <c r="R4638" s="4"/>
      <c r="S4638" s="6"/>
      <c r="T4638" s="6"/>
      <c r="U4638" s="6"/>
      <c r="V4638" s="3" t="str">
        <f t="shared" si="2"/>
        <v/>
      </c>
      <c r="W4638" s="5" t="str">
        <f t="shared" ref="W4638:X4638" si="4639">UPPER(TRIM(H4638))</f>
        <v/>
      </c>
      <c r="X4638" s="5" t="str">
        <f t="shared" si="4639"/>
        <v/>
      </c>
      <c r="Y4638" s="5" t="str">
        <f t="array" ref="Y4638">IF(V4638&lt;&gt;"",IFERROR(INDEX(federal_program_name_lookup,MATCH(V4638,aln_lookup,0)),""),"")</f>
        <v/>
      </c>
    </row>
    <row r="4639" ht="15.75" customHeight="1">
      <c r="A4639" s="5" t="str">
        <f t="shared" si="3224"/>
        <v/>
      </c>
      <c r="B4639" s="3"/>
      <c r="C4639" s="3"/>
      <c r="D4639" s="3"/>
      <c r="E4639" s="6"/>
      <c r="F4639" s="4"/>
      <c r="G4639" s="6"/>
      <c r="H4639" s="6"/>
      <c r="I4639" s="6"/>
      <c r="J4639" s="4">
        <f>SUMIFS(amount_expended,cfda_key,V4639)</f>
        <v>0</v>
      </c>
      <c r="K4639" s="4">
        <f>IF(G4639="OTHER CLUSTER NOT LISTED ABOVE",SUMIFS(amount_expended,uniform_other_cluster_name,X4639), IF(AND(OR(G4639="N/A",G4639=""),H4639=""),0,IF(G4639="STATE CLUSTER",SUMIFS(amount_expended,uniform_state_cluster_name,W4639),SUMIFS(amount_expended,cluster_name,G4639))))</f>
        <v>0</v>
      </c>
      <c r="L4639" s="6"/>
      <c r="M4639" s="3"/>
      <c r="N4639" s="6"/>
      <c r="O4639" s="3"/>
      <c r="P4639" s="3"/>
      <c r="Q4639" s="6"/>
      <c r="R4639" s="4"/>
      <c r="S4639" s="6"/>
      <c r="T4639" s="6"/>
      <c r="U4639" s="6"/>
      <c r="V4639" s="3" t="str">
        <f t="shared" si="2"/>
        <v/>
      </c>
      <c r="W4639" s="5" t="str">
        <f t="shared" ref="W4639:X4639" si="4640">UPPER(TRIM(H4639))</f>
        <v/>
      </c>
      <c r="X4639" s="5" t="str">
        <f t="shared" si="4640"/>
        <v/>
      </c>
      <c r="Y4639" s="5" t="str">
        <f t="array" ref="Y4639">IF(V4639&lt;&gt;"",IFERROR(INDEX(federal_program_name_lookup,MATCH(V4639,aln_lookup,0)),""),"")</f>
        <v/>
      </c>
    </row>
    <row r="4640" ht="15.75" customHeight="1">
      <c r="A4640" s="5" t="str">
        <f t="shared" si="3224"/>
        <v/>
      </c>
      <c r="B4640" s="3"/>
      <c r="C4640" s="3"/>
      <c r="D4640" s="3"/>
      <c r="E4640" s="6"/>
      <c r="F4640" s="4"/>
      <c r="G4640" s="6"/>
      <c r="H4640" s="6"/>
      <c r="I4640" s="6"/>
      <c r="J4640" s="4">
        <f>SUMIFS(amount_expended,cfda_key,V4640)</f>
        <v>0</v>
      </c>
      <c r="K4640" s="4">
        <f>IF(G4640="OTHER CLUSTER NOT LISTED ABOVE",SUMIFS(amount_expended,uniform_other_cluster_name,X4640), IF(AND(OR(G4640="N/A",G4640=""),H4640=""),0,IF(G4640="STATE CLUSTER",SUMIFS(amount_expended,uniform_state_cluster_name,W4640),SUMIFS(amount_expended,cluster_name,G4640))))</f>
        <v>0</v>
      </c>
      <c r="L4640" s="6"/>
      <c r="M4640" s="3"/>
      <c r="N4640" s="6"/>
      <c r="O4640" s="3"/>
      <c r="P4640" s="3"/>
      <c r="Q4640" s="6"/>
      <c r="R4640" s="4"/>
      <c r="S4640" s="6"/>
      <c r="T4640" s="6"/>
      <c r="U4640" s="6"/>
      <c r="V4640" s="3" t="str">
        <f t="shared" si="2"/>
        <v/>
      </c>
      <c r="W4640" s="5" t="str">
        <f t="shared" ref="W4640:X4640" si="4641">UPPER(TRIM(H4640))</f>
        <v/>
      </c>
      <c r="X4640" s="5" t="str">
        <f t="shared" si="4641"/>
        <v/>
      </c>
      <c r="Y4640" s="5" t="str">
        <f t="array" ref="Y4640">IF(V4640&lt;&gt;"",IFERROR(INDEX(federal_program_name_lookup,MATCH(V4640,aln_lookup,0)),""),"")</f>
        <v/>
      </c>
    </row>
    <row r="4641" ht="15.75" customHeight="1">
      <c r="A4641" s="5" t="str">
        <f t="shared" si="3224"/>
        <v/>
      </c>
      <c r="B4641" s="3"/>
      <c r="C4641" s="3"/>
      <c r="D4641" s="3"/>
      <c r="E4641" s="6"/>
      <c r="F4641" s="4"/>
      <c r="G4641" s="6"/>
      <c r="H4641" s="6"/>
      <c r="I4641" s="6"/>
      <c r="J4641" s="4">
        <f>SUMIFS(amount_expended,cfda_key,V4641)</f>
        <v>0</v>
      </c>
      <c r="K4641" s="4">
        <f>IF(G4641="OTHER CLUSTER NOT LISTED ABOVE",SUMIFS(amount_expended,uniform_other_cluster_name,X4641), IF(AND(OR(G4641="N/A",G4641=""),H4641=""),0,IF(G4641="STATE CLUSTER",SUMIFS(amount_expended,uniform_state_cluster_name,W4641),SUMIFS(amount_expended,cluster_name,G4641))))</f>
        <v>0</v>
      </c>
      <c r="L4641" s="6"/>
      <c r="M4641" s="3"/>
      <c r="N4641" s="6"/>
      <c r="O4641" s="3"/>
      <c r="P4641" s="3"/>
      <c r="Q4641" s="6"/>
      <c r="R4641" s="4"/>
      <c r="S4641" s="6"/>
      <c r="T4641" s="6"/>
      <c r="U4641" s="6"/>
      <c r="V4641" s="3" t="str">
        <f t="shared" si="2"/>
        <v/>
      </c>
      <c r="W4641" s="5" t="str">
        <f t="shared" ref="W4641:X4641" si="4642">UPPER(TRIM(H4641))</f>
        <v/>
      </c>
      <c r="X4641" s="5" t="str">
        <f t="shared" si="4642"/>
        <v/>
      </c>
      <c r="Y4641" s="5" t="str">
        <f t="array" ref="Y4641">IF(V4641&lt;&gt;"",IFERROR(INDEX(federal_program_name_lookup,MATCH(V4641,aln_lookup,0)),""),"")</f>
        <v/>
      </c>
    </row>
    <row r="4642" ht="15.75" customHeight="1">
      <c r="A4642" s="5" t="str">
        <f t="shared" si="3224"/>
        <v/>
      </c>
      <c r="B4642" s="3"/>
      <c r="C4642" s="3"/>
      <c r="D4642" s="3"/>
      <c r="E4642" s="6"/>
      <c r="F4642" s="4"/>
      <c r="G4642" s="6"/>
      <c r="H4642" s="6"/>
      <c r="I4642" s="6"/>
      <c r="J4642" s="4">
        <f>SUMIFS(amount_expended,cfda_key,V4642)</f>
        <v>0</v>
      </c>
      <c r="K4642" s="4">
        <f>IF(G4642="OTHER CLUSTER NOT LISTED ABOVE",SUMIFS(amount_expended,uniform_other_cluster_name,X4642), IF(AND(OR(G4642="N/A",G4642=""),H4642=""),0,IF(G4642="STATE CLUSTER",SUMIFS(amount_expended,uniform_state_cluster_name,W4642),SUMIFS(amount_expended,cluster_name,G4642))))</f>
        <v>0</v>
      </c>
      <c r="L4642" s="6"/>
      <c r="M4642" s="3"/>
      <c r="N4642" s="6"/>
      <c r="O4642" s="3"/>
      <c r="P4642" s="3"/>
      <c r="Q4642" s="6"/>
      <c r="R4642" s="4"/>
      <c r="S4642" s="6"/>
      <c r="T4642" s="6"/>
      <c r="U4642" s="6"/>
      <c r="V4642" s="3" t="str">
        <f t="shared" si="2"/>
        <v/>
      </c>
      <c r="W4642" s="5" t="str">
        <f t="shared" ref="W4642:X4642" si="4643">UPPER(TRIM(H4642))</f>
        <v/>
      </c>
      <c r="X4642" s="5" t="str">
        <f t="shared" si="4643"/>
        <v/>
      </c>
      <c r="Y4642" s="5" t="str">
        <f t="array" ref="Y4642">IF(V4642&lt;&gt;"",IFERROR(INDEX(federal_program_name_lookup,MATCH(V4642,aln_lookup,0)),""),"")</f>
        <v/>
      </c>
    </row>
    <row r="4643" ht="15.75" customHeight="1">
      <c r="A4643" s="5" t="str">
        <f t="shared" si="3224"/>
        <v/>
      </c>
      <c r="B4643" s="3"/>
      <c r="C4643" s="3"/>
      <c r="D4643" s="3"/>
      <c r="E4643" s="6"/>
      <c r="F4643" s="4"/>
      <c r="G4643" s="6"/>
      <c r="H4643" s="6"/>
      <c r="I4643" s="6"/>
      <c r="J4643" s="4">
        <f>SUMIFS(amount_expended,cfda_key,V4643)</f>
        <v>0</v>
      </c>
      <c r="K4643" s="4">
        <f>IF(G4643="OTHER CLUSTER NOT LISTED ABOVE",SUMIFS(amount_expended,uniform_other_cluster_name,X4643), IF(AND(OR(G4643="N/A",G4643=""),H4643=""),0,IF(G4643="STATE CLUSTER",SUMIFS(amount_expended,uniform_state_cluster_name,W4643),SUMIFS(amount_expended,cluster_name,G4643))))</f>
        <v>0</v>
      </c>
      <c r="L4643" s="6"/>
      <c r="M4643" s="3"/>
      <c r="N4643" s="6"/>
      <c r="O4643" s="3"/>
      <c r="P4643" s="3"/>
      <c r="Q4643" s="6"/>
      <c r="R4643" s="4"/>
      <c r="S4643" s="6"/>
      <c r="T4643" s="6"/>
      <c r="U4643" s="6"/>
      <c r="V4643" s="3" t="str">
        <f t="shared" si="2"/>
        <v/>
      </c>
      <c r="W4643" s="5" t="str">
        <f t="shared" ref="W4643:X4643" si="4644">UPPER(TRIM(H4643))</f>
        <v/>
      </c>
      <c r="X4643" s="5" t="str">
        <f t="shared" si="4644"/>
        <v/>
      </c>
      <c r="Y4643" s="5" t="str">
        <f t="array" ref="Y4643">IF(V4643&lt;&gt;"",IFERROR(INDEX(federal_program_name_lookup,MATCH(V4643,aln_lookup,0)),""),"")</f>
        <v/>
      </c>
    </row>
    <row r="4644" ht="15.75" customHeight="1">
      <c r="A4644" s="5" t="str">
        <f t="shared" si="3224"/>
        <v/>
      </c>
      <c r="B4644" s="3"/>
      <c r="C4644" s="3"/>
      <c r="D4644" s="3"/>
      <c r="E4644" s="6"/>
      <c r="F4644" s="4"/>
      <c r="G4644" s="6"/>
      <c r="H4644" s="6"/>
      <c r="I4644" s="6"/>
      <c r="J4644" s="4">
        <f>SUMIFS(amount_expended,cfda_key,V4644)</f>
        <v>0</v>
      </c>
      <c r="K4644" s="4">
        <f>IF(G4644="OTHER CLUSTER NOT LISTED ABOVE",SUMIFS(amount_expended,uniform_other_cluster_name,X4644), IF(AND(OR(G4644="N/A",G4644=""),H4644=""),0,IF(G4644="STATE CLUSTER",SUMIFS(amount_expended,uniform_state_cluster_name,W4644),SUMIFS(amount_expended,cluster_name,G4644))))</f>
        <v>0</v>
      </c>
      <c r="L4644" s="6"/>
      <c r="M4644" s="3"/>
      <c r="N4644" s="6"/>
      <c r="O4644" s="3"/>
      <c r="P4644" s="3"/>
      <c r="Q4644" s="6"/>
      <c r="R4644" s="4"/>
      <c r="S4644" s="6"/>
      <c r="T4644" s="6"/>
      <c r="U4644" s="6"/>
      <c r="V4644" s="3" t="str">
        <f t="shared" si="2"/>
        <v/>
      </c>
      <c r="W4644" s="5" t="str">
        <f t="shared" ref="W4644:X4644" si="4645">UPPER(TRIM(H4644))</f>
        <v/>
      </c>
      <c r="X4644" s="5" t="str">
        <f t="shared" si="4645"/>
        <v/>
      </c>
      <c r="Y4644" s="5" t="str">
        <f t="array" ref="Y4644">IF(V4644&lt;&gt;"",IFERROR(INDEX(federal_program_name_lookup,MATCH(V4644,aln_lookup,0)),""),"")</f>
        <v/>
      </c>
    </row>
    <row r="4645" ht="15.75" customHeight="1">
      <c r="A4645" s="5" t="str">
        <f t="shared" si="3224"/>
        <v/>
      </c>
      <c r="B4645" s="3"/>
      <c r="C4645" s="3"/>
      <c r="D4645" s="3"/>
      <c r="E4645" s="6"/>
      <c r="F4645" s="4"/>
      <c r="G4645" s="6"/>
      <c r="H4645" s="6"/>
      <c r="I4645" s="6"/>
      <c r="J4645" s="4">
        <f>SUMIFS(amount_expended,cfda_key,V4645)</f>
        <v>0</v>
      </c>
      <c r="K4645" s="4">
        <f>IF(G4645="OTHER CLUSTER NOT LISTED ABOVE",SUMIFS(amount_expended,uniform_other_cluster_name,X4645), IF(AND(OR(G4645="N/A",G4645=""),H4645=""),0,IF(G4645="STATE CLUSTER",SUMIFS(amount_expended,uniform_state_cluster_name,W4645),SUMIFS(amount_expended,cluster_name,G4645))))</f>
        <v>0</v>
      </c>
      <c r="L4645" s="6"/>
      <c r="M4645" s="3"/>
      <c r="N4645" s="6"/>
      <c r="O4645" s="3"/>
      <c r="P4645" s="3"/>
      <c r="Q4645" s="6"/>
      <c r="R4645" s="4"/>
      <c r="S4645" s="6"/>
      <c r="T4645" s="6"/>
      <c r="U4645" s="6"/>
      <c r="V4645" s="3" t="str">
        <f t="shared" si="2"/>
        <v/>
      </c>
      <c r="W4645" s="5" t="str">
        <f t="shared" ref="W4645:X4645" si="4646">UPPER(TRIM(H4645))</f>
        <v/>
      </c>
      <c r="X4645" s="5" t="str">
        <f t="shared" si="4646"/>
        <v/>
      </c>
      <c r="Y4645" s="5" t="str">
        <f t="array" ref="Y4645">IF(V4645&lt;&gt;"",IFERROR(INDEX(federal_program_name_lookup,MATCH(V4645,aln_lookup,0)),""),"")</f>
        <v/>
      </c>
    </row>
    <row r="4646" ht="15.75" customHeight="1">
      <c r="A4646" s="5" t="str">
        <f t="shared" si="3224"/>
        <v/>
      </c>
      <c r="B4646" s="3"/>
      <c r="C4646" s="3"/>
      <c r="D4646" s="3"/>
      <c r="E4646" s="6"/>
      <c r="F4646" s="4"/>
      <c r="G4646" s="6"/>
      <c r="H4646" s="6"/>
      <c r="I4646" s="6"/>
      <c r="J4646" s="4">
        <f>SUMIFS(amount_expended,cfda_key,V4646)</f>
        <v>0</v>
      </c>
      <c r="K4646" s="4">
        <f>IF(G4646="OTHER CLUSTER NOT LISTED ABOVE",SUMIFS(amount_expended,uniform_other_cluster_name,X4646), IF(AND(OR(G4646="N/A",G4646=""),H4646=""),0,IF(G4646="STATE CLUSTER",SUMIFS(amount_expended,uniform_state_cluster_name,W4646),SUMIFS(amount_expended,cluster_name,G4646))))</f>
        <v>0</v>
      </c>
      <c r="L4646" s="6"/>
      <c r="M4646" s="3"/>
      <c r="N4646" s="6"/>
      <c r="O4646" s="3"/>
      <c r="P4646" s="3"/>
      <c r="Q4646" s="6"/>
      <c r="R4646" s="4"/>
      <c r="S4646" s="6"/>
      <c r="T4646" s="6"/>
      <c r="U4646" s="6"/>
      <c r="V4646" s="3" t="str">
        <f t="shared" si="2"/>
        <v/>
      </c>
      <c r="W4646" s="5" t="str">
        <f t="shared" ref="W4646:X4646" si="4647">UPPER(TRIM(H4646))</f>
        <v/>
      </c>
      <c r="X4646" s="5" t="str">
        <f t="shared" si="4647"/>
        <v/>
      </c>
      <c r="Y4646" s="5" t="str">
        <f t="array" ref="Y4646">IF(V4646&lt;&gt;"",IFERROR(INDEX(federal_program_name_lookup,MATCH(V4646,aln_lookup,0)),""),"")</f>
        <v/>
      </c>
    </row>
    <row r="4647" ht="15.75" customHeight="1">
      <c r="A4647" s="5" t="str">
        <f t="shared" si="3224"/>
        <v/>
      </c>
      <c r="B4647" s="3"/>
      <c r="C4647" s="3"/>
      <c r="D4647" s="3"/>
      <c r="E4647" s="6"/>
      <c r="F4647" s="4"/>
      <c r="G4647" s="6"/>
      <c r="H4647" s="6"/>
      <c r="I4647" s="6"/>
      <c r="J4647" s="4">
        <f>SUMIFS(amount_expended,cfda_key,V4647)</f>
        <v>0</v>
      </c>
      <c r="K4647" s="4">
        <f>IF(G4647="OTHER CLUSTER NOT LISTED ABOVE",SUMIFS(amount_expended,uniform_other_cluster_name,X4647), IF(AND(OR(G4647="N/A",G4647=""),H4647=""),0,IF(G4647="STATE CLUSTER",SUMIFS(amount_expended,uniform_state_cluster_name,W4647),SUMIFS(amount_expended,cluster_name,G4647))))</f>
        <v>0</v>
      </c>
      <c r="L4647" s="6"/>
      <c r="M4647" s="3"/>
      <c r="N4647" s="6"/>
      <c r="O4647" s="3"/>
      <c r="P4647" s="3"/>
      <c r="Q4647" s="6"/>
      <c r="R4647" s="4"/>
      <c r="S4647" s="6"/>
      <c r="T4647" s="6"/>
      <c r="U4647" s="6"/>
      <c r="V4647" s="3" t="str">
        <f t="shared" si="2"/>
        <v/>
      </c>
      <c r="W4647" s="5" t="str">
        <f t="shared" ref="W4647:X4647" si="4648">UPPER(TRIM(H4647))</f>
        <v/>
      </c>
      <c r="X4647" s="5" t="str">
        <f t="shared" si="4648"/>
        <v/>
      </c>
      <c r="Y4647" s="5" t="str">
        <f t="array" ref="Y4647">IF(V4647&lt;&gt;"",IFERROR(INDEX(federal_program_name_lookup,MATCH(V4647,aln_lookup,0)),""),"")</f>
        <v/>
      </c>
    </row>
    <row r="4648" ht="15.75" customHeight="1">
      <c r="A4648" s="5" t="str">
        <f t="shared" si="3224"/>
        <v/>
      </c>
      <c r="B4648" s="3"/>
      <c r="C4648" s="3"/>
      <c r="D4648" s="3"/>
      <c r="E4648" s="6"/>
      <c r="F4648" s="4"/>
      <c r="G4648" s="6"/>
      <c r="H4648" s="6"/>
      <c r="I4648" s="6"/>
      <c r="J4648" s="4">
        <f>SUMIFS(amount_expended,cfda_key,V4648)</f>
        <v>0</v>
      </c>
      <c r="K4648" s="4">
        <f>IF(G4648="OTHER CLUSTER NOT LISTED ABOVE",SUMIFS(amount_expended,uniform_other_cluster_name,X4648), IF(AND(OR(G4648="N/A",G4648=""),H4648=""),0,IF(G4648="STATE CLUSTER",SUMIFS(amount_expended,uniform_state_cluster_name,W4648),SUMIFS(amount_expended,cluster_name,G4648))))</f>
        <v>0</v>
      </c>
      <c r="L4648" s="6"/>
      <c r="M4648" s="3"/>
      <c r="N4648" s="6"/>
      <c r="O4648" s="3"/>
      <c r="P4648" s="3"/>
      <c r="Q4648" s="6"/>
      <c r="R4648" s="4"/>
      <c r="S4648" s="6"/>
      <c r="T4648" s="6"/>
      <c r="U4648" s="6"/>
      <c r="V4648" s="3" t="str">
        <f t="shared" si="2"/>
        <v/>
      </c>
      <c r="W4648" s="5" t="str">
        <f t="shared" ref="W4648:X4648" si="4649">UPPER(TRIM(H4648))</f>
        <v/>
      </c>
      <c r="X4648" s="5" t="str">
        <f t="shared" si="4649"/>
        <v/>
      </c>
      <c r="Y4648" s="5" t="str">
        <f t="array" ref="Y4648">IF(V4648&lt;&gt;"",IFERROR(INDEX(federal_program_name_lookup,MATCH(V4648,aln_lookup,0)),""),"")</f>
        <v/>
      </c>
    </row>
    <row r="4649" ht="15.75" customHeight="1">
      <c r="A4649" s="5" t="str">
        <f t="shared" si="3224"/>
        <v/>
      </c>
      <c r="B4649" s="3"/>
      <c r="C4649" s="3"/>
      <c r="D4649" s="3"/>
      <c r="E4649" s="6"/>
      <c r="F4649" s="4"/>
      <c r="G4649" s="6"/>
      <c r="H4649" s="6"/>
      <c r="I4649" s="6"/>
      <c r="J4649" s="4">
        <f>SUMIFS(amount_expended,cfda_key,V4649)</f>
        <v>0</v>
      </c>
      <c r="K4649" s="4">
        <f>IF(G4649="OTHER CLUSTER NOT LISTED ABOVE",SUMIFS(amount_expended,uniform_other_cluster_name,X4649), IF(AND(OR(G4649="N/A",G4649=""),H4649=""),0,IF(G4649="STATE CLUSTER",SUMIFS(amount_expended,uniform_state_cluster_name,W4649),SUMIFS(amount_expended,cluster_name,G4649))))</f>
        <v>0</v>
      </c>
      <c r="L4649" s="6"/>
      <c r="M4649" s="3"/>
      <c r="N4649" s="6"/>
      <c r="O4649" s="3"/>
      <c r="P4649" s="3"/>
      <c r="Q4649" s="6"/>
      <c r="R4649" s="4"/>
      <c r="S4649" s="6"/>
      <c r="T4649" s="6"/>
      <c r="U4649" s="6"/>
      <c r="V4649" s="3" t="str">
        <f t="shared" si="2"/>
        <v/>
      </c>
      <c r="W4649" s="5" t="str">
        <f t="shared" ref="W4649:X4649" si="4650">UPPER(TRIM(H4649))</f>
        <v/>
      </c>
      <c r="X4649" s="5" t="str">
        <f t="shared" si="4650"/>
        <v/>
      </c>
      <c r="Y4649" s="5" t="str">
        <f t="array" ref="Y4649">IF(V4649&lt;&gt;"",IFERROR(INDEX(federal_program_name_lookup,MATCH(V4649,aln_lookup,0)),""),"")</f>
        <v/>
      </c>
    </row>
    <row r="4650" ht="15.75" customHeight="1">
      <c r="A4650" s="5" t="str">
        <f t="shared" si="3224"/>
        <v/>
      </c>
      <c r="B4650" s="3"/>
      <c r="C4650" s="3"/>
      <c r="D4650" s="3"/>
      <c r="E4650" s="6"/>
      <c r="F4650" s="4"/>
      <c r="G4650" s="6"/>
      <c r="H4650" s="6"/>
      <c r="I4650" s="6"/>
      <c r="J4650" s="4">
        <f>SUMIFS(amount_expended,cfda_key,V4650)</f>
        <v>0</v>
      </c>
      <c r="K4650" s="4">
        <f>IF(G4650="OTHER CLUSTER NOT LISTED ABOVE",SUMIFS(amount_expended,uniform_other_cluster_name,X4650), IF(AND(OR(G4650="N/A",G4650=""),H4650=""),0,IF(G4650="STATE CLUSTER",SUMIFS(amount_expended,uniform_state_cluster_name,W4650),SUMIFS(amount_expended,cluster_name,G4650))))</f>
        <v>0</v>
      </c>
      <c r="L4650" s="6"/>
      <c r="M4650" s="3"/>
      <c r="N4650" s="6"/>
      <c r="O4650" s="3"/>
      <c r="P4650" s="3"/>
      <c r="Q4650" s="6"/>
      <c r="R4650" s="4"/>
      <c r="S4650" s="6"/>
      <c r="T4650" s="6"/>
      <c r="U4650" s="6"/>
      <c r="V4650" s="3" t="str">
        <f t="shared" si="2"/>
        <v/>
      </c>
      <c r="W4650" s="5" t="str">
        <f t="shared" ref="W4650:X4650" si="4651">UPPER(TRIM(H4650))</f>
        <v/>
      </c>
      <c r="X4650" s="5" t="str">
        <f t="shared" si="4651"/>
        <v/>
      </c>
      <c r="Y4650" s="5" t="str">
        <f t="array" ref="Y4650">IF(V4650&lt;&gt;"",IFERROR(INDEX(federal_program_name_lookup,MATCH(V4650,aln_lookup,0)),""),"")</f>
        <v/>
      </c>
    </row>
    <row r="4651" ht="15.75" customHeight="1">
      <c r="A4651" s="5" t="str">
        <f t="shared" si="3224"/>
        <v/>
      </c>
      <c r="B4651" s="3"/>
      <c r="C4651" s="3"/>
      <c r="D4651" s="3"/>
      <c r="E4651" s="6"/>
      <c r="F4651" s="4"/>
      <c r="G4651" s="6"/>
      <c r="H4651" s="6"/>
      <c r="I4651" s="6"/>
      <c r="J4651" s="4">
        <f>SUMIFS(amount_expended,cfda_key,V4651)</f>
        <v>0</v>
      </c>
      <c r="K4651" s="4">
        <f>IF(G4651="OTHER CLUSTER NOT LISTED ABOVE",SUMIFS(amount_expended,uniform_other_cluster_name,X4651), IF(AND(OR(G4651="N/A",G4651=""),H4651=""),0,IF(G4651="STATE CLUSTER",SUMIFS(amount_expended,uniform_state_cluster_name,W4651),SUMIFS(amount_expended,cluster_name,G4651))))</f>
        <v>0</v>
      </c>
      <c r="L4651" s="6"/>
      <c r="M4651" s="3"/>
      <c r="N4651" s="6"/>
      <c r="O4651" s="3"/>
      <c r="P4651" s="3"/>
      <c r="Q4651" s="6"/>
      <c r="R4651" s="4"/>
      <c r="S4651" s="6"/>
      <c r="T4651" s="6"/>
      <c r="U4651" s="6"/>
      <c r="V4651" s="3" t="str">
        <f t="shared" si="2"/>
        <v/>
      </c>
      <c r="W4651" s="5" t="str">
        <f t="shared" ref="W4651:X4651" si="4652">UPPER(TRIM(H4651))</f>
        <v/>
      </c>
      <c r="X4651" s="5" t="str">
        <f t="shared" si="4652"/>
        <v/>
      </c>
      <c r="Y4651" s="5" t="str">
        <f t="array" ref="Y4651">IF(V4651&lt;&gt;"",IFERROR(INDEX(federal_program_name_lookup,MATCH(V4651,aln_lookup,0)),""),"")</f>
        <v/>
      </c>
    </row>
    <row r="4652" ht="15.75" customHeight="1">
      <c r="A4652" s="5" t="str">
        <f t="shared" si="3224"/>
        <v/>
      </c>
      <c r="B4652" s="3"/>
      <c r="C4652" s="3"/>
      <c r="D4652" s="3"/>
      <c r="E4652" s="6"/>
      <c r="F4652" s="4"/>
      <c r="G4652" s="6"/>
      <c r="H4652" s="6"/>
      <c r="I4652" s="6"/>
      <c r="J4652" s="4">
        <f>SUMIFS(amount_expended,cfda_key,V4652)</f>
        <v>0</v>
      </c>
      <c r="K4652" s="4">
        <f>IF(G4652="OTHER CLUSTER NOT LISTED ABOVE",SUMIFS(amount_expended,uniform_other_cluster_name,X4652), IF(AND(OR(G4652="N/A",G4652=""),H4652=""),0,IF(G4652="STATE CLUSTER",SUMIFS(amount_expended,uniform_state_cluster_name,W4652),SUMIFS(amount_expended,cluster_name,G4652))))</f>
        <v>0</v>
      </c>
      <c r="L4652" s="6"/>
      <c r="M4652" s="3"/>
      <c r="N4652" s="6"/>
      <c r="O4652" s="3"/>
      <c r="P4652" s="3"/>
      <c r="Q4652" s="6"/>
      <c r="R4652" s="4"/>
      <c r="S4652" s="6"/>
      <c r="T4652" s="6"/>
      <c r="U4652" s="6"/>
      <c r="V4652" s="3" t="str">
        <f t="shared" si="2"/>
        <v/>
      </c>
      <c r="W4652" s="5" t="str">
        <f t="shared" ref="W4652:X4652" si="4653">UPPER(TRIM(H4652))</f>
        <v/>
      </c>
      <c r="X4652" s="5" t="str">
        <f t="shared" si="4653"/>
        <v/>
      </c>
      <c r="Y4652" s="5" t="str">
        <f t="array" ref="Y4652">IF(V4652&lt;&gt;"",IFERROR(INDEX(federal_program_name_lookup,MATCH(V4652,aln_lookup,0)),""),"")</f>
        <v/>
      </c>
    </row>
    <row r="4653" ht="15.75" customHeight="1">
      <c r="A4653" s="5" t="str">
        <f t="shared" si="3224"/>
        <v/>
      </c>
      <c r="B4653" s="3"/>
      <c r="C4653" s="3"/>
      <c r="D4653" s="3"/>
      <c r="E4653" s="6"/>
      <c r="F4653" s="4"/>
      <c r="G4653" s="6"/>
      <c r="H4653" s="6"/>
      <c r="I4653" s="6"/>
      <c r="J4653" s="4">
        <f>SUMIFS(amount_expended,cfda_key,V4653)</f>
        <v>0</v>
      </c>
      <c r="K4653" s="4">
        <f>IF(G4653="OTHER CLUSTER NOT LISTED ABOVE",SUMIFS(amount_expended,uniform_other_cluster_name,X4653), IF(AND(OR(G4653="N/A",G4653=""),H4653=""),0,IF(G4653="STATE CLUSTER",SUMIFS(amount_expended,uniform_state_cluster_name,W4653),SUMIFS(amount_expended,cluster_name,G4653))))</f>
        <v>0</v>
      </c>
      <c r="L4653" s="6"/>
      <c r="M4653" s="3"/>
      <c r="N4653" s="6"/>
      <c r="O4653" s="3"/>
      <c r="P4653" s="3"/>
      <c r="Q4653" s="6"/>
      <c r="R4653" s="4"/>
      <c r="S4653" s="6"/>
      <c r="T4653" s="6"/>
      <c r="U4653" s="6"/>
      <c r="V4653" s="3" t="str">
        <f t="shared" si="2"/>
        <v/>
      </c>
      <c r="W4653" s="5" t="str">
        <f t="shared" ref="W4653:X4653" si="4654">UPPER(TRIM(H4653))</f>
        <v/>
      </c>
      <c r="X4653" s="5" t="str">
        <f t="shared" si="4654"/>
        <v/>
      </c>
      <c r="Y4653" s="5" t="str">
        <f t="array" ref="Y4653">IF(V4653&lt;&gt;"",IFERROR(INDEX(federal_program_name_lookup,MATCH(V4653,aln_lookup,0)),""),"")</f>
        <v/>
      </c>
    </row>
    <row r="4654" ht="15.75" customHeight="1">
      <c r="A4654" s="5" t="str">
        <f t="shared" si="3224"/>
        <v/>
      </c>
      <c r="B4654" s="3"/>
      <c r="C4654" s="3"/>
      <c r="D4654" s="3"/>
      <c r="E4654" s="6"/>
      <c r="F4654" s="4"/>
      <c r="G4654" s="6"/>
      <c r="H4654" s="6"/>
      <c r="I4654" s="6"/>
      <c r="J4654" s="4">
        <f>SUMIFS(amount_expended,cfda_key,V4654)</f>
        <v>0</v>
      </c>
      <c r="K4654" s="4">
        <f>IF(G4654="OTHER CLUSTER NOT LISTED ABOVE",SUMIFS(amount_expended,uniform_other_cluster_name,X4654), IF(AND(OR(G4654="N/A",G4654=""),H4654=""),0,IF(G4654="STATE CLUSTER",SUMIFS(amount_expended,uniform_state_cluster_name,W4654),SUMIFS(amount_expended,cluster_name,G4654))))</f>
        <v>0</v>
      </c>
      <c r="L4654" s="6"/>
      <c r="M4654" s="3"/>
      <c r="N4654" s="6"/>
      <c r="O4654" s="3"/>
      <c r="P4654" s="3"/>
      <c r="Q4654" s="6"/>
      <c r="R4654" s="4"/>
      <c r="S4654" s="6"/>
      <c r="T4654" s="6"/>
      <c r="U4654" s="6"/>
      <c r="V4654" s="3" t="str">
        <f t="shared" si="2"/>
        <v/>
      </c>
      <c r="W4654" s="5" t="str">
        <f t="shared" ref="W4654:X4654" si="4655">UPPER(TRIM(H4654))</f>
        <v/>
      </c>
      <c r="X4654" s="5" t="str">
        <f t="shared" si="4655"/>
        <v/>
      </c>
      <c r="Y4654" s="5" t="str">
        <f t="array" ref="Y4654">IF(V4654&lt;&gt;"",IFERROR(INDEX(federal_program_name_lookup,MATCH(V4654,aln_lookup,0)),""),"")</f>
        <v/>
      </c>
    </row>
    <row r="4655" ht="15.75" customHeight="1">
      <c r="A4655" s="5" t="str">
        <f t="shared" si="3224"/>
        <v/>
      </c>
      <c r="B4655" s="3"/>
      <c r="C4655" s="3"/>
      <c r="D4655" s="3"/>
      <c r="E4655" s="6"/>
      <c r="F4655" s="4"/>
      <c r="G4655" s="6"/>
      <c r="H4655" s="6"/>
      <c r="I4655" s="6"/>
      <c r="J4655" s="4">
        <f>SUMIFS(amount_expended,cfda_key,V4655)</f>
        <v>0</v>
      </c>
      <c r="K4655" s="4">
        <f>IF(G4655="OTHER CLUSTER NOT LISTED ABOVE",SUMIFS(amount_expended,uniform_other_cluster_name,X4655), IF(AND(OR(G4655="N/A",G4655=""),H4655=""),0,IF(G4655="STATE CLUSTER",SUMIFS(amount_expended,uniform_state_cluster_name,W4655),SUMIFS(amount_expended,cluster_name,G4655))))</f>
        <v>0</v>
      </c>
      <c r="L4655" s="6"/>
      <c r="M4655" s="3"/>
      <c r="N4655" s="6"/>
      <c r="O4655" s="3"/>
      <c r="P4655" s="3"/>
      <c r="Q4655" s="6"/>
      <c r="R4655" s="4"/>
      <c r="S4655" s="6"/>
      <c r="T4655" s="6"/>
      <c r="U4655" s="6"/>
      <c r="V4655" s="3" t="str">
        <f t="shared" si="2"/>
        <v/>
      </c>
      <c r="W4655" s="5" t="str">
        <f t="shared" ref="W4655:X4655" si="4656">UPPER(TRIM(H4655))</f>
        <v/>
      </c>
      <c r="X4655" s="5" t="str">
        <f t="shared" si="4656"/>
        <v/>
      </c>
      <c r="Y4655" s="5" t="str">
        <f t="array" ref="Y4655">IF(V4655&lt;&gt;"",IFERROR(INDEX(federal_program_name_lookup,MATCH(V4655,aln_lookup,0)),""),"")</f>
        <v/>
      </c>
    </row>
    <row r="4656" ht="15.75" customHeight="1">
      <c r="A4656" s="5" t="str">
        <f t="shared" si="3224"/>
        <v/>
      </c>
      <c r="B4656" s="3"/>
      <c r="C4656" s="3"/>
      <c r="D4656" s="3"/>
      <c r="E4656" s="6"/>
      <c r="F4656" s="4"/>
      <c r="G4656" s="6"/>
      <c r="H4656" s="6"/>
      <c r="I4656" s="6"/>
      <c r="J4656" s="4">
        <f>SUMIFS(amount_expended,cfda_key,V4656)</f>
        <v>0</v>
      </c>
      <c r="K4656" s="4">
        <f>IF(G4656="OTHER CLUSTER NOT LISTED ABOVE",SUMIFS(amount_expended,uniform_other_cluster_name,X4656), IF(AND(OR(G4656="N/A",G4656=""),H4656=""),0,IF(G4656="STATE CLUSTER",SUMIFS(amount_expended,uniform_state_cluster_name,W4656),SUMIFS(amount_expended,cluster_name,G4656))))</f>
        <v>0</v>
      </c>
      <c r="L4656" s="6"/>
      <c r="M4656" s="3"/>
      <c r="N4656" s="6"/>
      <c r="O4656" s="3"/>
      <c r="P4656" s="3"/>
      <c r="Q4656" s="6"/>
      <c r="R4656" s="4"/>
      <c r="S4656" s="6"/>
      <c r="T4656" s="6"/>
      <c r="U4656" s="6"/>
      <c r="V4656" s="3" t="str">
        <f t="shared" si="2"/>
        <v/>
      </c>
      <c r="W4656" s="5" t="str">
        <f t="shared" ref="W4656:X4656" si="4657">UPPER(TRIM(H4656))</f>
        <v/>
      </c>
      <c r="X4656" s="5" t="str">
        <f t="shared" si="4657"/>
        <v/>
      </c>
      <c r="Y4656" s="5" t="str">
        <f t="array" ref="Y4656">IF(V4656&lt;&gt;"",IFERROR(INDEX(federal_program_name_lookup,MATCH(V4656,aln_lookup,0)),""),"")</f>
        <v/>
      </c>
    </row>
    <row r="4657" ht="15.75" customHeight="1">
      <c r="A4657" s="5" t="str">
        <f t="shared" si="3224"/>
        <v/>
      </c>
      <c r="B4657" s="3"/>
      <c r="C4657" s="3"/>
      <c r="D4657" s="3"/>
      <c r="E4657" s="6"/>
      <c r="F4657" s="4"/>
      <c r="G4657" s="6"/>
      <c r="H4657" s="6"/>
      <c r="I4657" s="6"/>
      <c r="J4657" s="4">
        <f>SUMIFS(amount_expended,cfda_key,V4657)</f>
        <v>0</v>
      </c>
      <c r="K4657" s="4">
        <f>IF(G4657="OTHER CLUSTER NOT LISTED ABOVE",SUMIFS(amount_expended,uniform_other_cluster_name,X4657), IF(AND(OR(G4657="N/A",G4657=""),H4657=""),0,IF(G4657="STATE CLUSTER",SUMIFS(amount_expended,uniform_state_cluster_name,W4657),SUMIFS(amount_expended,cluster_name,G4657))))</f>
        <v>0</v>
      </c>
      <c r="L4657" s="6"/>
      <c r="M4657" s="3"/>
      <c r="N4657" s="6"/>
      <c r="O4657" s="3"/>
      <c r="P4657" s="3"/>
      <c r="Q4657" s="6"/>
      <c r="R4657" s="4"/>
      <c r="S4657" s="6"/>
      <c r="T4657" s="6"/>
      <c r="U4657" s="6"/>
      <c r="V4657" s="3" t="str">
        <f t="shared" si="2"/>
        <v/>
      </c>
      <c r="W4657" s="5" t="str">
        <f t="shared" ref="W4657:X4657" si="4658">UPPER(TRIM(H4657))</f>
        <v/>
      </c>
      <c r="X4657" s="5" t="str">
        <f t="shared" si="4658"/>
        <v/>
      </c>
      <c r="Y4657" s="5" t="str">
        <f t="array" ref="Y4657">IF(V4657&lt;&gt;"",IFERROR(INDEX(federal_program_name_lookup,MATCH(V4657,aln_lookup,0)),""),"")</f>
        <v/>
      </c>
    </row>
    <row r="4658" ht="15.75" customHeight="1">
      <c r="A4658" s="5" t="str">
        <f t="shared" si="3224"/>
        <v/>
      </c>
      <c r="B4658" s="3"/>
      <c r="C4658" s="3"/>
      <c r="D4658" s="3"/>
      <c r="E4658" s="6"/>
      <c r="F4658" s="4"/>
      <c r="G4658" s="6"/>
      <c r="H4658" s="6"/>
      <c r="I4658" s="6"/>
      <c r="J4658" s="4">
        <f>SUMIFS(amount_expended,cfda_key,V4658)</f>
        <v>0</v>
      </c>
      <c r="K4658" s="4">
        <f>IF(G4658="OTHER CLUSTER NOT LISTED ABOVE",SUMIFS(amount_expended,uniform_other_cluster_name,X4658), IF(AND(OR(G4658="N/A",G4658=""),H4658=""),0,IF(G4658="STATE CLUSTER",SUMIFS(amount_expended,uniform_state_cluster_name,W4658),SUMIFS(amount_expended,cluster_name,G4658))))</f>
        <v>0</v>
      </c>
      <c r="L4658" s="6"/>
      <c r="M4658" s="3"/>
      <c r="N4658" s="6"/>
      <c r="O4658" s="3"/>
      <c r="P4658" s="3"/>
      <c r="Q4658" s="6"/>
      <c r="R4658" s="4"/>
      <c r="S4658" s="6"/>
      <c r="T4658" s="6"/>
      <c r="U4658" s="6"/>
      <c r="V4658" s="3" t="str">
        <f t="shared" si="2"/>
        <v/>
      </c>
      <c r="W4658" s="5" t="str">
        <f t="shared" ref="W4658:X4658" si="4659">UPPER(TRIM(H4658))</f>
        <v/>
      </c>
      <c r="X4658" s="5" t="str">
        <f t="shared" si="4659"/>
        <v/>
      </c>
      <c r="Y4658" s="5" t="str">
        <f t="array" ref="Y4658">IF(V4658&lt;&gt;"",IFERROR(INDEX(federal_program_name_lookup,MATCH(V4658,aln_lookup,0)),""),"")</f>
        <v/>
      </c>
    </row>
    <row r="4659" ht="15.75" customHeight="1">
      <c r="A4659" s="5" t="str">
        <f t="shared" si="3224"/>
        <v/>
      </c>
      <c r="B4659" s="3"/>
      <c r="C4659" s="3"/>
      <c r="D4659" s="3"/>
      <c r="E4659" s="6"/>
      <c r="F4659" s="4"/>
      <c r="G4659" s="6"/>
      <c r="H4659" s="6"/>
      <c r="I4659" s="6"/>
      <c r="J4659" s="4">
        <f>SUMIFS(amount_expended,cfda_key,V4659)</f>
        <v>0</v>
      </c>
      <c r="K4659" s="4">
        <f>IF(G4659="OTHER CLUSTER NOT LISTED ABOVE",SUMIFS(amount_expended,uniform_other_cluster_name,X4659), IF(AND(OR(G4659="N/A",G4659=""),H4659=""),0,IF(G4659="STATE CLUSTER",SUMIFS(amount_expended,uniform_state_cluster_name,W4659),SUMIFS(amount_expended,cluster_name,G4659))))</f>
        <v>0</v>
      </c>
      <c r="L4659" s="6"/>
      <c r="M4659" s="3"/>
      <c r="N4659" s="6"/>
      <c r="O4659" s="3"/>
      <c r="P4659" s="3"/>
      <c r="Q4659" s="6"/>
      <c r="R4659" s="4"/>
      <c r="S4659" s="6"/>
      <c r="T4659" s="6"/>
      <c r="U4659" s="6"/>
      <c r="V4659" s="3" t="str">
        <f t="shared" si="2"/>
        <v/>
      </c>
      <c r="W4659" s="5" t="str">
        <f t="shared" ref="W4659:X4659" si="4660">UPPER(TRIM(H4659))</f>
        <v/>
      </c>
      <c r="X4659" s="5" t="str">
        <f t="shared" si="4660"/>
        <v/>
      </c>
      <c r="Y4659" s="5" t="str">
        <f t="array" ref="Y4659">IF(V4659&lt;&gt;"",IFERROR(INDEX(federal_program_name_lookup,MATCH(V4659,aln_lookup,0)),""),"")</f>
        <v/>
      </c>
    </row>
    <row r="4660" ht="15.75" customHeight="1">
      <c r="A4660" s="5" t="str">
        <f t="shared" si="3224"/>
        <v/>
      </c>
      <c r="B4660" s="3"/>
      <c r="C4660" s="3"/>
      <c r="D4660" s="3"/>
      <c r="E4660" s="6"/>
      <c r="F4660" s="4"/>
      <c r="G4660" s="6"/>
      <c r="H4660" s="6"/>
      <c r="I4660" s="6"/>
      <c r="J4660" s="4">
        <f>SUMIFS(amount_expended,cfda_key,V4660)</f>
        <v>0</v>
      </c>
      <c r="K4660" s="4">
        <f>IF(G4660="OTHER CLUSTER NOT LISTED ABOVE",SUMIFS(amount_expended,uniform_other_cluster_name,X4660), IF(AND(OR(G4660="N/A",G4660=""),H4660=""),0,IF(G4660="STATE CLUSTER",SUMIFS(amount_expended,uniform_state_cluster_name,W4660),SUMIFS(amount_expended,cluster_name,G4660))))</f>
        <v>0</v>
      </c>
      <c r="L4660" s="6"/>
      <c r="M4660" s="3"/>
      <c r="N4660" s="6"/>
      <c r="O4660" s="3"/>
      <c r="P4660" s="3"/>
      <c r="Q4660" s="6"/>
      <c r="R4660" s="4"/>
      <c r="S4660" s="6"/>
      <c r="T4660" s="6"/>
      <c r="U4660" s="6"/>
      <c r="V4660" s="3" t="str">
        <f t="shared" si="2"/>
        <v/>
      </c>
      <c r="W4660" s="5" t="str">
        <f t="shared" ref="W4660:X4660" si="4661">UPPER(TRIM(H4660))</f>
        <v/>
      </c>
      <c r="X4660" s="5" t="str">
        <f t="shared" si="4661"/>
        <v/>
      </c>
      <c r="Y4660" s="5" t="str">
        <f t="array" ref="Y4660">IF(V4660&lt;&gt;"",IFERROR(INDEX(federal_program_name_lookup,MATCH(V4660,aln_lookup,0)),""),"")</f>
        <v/>
      </c>
    </row>
    <row r="4661" ht="15.75" customHeight="1">
      <c r="A4661" s="5" t="str">
        <f t="shared" si="3224"/>
        <v/>
      </c>
      <c r="B4661" s="3"/>
      <c r="C4661" s="3"/>
      <c r="D4661" s="3"/>
      <c r="E4661" s="6"/>
      <c r="F4661" s="4"/>
      <c r="G4661" s="6"/>
      <c r="H4661" s="6"/>
      <c r="I4661" s="6"/>
      <c r="J4661" s="4">
        <f>SUMIFS(amount_expended,cfda_key,V4661)</f>
        <v>0</v>
      </c>
      <c r="K4661" s="4">
        <f>IF(G4661="OTHER CLUSTER NOT LISTED ABOVE",SUMIFS(amount_expended,uniform_other_cluster_name,X4661), IF(AND(OR(G4661="N/A",G4661=""),H4661=""),0,IF(G4661="STATE CLUSTER",SUMIFS(amount_expended,uniform_state_cluster_name,W4661),SUMIFS(amount_expended,cluster_name,G4661))))</f>
        <v>0</v>
      </c>
      <c r="L4661" s="6"/>
      <c r="M4661" s="3"/>
      <c r="N4661" s="6"/>
      <c r="O4661" s="3"/>
      <c r="P4661" s="3"/>
      <c r="Q4661" s="6"/>
      <c r="R4661" s="4"/>
      <c r="S4661" s="6"/>
      <c r="T4661" s="6"/>
      <c r="U4661" s="6"/>
      <c r="V4661" s="3" t="str">
        <f t="shared" si="2"/>
        <v/>
      </c>
      <c r="W4661" s="5" t="str">
        <f t="shared" ref="W4661:X4661" si="4662">UPPER(TRIM(H4661))</f>
        <v/>
      </c>
      <c r="X4661" s="5" t="str">
        <f t="shared" si="4662"/>
        <v/>
      </c>
      <c r="Y4661" s="5" t="str">
        <f t="array" ref="Y4661">IF(V4661&lt;&gt;"",IFERROR(INDEX(federal_program_name_lookup,MATCH(V4661,aln_lookup,0)),""),"")</f>
        <v/>
      </c>
    </row>
    <row r="4662" ht="15.75" customHeight="1">
      <c r="A4662" s="5" t="str">
        <f t="shared" si="3224"/>
        <v/>
      </c>
      <c r="B4662" s="3"/>
      <c r="C4662" s="3"/>
      <c r="D4662" s="3"/>
      <c r="E4662" s="6"/>
      <c r="F4662" s="4"/>
      <c r="G4662" s="6"/>
      <c r="H4662" s="6"/>
      <c r="I4662" s="6"/>
      <c r="J4662" s="4">
        <f>SUMIFS(amount_expended,cfda_key,V4662)</f>
        <v>0</v>
      </c>
      <c r="K4662" s="4">
        <f>IF(G4662="OTHER CLUSTER NOT LISTED ABOVE",SUMIFS(amount_expended,uniform_other_cluster_name,X4662), IF(AND(OR(G4662="N/A",G4662=""),H4662=""),0,IF(G4662="STATE CLUSTER",SUMIFS(amount_expended,uniform_state_cluster_name,W4662),SUMIFS(amount_expended,cluster_name,G4662))))</f>
        <v>0</v>
      </c>
      <c r="L4662" s="6"/>
      <c r="M4662" s="3"/>
      <c r="N4662" s="6"/>
      <c r="O4662" s="3"/>
      <c r="P4662" s="3"/>
      <c r="Q4662" s="6"/>
      <c r="R4662" s="4"/>
      <c r="S4662" s="6"/>
      <c r="T4662" s="6"/>
      <c r="U4662" s="6"/>
      <c r="V4662" s="3" t="str">
        <f t="shared" si="2"/>
        <v/>
      </c>
      <c r="W4662" s="5" t="str">
        <f t="shared" ref="W4662:X4662" si="4663">UPPER(TRIM(H4662))</f>
        <v/>
      </c>
      <c r="X4662" s="5" t="str">
        <f t="shared" si="4663"/>
        <v/>
      </c>
      <c r="Y4662" s="5" t="str">
        <f t="array" ref="Y4662">IF(V4662&lt;&gt;"",IFERROR(INDEX(federal_program_name_lookup,MATCH(V4662,aln_lookup,0)),""),"")</f>
        <v/>
      </c>
    </row>
    <row r="4663" ht="15.75" customHeight="1">
      <c r="A4663" s="5" t="str">
        <f t="shared" si="3224"/>
        <v/>
      </c>
      <c r="B4663" s="3"/>
      <c r="C4663" s="3"/>
      <c r="D4663" s="3"/>
      <c r="E4663" s="6"/>
      <c r="F4663" s="4"/>
      <c r="G4663" s="6"/>
      <c r="H4663" s="6"/>
      <c r="I4663" s="6"/>
      <c r="J4663" s="4">
        <f>SUMIFS(amount_expended,cfda_key,V4663)</f>
        <v>0</v>
      </c>
      <c r="K4663" s="4">
        <f>IF(G4663="OTHER CLUSTER NOT LISTED ABOVE",SUMIFS(amount_expended,uniform_other_cluster_name,X4663), IF(AND(OR(G4663="N/A",G4663=""),H4663=""),0,IF(G4663="STATE CLUSTER",SUMIFS(amount_expended,uniform_state_cluster_name,W4663),SUMIFS(amount_expended,cluster_name,G4663))))</f>
        <v>0</v>
      </c>
      <c r="L4663" s="6"/>
      <c r="M4663" s="3"/>
      <c r="N4663" s="6"/>
      <c r="O4663" s="3"/>
      <c r="P4663" s="3"/>
      <c r="Q4663" s="6"/>
      <c r="R4663" s="4"/>
      <c r="S4663" s="6"/>
      <c r="T4663" s="6"/>
      <c r="U4663" s="6"/>
      <c r="V4663" s="3" t="str">
        <f t="shared" si="2"/>
        <v/>
      </c>
      <c r="W4663" s="5" t="str">
        <f t="shared" ref="W4663:X4663" si="4664">UPPER(TRIM(H4663))</f>
        <v/>
      </c>
      <c r="X4663" s="5" t="str">
        <f t="shared" si="4664"/>
        <v/>
      </c>
      <c r="Y4663" s="5" t="str">
        <f t="array" ref="Y4663">IF(V4663&lt;&gt;"",IFERROR(INDEX(federal_program_name_lookup,MATCH(V4663,aln_lookup,0)),""),"")</f>
        <v/>
      </c>
    </row>
    <row r="4664" ht="15.75" customHeight="1">
      <c r="A4664" s="5" t="str">
        <f t="shared" si="3224"/>
        <v/>
      </c>
      <c r="B4664" s="3"/>
      <c r="C4664" s="3"/>
      <c r="D4664" s="3"/>
      <c r="E4664" s="6"/>
      <c r="F4664" s="4"/>
      <c r="G4664" s="6"/>
      <c r="H4664" s="6"/>
      <c r="I4664" s="6"/>
      <c r="J4664" s="4">
        <f>SUMIFS(amount_expended,cfda_key,V4664)</f>
        <v>0</v>
      </c>
      <c r="K4664" s="4">
        <f>IF(G4664="OTHER CLUSTER NOT LISTED ABOVE",SUMIFS(amount_expended,uniform_other_cluster_name,X4664), IF(AND(OR(G4664="N/A",G4664=""),H4664=""),0,IF(G4664="STATE CLUSTER",SUMIFS(amount_expended,uniform_state_cluster_name,W4664),SUMIFS(amount_expended,cluster_name,G4664))))</f>
        <v>0</v>
      </c>
      <c r="L4664" s="6"/>
      <c r="M4664" s="3"/>
      <c r="N4664" s="6"/>
      <c r="O4664" s="3"/>
      <c r="P4664" s="3"/>
      <c r="Q4664" s="6"/>
      <c r="R4664" s="4"/>
      <c r="S4664" s="6"/>
      <c r="T4664" s="6"/>
      <c r="U4664" s="6"/>
      <c r="V4664" s="3" t="str">
        <f t="shared" si="2"/>
        <v/>
      </c>
      <c r="W4664" s="5" t="str">
        <f t="shared" ref="W4664:X4664" si="4665">UPPER(TRIM(H4664))</f>
        <v/>
      </c>
      <c r="X4664" s="5" t="str">
        <f t="shared" si="4665"/>
        <v/>
      </c>
      <c r="Y4664" s="5" t="str">
        <f t="array" ref="Y4664">IF(V4664&lt;&gt;"",IFERROR(INDEX(federal_program_name_lookup,MATCH(V4664,aln_lookup,0)),""),"")</f>
        <v/>
      </c>
    </row>
    <row r="4665" ht="15.75" customHeight="1">
      <c r="A4665" s="5" t="str">
        <f t="shared" si="3224"/>
        <v/>
      </c>
      <c r="B4665" s="3"/>
      <c r="C4665" s="3"/>
      <c r="D4665" s="3"/>
      <c r="E4665" s="6"/>
      <c r="F4665" s="4"/>
      <c r="G4665" s="6"/>
      <c r="H4665" s="6"/>
      <c r="I4665" s="6"/>
      <c r="J4665" s="4">
        <f>SUMIFS(amount_expended,cfda_key,V4665)</f>
        <v>0</v>
      </c>
      <c r="K4665" s="4">
        <f>IF(G4665="OTHER CLUSTER NOT LISTED ABOVE",SUMIFS(amount_expended,uniform_other_cluster_name,X4665), IF(AND(OR(G4665="N/A",G4665=""),H4665=""),0,IF(G4665="STATE CLUSTER",SUMIFS(amount_expended,uniform_state_cluster_name,W4665),SUMIFS(amount_expended,cluster_name,G4665))))</f>
        <v>0</v>
      </c>
      <c r="L4665" s="6"/>
      <c r="M4665" s="3"/>
      <c r="N4665" s="6"/>
      <c r="O4665" s="3"/>
      <c r="P4665" s="3"/>
      <c r="Q4665" s="6"/>
      <c r="R4665" s="4"/>
      <c r="S4665" s="6"/>
      <c r="T4665" s="6"/>
      <c r="U4665" s="6"/>
      <c r="V4665" s="3" t="str">
        <f t="shared" si="2"/>
        <v/>
      </c>
      <c r="W4665" s="5" t="str">
        <f t="shared" ref="W4665:X4665" si="4666">UPPER(TRIM(H4665))</f>
        <v/>
      </c>
      <c r="X4665" s="5" t="str">
        <f t="shared" si="4666"/>
        <v/>
      </c>
      <c r="Y4665" s="5" t="str">
        <f t="array" ref="Y4665">IF(V4665&lt;&gt;"",IFERROR(INDEX(federal_program_name_lookup,MATCH(V4665,aln_lookup,0)),""),"")</f>
        <v/>
      </c>
    </row>
    <row r="4666" ht="15.75" customHeight="1">
      <c r="A4666" s="5" t="str">
        <f t="shared" si="3224"/>
        <v/>
      </c>
      <c r="B4666" s="3"/>
      <c r="C4666" s="3"/>
      <c r="D4666" s="3"/>
      <c r="E4666" s="6"/>
      <c r="F4666" s="4"/>
      <c r="G4666" s="6"/>
      <c r="H4666" s="6"/>
      <c r="I4666" s="6"/>
      <c r="J4666" s="4">
        <f>SUMIFS(amount_expended,cfda_key,V4666)</f>
        <v>0</v>
      </c>
      <c r="K4666" s="4">
        <f>IF(G4666="OTHER CLUSTER NOT LISTED ABOVE",SUMIFS(amount_expended,uniform_other_cluster_name,X4666), IF(AND(OR(G4666="N/A",G4666=""),H4666=""),0,IF(G4666="STATE CLUSTER",SUMIFS(amount_expended,uniform_state_cluster_name,W4666),SUMIFS(amount_expended,cluster_name,G4666))))</f>
        <v>0</v>
      </c>
      <c r="L4666" s="6"/>
      <c r="M4666" s="3"/>
      <c r="N4666" s="6"/>
      <c r="O4666" s="3"/>
      <c r="P4666" s="3"/>
      <c r="Q4666" s="6"/>
      <c r="R4666" s="4"/>
      <c r="S4666" s="6"/>
      <c r="T4666" s="6"/>
      <c r="U4666" s="6"/>
      <c r="V4666" s="3" t="str">
        <f t="shared" si="2"/>
        <v/>
      </c>
      <c r="W4666" s="5" t="str">
        <f t="shared" ref="W4666:X4666" si="4667">UPPER(TRIM(H4666))</f>
        <v/>
      </c>
      <c r="X4666" s="5" t="str">
        <f t="shared" si="4667"/>
        <v/>
      </c>
      <c r="Y4666" s="5" t="str">
        <f t="array" ref="Y4666">IF(V4666&lt;&gt;"",IFERROR(INDEX(federal_program_name_lookup,MATCH(V4666,aln_lookup,0)),""),"")</f>
        <v/>
      </c>
    </row>
    <row r="4667" ht="15.75" customHeight="1">
      <c r="A4667" s="5" t="str">
        <f t="shared" si="3224"/>
        <v/>
      </c>
      <c r="B4667" s="3"/>
      <c r="C4667" s="3"/>
      <c r="D4667" s="3"/>
      <c r="E4667" s="6"/>
      <c r="F4667" s="4"/>
      <c r="G4667" s="6"/>
      <c r="H4667" s="6"/>
      <c r="I4667" s="6"/>
      <c r="J4667" s="4">
        <f>SUMIFS(amount_expended,cfda_key,V4667)</f>
        <v>0</v>
      </c>
      <c r="K4667" s="4">
        <f>IF(G4667="OTHER CLUSTER NOT LISTED ABOVE",SUMIFS(amount_expended,uniform_other_cluster_name,X4667), IF(AND(OR(G4667="N/A",G4667=""),H4667=""),0,IF(G4667="STATE CLUSTER",SUMIFS(amount_expended,uniform_state_cluster_name,W4667),SUMIFS(amount_expended,cluster_name,G4667))))</f>
        <v>0</v>
      </c>
      <c r="L4667" s="6"/>
      <c r="M4667" s="3"/>
      <c r="N4667" s="6"/>
      <c r="O4667" s="3"/>
      <c r="P4667" s="3"/>
      <c r="Q4667" s="6"/>
      <c r="R4667" s="4"/>
      <c r="S4667" s="6"/>
      <c r="T4667" s="6"/>
      <c r="U4667" s="6"/>
      <c r="V4667" s="3" t="str">
        <f t="shared" si="2"/>
        <v/>
      </c>
      <c r="W4667" s="5" t="str">
        <f t="shared" ref="W4667:X4667" si="4668">UPPER(TRIM(H4667))</f>
        <v/>
      </c>
      <c r="X4667" s="5" t="str">
        <f t="shared" si="4668"/>
        <v/>
      </c>
      <c r="Y4667" s="5" t="str">
        <f t="array" ref="Y4667">IF(V4667&lt;&gt;"",IFERROR(INDEX(federal_program_name_lookup,MATCH(V4667,aln_lookup,0)),""),"")</f>
        <v/>
      </c>
    </row>
    <row r="4668" ht="15.75" customHeight="1">
      <c r="A4668" s="5" t="str">
        <f t="shared" si="3224"/>
        <v/>
      </c>
      <c r="B4668" s="3"/>
      <c r="C4668" s="3"/>
      <c r="D4668" s="3"/>
      <c r="E4668" s="6"/>
      <c r="F4668" s="4"/>
      <c r="G4668" s="6"/>
      <c r="H4668" s="6"/>
      <c r="I4668" s="6"/>
      <c r="J4668" s="4">
        <f>SUMIFS(amount_expended,cfda_key,V4668)</f>
        <v>0</v>
      </c>
      <c r="K4668" s="4">
        <f>IF(G4668="OTHER CLUSTER NOT LISTED ABOVE",SUMIFS(amount_expended,uniform_other_cluster_name,X4668), IF(AND(OR(G4668="N/A",G4668=""),H4668=""),0,IF(G4668="STATE CLUSTER",SUMIFS(amount_expended,uniform_state_cluster_name,W4668),SUMIFS(amount_expended,cluster_name,G4668))))</f>
        <v>0</v>
      </c>
      <c r="L4668" s="6"/>
      <c r="M4668" s="3"/>
      <c r="N4668" s="6"/>
      <c r="O4668" s="3"/>
      <c r="P4668" s="3"/>
      <c r="Q4668" s="6"/>
      <c r="R4668" s="4"/>
      <c r="S4668" s="6"/>
      <c r="T4668" s="6"/>
      <c r="U4668" s="6"/>
      <c r="V4668" s="3" t="str">
        <f t="shared" si="2"/>
        <v/>
      </c>
      <c r="W4668" s="5" t="str">
        <f t="shared" ref="W4668:X4668" si="4669">UPPER(TRIM(H4668))</f>
        <v/>
      </c>
      <c r="X4668" s="5" t="str">
        <f t="shared" si="4669"/>
        <v/>
      </c>
      <c r="Y4668" s="5" t="str">
        <f t="array" ref="Y4668">IF(V4668&lt;&gt;"",IFERROR(INDEX(federal_program_name_lookup,MATCH(V4668,aln_lookup,0)),""),"")</f>
        <v/>
      </c>
    </row>
    <row r="4669" ht="15.75" customHeight="1">
      <c r="A4669" s="5" t="str">
        <f t="shared" si="3224"/>
        <v/>
      </c>
      <c r="B4669" s="3"/>
      <c r="C4669" s="3"/>
      <c r="D4669" s="3"/>
      <c r="E4669" s="6"/>
      <c r="F4669" s="4"/>
      <c r="G4669" s="6"/>
      <c r="H4669" s="6"/>
      <c r="I4669" s="6"/>
      <c r="J4669" s="4">
        <f>SUMIFS(amount_expended,cfda_key,V4669)</f>
        <v>0</v>
      </c>
      <c r="K4669" s="4">
        <f>IF(G4669="OTHER CLUSTER NOT LISTED ABOVE",SUMIFS(amount_expended,uniform_other_cluster_name,X4669), IF(AND(OR(G4669="N/A",G4669=""),H4669=""),0,IF(G4669="STATE CLUSTER",SUMIFS(amount_expended,uniform_state_cluster_name,W4669),SUMIFS(amount_expended,cluster_name,G4669))))</f>
        <v>0</v>
      </c>
      <c r="L4669" s="6"/>
      <c r="M4669" s="3"/>
      <c r="N4669" s="6"/>
      <c r="O4669" s="3"/>
      <c r="P4669" s="3"/>
      <c r="Q4669" s="6"/>
      <c r="R4669" s="4"/>
      <c r="S4669" s="6"/>
      <c r="T4669" s="6"/>
      <c r="U4669" s="6"/>
      <c r="V4669" s="3" t="str">
        <f t="shared" si="2"/>
        <v/>
      </c>
      <c r="W4669" s="5" t="str">
        <f t="shared" ref="W4669:X4669" si="4670">UPPER(TRIM(H4669))</f>
        <v/>
      </c>
      <c r="X4669" s="5" t="str">
        <f t="shared" si="4670"/>
        <v/>
      </c>
      <c r="Y4669" s="5" t="str">
        <f t="array" ref="Y4669">IF(V4669&lt;&gt;"",IFERROR(INDEX(federal_program_name_lookup,MATCH(V4669,aln_lookup,0)),""),"")</f>
        <v/>
      </c>
    </row>
    <row r="4670" ht="15.75" customHeight="1">
      <c r="A4670" s="5" t="str">
        <f t="shared" si="3224"/>
        <v/>
      </c>
      <c r="B4670" s="3"/>
      <c r="C4670" s="3"/>
      <c r="D4670" s="3"/>
      <c r="E4670" s="6"/>
      <c r="F4670" s="4"/>
      <c r="G4670" s="6"/>
      <c r="H4670" s="6"/>
      <c r="I4670" s="6"/>
      <c r="J4670" s="4">
        <f>SUMIFS(amount_expended,cfda_key,V4670)</f>
        <v>0</v>
      </c>
      <c r="K4670" s="4">
        <f>IF(G4670="OTHER CLUSTER NOT LISTED ABOVE",SUMIFS(amount_expended,uniform_other_cluster_name,X4670), IF(AND(OR(G4670="N/A",G4670=""),H4670=""),0,IF(G4670="STATE CLUSTER",SUMIFS(amount_expended,uniform_state_cluster_name,W4670),SUMIFS(amount_expended,cluster_name,G4670))))</f>
        <v>0</v>
      </c>
      <c r="L4670" s="6"/>
      <c r="M4670" s="3"/>
      <c r="N4670" s="6"/>
      <c r="O4670" s="3"/>
      <c r="P4670" s="3"/>
      <c r="Q4670" s="6"/>
      <c r="R4670" s="4"/>
      <c r="S4670" s="6"/>
      <c r="T4670" s="6"/>
      <c r="U4670" s="6"/>
      <c r="V4670" s="3" t="str">
        <f t="shared" si="2"/>
        <v/>
      </c>
      <c r="W4670" s="5" t="str">
        <f t="shared" ref="W4670:X4670" si="4671">UPPER(TRIM(H4670))</f>
        <v/>
      </c>
      <c r="X4670" s="5" t="str">
        <f t="shared" si="4671"/>
        <v/>
      </c>
      <c r="Y4670" s="5" t="str">
        <f t="array" ref="Y4670">IF(V4670&lt;&gt;"",IFERROR(INDEX(federal_program_name_lookup,MATCH(V4670,aln_lookup,0)),""),"")</f>
        <v/>
      </c>
    </row>
    <row r="4671" ht="15.75" customHeight="1">
      <c r="A4671" s="5" t="str">
        <f t="shared" si="3224"/>
        <v/>
      </c>
      <c r="B4671" s="3"/>
      <c r="C4671" s="3"/>
      <c r="D4671" s="3"/>
      <c r="E4671" s="6"/>
      <c r="F4671" s="4"/>
      <c r="G4671" s="6"/>
      <c r="H4671" s="6"/>
      <c r="I4671" s="6"/>
      <c r="J4671" s="4">
        <f>SUMIFS(amount_expended,cfda_key,V4671)</f>
        <v>0</v>
      </c>
      <c r="K4671" s="4">
        <f>IF(G4671="OTHER CLUSTER NOT LISTED ABOVE",SUMIFS(amount_expended,uniform_other_cluster_name,X4671), IF(AND(OR(G4671="N/A",G4671=""),H4671=""),0,IF(G4671="STATE CLUSTER",SUMIFS(amount_expended,uniform_state_cluster_name,W4671),SUMIFS(amount_expended,cluster_name,G4671))))</f>
        <v>0</v>
      </c>
      <c r="L4671" s="6"/>
      <c r="M4671" s="3"/>
      <c r="N4671" s="6"/>
      <c r="O4671" s="3"/>
      <c r="P4671" s="3"/>
      <c r="Q4671" s="6"/>
      <c r="R4671" s="4"/>
      <c r="S4671" s="6"/>
      <c r="T4671" s="6"/>
      <c r="U4671" s="6"/>
      <c r="V4671" s="3" t="str">
        <f t="shared" si="2"/>
        <v/>
      </c>
      <c r="W4671" s="5" t="str">
        <f t="shared" ref="W4671:X4671" si="4672">UPPER(TRIM(H4671))</f>
        <v/>
      </c>
      <c r="X4671" s="5" t="str">
        <f t="shared" si="4672"/>
        <v/>
      </c>
      <c r="Y4671" s="5" t="str">
        <f t="array" ref="Y4671">IF(V4671&lt;&gt;"",IFERROR(INDEX(federal_program_name_lookup,MATCH(V4671,aln_lookup,0)),""),"")</f>
        <v/>
      </c>
    </row>
    <row r="4672" ht="15.75" customHeight="1">
      <c r="A4672" s="5" t="str">
        <f t="shared" si="3224"/>
        <v/>
      </c>
      <c r="B4672" s="3"/>
      <c r="C4672" s="3"/>
      <c r="D4672" s="3"/>
      <c r="E4672" s="6"/>
      <c r="F4672" s="4"/>
      <c r="G4672" s="6"/>
      <c r="H4672" s="6"/>
      <c r="I4672" s="6"/>
      <c r="J4672" s="4">
        <f>SUMIFS(amount_expended,cfda_key,V4672)</f>
        <v>0</v>
      </c>
      <c r="K4672" s="4">
        <f>IF(G4672="OTHER CLUSTER NOT LISTED ABOVE",SUMIFS(amount_expended,uniform_other_cluster_name,X4672), IF(AND(OR(G4672="N/A",G4672=""),H4672=""),0,IF(G4672="STATE CLUSTER",SUMIFS(amount_expended,uniform_state_cluster_name,W4672),SUMIFS(amount_expended,cluster_name,G4672))))</f>
        <v>0</v>
      </c>
      <c r="L4672" s="6"/>
      <c r="M4672" s="3"/>
      <c r="N4672" s="6"/>
      <c r="O4672" s="3"/>
      <c r="P4672" s="3"/>
      <c r="Q4672" s="6"/>
      <c r="R4672" s="4"/>
      <c r="S4672" s="6"/>
      <c r="T4672" s="6"/>
      <c r="U4672" s="6"/>
      <c r="V4672" s="3" t="str">
        <f t="shared" si="2"/>
        <v/>
      </c>
      <c r="W4672" s="5" t="str">
        <f t="shared" ref="W4672:X4672" si="4673">UPPER(TRIM(H4672))</f>
        <v/>
      </c>
      <c r="X4672" s="5" t="str">
        <f t="shared" si="4673"/>
        <v/>
      </c>
      <c r="Y4672" s="5" t="str">
        <f t="array" ref="Y4672">IF(V4672&lt;&gt;"",IFERROR(INDEX(federal_program_name_lookup,MATCH(V4672,aln_lookup,0)),""),"")</f>
        <v/>
      </c>
    </row>
    <row r="4673" ht="15.75" customHeight="1">
      <c r="A4673" s="5" t="str">
        <f t="shared" si="3224"/>
        <v/>
      </c>
      <c r="B4673" s="3"/>
      <c r="C4673" s="3"/>
      <c r="D4673" s="3"/>
      <c r="E4673" s="6"/>
      <c r="F4673" s="4"/>
      <c r="G4673" s="6"/>
      <c r="H4673" s="6"/>
      <c r="I4673" s="6"/>
      <c r="J4673" s="4">
        <f>SUMIFS(amount_expended,cfda_key,V4673)</f>
        <v>0</v>
      </c>
      <c r="K4673" s="4">
        <f>IF(G4673="OTHER CLUSTER NOT LISTED ABOVE",SUMIFS(amount_expended,uniform_other_cluster_name,X4673), IF(AND(OR(G4673="N/A",G4673=""),H4673=""),0,IF(G4673="STATE CLUSTER",SUMIFS(amount_expended,uniform_state_cluster_name,W4673),SUMIFS(amount_expended,cluster_name,G4673))))</f>
        <v>0</v>
      </c>
      <c r="L4673" s="6"/>
      <c r="M4673" s="3"/>
      <c r="N4673" s="6"/>
      <c r="O4673" s="3"/>
      <c r="P4673" s="3"/>
      <c r="Q4673" s="6"/>
      <c r="R4673" s="4"/>
      <c r="S4673" s="6"/>
      <c r="T4673" s="6"/>
      <c r="U4673" s="6"/>
      <c r="V4673" s="3" t="str">
        <f t="shared" si="2"/>
        <v/>
      </c>
      <c r="W4673" s="5" t="str">
        <f t="shared" ref="W4673:X4673" si="4674">UPPER(TRIM(H4673))</f>
        <v/>
      </c>
      <c r="X4673" s="5" t="str">
        <f t="shared" si="4674"/>
        <v/>
      </c>
      <c r="Y4673" s="5" t="str">
        <f t="array" ref="Y4673">IF(V4673&lt;&gt;"",IFERROR(INDEX(federal_program_name_lookup,MATCH(V4673,aln_lookup,0)),""),"")</f>
        <v/>
      </c>
    </row>
    <row r="4674" ht="15.75" customHeight="1">
      <c r="A4674" s="5" t="str">
        <f t="shared" si="3224"/>
        <v/>
      </c>
      <c r="B4674" s="3"/>
      <c r="C4674" s="3"/>
      <c r="D4674" s="3"/>
      <c r="E4674" s="6"/>
      <c r="F4674" s="4"/>
      <c r="G4674" s="6"/>
      <c r="H4674" s="6"/>
      <c r="I4674" s="6"/>
      <c r="J4674" s="4">
        <f>SUMIFS(amount_expended,cfda_key,V4674)</f>
        <v>0</v>
      </c>
      <c r="K4674" s="4">
        <f>IF(G4674="OTHER CLUSTER NOT LISTED ABOVE",SUMIFS(amount_expended,uniform_other_cluster_name,X4674), IF(AND(OR(G4674="N/A",G4674=""),H4674=""),0,IF(G4674="STATE CLUSTER",SUMIFS(amount_expended,uniform_state_cluster_name,W4674),SUMIFS(amount_expended,cluster_name,G4674))))</f>
        <v>0</v>
      </c>
      <c r="L4674" s="6"/>
      <c r="M4674" s="3"/>
      <c r="N4674" s="6"/>
      <c r="O4674" s="3"/>
      <c r="P4674" s="3"/>
      <c r="Q4674" s="6"/>
      <c r="R4674" s="4"/>
      <c r="S4674" s="6"/>
      <c r="T4674" s="6"/>
      <c r="U4674" s="6"/>
      <c r="V4674" s="3" t="str">
        <f t="shared" si="2"/>
        <v/>
      </c>
      <c r="W4674" s="5" t="str">
        <f t="shared" ref="W4674:X4674" si="4675">UPPER(TRIM(H4674))</f>
        <v/>
      </c>
      <c r="X4674" s="5" t="str">
        <f t="shared" si="4675"/>
        <v/>
      </c>
      <c r="Y4674" s="5" t="str">
        <f t="array" ref="Y4674">IF(V4674&lt;&gt;"",IFERROR(INDEX(federal_program_name_lookup,MATCH(V4674,aln_lookup,0)),""),"")</f>
        <v/>
      </c>
    </row>
    <row r="4675" ht="15.75" customHeight="1">
      <c r="A4675" s="5" t="str">
        <f t="shared" si="3224"/>
        <v/>
      </c>
      <c r="B4675" s="3"/>
      <c r="C4675" s="3"/>
      <c r="D4675" s="3"/>
      <c r="E4675" s="6"/>
      <c r="F4675" s="4"/>
      <c r="G4675" s="6"/>
      <c r="H4675" s="6"/>
      <c r="I4675" s="6"/>
      <c r="J4675" s="4">
        <f>SUMIFS(amount_expended,cfda_key,V4675)</f>
        <v>0</v>
      </c>
      <c r="K4675" s="4">
        <f>IF(G4675="OTHER CLUSTER NOT LISTED ABOVE",SUMIFS(amount_expended,uniform_other_cluster_name,X4675), IF(AND(OR(G4675="N/A",G4675=""),H4675=""),0,IF(G4675="STATE CLUSTER",SUMIFS(amount_expended,uniform_state_cluster_name,W4675),SUMIFS(amount_expended,cluster_name,G4675))))</f>
        <v>0</v>
      </c>
      <c r="L4675" s="6"/>
      <c r="M4675" s="3"/>
      <c r="N4675" s="6"/>
      <c r="O4675" s="3"/>
      <c r="P4675" s="3"/>
      <c r="Q4675" s="6"/>
      <c r="R4675" s="4"/>
      <c r="S4675" s="6"/>
      <c r="T4675" s="6"/>
      <c r="U4675" s="6"/>
      <c r="V4675" s="3" t="str">
        <f t="shared" si="2"/>
        <v/>
      </c>
      <c r="W4675" s="5" t="str">
        <f t="shared" ref="W4675:X4675" si="4676">UPPER(TRIM(H4675))</f>
        <v/>
      </c>
      <c r="X4675" s="5" t="str">
        <f t="shared" si="4676"/>
        <v/>
      </c>
      <c r="Y4675" s="5" t="str">
        <f t="array" ref="Y4675">IF(V4675&lt;&gt;"",IFERROR(INDEX(federal_program_name_lookup,MATCH(V4675,aln_lookup,0)),""),"")</f>
        <v/>
      </c>
    </row>
    <row r="4676" ht="15.75" customHeight="1">
      <c r="A4676" s="5" t="str">
        <f t="shared" si="3224"/>
        <v/>
      </c>
      <c r="B4676" s="3"/>
      <c r="C4676" s="3"/>
      <c r="D4676" s="3"/>
      <c r="E4676" s="6"/>
      <c r="F4676" s="4"/>
      <c r="G4676" s="6"/>
      <c r="H4676" s="6"/>
      <c r="I4676" s="6"/>
      <c r="J4676" s="4">
        <f>SUMIFS(amount_expended,cfda_key,V4676)</f>
        <v>0</v>
      </c>
      <c r="K4676" s="4">
        <f>IF(G4676="OTHER CLUSTER NOT LISTED ABOVE",SUMIFS(amount_expended,uniform_other_cluster_name,X4676), IF(AND(OR(G4676="N/A",G4676=""),H4676=""),0,IF(G4676="STATE CLUSTER",SUMIFS(amount_expended,uniform_state_cluster_name,W4676),SUMIFS(amount_expended,cluster_name,G4676))))</f>
        <v>0</v>
      </c>
      <c r="L4676" s="6"/>
      <c r="M4676" s="3"/>
      <c r="N4676" s="6"/>
      <c r="O4676" s="3"/>
      <c r="P4676" s="3"/>
      <c r="Q4676" s="6"/>
      <c r="R4676" s="4"/>
      <c r="S4676" s="6"/>
      <c r="T4676" s="6"/>
      <c r="U4676" s="6"/>
      <c r="V4676" s="3" t="str">
        <f t="shared" si="2"/>
        <v/>
      </c>
      <c r="W4676" s="5" t="str">
        <f t="shared" ref="W4676:X4676" si="4677">UPPER(TRIM(H4676))</f>
        <v/>
      </c>
      <c r="X4676" s="5" t="str">
        <f t="shared" si="4677"/>
        <v/>
      </c>
      <c r="Y4676" s="5" t="str">
        <f t="array" ref="Y4676">IF(V4676&lt;&gt;"",IFERROR(INDEX(federal_program_name_lookup,MATCH(V4676,aln_lookup,0)),""),"")</f>
        <v/>
      </c>
    </row>
    <row r="4677" ht="15.75" customHeight="1">
      <c r="A4677" s="5" t="str">
        <f t="shared" si="3224"/>
        <v/>
      </c>
      <c r="B4677" s="3"/>
      <c r="C4677" s="3"/>
      <c r="D4677" s="3"/>
      <c r="E4677" s="6"/>
      <c r="F4677" s="4"/>
      <c r="G4677" s="6"/>
      <c r="H4677" s="6"/>
      <c r="I4677" s="6"/>
      <c r="J4677" s="4">
        <f>SUMIFS(amount_expended,cfda_key,V4677)</f>
        <v>0</v>
      </c>
      <c r="K4677" s="4">
        <f>IF(G4677="OTHER CLUSTER NOT LISTED ABOVE",SUMIFS(amount_expended,uniform_other_cluster_name,X4677), IF(AND(OR(G4677="N/A",G4677=""),H4677=""),0,IF(G4677="STATE CLUSTER",SUMIFS(amount_expended,uniform_state_cluster_name,W4677),SUMIFS(amount_expended,cluster_name,G4677))))</f>
        <v>0</v>
      </c>
      <c r="L4677" s="6"/>
      <c r="M4677" s="3"/>
      <c r="N4677" s="6"/>
      <c r="O4677" s="3"/>
      <c r="P4677" s="3"/>
      <c r="Q4677" s="6"/>
      <c r="R4677" s="4"/>
      <c r="S4677" s="6"/>
      <c r="T4677" s="6"/>
      <c r="U4677" s="6"/>
      <c r="V4677" s="3" t="str">
        <f t="shared" si="2"/>
        <v/>
      </c>
      <c r="W4677" s="5" t="str">
        <f t="shared" ref="W4677:X4677" si="4678">UPPER(TRIM(H4677))</f>
        <v/>
      </c>
      <c r="X4677" s="5" t="str">
        <f t="shared" si="4678"/>
        <v/>
      </c>
      <c r="Y4677" s="5" t="str">
        <f t="array" ref="Y4677">IF(V4677&lt;&gt;"",IFERROR(INDEX(federal_program_name_lookup,MATCH(V4677,aln_lookup,0)),""),"")</f>
        <v/>
      </c>
    </row>
    <row r="4678" ht="15.75" customHeight="1">
      <c r="A4678" s="5" t="str">
        <f t="shared" si="3224"/>
        <v/>
      </c>
      <c r="B4678" s="3"/>
      <c r="C4678" s="3"/>
      <c r="D4678" s="3"/>
      <c r="E4678" s="6"/>
      <c r="F4678" s="4"/>
      <c r="G4678" s="6"/>
      <c r="H4678" s="6"/>
      <c r="I4678" s="6"/>
      <c r="J4678" s="4">
        <f>SUMIFS(amount_expended,cfda_key,V4678)</f>
        <v>0</v>
      </c>
      <c r="K4678" s="4">
        <f>IF(G4678="OTHER CLUSTER NOT LISTED ABOVE",SUMIFS(amount_expended,uniform_other_cluster_name,X4678), IF(AND(OR(G4678="N/A",G4678=""),H4678=""),0,IF(G4678="STATE CLUSTER",SUMIFS(amount_expended,uniform_state_cluster_name,W4678),SUMIFS(amount_expended,cluster_name,G4678))))</f>
        <v>0</v>
      </c>
      <c r="L4678" s="6"/>
      <c r="M4678" s="3"/>
      <c r="N4678" s="6"/>
      <c r="O4678" s="3"/>
      <c r="P4678" s="3"/>
      <c r="Q4678" s="6"/>
      <c r="R4678" s="4"/>
      <c r="S4678" s="6"/>
      <c r="T4678" s="6"/>
      <c r="U4678" s="6"/>
      <c r="V4678" s="3" t="str">
        <f t="shared" si="2"/>
        <v/>
      </c>
      <c r="W4678" s="5" t="str">
        <f t="shared" ref="W4678:X4678" si="4679">UPPER(TRIM(H4678))</f>
        <v/>
      </c>
      <c r="X4678" s="5" t="str">
        <f t="shared" si="4679"/>
        <v/>
      </c>
      <c r="Y4678" s="5" t="str">
        <f t="array" ref="Y4678">IF(V4678&lt;&gt;"",IFERROR(INDEX(federal_program_name_lookup,MATCH(V4678,aln_lookup,0)),""),"")</f>
        <v/>
      </c>
    </row>
    <row r="4679" ht="15.75" customHeight="1">
      <c r="A4679" s="5" t="str">
        <f t="shared" si="3224"/>
        <v/>
      </c>
      <c r="B4679" s="3"/>
      <c r="C4679" s="3"/>
      <c r="D4679" s="3"/>
      <c r="E4679" s="6"/>
      <c r="F4679" s="4"/>
      <c r="G4679" s="6"/>
      <c r="H4679" s="6"/>
      <c r="I4679" s="6"/>
      <c r="J4679" s="4">
        <f>SUMIFS(amount_expended,cfda_key,V4679)</f>
        <v>0</v>
      </c>
      <c r="K4679" s="4">
        <f>IF(G4679="OTHER CLUSTER NOT LISTED ABOVE",SUMIFS(amount_expended,uniform_other_cluster_name,X4679), IF(AND(OR(G4679="N/A",G4679=""),H4679=""),0,IF(G4679="STATE CLUSTER",SUMIFS(amount_expended,uniform_state_cluster_name,W4679),SUMIFS(amount_expended,cluster_name,G4679))))</f>
        <v>0</v>
      </c>
      <c r="L4679" s="6"/>
      <c r="M4679" s="3"/>
      <c r="N4679" s="6"/>
      <c r="O4679" s="3"/>
      <c r="P4679" s="3"/>
      <c r="Q4679" s="6"/>
      <c r="R4679" s="4"/>
      <c r="S4679" s="6"/>
      <c r="T4679" s="6"/>
      <c r="U4679" s="6"/>
      <c r="V4679" s="3" t="str">
        <f t="shared" si="2"/>
        <v/>
      </c>
      <c r="W4679" s="5" t="str">
        <f t="shared" ref="W4679:X4679" si="4680">UPPER(TRIM(H4679))</f>
        <v/>
      </c>
      <c r="X4679" s="5" t="str">
        <f t="shared" si="4680"/>
        <v/>
      </c>
      <c r="Y4679" s="5" t="str">
        <f t="array" ref="Y4679">IF(V4679&lt;&gt;"",IFERROR(INDEX(federal_program_name_lookup,MATCH(V4679,aln_lookup,0)),""),"")</f>
        <v/>
      </c>
    </row>
    <row r="4680" ht="15.75" customHeight="1">
      <c r="A4680" s="5" t="str">
        <f t="shared" si="3224"/>
        <v/>
      </c>
      <c r="B4680" s="3"/>
      <c r="C4680" s="3"/>
      <c r="D4680" s="3"/>
      <c r="E4680" s="6"/>
      <c r="F4680" s="4"/>
      <c r="G4680" s="6"/>
      <c r="H4680" s="6"/>
      <c r="I4680" s="6"/>
      <c r="J4680" s="4">
        <f>SUMIFS(amount_expended,cfda_key,V4680)</f>
        <v>0</v>
      </c>
      <c r="K4680" s="4">
        <f>IF(G4680="OTHER CLUSTER NOT LISTED ABOVE",SUMIFS(amount_expended,uniform_other_cluster_name,X4680), IF(AND(OR(G4680="N/A",G4680=""),H4680=""),0,IF(G4680="STATE CLUSTER",SUMIFS(amount_expended,uniform_state_cluster_name,W4680),SUMIFS(amount_expended,cluster_name,G4680))))</f>
        <v>0</v>
      </c>
      <c r="L4680" s="6"/>
      <c r="M4680" s="3"/>
      <c r="N4680" s="6"/>
      <c r="O4680" s="3"/>
      <c r="P4680" s="3"/>
      <c r="Q4680" s="6"/>
      <c r="R4680" s="4"/>
      <c r="S4680" s="6"/>
      <c r="T4680" s="6"/>
      <c r="U4680" s="6"/>
      <c r="V4680" s="3" t="str">
        <f t="shared" si="2"/>
        <v/>
      </c>
      <c r="W4680" s="5" t="str">
        <f t="shared" ref="W4680:X4680" si="4681">UPPER(TRIM(H4680))</f>
        <v/>
      </c>
      <c r="X4680" s="5" t="str">
        <f t="shared" si="4681"/>
        <v/>
      </c>
      <c r="Y4680" s="5" t="str">
        <f t="array" ref="Y4680">IF(V4680&lt;&gt;"",IFERROR(INDEX(federal_program_name_lookup,MATCH(V4680,aln_lookup,0)),""),"")</f>
        <v/>
      </c>
    </row>
    <row r="4681" ht="15.75" customHeight="1">
      <c r="A4681" s="5" t="str">
        <f t="shared" si="3224"/>
        <v/>
      </c>
      <c r="B4681" s="3"/>
      <c r="C4681" s="3"/>
      <c r="D4681" s="3"/>
      <c r="E4681" s="6"/>
      <c r="F4681" s="4"/>
      <c r="G4681" s="6"/>
      <c r="H4681" s="6"/>
      <c r="I4681" s="6"/>
      <c r="J4681" s="4">
        <f>SUMIFS(amount_expended,cfda_key,V4681)</f>
        <v>0</v>
      </c>
      <c r="K4681" s="4">
        <f>IF(G4681="OTHER CLUSTER NOT LISTED ABOVE",SUMIFS(amount_expended,uniform_other_cluster_name,X4681), IF(AND(OR(G4681="N/A",G4681=""),H4681=""),0,IF(G4681="STATE CLUSTER",SUMIFS(amount_expended,uniform_state_cluster_name,W4681),SUMIFS(amount_expended,cluster_name,G4681))))</f>
        <v>0</v>
      </c>
      <c r="L4681" s="6"/>
      <c r="M4681" s="3"/>
      <c r="N4681" s="6"/>
      <c r="O4681" s="3"/>
      <c r="P4681" s="3"/>
      <c r="Q4681" s="6"/>
      <c r="R4681" s="4"/>
      <c r="S4681" s="6"/>
      <c r="T4681" s="6"/>
      <c r="U4681" s="6"/>
      <c r="V4681" s="3" t="str">
        <f t="shared" si="2"/>
        <v/>
      </c>
      <c r="W4681" s="5" t="str">
        <f t="shared" ref="W4681:X4681" si="4682">UPPER(TRIM(H4681))</f>
        <v/>
      </c>
      <c r="X4681" s="5" t="str">
        <f t="shared" si="4682"/>
        <v/>
      </c>
      <c r="Y4681" s="5" t="str">
        <f t="array" ref="Y4681">IF(V4681&lt;&gt;"",IFERROR(INDEX(federal_program_name_lookup,MATCH(V4681,aln_lookup,0)),""),"")</f>
        <v/>
      </c>
    </row>
    <row r="4682" ht="15.75" customHeight="1">
      <c r="A4682" s="5" t="str">
        <f t="shared" si="3224"/>
        <v/>
      </c>
      <c r="B4682" s="3"/>
      <c r="C4682" s="3"/>
      <c r="D4682" s="3"/>
      <c r="E4682" s="6"/>
      <c r="F4682" s="4"/>
      <c r="G4682" s="6"/>
      <c r="H4682" s="6"/>
      <c r="I4682" s="6"/>
      <c r="J4682" s="4">
        <f>SUMIFS(amount_expended,cfda_key,V4682)</f>
        <v>0</v>
      </c>
      <c r="K4682" s="4">
        <f>IF(G4682="OTHER CLUSTER NOT LISTED ABOVE",SUMIFS(amount_expended,uniform_other_cluster_name,X4682), IF(AND(OR(G4682="N/A",G4682=""),H4682=""),0,IF(G4682="STATE CLUSTER",SUMIFS(amount_expended,uniform_state_cluster_name,W4682),SUMIFS(amount_expended,cluster_name,G4682))))</f>
        <v>0</v>
      </c>
      <c r="L4682" s="6"/>
      <c r="M4682" s="3"/>
      <c r="N4682" s="6"/>
      <c r="O4682" s="3"/>
      <c r="P4682" s="3"/>
      <c r="Q4682" s="6"/>
      <c r="R4682" s="4"/>
      <c r="S4682" s="6"/>
      <c r="T4682" s="6"/>
      <c r="U4682" s="6"/>
      <c r="V4682" s="3" t="str">
        <f t="shared" si="2"/>
        <v/>
      </c>
      <c r="W4682" s="5" t="str">
        <f t="shared" ref="W4682:X4682" si="4683">UPPER(TRIM(H4682))</f>
        <v/>
      </c>
      <c r="X4682" s="5" t="str">
        <f t="shared" si="4683"/>
        <v/>
      </c>
      <c r="Y4682" s="5" t="str">
        <f t="array" ref="Y4682">IF(V4682&lt;&gt;"",IFERROR(INDEX(federal_program_name_lookup,MATCH(V4682,aln_lookup,0)),""),"")</f>
        <v/>
      </c>
    </row>
    <row r="4683" ht="15.75" customHeight="1">
      <c r="A4683" s="5" t="str">
        <f t="shared" si="3224"/>
        <v/>
      </c>
      <c r="B4683" s="3"/>
      <c r="C4683" s="3"/>
      <c r="D4683" s="3"/>
      <c r="E4683" s="6"/>
      <c r="F4683" s="4"/>
      <c r="G4683" s="6"/>
      <c r="H4683" s="6"/>
      <c r="I4683" s="6"/>
      <c r="J4683" s="4">
        <f>SUMIFS(amount_expended,cfda_key,V4683)</f>
        <v>0</v>
      </c>
      <c r="K4683" s="4">
        <f>IF(G4683="OTHER CLUSTER NOT LISTED ABOVE",SUMIFS(amount_expended,uniform_other_cluster_name,X4683), IF(AND(OR(G4683="N/A",G4683=""),H4683=""),0,IF(G4683="STATE CLUSTER",SUMIFS(amount_expended,uniform_state_cluster_name,W4683),SUMIFS(amount_expended,cluster_name,G4683))))</f>
        <v>0</v>
      </c>
      <c r="L4683" s="6"/>
      <c r="M4683" s="3"/>
      <c r="N4683" s="6"/>
      <c r="O4683" s="3"/>
      <c r="P4683" s="3"/>
      <c r="Q4683" s="6"/>
      <c r="R4683" s="4"/>
      <c r="S4683" s="6"/>
      <c r="T4683" s="6"/>
      <c r="U4683" s="6"/>
      <c r="V4683" s="3" t="str">
        <f t="shared" si="2"/>
        <v/>
      </c>
      <c r="W4683" s="5" t="str">
        <f t="shared" ref="W4683:X4683" si="4684">UPPER(TRIM(H4683))</f>
        <v/>
      </c>
      <c r="X4683" s="5" t="str">
        <f t="shared" si="4684"/>
        <v/>
      </c>
      <c r="Y4683" s="5" t="str">
        <f t="array" ref="Y4683">IF(V4683&lt;&gt;"",IFERROR(INDEX(federal_program_name_lookup,MATCH(V4683,aln_lookup,0)),""),"")</f>
        <v/>
      </c>
    </row>
    <row r="4684" ht="15.75" customHeight="1">
      <c r="A4684" s="5" t="str">
        <f t="shared" si="3224"/>
        <v/>
      </c>
      <c r="B4684" s="3"/>
      <c r="C4684" s="3"/>
      <c r="D4684" s="3"/>
      <c r="E4684" s="6"/>
      <c r="F4684" s="4"/>
      <c r="G4684" s="6"/>
      <c r="H4684" s="6"/>
      <c r="I4684" s="6"/>
      <c r="J4684" s="4">
        <f>SUMIFS(amount_expended,cfda_key,V4684)</f>
        <v>0</v>
      </c>
      <c r="K4684" s="4">
        <f>IF(G4684="OTHER CLUSTER NOT LISTED ABOVE",SUMIFS(amount_expended,uniform_other_cluster_name,X4684), IF(AND(OR(G4684="N/A",G4684=""),H4684=""),0,IF(G4684="STATE CLUSTER",SUMIFS(amount_expended,uniform_state_cluster_name,W4684),SUMIFS(amount_expended,cluster_name,G4684))))</f>
        <v>0</v>
      </c>
      <c r="L4684" s="6"/>
      <c r="M4684" s="3"/>
      <c r="N4684" s="6"/>
      <c r="O4684" s="3"/>
      <c r="P4684" s="3"/>
      <c r="Q4684" s="6"/>
      <c r="R4684" s="4"/>
      <c r="S4684" s="6"/>
      <c r="T4684" s="6"/>
      <c r="U4684" s="6"/>
      <c r="V4684" s="3" t="str">
        <f t="shared" si="2"/>
        <v/>
      </c>
      <c r="W4684" s="5" t="str">
        <f t="shared" ref="W4684:X4684" si="4685">UPPER(TRIM(H4684))</f>
        <v/>
      </c>
      <c r="X4684" s="5" t="str">
        <f t="shared" si="4685"/>
        <v/>
      </c>
      <c r="Y4684" s="5" t="str">
        <f t="array" ref="Y4684">IF(V4684&lt;&gt;"",IFERROR(INDEX(federal_program_name_lookup,MATCH(V4684,aln_lookup,0)),""),"")</f>
        <v/>
      </c>
    </row>
    <row r="4685" ht="15.75" customHeight="1">
      <c r="A4685" s="5" t="str">
        <f t="shared" si="3224"/>
        <v/>
      </c>
      <c r="B4685" s="3"/>
      <c r="C4685" s="3"/>
      <c r="D4685" s="3"/>
      <c r="E4685" s="6"/>
      <c r="F4685" s="4"/>
      <c r="G4685" s="6"/>
      <c r="H4685" s="6"/>
      <c r="I4685" s="6"/>
      <c r="J4685" s="4">
        <f>SUMIFS(amount_expended,cfda_key,V4685)</f>
        <v>0</v>
      </c>
      <c r="K4685" s="4">
        <f>IF(G4685="OTHER CLUSTER NOT LISTED ABOVE",SUMIFS(amount_expended,uniform_other_cluster_name,X4685), IF(AND(OR(G4685="N/A",G4685=""),H4685=""),0,IF(G4685="STATE CLUSTER",SUMIFS(amount_expended,uniform_state_cluster_name,W4685),SUMIFS(amount_expended,cluster_name,G4685))))</f>
        <v>0</v>
      </c>
      <c r="L4685" s="6"/>
      <c r="M4685" s="3"/>
      <c r="N4685" s="6"/>
      <c r="O4685" s="3"/>
      <c r="P4685" s="3"/>
      <c r="Q4685" s="6"/>
      <c r="R4685" s="4"/>
      <c r="S4685" s="6"/>
      <c r="T4685" s="6"/>
      <c r="U4685" s="6"/>
      <c r="V4685" s="3" t="str">
        <f t="shared" si="2"/>
        <v/>
      </c>
      <c r="W4685" s="5" t="str">
        <f t="shared" ref="W4685:X4685" si="4686">UPPER(TRIM(H4685))</f>
        <v/>
      </c>
      <c r="X4685" s="5" t="str">
        <f t="shared" si="4686"/>
        <v/>
      </c>
      <c r="Y4685" s="5" t="str">
        <f t="array" ref="Y4685">IF(V4685&lt;&gt;"",IFERROR(INDEX(federal_program_name_lookup,MATCH(V4685,aln_lookup,0)),""),"")</f>
        <v/>
      </c>
    </row>
    <row r="4686" ht="15.75" customHeight="1">
      <c r="A4686" s="5" t="str">
        <f t="shared" si="3224"/>
        <v/>
      </c>
      <c r="B4686" s="3"/>
      <c r="C4686" s="3"/>
      <c r="D4686" s="3"/>
      <c r="E4686" s="6"/>
      <c r="F4686" s="4"/>
      <c r="G4686" s="6"/>
      <c r="H4686" s="6"/>
      <c r="I4686" s="6"/>
      <c r="J4686" s="4">
        <f>SUMIFS(amount_expended,cfda_key,V4686)</f>
        <v>0</v>
      </c>
      <c r="K4686" s="4">
        <f>IF(G4686="OTHER CLUSTER NOT LISTED ABOVE",SUMIFS(amount_expended,uniform_other_cluster_name,X4686), IF(AND(OR(G4686="N/A",G4686=""),H4686=""),0,IF(G4686="STATE CLUSTER",SUMIFS(amount_expended,uniform_state_cluster_name,W4686),SUMIFS(amount_expended,cluster_name,G4686))))</f>
        <v>0</v>
      </c>
      <c r="L4686" s="6"/>
      <c r="M4686" s="3"/>
      <c r="N4686" s="6"/>
      <c r="O4686" s="3"/>
      <c r="P4686" s="3"/>
      <c r="Q4686" s="6"/>
      <c r="R4686" s="4"/>
      <c r="S4686" s="6"/>
      <c r="T4686" s="6"/>
      <c r="U4686" s="6"/>
      <c r="V4686" s="3" t="str">
        <f t="shared" si="2"/>
        <v/>
      </c>
      <c r="W4686" s="5" t="str">
        <f t="shared" ref="W4686:X4686" si="4687">UPPER(TRIM(H4686))</f>
        <v/>
      </c>
      <c r="X4686" s="5" t="str">
        <f t="shared" si="4687"/>
        <v/>
      </c>
      <c r="Y4686" s="5" t="str">
        <f t="array" ref="Y4686">IF(V4686&lt;&gt;"",IFERROR(INDEX(federal_program_name_lookup,MATCH(V4686,aln_lookup,0)),""),"")</f>
        <v/>
      </c>
    </row>
    <row r="4687" ht="15.75" customHeight="1">
      <c r="A4687" s="5" t="str">
        <f t="shared" si="3224"/>
        <v/>
      </c>
      <c r="B4687" s="3"/>
      <c r="C4687" s="3"/>
      <c r="D4687" s="3"/>
      <c r="E4687" s="6"/>
      <c r="F4687" s="4"/>
      <c r="G4687" s="6"/>
      <c r="H4687" s="6"/>
      <c r="I4687" s="6"/>
      <c r="J4687" s="4">
        <f>SUMIFS(amount_expended,cfda_key,V4687)</f>
        <v>0</v>
      </c>
      <c r="K4687" s="4">
        <f>IF(G4687="OTHER CLUSTER NOT LISTED ABOVE",SUMIFS(amount_expended,uniform_other_cluster_name,X4687), IF(AND(OR(G4687="N/A",G4687=""),H4687=""),0,IF(G4687="STATE CLUSTER",SUMIFS(amount_expended,uniform_state_cluster_name,W4687),SUMIFS(amount_expended,cluster_name,G4687))))</f>
        <v>0</v>
      </c>
      <c r="L4687" s="6"/>
      <c r="M4687" s="3"/>
      <c r="N4687" s="6"/>
      <c r="O4687" s="3"/>
      <c r="P4687" s="3"/>
      <c r="Q4687" s="6"/>
      <c r="R4687" s="4"/>
      <c r="S4687" s="6"/>
      <c r="T4687" s="6"/>
      <c r="U4687" s="6"/>
      <c r="V4687" s="3" t="str">
        <f t="shared" si="2"/>
        <v/>
      </c>
      <c r="W4687" s="5" t="str">
        <f t="shared" ref="W4687:X4687" si="4688">UPPER(TRIM(H4687))</f>
        <v/>
      </c>
      <c r="X4687" s="5" t="str">
        <f t="shared" si="4688"/>
        <v/>
      </c>
      <c r="Y4687" s="5" t="str">
        <f t="array" ref="Y4687">IF(V4687&lt;&gt;"",IFERROR(INDEX(federal_program_name_lookup,MATCH(V4687,aln_lookup,0)),""),"")</f>
        <v/>
      </c>
    </row>
    <row r="4688" ht="15.75" customHeight="1">
      <c r="A4688" s="5" t="str">
        <f t="shared" si="3224"/>
        <v/>
      </c>
      <c r="B4688" s="3"/>
      <c r="C4688" s="3"/>
      <c r="D4688" s="3"/>
      <c r="E4688" s="6"/>
      <c r="F4688" s="4"/>
      <c r="G4688" s="6"/>
      <c r="H4688" s="6"/>
      <c r="I4688" s="6"/>
      <c r="J4688" s="4">
        <f>SUMIFS(amount_expended,cfda_key,V4688)</f>
        <v>0</v>
      </c>
      <c r="K4688" s="4">
        <f>IF(G4688="OTHER CLUSTER NOT LISTED ABOVE",SUMIFS(amount_expended,uniform_other_cluster_name,X4688), IF(AND(OR(G4688="N/A",G4688=""),H4688=""),0,IF(G4688="STATE CLUSTER",SUMIFS(amount_expended,uniform_state_cluster_name,W4688),SUMIFS(amount_expended,cluster_name,G4688))))</f>
        <v>0</v>
      </c>
      <c r="L4688" s="6"/>
      <c r="M4688" s="3"/>
      <c r="N4688" s="6"/>
      <c r="O4688" s="3"/>
      <c r="P4688" s="3"/>
      <c r="Q4688" s="6"/>
      <c r="R4688" s="4"/>
      <c r="S4688" s="6"/>
      <c r="T4688" s="6"/>
      <c r="U4688" s="6"/>
      <c r="V4688" s="3" t="str">
        <f t="shared" si="2"/>
        <v/>
      </c>
      <c r="W4688" s="5" t="str">
        <f t="shared" ref="W4688:X4688" si="4689">UPPER(TRIM(H4688))</f>
        <v/>
      </c>
      <c r="X4688" s="5" t="str">
        <f t="shared" si="4689"/>
        <v/>
      </c>
      <c r="Y4688" s="5" t="str">
        <f t="array" ref="Y4688">IF(V4688&lt;&gt;"",IFERROR(INDEX(federal_program_name_lookup,MATCH(V4688,aln_lookup,0)),""),"")</f>
        <v/>
      </c>
    </row>
    <row r="4689" ht="15.75" customHeight="1">
      <c r="A4689" s="5" t="str">
        <f t="shared" si="3224"/>
        <v/>
      </c>
      <c r="B4689" s="3"/>
      <c r="C4689" s="3"/>
      <c r="D4689" s="3"/>
      <c r="E4689" s="6"/>
      <c r="F4689" s="4"/>
      <c r="G4689" s="6"/>
      <c r="H4689" s="6"/>
      <c r="I4689" s="6"/>
      <c r="J4689" s="4">
        <f>SUMIFS(amount_expended,cfda_key,V4689)</f>
        <v>0</v>
      </c>
      <c r="K4689" s="4">
        <f>IF(G4689="OTHER CLUSTER NOT LISTED ABOVE",SUMIFS(amount_expended,uniform_other_cluster_name,X4689), IF(AND(OR(G4689="N/A",G4689=""),H4689=""),0,IF(G4689="STATE CLUSTER",SUMIFS(amount_expended,uniform_state_cluster_name,W4689),SUMIFS(amount_expended,cluster_name,G4689))))</f>
        <v>0</v>
      </c>
      <c r="L4689" s="6"/>
      <c r="M4689" s="3"/>
      <c r="N4689" s="6"/>
      <c r="O4689" s="3"/>
      <c r="P4689" s="3"/>
      <c r="Q4689" s="6"/>
      <c r="R4689" s="4"/>
      <c r="S4689" s="6"/>
      <c r="T4689" s="6"/>
      <c r="U4689" s="6"/>
      <c r="V4689" s="3" t="str">
        <f t="shared" si="2"/>
        <v/>
      </c>
      <c r="W4689" s="5" t="str">
        <f t="shared" ref="W4689:X4689" si="4690">UPPER(TRIM(H4689))</f>
        <v/>
      </c>
      <c r="X4689" s="5" t="str">
        <f t="shared" si="4690"/>
        <v/>
      </c>
      <c r="Y4689" s="5" t="str">
        <f t="array" ref="Y4689">IF(V4689&lt;&gt;"",IFERROR(INDEX(federal_program_name_lookup,MATCH(V4689,aln_lookup,0)),""),"")</f>
        <v/>
      </c>
    </row>
    <row r="4690" ht="15.75" customHeight="1">
      <c r="A4690" s="5" t="str">
        <f t="shared" si="3224"/>
        <v/>
      </c>
      <c r="B4690" s="3"/>
      <c r="C4690" s="3"/>
      <c r="D4690" s="3"/>
      <c r="E4690" s="6"/>
      <c r="F4690" s="4"/>
      <c r="G4690" s="6"/>
      <c r="H4690" s="6"/>
      <c r="I4690" s="6"/>
      <c r="J4690" s="4">
        <f>SUMIFS(amount_expended,cfda_key,V4690)</f>
        <v>0</v>
      </c>
      <c r="K4690" s="4">
        <f>IF(G4690="OTHER CLUSTER NOT LISTED ABOVE",SUMIFS(amount_expended,uniform_other_cluster_name,X4690), IF(AND(OR(G4690="N/A",G4690=""),H4690=""),0,IF(G4690="STATE CLUSTER",SUMIFS(amount_expended,uniform_state_cluster_name,W4690),SUMIFS(amount_expended,cluster_name,G4690))))</f>
        <v>0</v>
      </c>
      <c r="L4690" s="6"/>
      <c r="M4690" s="3"/>
      <c r="N4690" s="6"/>
      <c r="O4690" s="3"/>
      <c r="P4690" s="3"/>
      <c r="Q4690" s="6"/>
      <c r="R4690" s="4"/>
      <c r="S4690" s="6"/>
      <c r="T4690" s="6"/>
      <c r="U4690" s="6"/>
      <c r="V4690" s="3" t="str">
        <f t="shared" si="2"/>
        <v/>
      </c>
      <c r="W4690" s="5" t="str">
        <f t="shared" ref="W4690:X4690" si="4691">UPPER(TRIM(H4690))</f>
        <v/>
      </c>
      <c r="X4690" s="5" t="str">
        <f t="shared" si="4691"/>
        <v/>
      </c>
      <c r="Y4690" s="5" t="str">
        <f t="array" ref="Y4690">IF(V4690&lt;&gt;"",IFERROR(INDEX(federal_program_name_lookup,MATCH(V4690,aln_lookup,0)),""),"")</f>
        <v/>
      </c>
    </row>
    <row r="4691" ht="15.75" customHeight="1">
      <c r="A4691" s="5" t="str">
        <f t="shared" si="3224"/>
        <v/>
      </c>
      <c r="B4691" s="3"/>
      <c r="C4691" s="3"/>
      <c r="D4691" s="3"/>
      <c r="E4691" s="6"/>
      <c r="F4691" s="4"/>
      <c r="G4691" s="6"/>
      <c r="H4691" s="6"/>
      <c r="I4691" s="6"/>
      <c r="J4691" s="4">
        <f>SUMIFS(amount_expended,cfda_key,V4691)</f>
        <v>0</v>
      </c>
      <c r="K4691" s="4">
        <f>IF(G4691="OTHER CLUSTER NOT LISTED ABOVE",SUMIFS(amount_expended,uniform_other_cluster_name,X4691), IF(AND(OR(G4691="N/A",G4691=""),H4691=""),0,IF(G4691="STATE CLUSTER",SUMIFS(amount_expended,uniform_state_cluster_name,W4691),SUMIFS(amount_expended,cluster_name,G4691))))</f>
        <v>0</v>
      </c>
      <c r="L4691" s="6"/>
      <c r="M4691" s="3"/>
      <c r="N4691" s="6"/>
      <c r="O4691" s="3"/>
      <c r="P4691" s="3"/>
      <c r="Q4691" s="6"/>
      <c r="R4691" s="4"/>
      <c r="S4691" s="6"/>
      <c r="T4691" s="6"/>
      <c r="U4691" s="6"/>
      <c r="V4691" s="3" t="str">
        <f t="shared" si="2"/>
        <v/>
      </c>
      <c r="W4691" s="5" t="str">
        <f t="shared" ref="W4691:X4691" si="4692">UPPER(TRIM(H4691))</f>
        <v/>
      </c>
      <c r="X4691" s="5" t="str">
        <f t="shared" si="4692"/>
        <v/>
      </c>
      <c r="Y4691" s="5" t="str">
        <f t="array" ref="Y4691">IF(V4691&lt;&gt;"",IFERROR(INDEX(federal_program_name_lookup,MATCH(V4691,aln_lookup,0)),""),"")</f>
        <v/>
      </c>
    </row>
    <row r="4692" ht="15.75" customHeight="1">
      <c r="A4692" s="5" t="str">
        <f t="shared" si="3224"/>
        <v/>
      </c>
      <c r="B4692" s="3"/>
      <c r="C4692" s="3"/>
      <c r="D4692" s="3"/>
      <c r="E4692" s="6"/>
      <c r="F4692" s="4"/>
      <c r="G4692" s="6"/>
      <c r="H4692" s="6"/>
      <c r="I4692" s="6"/>
      <c r="J4692" s="4">
        <f>SUMIFS(amount_expended,cfda_key,V4692)</f>
        <v>0</v>
      </c>
      <c r="K4692" s="4">
        <f>IF(G4692="OTHER CLUSTER NOT LISTED ABOVE",SUMIFS(amount_expended,uniform_other_cluster_name,X4692), IF(AND(OR(G4692="N/A",G4692=""),H4692=""),0,IF(G4692="STATE CLUSTER",SUMIFS(amount_expended,uniform_state_cluster_name,W4692),SUMIFS(amount_expended,cluster_name,G4692))))</f>
        <v>0</v>
      </c>
      <c r="L4692" s="6"/>
      <c r="M4692" s="3"/>
      <c r="N4692" s="6"/>
      <c r="O4692" s="3"/>
      <c r="P4692" s="3"/>
      <c r="Q4692" s="6"/>
      <c r="R4692" s="4"/>
      <c r="S4692" s="6"/>
      <c r="T4692" s="6"/>
      <c r="U4692" s="6"/>
      <c r="V4692" s="3" t="str">
        <f t="shared" si="2"/>
        <v/>
      </c>
      <c r="W4692" s="5" t="str">
        <f t="shared" ref="W4692:X4692" si="4693">UPPER(TRIM(H4692))</f>
        <v/>
      </c>
      <c r="X4692" s="5" t="str">
        <f t="shared" si="4693"/>
        <v/>
      </c>
      <c r="Y4692" s="5" t="str">
        <f t="array" ref="Y4692">IF(V4692&lt;&gt;"",IFERROR(INDEX(federal_program_name_lookup,MATCH(V4692,aln_lookup,0)),""),"")</f>
        <v/>
      </c>
    </row>
    <row r="4693" ht="15.75" customHeight="1">
      <c r="A4693" s="5" t="str">
        <f t="shared" si="3224"/>
        <v/>
      </c>
      <c r="B4693" s="3"/>
      <c r="C4693" s="3"/>
      <c r="D4693" s="3"/>
      <c r="E4693" s="6"/>
      <c r="F4693" s="4"/>
      <c r="G4693" s="6"/>
      <c r="H4693" s="6"/>
      <c r="I4693" s="6"/>
      <c r="J4693" s="4">
        <f>SUMIFS(amount_expended,cfda_key,V4693)</f>
        <v>0</v>
      </c>
      <c r="K4693" s="4">
        <f>IF(G4693="OTHER CLUSTER NOT LISTED ABOVE",SUMIFS(amount_expended,uniform_other_cluster_name,X4693), IF(AND(OR(G4693="N/A",G4693=""),H4693=""),0,IF(G4693="STATE CLUSTER",SUMIFS(amount_expended,uniform_state_cluster_name,W4693),SUMIFS(amount_expended,cluster_name,G4693))))</f>
        <v>0</v>
      </c>
      <c r="L4693" s="6"/>
      <c r="M4693" s="3"/>
      <c r="N4693" s="6"/>
      <c r="O4693" s="3"/>
      <c r="P4693" s="3"/>
      <c r="Q4693" s="6"/>
      <c r="R4693" s="4"/>
      <c r="S4693" s="6"/>
      <c r="T4693" s="6"/>
      <c r="U4693" s="6"/>
      <c r="V4693" s="3" t="str">
        <f t="shared" si="2"/>
        <v/>
      </c>
      <c r="W4693" s="5" t="str">
        <f t="shared" ref="W4693:X4693" si="4694">UPPER(TRIM(H4693))</f>
        <v/>
      </c>
      <c r="X4693" s="5" t="str">
        <f t="shared" si="4694"/>
        <v/>
      </c>
      <c r="Y4693" s="5" t="str">
        <f t="array" ref="Y4693">IF(V4693&lt;&gt;"",IFERROR(INDEX(federal_program_name_lookup,MATCH(V4693,aln_lookup,0)),""),"")</f>
        <v/>
      </c>
    </row>
    <row r="4694" ht="15.75" customHeight="1">
      <c r="A4694" s="5" t="str">
        <f t="shared" si="3224"/>
        <v/>
      </c>
      <c r="B4694" s="3"/>
      <c r="C4694" s="3"/>
      <c r="D4694" s="3"/>
      <c r="E4694" s="6"/>
      <c r="F4694" s="4"/>
      <c r="G4694" s="6"/>
      <c r="H4694" s="6"/>
      <c r="I4694" s="6"/>
      <c r="J4694" s="4">
        <f>SUMIFS(amount_expended,cfda_key,V4694)</f>
        <v>0</v>
      </c>
      <c r="K4694" s="4">
        <f>IF(G4694="OTHER CLUSTER NOT LISTED ABOVE",SUMIFS(amount_expended,uniform_other_cluster_name,X4694), IF(AND(OR(G4694="N/A",G4694=""),H4694=""),0,IF(G4694="STATE CLUSTER",SUMIFS(amount_expended,uniform_state_cluster_name,W4694),SUMIFS(amount_expended,cluster_name,G4694))))</f>
        <v>0</v>
      </c>
      <c r="L4694" s="6"/>
      <c r="M4694" s="3"/>
      <c r="N4694" s="6"/>
      <c r="O4694" s="3"/>
      <c r="P4694" s="3"/>
      <c r="Q4694" s="6"/>
      <c r="R4694" s="4"/>
      <c r="S4694" s="6"/>
      <c r="T4694" s="6"/>
      <c r="U4694" s="6"/>
      <c r="V4694" s="3" t="str">
        <f t="shared" si="2"/>
        <v/>
      </c>
      <c r="W4694" s="5" t="str">
        <f t="shared" ref="W4694:X4694" si="4695">UPPER(TRIM(H4694))</f>
        <v/>
      </c>
      <c r="X4694" s="5" t="str">
        <f t="shared" si="4695"/>
        <v/>
      </c>
      <c r="Y4694" s="5" t="str">
        <f t="array" ref="Y4694">IF(V4694&lt;&gt;"",IFERROR(INDEX(federal_program_name_lookup,MATCH(V4694,aln_lookup,0)),""),"")</f>
        <v/>
      </c>
    </row>
    <row r="4695" ht="15.75" customHeight="1">
      <c r="A4695" s="5" t="str">
        <f t="shared" si="3224"/>
        <v/>
      </c>
      <c r="B4695" s="3"/>
      <c r="C4695" s="3"/>
      <c r="D4695" s="3"/>
      <c r="E4695" s="6"/>
      <c r="F4695" s="4"/>
      <c r="G4695" s="6"/>
      <c r="H4695" s="6"/>
      <c r="I4695" s="6"/>
      <c r="J4695" s="4">
        <f>SUMIFS(amount_expended,cfda_key,V4695)</f>
        <v>0</v>
      </c>
      <c r="K4695" s="4">
        <f>IF(G4695="OTHER CLUSTER NOT LISTED ABOVE",SUMIFS(amount_expended,uniform_other_cluster_name,X4695), IF(AND(OR(G4695="N/A",G4695=""),H4695=""),0,IF(G4695="STATE CLUSTER",SUMIFS(amount_expended,uniform_state_cluster_name,W4695),SUMIFS(amount_expended,cluster_name,G4695))))</f>
        <v>0</v>
      </c>
      <c r="L4695" s="6"/>
      <c r="M4695" s="3"/>
      <c r="N4695" s="6"/>
      <c r="O4695" s="3"/>
      <c r="P4695" s="3"/>
      <c r="Q4695" s="6"/>
      <c r="R4695" s="4"/>
      <c r="S4695" s="6"/>
      <c r="T4695" s="6"/>
      <c r="U4695" s="6"/>
      <c r="V4695" s="3" t="str">
        <f t="shared" si="2"/>
        <v/>
      </c>
      <c r="W4695" s="5" t="str">
        <f t="shared" ref="W4695:X4695" si="4696">UPPER(TRIM(H4695))</f>
        <v/>
      </c>
      <c r="X4695" s="5" t="str">
        <f t="shared" si="4696"/>
        <v/>
      </c>
      <c r="Y4695" s="5" t="str">
        <f t="array" ref="Y4695">IF(V4695&lt;&gt;"",IFERROR(INDEX(federal_program_name_lookup,MATCH(V4695,aln_lookup,0)),""),"")</f>
        <v/>
      </c>
    </row>
    <row r="4696" ht="15.75" customHeight="1">
      <c r="A4696" s="5" t="str">
        <f t="shared" si="3224"/>
        <v/>
      </c>
      <c r="B4696" s="3"/>
      <c r="C4696" s="3"/>
      <c r="D4696" s="3"/>
      <c r="E4696" s="6"/>
      <c r="F4696" s="4"/>
      <c r="G4696" s="6"/>
      <c r="H4696" s="6"/>
      <c r="I4696" s="6"/>
      <c r="J4696" s="4">
        <f>SUMIFS(amount_expended,cfda_key,V4696)</f>
        <v>0</v>
      </c>
      <c r="K4696" s="4">
        <f>IF(G4696="OTHER CLUSTER NOT LISTED ABOVE",SUMIFS(amount_expended,uniform_other_cluster_name,X4696), IF(AND(OR(G4696="N/A",G4696=""),H4696=""),0,IF(G4696="STATE CLUSTER",SUMIFS(amount_expended,uniform_state_cluster_name,W4696),SUMIFS(amount_expended,cluster_name,G4696))))</f>
        <v>0</v>
      </c>
      <c r="L4696" s="6"/>
      <c r="M4696" s="3"/>
      <c r="N4696" s="6"/>
      <c r="O4696" s="3"/>
      <c r="P4696" s="3"/>
      <c r="Q4696" s="6"/>
      <c r="R4696" s="4"/>
      <c r="S4696" s="6"/>
      <c r="T4696" s="6"/>
      <c r="U4696" s="6"/>
      <c r="V4696" s="3" t="str">
        <f t="shared" si="2"/>
        <v/>
      </c>
      <c r="W4696" s="5" t="str">
        <f t="shared" ref="W4696:X4696" si="4697">UPPER(TRIM(H4696))</f>
        <v/>
      </c>
      <c r="X4696" s="5" t="str">
        <f t="shared" si="4697"/>
        <v/>
      </c>
      <c r="Y4696" s="5" t="str">
        <f t="array" ref="Y4696">IF(V4696&lt;&gt;"",IFERROR(INDEX(federal_program_name_lookup,MATCH(V4696,aln_lookup,0)),""),"")</f>
        <v/>
      </c>
    </row>
    <row r="4697" ht="15.75" customHeight="1">
      <c r="A4697" s="5" t="str">
        <f t="shared" si="3224"/>
        <v/>
      </c>
      <c r="B4697" s="3"/>
      <c r="C4697" s="3"/>
      <c r="D4697" s="3"/>
      <c r="E4697" s="6"/>
      <c r="F4697" s="4"/>
      <c r="G4697" s="6"/>
      <c r="H4697" s="6"/>
      <c r="I4697" s="6"/>
      <c r="J4697" s="4">
        <f>SUMIFS(amount_expended,cfda_key,V4697)</f>
        <v>0</v>
      </c>
      <c r="K4697" s="4">
        <f>IF(G4697="OTHER CLUSTER NOT LISTED ABOVE",SUMIFS(amount_expended,uniform_other_cluster_name,X4697), IF(AND(OR(G4697="N/A",G4697=""),H4697=""),0,IF(G4697="STATE CLUSTER",SUMIFS(amount_expended,uniform_state_cluster_name,W4697),SUMIFS(amount_expended,cluster_name,G4697))))</f>
        <v>0</v>
      </c>
      <c r="L4697" s="6"/>
      <c r="M4697" s="3"/>
      <c r="N4697" s="6"/>
      <c r="O4697" s="3"/>
      <c r="P4697" s="3"/>
      <c r="Q4697" s="6"/>
      <c r="R4697" s="4"/>
      <c r="S4697" s="6"/>
      <c r="T4697" s="6"/>
      <c r="U4697" s="6"/>
      <c r="V4697" s="3" t="str">
        <f t="shared" si="2"/>
        <v/>
      </c>
      <c r="W4697" s="5" t="str">
        <f t="shared" ref="W4697:X4697" si="4698">UPPER(TRIM(H4697))</f>
        <v/>
      </c>
      <c r="X4697" s="5" t="str">
        <f t="shared" si="4698"/>
        <v/>
      </c>
      <c r="Y4697" s="5" t="str">
        <f t="array" ref="Y4697">IF(V4697&lt;&gt;"",IFERROR(INDEX(federal_program_name_lookup,MATCH(V4697,aln_lookup,0)),""),"")</f>
        <v/>
      </c>
    </row>
    <row r="4698" ht="15.75" customHeight="1">
      <c r="A4698" s="5" t="str">
        <f t="shared" si="3224"/>
        <v/>
      </c>
      <c r="B4698" s="3"/>
      <c r="C4698" s="3"/>
      <c r="D4698" s="3"/>
      <c r="E4698" s="6"/>
      <c r="F4698" s="4"/>
      <c r="G4698" s="6"/>
      <c r="H4698" s="6"/>
      <c r="I4698" s="6"/>
      <c r="J4698" s="4">
        <f>SUMIFS(amount_expended,cfda_key,V4698)</f>
        <v>0</v>
      </c>
      <c r="K4698" s="4">
        <f>IF(G4698="OTHER CLUSTER NOT LISTED ABOVE",SUMIFS(amount_expended,uniform_other_cluster_name,X4698), IF(AND(OR(G4698="N/A",G4698=""),H4698=""),0,IF(G4698="STATE CLUSTER",SUMIFS(amount_expended,uniform_state_cluster_name,W4698),SUMIFS(amount_expended,cluster_name,G4698))))</f>
        <v>0</v>
      </c>
      <c r="L4698" s="6"/>
      <c r="M4698" s="3"/>
      <c r="N4698" s="6"/>
      <c r="O4698" s="3"/>
      <c r="P4698" s="3"/>
      <c r="Q4698" s="6"/>
      <c r="R4698" s="4"/>
      <c r="S4698" s="6"/>
      <c r="T4698" s="6"/>
      <c r="U4698" s="6"/>
      <c r="V4698" s="3" t="str">
        <f t="shared" si="2"/>
        <v/>
      </c>
      <c r="W4698" s="5" t="str">
        <f t="shared" ref="W4698:X4698" si="4699">UPPER(TRIM(H4698))</f>
        <v/>
      </c>
      <c r="X4698" s="5" t="str">
        <f t="shared" si="4699"/>
        <v/>
      </c>
      <c r="Y4698" s="5" t="str">
        <f t="array" ref="Y4698">IF(V4698&lt;&gt;"",IFERROR(INDEX(federal_program_name_lookup,MATCH(V4698,aln_lookup,0)),""),"")</f>
        <v/>
      </c>
    </row>
    <row r="4699" ht="15.75" customHeight="1">
      <c r="A4699" s="5" t="str">
        <f t="shared" si="3224"/>
        <v/>
      </c>
      <c r="B4699" s="3"/>
      <c r="C4699" s="3"/>
      <c r="D4699" s="3"/>
      <c r="E4699" s="6"/>
      <c r="F4699" s="4"/>
      <c r="G4699" s="6"/>
      <c r="H4699" s="6"/>
      <c r="I4699" s="6"/>
      <c r="J4699" s="4">
        <f>SUMIFS(amount_expended,cfda_key,V4699)</f>
        <v>0</v>
      </c>
      <c r="K4699" s="4">
        <f>IF(G4699="OTHER CLUSTER NOT LISTED ABOVE",SUMIFS(amount_expended,uniform_other_cluster_name,X4699), IF(AND(OR(G4699="N/A",G4699=""),H4699=""),0,IF(G4699="STATE CLUSTER",SUMIFS(amount_expended,uniform_state_cluster_name,W4699),SUMIFS(amount_expended,cluster_name,G4699))))</f>
        <v>0</v>
      </c>
      <c r="L4699" s="6"/>
      <c r="M4699" s="3"/>
      <c r="N4699" s="6"/>
      <c r="O4699" s="3"/>
      <c r="P4699" s="3"/>
      <c r="Q4699" s="6"/>
      <c r="R4699" s="4"/>
      <c r="S4699" s="6"/>
      <c r="T4699" s="6"/>
      <c r="U4699" s="6"/>
      <c r="V4699" s="3" t="str">
        <f t="shared" si="2"/>
        <v/>
      </c>
      <c r="W4699" s="5" t="str">
        <f t="shared" ref="W4699:X4699" si="4700">UPPER(TRIM(H4699))</f>
        <v/>
      </c>
      <c r="X4699" s="5" t="str">
        <f t="shared" si="4700"/>
        <v/>
      </c>
      <c r="Y4699" s="5" t="str">
        <f t="array" ref="Y4699">IF(V4699&lt;&gt;"",IFERROR(INDEX(federal_program_name_lookup,MATCH(V4699,aln_lookup,0)),""),"")</f>
        <v/>
      </c>
    </row>
    <row r="4700" ht="15.75" customHeight="1">
      <c r="A4700" s="5" t="str">
        <f t="shared" si="3224"/>
        <v/>
      </c>
      <c r="B4700" s="3"/>
      <c r="C4700" s="3"/>
      <c r="D4700" s="3"/>
      <c r="E4700" s="6"/>
      <c r="F4700" s="4"/>
      <c r="G4700" s="6"/>
      <c r="H4700" s="6"/>
      <c r="I4700" s="6"/>
      <c r="J4700" s="4">
        <f>SUMIFS(amount_expended,cfda_key,V4700)</f>
        <v>0</v>
      </c>
      <c r="K4700" s="4">
        <f>IF(G4700="OTHER CLUSTER NOT LISTED ABOVE",SUMIFS(amount_expended,uniform_other_cluster_name,X4700), IF(AND(OR(G4700="N/A",G4700=""),H4700=""),0,IF(G4700="STATE CLUSTER",SUMIFS(amount_expended,uniform_state_cluster_name,W4700),SUMIFS(amount_expended,cluster_name,G4700))))</f>
        <v>0</v>
      </c>
      <c r="L4700" s="6"/>
      <c r="M4700" s="3"/>
      <c r="N4700" s="6"/>
      <c r="O4700" s="3"/>
      <c r="P4700" s="3"/>
      <c r="Q4700" s="6"/>
      <c r="R4700" s="4"/>
      <c r="S4700" s="6"/>
      <c r="T4700" s="6"/>
      <c r="U4700" s="6"/>
      <c r="V4700" s="3" t="str">
        <f t="shared" si="2"/>
        <v/>
      </c>
      <c r="W4700" s="5" t="str">
        <f t="shared" ref="W4700:X4700" si="4701">UPPER(TRIM(H4700))</f>
        <v/>
      </c>
      <c r="X4700" s="5" t="str">
        <f t="shared" si="4701"/>
        <v/>
      </c>
      <c r="Y4700" s="5" t="str">
        <f t="array" ref="Y4700">IF(V4700&lt;&gt;"",IFERROR(INDEX(federal_program_name_lookup,MATCH(V4700,aln_lookup,0)),""),"")</f>
        <v/>
      </c>
    </row>
    <row r="4701" ht="15.75" customHeight="1">
      <c r="A4701" s="5" t="str">
        <f t="shared" si="3224"/>
        <v/>
      </c>
      <c r="B4701" s="3"/>
      <c r="C4701" s="3"/>
      <c r="D4701" s="3"/>
      <c r="E4701" s="6"/>
      <c r="F4701" s="4"/>
      <c r="G4701" s="6"/>
      <c r="H4701" s="6"/>
      <c r="I4701" s="6"/>
      <c r="J4701" s="4">
        <f>SUMIFS(amount_expended,cfda_key,V4701)</f>
        <v>0</v>
      </c>
      <c r="K4701" s="4">
        <f>IF(G4701="OTHER CLUSTER NOT LISTED ABOVE",SUMIFS(amount_expended,uniform_other_cluster_name,X4701), IF(AND(OR(G4701="N/A",G4701=""),H4701=""),0,IF(G4701="STATE CLUSTER",SUMIFS(amount_expended,uniform_state_cluster_name,W4701),SUMIFS(amount_expended,cluster_name,G4701))))</f>
        <v>0</v>
      </c>
      <c r="L4701" s="6"/>
      <c r="M4701" s="3"/>
      <c r="N4701" s="6"/>
      <c r="O4701" s="3"/>
      <c r="P4701" s="3"/>
      <c r="Q4701" s="6"/>
      <c r="R4701" s="4"/>
      <c r="S4701" s="6"/>
      <c r="T4701" s="6"/>
      <c r="U4701" s="6"/>
      <c r="V4701" s="3" t="str">
        <f t="shared" si="2"/>
        <v/>
      </c>
      <c r="W4701" s="5" t="str">
        <f t="shared" ref="W4701:X4701" si="4702">UPPER(TRIM(H4701))</f>
        <v/>
      </c>
      <c r="X4701" s="5" t="str">
        <f t="shared" si="4702"/>
        <v/>
      </c>
      <c r="Y4701" s="5" t="str">
        <f t="array" ref="Y4701">IF(V4701&lt;&gt;"",IFERROR(INDEX(federal_program_name_lookup,MATCH(V4701,aln_lookup,0)),""),"")</f>
        <v/>
      </c>
    </row>
    <row r="4702" ht="15.75" customHeight="1">
      <c r="A4702" s="5" t="str">
        <f t="shared" si="3224"/>
        <v/>
      </c>
      <c r="B4702" s="3"/>
      <c r="C4702" s="3"/>
      <c r="D4702" s="3"/>
      <c r="E4702" s="6"/>
      <c r="F4702" s="4"/>
      <c r="G4702" s="6"/>
      <c r="H4702" s="6"/>
      <c r="I4702" s="6"/>
      <c r="J4702" s="4">
        <f>SUMIFS(amount_expended,cfda_key,V4702)</f>
        <v>0</v>
      </c>
      <c r="K4702" s="4">
        <f>IF(G4702="OTHER CLUSTER NOT LISTED ABOVE",SUMIFS(amount_expended,uniform_other_cluster_name,X4702), IF(AND(OR(G4702="N/A",G4702=""),H4702=""),0,IF(G4702="STATE CLUSTER",SUMIFS(amount_expended,uniform_state_cluster_name,W4702),SUMIFS(amount_expended,cluster_name,G4702))))</f>
        <v>0</v>
      </c>
      <c r="L4702" s="6"/>
      <c r="M4702" s="3"/>
      <c r="N4702" s="6"/>
      <c r="O4702" s="3"/>
      <c r="P4702" s="3"/>
      <c r="Q4702" s="6"/>
      <c r="R4702" s="4"/>
      <c r="S4702" s="6"/>
      <c r="T4702" s="6"/>
      <c r="U4702" s="6"/>
      <c r="V4702" s="3" t="str">
        <f t="shared" si="2"/>
        <v/>
      </c>
      <c r="W4702" s="5" t="str">
        <f t="shared" ref="W4702:X4702" si="4703">UPPER(TRIM(H4702))</f>
        <v/>
      </c>
      <c r="X4702" s="5" t="str">
        <f t="shared" si="4703"/>
        <v/>
      </c>
      <c r="Y4702" s="5" t="str">
        <f t="array" ref="Y4702">IF(V4702&lt;&gt;"",IFERROR(INDEX(federal_program_name_lookup,MATCH(V4702,aln_lookup,0)),""),"")</f>
        <v/>
      </c>
    </row>
    <row r="4703" ht="15.75" customHeight="1">
      <c r="A4703" s="5" t="str">
        <f t="shared" si="3224"/>
        <v/>
      </c>
      <c r="B4703" s="3"/>
      <c r="C4703" s="3"/>
      <c r="D4703" s="3"/>
      <c r="E4703" s="6"/>
      <c r="F4703" s="4"/>
      <c r="G4703" s="6"/>
      <c r="H4703" s="6"/>
      <c r="I4703" s="6"/>
      <c r="J4703" s="4">
        <f>SUMIFS(amount_expended,cfda_key,V4703)</f>
        <v>0</v>
      </c>
      <c r="K4703" s="4">
        <f>IF(G4703="OTHER CLUSTER NOT LISTED ABOVE",SUMIFS(amount_expended,uniform_other_cluster_name,X4703), IF(AND(OR(G4703="N/A",G4703=""),H4703=""),0,IF(G4703="STATE CLUSTER",SUMIFS(amount_expended,uniform_state_cluster_name,W4703),SUMIFS(amount_expended,cluster_name,G4703))))</f>
        <v>0</v>
      </c>
      <c r="L4703" s="6"/>
      <c r="M4703" s="3"/>
      <c r="N4703" s="6"/>
      <c r="O4703" s="3"/>
      <c r="P4703" s="3"/>
      <c r="Q4703" s="6"/>
      <c r="R4703" s="4"/>
      <c r="S4703" s="6"/>
      <c r="T4703" s="6"/>
      <c r="U4703" s="6"/>
      <c r="V4703" s="3" t="str">
        <f t="shared" si="2"/>
        <v/>
      </c>
      <c r="W4703" s="5" t="str">
        <f t="shared" ref="W4703:X4703" si="4704">UPPER(TRIM(H4703))</f>
        <v/>
      </c>
      <c r="X4703" s="5" t="str">
        <f t="shared" si="4704"/>
        <v/>
      </c>
      <c r="Y4703" s="5" t="str">
        <f t="array" ref="Y4703">IF(V4703&lt;&gt;"",IFERROR(INDEX(federal_program_name_lookup,MATCH(V4703,aln_lookup,0)),""),"")</f>
        <v/>
      </c>
    </row>
    <row r="4704" ht="15.75" customHeight="1">
      <c r="A4704" s="5" t="str">
        <f t="shared" si="3224"/>
        <v/>
      </c>
      <c r="B4704" s="3"/>
      <c r="C4704" s="3"/>
      <c r="D4704" s="3"/>
      <c r="E4704" s="6"/>
      <c r="F4704" s="4"/>
      <c r="G4704" s="6"/>
      <c r="H4704" s="6"/>
      <c r="I4704" s="6"/>
      <c r="J4704" s="4">
        <f>SUMIFS(amount_expended,cfda_key,V4704)</f>
        <v>0</v>
      </c>
      <c r="K4704" s="4">
        <f>IF(G4704="OTHER CLUSTER NOT LISTED ABOVE",SUMIFS(amount_expended,uniform_other_cluster_name,X4704), IF(AND(OR(G4704="N/A",G4704=""),H4704=""),0,IF(G4704="STATE CLUSTER",SUMIFS(amount_expended,uniform_state_cluster_name,W4704),SUMIFS(amount_expended,cluster_name,G4704))))</f>
        <v>0</v>
      </c>
      <c r="L4704" s="6"/>
      <c r="M4704" s="3"/>
      <c r="N4704" s="6"/>
      <c r="O4704" s="3"/>
      <c r="P4704" s="3"/>
      <c r="Q4704" s="6"/>
      <c r="R4704" s="4"/>
      <c r="S4704" s="6"/>
      <c r="T4704" s="6"/>
      <c r="U4704" s="6"/>
      <c r="V4704" s="3" t="str">
        <f t="shared" si="2"/>
        <v/>
      </c>
      <c r="W4704" s="5" t="str">
        <f t="shared" ref="W4704:X4704" si="4705">UPPER(TRIM(H4704))</f>
        <v/>
      </c>
      <c r="X4704" s="5" t="str">
        <f t="shared" si="4705"/>
        <v/>
      </c>
      <c r="Y4704" s="5" t="str">
        <f t="array" ref="Y4704">IF(V4704&lt;&gt;"",IFERROR(INDEX(federal_program_name_lookup,MATCH(V4704,aln_lookup,0)),""),"")</f>
        <v/>
      </c>
    </row>
    <row r="4705" ht="15.75" customHeight="1">
      <c r="A4705" s="5" t="str">
        <f t="shared" si="3224"/>
        <v/>
      </c>
      <c r="B4705" s="3"/>
      <c r="C4705" s="3"/>
      <c r="D4705" s="3"/>
      <c r="E4705" s="6"/>
      <c r="F4705" s="4"/>
      <c r="G4705" s="6"/>
      <c r="H4705" s="6"/>
      <c r="I4705" s="6"/>
      <c r="J4705" s="4">
        <f>SUMIFS(amount_expended,cfda_key,V4705)</f>
        <v>0</v>
      </c>
      <c r="K4705" s="4">
        <f>IF(G4705="OTHER CLUSTER NOT LISTED ABOVE",SUMIFS(amount_expended,uniform_other_cluster_name,X4705), IF(AND(OR(G4705="N/A",G4705=""),H4705=""),0,IF(G4705="STATE CLUSTER",SUMIFS(amount_expended,uniform_state_cluster_name,W4705),SUMIFS(amount_expended,cluster_name,G4705))))</f>
        <v>0</v>
      </c>
      <c r="L4705" s="6"/>
      <c r="M4705" s="3"/>
      <c r="N4705" s="6"/>
      <c r="O4705" s="3"/>
      <c r="P4705" s="3"/>
      <c r="Q4705" s="6"/>
      <c r="R4705" s="4"/>
      <c r="S4705" s="6"/>
      <c r="T4705" s="6"/>
      <c r="U4705" s="6"/>
      <c r="V4705" s="3" t="str">
        <f t="shared" si="2"/>
        <v/>
      </c>
      <c r="W4705" s="5" t="str">
        <f t="shared" ref="W4705:X4705" si="4706">UPPER(TRIM(H4705))</f>
        <v/>
      </c>
      <c r="X4705" s="5" t="str">
        <f t="shared" si="4706"/>
        <v/>
      </c>
      <c r="Y4705" s="5" t="str">
        <f t="array" ref="Y4705">IF(V4705&lt;&gt;"",IFERROR(INDEX(federal_program_name_lookup,MATCH(V4705,aln_lookup,0)),""),"")</f>
        <v/>
      </c>
    </row>
    <row r="4706" ht="15.75" customHeight="1">
      <c r="A4706" s="5" t="str">
        <f t="shared" si="3224"/>
        <v/>
      </c>
      <c r="B4706" s="3"/>
      <c r="C4706" s="3"/>
      <c r="D4706" s="3"/>
      <c r="E4706" s="6"/>
      <c r="F4706" s="4"/>
      <c r="G4706" s="6"/>
      <c r="H4706" s="6"/>
      <c r="I4706" s="6"/>
      <c r="J4706" s="4">
        <f>SUMIFS(amount_expended,cfda_key,V4706)</f>
        <v>0</v>
      </c>
      <c r="K4706" s="4">
        <f>IF(G4706="OTHER CLUSTER NOT LISTED ABOVE",SUMIFS(amount_expended,uniform_other_cluster_name,X4706), IF(AND(OR(G4706="N/A",G4706=""),H4706=""),0,IF(G4706="STATE CLUSTER",SUMIFS(amount_expended,uniform_state_cluster_name,W4706),SUMIFS(amount_expended,cluster_name,G4706))))</f>
        <v>0</v>
      </c>
      <c r="L4706" s="6"/>
      <c r="M4706" s="3"/>
      <c r="N4706" s="6"/>
      <c r="O4706" s="3"/>
      <c r="P4706" s="3"/>
      <c r="Q4706" s="6"/>
      <c r="R4706" s="4"/>
      <c r="S4706" s="6"/>
      <c r="T4706" s="6"/>
      <c r="U4706" s="6"/>
      <c r="V4706" s="3" t="str">
        <f t="shared" si="2"/>
        <v/>
      </c>
      <c r="W4706" s="5" t="str">
        <f t="shared" ref="W4706:X4706" si="4707">UPPER(TRIM(H4706))</f>
        <v/>
      </c>
      <c r="X4706" s="5" t="str">
        <f t="shared" si="4707"/>
        <v/>
      </c>
      <c r="Y4706" s="5" t="str">
        <f t="array" ref="Y4706">IF(V4706&lt;&gt;"",IFERROR(INDEX(federal_program_name_lookup,MATCH(V4706,aln_lookup,0)),""),"")</f>
        <v/>
      </c>
    </row>
    <row r="4707" ht="15.75" customHeight="1">
      <c r="A4707" s="5" t="str">
        <f t="shared" si="3224"/>
        <v/>
      </c>
      <c r="B4707" s="3"/>
      <c r="C4707" s="3"/>
      <c r="D4707" s="3"/>
      <c r="E4707" s="6"/>
      <c r="F4707" s="4"/>
      <c r="G4707" s="6"/>
      <c r="H4707" s="6"/>
      <c r="I4707" s="6"/>
      <c r="J4707" s="4">
        <f>SUMIFS(amount_expended,cfda_key,V4707)</f>
        <v>0</v>
      </c>
      <c r="K4707" s="4">
        <f>IF(G4707="OTHER CLUSTER NOT LISTED ABOVE",SUMIFS(amount_expended,uniform_other_cluster_name,X4707), IF(AND(OR(G4707="N/A",G4707=""),H4707=""),0,IF(G4707="STATE CLUSTER",SUMIFS(amount_expended,uniform_state_cluster_name,W4707),SUMIFS(amount_expended,cluster_name,G4707))))</f>
        <v>0</v>
      </c>
      <c r="L4707" s="6"/>
      <c r="M4707" s="3"/>
      <c r="N4707" s="6"/>
      <c r="O4707" s="3"/>
      <c r="P4707" s="3"/>
      <c r="Q4707" s="6"/>
      <c r="R4707" s="4"/>
      <c r="S4707" s="6"/>
      <c r="T4707" s="6"/>
      <c r="U4707" s="6"/>
      <c r="V4707" s="3" t="str">
        <f t="shared" si="2"/>
        <v/>
      </c>
      <c r="W4707" s="5" t="str">
        <f t="shared" ref="W4707:X4707" si="4708">UPPER(TRIM(H4707))</f>
        <v/>
      </c>
      <c r="X4707" s="5" t="str">
        <f t="shared" si="4708"/>
        <v/>
      </c>
      <c r="Y4707" s="5" t="str">
        <f t="array" ref="Y4707">IF(V4707&lt;&gt;"",IFERROR(INDEX(federal_program_name_lookup,MATCH(V4707,aln_lookup,0)),""),"")</f>
        <v/>
      </c>
    </row>
    <row r="4708" ht="15.75" customHeight="1">
      <c r="A4708" s="5" t="str">
        <f t="shared" si="3224"/>
        <v/>
      </c>
      <c r="B4708" s="3"/>
      <c r="C4708" s="3"/>
      <c r="D4708" s="3"/>
      <c r="E4708" s="6"/>
      <c r="F4708" s="4"/>
      <c r="G4708" s="6"/>
      <c r="H4708" s="6"/>
      <c r="I4708" s="6"/>
      <c r="J4708" s="4">
        <f>SUMIFS(amount_expended,cfda_key,V4708)</f>
        <v>0</v>
      </c>
      <c r="K4708" s="4">
        <f>IF(G4708="OTHER CLUSTER NOT LISTED ABOVE",SUMIFS(amount_expended,uniform_other_cluster_name,X4708), IF(AND(OR(G4708="N/A",G4708=""),H4708=""),0,IF(G4708="STATE CLUSTER",SUMIFS(amount_expended,uniform_state_cluster_name,W4708),SUMIFS(amount_expended,cluster_name,G4708))))</f>
        <v>0</v>
      </c>
      <c r="L4708" s="6"/>
      <c r="M4708" s="3"/>
      <c r="N4708" s="6"/>
      <c r="O4708" s="3"/>
      <c r="P4708" s="3"/>
      <c r="Q4708" s="6"/>
      <c r="R4708" s="4"/>
      <c r="S4708" s="6"/>
      <c r="T4708" s="6"/>
      <c r="U4708" s="6"/>
      <c r="V4708" s="3" t="str">
        <f t="shared" si="2"/>
        <v/>
      </c>
      <c r="W4708" s="5" t="str">
        <f t="shared" ref="W4708:X4708" si="4709">UPPER(TRIM(H4708))</f>
        <v/>
      </c>
      <c r="X4708" s="5" t="str">
        <f t="shared" si="4709"/>
        <v/>
      </c>
      <c r="Y4708" s="5" t="str">
        <f t="array" ref="Y4708">IF(V4708&lt;&gt;"",IFERROR(INDEX(federal_program_name_lookup,MATCH(V4708,aln_lookup,0)),""),"")</f>
        <v/>
      </c>
    </row>
    <row r="4709" ht="15.75" customHeight="1">
      <c r="A4709" s="5" t="str">
        <f t="shared" si="3224"/>
        <v/>
      </c>
      <c r="B4709" s="3"/>
      <c r="C4709" s="3"/>
      <c r="D4709" s="3"/>
      <c r="E4709" s="6"/>
      <c r="F4709" s="4"/>
      <c r="G4709" s="6"/>
      <c r="H4709" s="6"/>
      <c r="I4709" s="6"/>
      <c r="J4709" s="4">
        <f>SUMIFS(amount_expended,cfda_key,V4709)</f>
        <v>0</v>
      </c>
      <c r="K4709" s="4">
        <f>IF(G4709="OTHER CLUSTER NOT LISTED ABOVE",SUMIFS(amount_expended,uniform_other_cluster_name,X4709), IF(AND(OR(G4709="N/A",G4709=""),H4709=""),0,IF(G4709="STATE CLUSTER",SUMIFS(amount_expended,uniform_state_cluster_name,W4709),SUMIFS(amount_expended,cluster_name,G4709))))</f>
        <v>0</v>
      </c>
      <c r="L4709" s="6"/>
      <c r="M4709" s="3"/>
      <c r="N4709" s="6"/>
      <c r="O4709" s="3"/>
      <c r="P4709" s="3"/>
      <c r="Q4709" s="6"/>
      <c r="R4709" s="4"/>
      <c r="S4709" s="6"/>
      <c r="T4709" s="6"/>
      <c r="U4709" s="6"/>
      <c r="V4709" s="3" t="str">
        <f t="shared" si="2"/>
        <v/>
      </c>
      <c r="W4709" s="5" t="str">
        <f t="shared" ref="W4709:X4709" si="4710">UPPER(TRIM(H4709))</f>
        <v/>
      </c>
      <c r="X4709" s="5" t="str">
        <f t="shared" si="4710"/>
        <v/>
      </c>
      <c r="Y4709" s="5" t="str">
        <f t="array" ref="Y4709">IF(V4709&lt;&gt;"",IFERROR(INDEX(federal_program_name_lookup,MATCH(V4709,aln_lookup,0)),""),"")</f>
        <v/>
      </c>
    </row>
    <row r="4710" ht="15.75" customHeight="1">
      <c r="A4710" s="5" t="str">
        <f t="shared" si="3224"/>
        <v/>
      </c>
      <c r="B4710" s="3"/>
      <c r="C4710" s="3"/>
      <c r="D4710" s="3"/>
      <c r="E4710" s="6"/>
      <c r="F4710" s="4"/>
      <c r="G4710" s="6"/>
      <c r="H4710" s="6"/>
      <c r="I4710" s="6"/>
      <c r="J4710" s="4">
        <f>SUMIFS(amount_expended,cfda_key,V4710)</f>
        <v>0</v>
      </c>
      <c r="K4710" s="4">
        <f>IF(G4710="OTHER CLUSTER NOT LISTED ABOVE",SUMIFS(amount_expended,uniform_other_cluster_name,X4710), IF(AND(OR(G4710="N/A",G4710=""),H4710=""),0,IF(G4710="STATE CLUSTER",SUMIFS(amount_expended,uniform_state_cluster_name,W4710),SUMIFS(amount_expended,cluster_name,G4710))))</f>
        <v>0</v>
      </c>
      <c r="L4710" s="6"/>
      <c r="M4710" s="3"/>
      <c r="N4710" s="6"/>
      <c r="O4710" s="3"/>
      <c r="P4710" s="3"/>
      <c r="Q4710" s="6"/>
      <c r="R4710" s="4"/>
      <c r="S4710" s="6"/>
      <c r="T4710" s="6"/>
      <c r="U4710" s="6"/>
      <c r="V4710" s="3" t="str">
        <f t="shared" si="2"/>
        <v/>
      </c>
      <c r="W4710" s="5" t="str">
        <f t="shared" ref="W4710:X4710" si="4711">UPPER(TRIM(H4710))</f>
        <v/>
      </c>
      <c r="X4710" s="5" t="str">
        <f t="shared" si="4711"/>
        <v/>
      </c>
      <c r="Y4710" s="5" t="str">
        <f t="array" ref="Y4710">IF(V4710&lt;&gt;"",IFERROR(INDEX(federal_program_name_lookup,MATCH(V4710,aln_lookup,0)),""),"")</f>
        <v/>
      </c>
    </row>
    <row r="4711" ht="15.75" customHeight="1">
      <c r="A4711" s="5" t="str">
        <f t="shared" si="3224"/>
        <v/>
      </c>
      <c r="B4711" s="3"/>
      <c r="C4711" s="3"/>
      <c r="D4711" s="3"/>
      <c r="E4711" s="6"/>
      <c r="F4711" s="4"/>
      <c r="G4711" s="6"/>
      <c r="H4711" s="6"/>
      <c r="I4711" s="6"/>
      <c r="J4711" s="4">
        <f>SUMIFS(amount_expended,cfda_key,V4711)</f>
        <v>0</v>
      </c>
      <c r="K4711" s="4">
        <f>IF(G4711="OTHER CLUSTER NOT LISTED ABOVE",SUMIFS(amount_expended,uniform_other_cluster_name,X4711), IF(AND(OR(G4711="N/A",G4711=""),H4711=""),0,IF(G4711="STATE CLUSTER",SUMIFS(amount_expended,uniform_state_cluster_name,W4711),SUMIFS(amount_expended,cluster_name,G4711))))</f>
        <v>0</v>
      </c>
      <c r="L4711" s="6"/>
      <c r="M4711" s="3"/>
      <c r="N4711" s="6"/>
      <c r="O4711" s="3"/>
      <c r="P4711" s="3"/>
      <c r="Q4711" s="6"/>
      <c r="R4711" s="4"/>
      <c r="S4711" s="6"/>
      <c r="T4711" s="6"/>
      <c r="U4711" s="6"/>
      <c r="V4711" s="3" t="str">
        <f t="shared" si="2"/>
        <v/>
      </c>
      <c r="W4711" s="5" t="str">
        <f t="shared" ref="W4711:X4711" si="4712">UPPER(TRIM(H4711))</f>
        <v/>
      </c>
      <c r="X4711" s="5" t="str">
        <f t="shared" si="4712"/>
        <v/>
      </c>
      <c r="Y4711" s="5" t="str">
        <f t="array" ref="Y4711">IF(V4711&lt;&gt;"",IFERROR(INDEX(federal_program_name_lookup,MATCH(V4711,aln_lookup,0)),""),"")</f>
        <v/>
      </c>
    </row>
    <row r="4712" ht="15.75" customHeight="1">
      <c r="A4712" s="5" t="str">
        <f t="shared" si="3224"/>
        <v/>
      </c>
      <c r="B4712" s="3"/>
      <c r="C4712" s="3"/>
      <c r="D4712" s="3"/>
      <c r="E4712" s="6"/>
      <c r="F4712" s="4"/>
      <c r="G4712" s="6"/>
      <c r="H4712" s="6"/>
      <c r="I4712" s="6"/>
      <c r="J4712" s="4">
        <f>SUMIFS(amount_expended,cfda_key,V4712)</f>
        <v>0</v>
      </c>
      <c r="K4712" s="4">
        <f>IF(G4712="OTHER CLUSTER NOT LISTED ABOVE",SUMIFS(amount_expended,uniform_other_cluster_name,X4712), IF(AND(OR(G4712="N/A",G4712=""),H4712=""),0,IF(G4712="STATE CLUSTER",SUMIFS(amount_expended,uniform_state_cluster_name,W4712),SUMIFS(amount_expended,cluster_name,G4712))))</f>
        <v>0</v>
      </c>
      <c r="L4712" s="6"/>
      <c r="M4712" s="3"/>
      <c r="N4712" s="6"/>
      <c r="O4712" s="3"/>
      <c r="P4712" s="3"/>
      <c r="Q4712" s="6"/>
      <c r="R4712" s="4"/>
      <c r="S4712" s="6"/>
      <c r="T4712" s="6"/>
      <c r="U4712" s="6"/>
      <c r="V4712" s="3" t="str">
        <f t="shared" si="2"/>
        <v/>
      </c>
      <c r="W4712" s="5" t="str">
        <f t="shared" ref="W4712:X4712" si="4713">UPPER(TRIM(H4712))</f>
        <v/>
      </c>
      <c r="X4712" s="5" t="str">
        <f t="shared" si="4713"/>
        <v/>
      </c>
      <c r="Y4712" s="5" t="str">
        <f t="array" ref="Y4712">IF(V4712&lt;&gt;"",IFERROR(INDEX(federal_program_name_lookup,MATCH(V4712,aln_lookup,0)),""),"")</f>
        <v/>
      </c>
    </row>
    <row r="4713" ht="15.75" customHeight="1">
      <c r="A4713" s="5" t="str">
        <f t="shared" si="3224"/>
        <v/>
      </c>
      <c r="B4713" s="3"/>
      <c r="C4713" s="3"/>
      <c r="D4713" s="3"/>
      <c r="E4713" s="6"/>
      <c r="F4713" s="4"/>
      <c r="G4713" s="6"/>
      <c r="H4713" s="6"/>
      <c r="I4713" s="6"/>
      <c r="J4713" s="4">
        <f>SUMIFS(amount_expended,cfda_key,V4713)</f>
        <v>0</v>
      </c>
      <c r="K4713" s="4">
        <f>IF(G4713="OTHER CLUSTER NOT LISTED ABOVE",SUMIFS(amount_expended,uniform_other_cluster_name,X4713), IF(AND(OR(G4713="N/A",G4713=""),H4713=""),0,IF(G4713="STATE CLUSTER",SUMIFS(amount_expended,uniform_state_cluster_name,W4713),SUMIFS(amount_expended,cluster_name,G4713))))</f>
        <v>0</v>
      </c>
      <c r="L4713" s="6"/>
      <c r="M4713" s="3"/>
      <c r="N4713" s="6"/>
      <c r="O4713" s="3"/>
      <c r="P4713" s="3"/>
      <c r="Q4713" s="6"/>
      <c r="R4713" s="4"/>
      <c r="S4713" s="6"/>
      <c r="T4713" s="6"/>
      <c r="U4713" s="6"/>
      <c r="V4713" s="3" t="str">
        <f t="shared" si="2"/>
        <v/>
      </c>
      <c r="W4713" s="5" t="str">
        <f t="shared" ref="W4713:X4713" si="4714">UPPER(TRIM(H4713))</f>
        <v/>
      </c>
      <c r="X4713" s="5" t="str">
        <f t="shared" si="4714"/>
        <v/>
      </c>
      <c r="Y4713" s="5" t="str">
        <f t="array" ref="Y4713">IF(V4713&lt;&gt;"",IFERROR(INDEX(federal_program_name_lookup,MATCH(V4713,aln_lookup,0)),""),"")</f>
        <v/>
      </c>
    </row>
    <row r="4714" ht="15.75" customHeight="1">
      <c r="A4714" s="5" t="str">
        <f t="shared" si="3224"/>
        <v/>
      </c>
      <c r="B4714" s="3"/>
      <c r="C4714" s="3"/>
      <c r="D4714" s="3"/>
      <c r="E4714" s="6"/>
      <c r="F4714" s="4"/>
      <c r="G4714" s="6"/>
      <c r="H4714" s="6"/>
      <c r="I4714" s="6"/>
      <c r="J4714" s="4">
        <f>SUMIFS(amount_expended,cfda_key,V4714)</f>
        <v>0</v>
      </c>
      <c r="K4714" s="4">
        <f>IF(G4714="OTHER CLUSTER NOT LISTED ABOVE",SUMIFS(amount_expended,uniform_other_cluster_name,X4714), IF(AND(OR(G4714="N/A",G4714=""),H4714=""),0,IF(G4714="STATE CLUSTER",SUMIFS(amount_expended,uniform_state_cluster_name,W4714),SUMIFS(amount_expended,cluster_name,G4714))))</f>
        <v>0</v>
      </c>
      <c r="L4714" s="6"/>
      <c r="M4714" s="3"/>
      <c r="N4714" s="6"/>
      <c r="O4714" s="3"/>
      <c r="P4714" s="3"/>
      <c r="Q4714" s="6"/>
      <c r="R4714" s="4"/>
      <c r="S4714" s="6"/>
      <c r="T4714" s="6"/>
      <c r="U4714" s="6"/>
      <c r="V4714" s="3" t="str">
        <f t="shared" si="2"/>
        <v/>
      </c>
      <c r="W4714" s="5" t="str">
        <f t="shared" ref="W4714:X4714" si="4715">UPPER(TRIM(H4714))</f>
        <v/>
      </c>
      <c r="X4714" s="5" t="str">
        <f t="shared" si="4715"/>
        <v/>
      </c>
      <c r="Y4714" s="5" t="str">
        <f t="array" ref="Y4714">IF(V4714&lt;&gt;"",IFERROR(INDEX(federal_program_name_lookup,MATCH(V4714,aln_lookup,0)),""),"")</f>
        <v/>
      </c>
    </row>
    <row r="4715" ht="15.75" customHeight="1">
      <c r="A4715" s="5" t="str">
        <f t="shared" si="3224"/>
        <v/>
      </c>
      <c r="B4715" s="3"/>
      <c r="C4715" s="3"/>
      <c r="D4715" s="3"/>
      <c r="E4715" s="6"/>
      <c r="F4715" s="4"/>
      <c r="G4715" s="6"/>
      <c r="H4715" s="6"/>
      <c r="I4715" s="6"/>
      <c r="J4715" s="4">
        <f>SUMIFS(amount_expended,cfda_key,V4715)</f>
        <v>0</v>
      </c>
      <c r="K4715" s="4">
        <f>IF(G4715="OTHER CLUSTER NOT LISTED ABOVE",SUMIFS(amount_expended,uniform_other_cluster_name,X4715), IF(AND(OR(G4715="N/A",G4715=""),H4715=""),0,IF(G4715="STATE CLUSTER",SUMIFS(amount_expended,uniform_state_cluster_name,W4715),SUMIFS(amount_expended,cluster_name,G4715))))</f>
        <v>0</v>
      </c>
      <c r="L4715" s="6"/>
      <c r="M4715" s="3"/>
      <c r="N4715" s="6"/>
      <c r="O4715" s="3"/>
      <c r="P4715" s="3"/>
      <c r="Q4715" s="6"/>
      <c r="R4715" s="4"/>
      <c r="S4715" s="6"/>
      <c r="T4715" s="6"/>
      <c r="U4715" s="6"/>
      <c r="V4715" s="3" t="str">
        <f t="shared" si="2"/>
        <v/>
      </c>
      <c r="W4715" s="5" t="str">
        <f t="shared" ref="W4715:X4715" si="4716">UPPER(TRIM(H4715))</f>
        <v/>
      </c>
      <c r="X4715" s="5" t="str">
        <f t="shared" si="4716"/>
        <v/>
      </c>
      <c r="Y4715" s="5" t="str">
        <f t="array" ref="Y4715">IF(V4715&lt;&gt;"",IFERROR(INDEX(federal_program_name_lookup,MATCH(V4715,aln_lookup,0)),""),"")</f>
        <v/>
      </c>
    </row>
    <row r="4716" ht="15.75" customHeight="1">
      <c r="A4716" s="5" t="str">
        <f t="shared" si="3224"/>
        <v/>
      </c>
      <c r="B4716" s="3"/>
      <c r="C4716" s="3"/>
      <c r="D4716" s="3"/>
      <c r="E4716" s="6"/>
      <c r="F4716" s="4"/>
      <c r="G4716" s="6"/>
      <c r="H4716" s="6"/>
      <c r="I4716" s="6"/>
      <c r="J4716" s="4">
        <f>SUMIFS(amount_expended,cfda_key,V4716)</f>
        <v>0</v>
      </c>
      <c r="K4716" s="4">
        <f>IF(G4716="OTHER CLUSTER NOT LISTED ABOVE",SUMIFS(amount_expended,uniform_other_cluster_name,X4716), IF(AND(OR(G4716="N/A",G4716=""),H4716=""),0,IF(G4716="STATE CLUSTER",SUMIFS(amount_expended,uniform_state_cluster_name,W4716),SUMIFS(amount_expended,cluster_name,G4716))))</f>
        <v>0</v>
      </c>
      <c r="L4716" s="6"/>
      <c r="M4716" s="3"/>
      <c r="N4716" s="6"/>
      <c r="O4716" s="3"/>
      <c r="P4716" s="3"/>
      <c r="Q4716" s="6"/>
      <c r="R4716" s="4"/>
      <c r="S4716" s="6"/>
      <c r="T4716" s="6"/>
      <c r="U4716" s="6"/>
      <c r="V4716" s="3" t="str">
        <f t="shared" si="2"/>
        <v/>
      </c>
      <c r="W4716" s="5" t="str">
        <f t="shared" ref="W4716:X4716" si="4717">UPPER(TRIM(H4716))</f>
        <v/>
      </c>
      <c r="X4716" s="5" t="str">
        <f t="shared" si="4717"/>
        <v/>
      </c>
      <c r="Y4716" s="5" t="str">
        <f t="array" ref="Y4716">IF(V4716&lt;&gt;"",IFERROR(INDEX(federal_program_name_lookup,MATCH(V4716,aln_lookup,0)),""),"")</f>
        <v/>
      </c>
    </row>
    <row r="4717" ht="15.75" customHeight="1">
      <c r="A4717" s="5" t="str">
        <f t="shared" si="3224"/>
        <v/>
      </c>
      <c r="B4717" s="3"/>
      <c r="C4717" s="3"/>
      <c r="D4717" s="3"/>
      <c r="E4717" s="6"/>
      <c r="F4717" s="4"/>
      <c r="G4717" s="6"/>
      <c r="H4717" s="6"/>
      <c r="I4717" s="6"/>
      <c r="J4717" s="4">
        <f>SUMIFS(amount_expended,cfda_key,V4717)</f>
        <v>0</v>
      </c>
      <c r="K4717" s="4">
        <f>IF(G4717="OTHER CLUSTER NOT LISTED ABOVE",SUMIFS(amount_expended,uniform_other_cluster_name,X4717), IF(AND(OR(G4717="N/A",G4717=""),H4717=""),0,IF(G4717="STATE CLUSTER",SUMIFS(amount_expended,uniform_state_cluster_name,W4717),SUMIFS(amount_expended,cluster_name,G4717))))</f>
        <v>0</v>
      </c>
      <c r="L4717" s="6"/>
      <c r="M4717" s="3"/>
      <c r="N4717" s="6"/>
      <c r="O4717" s="3"/>
      <c r="P4717" s="3"/>
      <c r="Q4717" s="6"/>
      <c r="R4717" s="4"/>
      <c r="S4717" s="6"/>
      <c r="T4717" s="6"/>
      <c r="U4717" s="6"/>
      <c r="V4717" s="3" t="str">
        <f t="shared" si="2"/>
        <v/>
      </c>
      <c r="W4717" s="5" t="str">
        <f t="shared" ref="W4717:X4717" si="4718">UPPER(TRIM(H4717))</f>
        <v/>
      </c>
      <c r="X4717" s="5" t="str">
        <f t="shared" si="4718"/>
        <v/>
      </c>
      <c r="Y4717" s="5" t="str">
        <f t="array" ref="Y4717">IF(V4717&lt;&gt;"",IFERROR(INDEX(federal_program_name_lookup,MATCH(V4717,aln_lookup,0)),""),"")</f>
        <v/>
      </c>
    </row>
    <row r="4718" ht="15.75" customHeight="1">
      <c r="A4718" s="5" t="str">
        <f t="shared" si="3224"/>
        <v/>
      </c>
      <c r="B4718" s="3"/>
      <c r="C4718" s="3"/>
      <c r="D4718" s="3"/>
      <c r="E4718" s="6"/>
      <c r="F4718" s="4"/>
      <c r="G4718" s="6"/>
      <c r="H4718" s="6"/>
      <c r="I4718" s="6"/>
      <c r="J4718" s="4">
        <f>SUMIFS(amount_expended,cfda_key,V4718)</f>
        <v>0</v>
      </c>
      <c r="K4718" s="4">
        <f>IF(G4718="OTHER CLUSTER NOT LISTED ABOVE",SUMIFS(amount_expended,uniform_other_cluster_name,X4718), IF(AND(OR(G4718="N/A",G4718=""),H4718=""),0,IF(G4718="STATE CLUSTER",SUMIFS(amount_expended,uniform_state_cluster_name,W4718),SUMIFS(amount_expended,cluster_name,G4718))))</f>
        <v>0</v>
      </c>
      <c r="L4718" s="6"/>
      <c r="M4718" s="3"/>
      <c r="N4718" s="6"/>
      <c r="O4718" s="3"/>
      <c r="P4718" s="3"/>
      <c r="Q4718" s="6"/>
      <c r="R4718" s="4"/>
      <c r="S4718" s="6"/>
      <c r="T4718" s="6"/>
      <c r="U4718" s="6"/>
      <c r="V4718" s="3" t="str">
        <f t="shared" si="2"/>
        <v/>
      </c>
      <c r="W4718" s="5" t="str">
        <f t="shared" ref="W4718:X4718" si="4719">UPPER(TRIM(H4718))</f>
        <v/>
      </c>
      <c r="X4718" s="5" t="str">
        <f t="shared" si="4719"/>
        <v/>
      </c>
      <c r="Y4718" s="5" t="str">
        <f t="array" ref="Y4718">IF(V4718&lt;&gt;"",IFERROR(INDEX(federal_program_name_lookup,MATCH(V4718,aln_lookup,0)),""),"")</f>
        <v/>
      </c>
    </row>
    <row r="4719" ht="15.75" customHeight="1">
      <c r="A4719" s="5" t="str">
        <f t="shared" si="3224"/>
        <v/>
      </c>
      <c r="B4719" s="3"/>
      <c r="C4719" s="3"/>
      <c r="D4719" s="3"/>
      <c r="E4719" s="6"/>
      <c r="F4719" s="4"/>
      <c r="G4719" s="6"/>
      <c r="H4719" s="6"/>
      <c r="I4719" s="6"/>
      <c r="J4719" s="4">
        <f>SUMIFS(amount_expended,cfda_key,V4719)</f>
        <v>0</v>
      </c>
      <c r="K4719" s="4">
        <f>IF(G4719="OTHER CLUSTER NOT LISTED ABOVE",SUMIFS(amount_expended,uniform_other_cluster_name,X4719), IF(AND(OR(G4719="N/A",G4719=""),H4719=""),0,IF(G4719="STATE CLUSTER",SUMIFS(amount_expended,uniform_state_cluster_name,W4719),SUMIFS(amount_expended,cluster_name,G4719))))</f>
        <v>0</v>
      </c>
      <c r="L4719" s="6"/>
      <c r="M4719" s="3"/>
      <c r="N4719" s="6"/>
      <c r="O4719" s="3"/>
      <c r="P4719" s="3"/>
      <c r="Q4719" s="6"/>
      <c r="R4719" s="4"/>
      <c r="S4719" s="6"/>
      <c r="T4719" s="6"/>
      <c r="U4719" s="6"/>
      <c r="V4719" s="3" t="str">
        <f t="shared" si="2"/>
        <v/>
      </c>
      <c r="W4719" s="5" t="str">
        <f t="shared" ref="W4719:X4719" si="4720">UPPER(TRIM(H4719))</f>
        <v/>
      </c>
      <c r="X4719" s="5" t="str">
        <f t="shared" si="4720"/>
        <v/>
      </c>
      <c r="Y4719" s="5" t="str">
        <f t="array" ref="Y4719">IF(V4719&lt;&gt;"",IFERROR(INDEX(federal_program_name_lookup,MATCH(V4719,aln_lookup,0)),""),"")</f>
        <v/>
      </c>
    </row>
    <row r="4720" ht="15.75" customHeight="1">
      <c r="A4720" s="5" t="str">
        <f t="shared" si="3224"/>
        <v/>
      </c>
      <c r="B4720" s="3"/>
      <c r="C4720" s="3"/>
      <c r="D4720" s="3"/>
      <c r="E4720" s="6"/>
      <c r="F4720" s="4"/>
      <c r="G4720" s="6"/>
      <c r="H4720" s="6"/>
      <c r="I4720" s="6"/>
      <c r="J4720" s="4">
        <f>SUMIFS(amount_expended,cfda_key,V4720)</f>
        <v>0</v>
      </c>
      <c r="K4720" s="4">
        <f>IF(G4720="OTHER CLUSTER NOT LISTED ABOVE",SUMIFS(amount_expended,uniform_other_cluster_name,X4720), IF(AND(OR(G4720="N/A",G4720=""),H4720=""),0,IF(G4720="STATE CLUSTER",SUMIFS(amount_expended,uniform_state_cluster_name,W4720),SUMIFS(amount_expended,cluster_name,G4720))))</f>
        <v>0</v>
      </c>
      <c r="L4720" s="6"/>
      <c r="M4720" s="3"/>
      <c r="N4720" s="6"/>
      <c r="O4720" s="3"/>
      <c r="P4720" s="3"/>
      <c r="Q4720" s="6"/>
      <c r="R4720" s="4"/>
      <c r="S4720" s="6"/>
      <c r="T4720" s="6"/>
      <c r="U4720" s="6"/>
      <c r="V4720" s="3" t="str">
        <f t="shared" si="2"/>
        <v/>
      </c>
      <c r="W4720" s="5" t="str">
        <f t="shared" ref="W4720:X4720" si="4721">UPPER(TRIM(H4720))</f>
        <v/>
      </c>
      <c r="X4720" s="5" t="str">
        <f t="shared" si="4721"/>
        <v/>
      </c>
      <c r="Y4720" s="5" t="str">
        <f t="array" ref="Y4720">IF(V4720&lt;&gt;"",IFERROR(INDEX(federal_program_name_lookup,MATCH(V4720,aln_lookup,0)),""),"")</f>
        <v/>
      </c>
    </row>
    <row r="4721" ht="15.75" customHeight="1">
      <c r="A4721" s="5" t="str">
        <f t="shared" si="3224"/>
        <v/>
      </c>
      <c r="B4721" s="3"/>
      <c r="C4721" s="3"/>
      <c r="D4721" s="3"/>
      <c r="E4721" s="6"/>
      <c r="F4721" s="4"/>
      <c r="G4721" s="6"/>
      <c r="H4721" s="6"/>
      <c r="I4721" s="6"/>
      <c r="J4721" s="4">
        <f>SUMIFS(amount_expended,cfda_key,V4721)</f>
        <v>0</v>
      </c>
      <c r="K4721" s="4">
        <f>IF(G4721="OTHER CLUSTER NOT LISTED ABOVE",SUMIFS(amount_expended,uniform_other_cluster_name,X4721), IF(AND(OR(G4721="N/A",G4721=""),H4721=""),0,IF(G4721="STATE CLUSTER",SUMIFS(amount_expended,uniform_state_cluster_name,W4721),SUMIFS(amount_expended,cluster_name,G4721))))</f>
        <v>0</v>
      </c>
      <c r="L4721" s="6"/>
      <c r="M4721" s="3"/>
      <c r="N4721" s="6"/>
      <c r="O4721" s="3"/>
      <c r="P4721" s="3"/>
      <c r="Q4721" s="6"/>
      <c r="R4721" s="4"/>
      <c r="S4721" s="6"/>
      <c r="T4721" s="6"/>
      <c r="U4721" s="6"/>
      <c r="V4721" s="3" t="str">
        <f t="shared" si="2"/>
        <v/>
      </c>
      <c r="W4721" s="5" t="str">
        <f t="shared" ref="W4721:X4721" si="4722">UPPER(TRIM(H4721))</f>
        <v/>
      </c>
      <c r="X4721" s="5" t="str">
        <f t="shared" si="4722"/>
        <v/>
      </c>
      <c r="Y4721" s="5" t="str">
        <f t="array" ref="Y4721">IF(V4721&lt;&gt;"",IFERROR(INDEX(federal_program_name_lookup,MATCH(V4721,aln_lookup,0)),""),"")</f>
        <v/>
      </c>
    </row>
    <row r="4722" ht="15.75" customHeight="1">
      <c r="A4722" s="5" t="str">
        <f t="shared" si="3224"/>
        <v/>
      </c>
      <c r="B4722" s="3"/>
      <c r="C4722" s="3"/>
      <c r="D4722" s="3"/>
      <c r="E4722" s="6"/>
      <c r="F4722" s="4"/>
      <c r="G4722" s="6"/>
      <c r="H4722" s="6"/>
      <c r="I4722" s="6"/>
      <c r="J4722" s="4">
        <f>SUMIFS(amount_expended,cfda_key,V4722)</f>
        <v>0</v>
      </c>
      <c r="K4722" s="4">
        <f>IF(G4722="OTHER CLUSTER NOT LISTED ABOVE",SUMIFS(amount_expended,uniform_other_cluster_name,X4722), IF(AND(OR(G4722="N/A",G4722=""),H4722=""),0,IF(G4722="STATE CLUSTER",SUMIFS(amount_expended,uniform_state_cluster_name,W4722),SUMIFS(amount_expended,cluster_name,G4722))))</f>
        <v>0</v>
      </c>
      <c r="L4722" s="6"/>
      <c r="M4722" s="3"/>
      <c r="N4722" s="6"/>
      <c r="O4722" s="3"/>
      <c r="P4722" s="3"/>
      <c r="Q4722" s="6"/>
      <c r="R4722" s="4"/>
      <c r="S4722" s="6"/>
      <c r="T4722" s="6"/>
      <c r="U4722" s="6"/>
      <c r="V4722" s="3" t="str">
        <f t="shared" si="2"/>
        <v/>
      </c>
      <c r="W4722" s="5" t="str">
        <f t="shared" ref="W4722:X4722" si="4723">UPPER(TRIM(H4722))</f>
        <v/>
      </c>
      <c r="X4722" s="5" t="str">
        <f t="shared" si="4723"/>
        <v/>
      </c>
      <c r="Y4722" s="5" t="str">
        <f t="array" ref="Y4722">IF(V4722&lt;&gt;"",IFERROR(INDEX(federal_program_name_lookup,MATCH(V4722,aln_lookup,0)),""),"")</f>
        <v/>
      </c>
    </row>
    <row r="4723" ht="15.75" customHeight="1">
      <c r="A4723" s="5" t="str">
        <f t="shared" si="3224"/>
        <v/>
      </c>
      <c r="B4723" s="3"/>
      <c r="C4723" s="3"/>
      <c r="D4723" s="3"/>
      <c r="E4723" s="6"/>
      <c r="F4723" s="4"/>
      <c r="G4723" s="6"/>
      <c r="H4723" s="6"/>
      <c r="I4723" s="6"/>
      <c r="J4723" s="4">
        <f>SUMIFS(amount_expended,cfda_key,V4723)</f>
        <v>0</v>
      </c>
      <c r="K4723" s="4">
        <f>IF(G4723="OTHER CLUSTER NOT LISTED ABOVE",SUMIFS(amount_expended,uniform_other_cluster_name,X4723), IF(AND(OR(G4723="N/A",G4723=""),H4723=""),0,IF(G4723="STATE CLUSTER",SUMIFS(amount_expended,uniform_state_cluster_name,W4723),SUMIFS(amount_expended,cluster_name,G4723))))</f>
        <v>0</v>
      </c>
      <c r="L4723" s="6"/>
      <c r="M4723" s="3"/>
      <c r="N4723" s="6"/>
      <c r="O4723" s="3"/>
      <c r="P4723" s="3"/>
      <c r="Q4723" s="6"/>
      <c r="R4723" s="4"/>
      <c r="S4723" s="6"/>
      <c r="T4723" s="6"/>
      <c r="U4723" s="6"/>
      <c r="V4723" s="3" t="str">
        <f t="shared" si="2"/>
        <v/>
      </c>
      <c r="W4723" s="5" t="str">
        <f t="shared" ref="W4723:X4723" si="4724">UPPER(TRIM(H4723))</f>
        <v/>
      </c>
      <c r="X4723" s="5" t="str">
        <f t="shared" si="4724"/>
        <v/>
      </c>
      <c r="Y4723" s="5" t="str">
        <f t="array" ref="Y4723">IF(V4723&lt;&gt;"",IFERROR(INDEX(federal_program_name_lookup,MATCH(V4723,aln_lookup,0)),""),"")</f>
        <v/>
      </c>
    </row>
    <row r="4724" ht="15.75" customHeight="1">
      <c r="A4724" s="5" t="str">
        <f t="shared" si="3224"/>
        <v/>
      </c>
      <c r="B4724" s="3"/>
      <c r="C4724" s="3"/>
      <c r="D4724" s="3"/>
      <c r="E4724" s="6"/>
      <c r="F4724" s="4"/>
      <c r="G4724" s="6"/>
      <c r="H4724" s="6"/>
      <c r="I4724" s="6"/>
      <c r="J4724" s="4">
        <f>SUMIFS(amount_expended,cfda_key,V4724)</f>
        <v>0</v>
      </c>
      <c r="K4724" s="4">
        <f>IF(G4724="OTHER CLUSTER NOT LISTED ABOVE",SUMIFS(amount_expended,uniform_other_cluster_name,X4724), IF(AND(OR(G4724="N/A",G4724=""),H4724=""),0,IF(G4724="STATE CLUSTER",SUMIFS(amount_expended,uniform_state_cluster_name,W4724),SUMIFS(amount_expended,cluster_name,G4724))))</f>
        <v>0</v>
      </c>
      <c r="L4724" s="6"/>
      <c r="M4724" s="3"/>
      <c r="N4724" s="6"/>
      <c r="O4724" s="3"/>
      <c r="P4724" s="3"/>
      <c r="Q4724" s="6"/>
      <c r="R4724" s="4"/>
      <c r="S4724" s="6"/>
      <c r="T4724" s="6"/>
      <c r="U4724" s="6"/>
      <c r="V4724" s="3" t="str">
        <f t="shared" si="2"/>
        <v/>
      </c>
      <c r="W4724" s="5" t="str">
        <f t="shared" ref="W4724:X4724" si="4725">UPPER(TRIM(H4724))</f>
        <v/>
      </c>
      <c r="X4724" s="5" t="str">
        <f t="shared" si="4725"/>
        <v/>
      </c>
      <c r="Y4724" s="5" t="str">
        <f t="array" ref="Y4724">IF(V4724&lt;&gt;"",IFERROR(INDEX(federal_program_name_lookup,MATCH(V4724,aln_lookup,0)),""),"")</f>
        <v/>
      </c>
    </row>
    <row r="4725" ht="15.75" customHeight="1">
      <c r="A4725" s="5" t="str">
        <f t="shared" si="3224"/>
        <v/>
      </c>
      <c r="B4725" s="3"/>
      <c r="C4725" s="3"/>
      <c r="D4725" s="3"/>
      <c r="E4725" s="6"/>
      <c r="F4725" s="4"/>
      <c r="G4725" s="6"/>
      <c r="H4725" s="6"/>
      <c r="I4725" s="6"/>
      <c r="J4725" s="4">
        <f>SUMIFS(amount_expended,cfda_key,V4725)</f>
        <v>0</v>
      </c>
      <c r="K4725" s="4">
        <f>IF(G4725="OTHER CLUSTER NOT LISTED ABOVE",SUMIFS(amount_expended,uniform_other_cluster_name,X4725), IF(AND(OR(G4725="N/A",G4725=""),H4725=""),0,IF(G4725="STATE CLUSTER",SUMIFS(amount_expended,uniform_state_cluster_name,W4725),SUMIFS(amount_expended,cluster_name,G4725))))</f>
        <v>0</v>
      </c>
      <c r="L4725" s="6"/>
      <c r="M4725" s="3"/>
      <c r="N4725" s="6"/>
      <c r="O4725" s="3"/>
      <c r="P4725" s="3"/>
      <c r="Q4725" s="6"/>
      <c r="R4725" s="4"/>
      <c r="S4725" s="6"/>
      <c r="T4725" s="6"/>
      <c r="U4725" s="6"/>
      <c r="V4725" s="3" t="str">
        <f t="shared" si="2"/>
        <v/>
      </c>
      <c r="W4725" s="5" t="str">
        <f t="shared" ref="W4725:X4725" si="4726">UPPER(TRIM(H4725))</f>
        <v/>
      </c>
      <c r="X4725" s="5" t="str">
        <f t="shared" si="4726"/>
        <v/>
      </c>
      <c r="Y4725" s="5" t="str">
        <f t="array" ref="Y4725">IF(V4725&lt;&gt;"",IFERROR(INDEX(federal_program_name_lookup,MATCH(V4725,aln_lookup,0)),""),"")</f>
        <v/>
      </c>
    </row>
    <row r="4726" ht="15.75" customHeight="1">
      <c r="A4726" s="5" t="str">
        <f t="shared" si="3224"/>
        <v/>
      </c>
      <c r="B4726" s="3"/>
      <c r="C4726" s="3"/>
      <c r="D4726" s="3"/>
      <c r="E4726" s="6"/>
      <c r="F4726" s="4"/>
      <c r="G4726" s="6"/>
      <c r="H4726" s="6"/>
      <c r="I4726" s="6"/>
      <c r="J4726" s="4">
        <f>SUMIFS(amount_expended,cfda_key,V4726)</f>
        <v>0</v>
      </c>
      <c r="K4726" s="4">
        <f>IF(G4726="OTHER CLUSTER NOT LISTED ABOVE",SUMIFS(amount_expended,uniform_other_cluster_name,X4726), IF(AND(OR(G4726="N/A",G4726=""),H4726=""),0,IF(G4726="STATE CLUSTER",SUMIFS(amount_expended,uniform_state_cluster_name,W4726),SUMIFS(amount_expended,cluster_name,G4726))))</f>
        <v>0</v>
      </c>
      <c r="L4726" s="6"/>
      <c r="M4726" s="3"/>
      <c r="N4726" s="6"/>
      <c r="O4726" s="3"/>
      <c r="P4726" s="3"/>
      <c r="Q4726" s="6"/>
      <c r="R4726" s="4"/>
      <c r="S4726" s="6"/>
      <c r="T4726" s="6"/>
      <c r="U4726" s="6"/>
      <c r="V4726" s="3" t="str">
        <f t="shared" si="2"/>
        <v/>
      </c>
      <c r="W4726" s="5" t="str">
        <f t="shared" ref="W4726:X4726" si="4727">UPPER(TRIM(H4726))</f>
        <v/>
      </c>
      <c r="X4726" s="5" t="str">
        <f t="shared" si="4727"/>
        <v/>
      </c>
      <c r="Y4726" s="5" t="str">
        <f t="array" ref="Y4726">IF(V4726&lt;&gt;"",IFERROR(INDEX(federal_program_name_lookup,MATCH(V4726,aln_lookup,0)),""),"")</f>
        <v/>
      </c>
    </row>
    <row r="4727" ht="15.75" customHeight="1">
      <c r="A4727" s="5" t="str">
        <f t="shared" si="3224"/>
        <v/>
      </c>
      <c r="B4727" s="3"/>
      <c r="C4727" s="3"/>
      <c r="D4727" s="3"/>
      <c r="E4727" s="6"/>
      <c r="F4727" s="4"/>
      <c r="G4727" s="6"/>
      <c r="H4727" s="6"/>
      <c r="I4727" s="6"/>
      <c r="J4727" s="4">
        <f>SUMIFS(amount_expended,cfda_key,V4727)</f>
        <v>0</v>
      </c>
      <c r="K4727" s="4">
        <f>IF(G4727="OTHER CLUSTER NOT LISTED ABOVE",SUMIFS(amount_expended,uniform_other_cluster_name,X4727), IF(AND(OR(G4727="N/A",G4727=""),H4727=""),0,IF(G4727="STATE CLUSTER",SUMIFS(amount_expended,uniform_state_cluster_name,W4727),SUMIFS(amount_expended,cluster_name,G4727))))</f>
        <v>0</v>
      </c>
      <c r="L4727" s="6"/>
      <c r="M4727" s="3"/>
      <c r="N4727" s="6"/>
      <c r="O4727" s="3"/>
      <c r="P4727" s="3"/>
      <c r="Q4727" s="6"/>
      <c r="R4727" s="4"/>
      <c r="S4727" s="6"/>
      <c r="T4727" s="6"/>
      <c r="U4727" s="6"/>
      <c r="V4727" s="3" t="str">
        <f t="shared" si="2"/>
        <v/>
      </c>
      <c r="W4727" s="5" t="str">
        <f t="shared" ref="W4727:X4727" si="4728">UPPER(TRIM(H4727))</f>
        <v/>
      </c>
      <c r="X4727" s="5" t="str">
        <f t="shared" si="4728"/>
        <v/>
      </c>
      <c r="Y4727" s="5" t="str">
        <f t="array" ref="Y4727">IF(V4727&lt;&gt;"",IFERROR(INDEX(federal_program_name_lookup,MATCH(V4727,aln_lookup,0)),""),"")</f>
        <v/>
      </c>
    </row>
    <row r="4728" ht="15.75" customHeight="1">
      <c r="A4728" s="5" t="str">
        <f t="shared" si="3224"/>
        <v/>
      </c>
      <c r="B4728" s="3"/>
      <c r="C4728" s="3"/>
      <c r="D4728" s="3"/>
      <c r="E4728" s="6"/>
      <c r="F4728" s="4"/>
      <c r="G4728" s="6"/>
      <c r="H4728" s="6"/>
      <c r="I4728" s="6"/>
      <c r="J4728" s="4">
        <f>SUMIFS(amount_expended,cfda_key,V4728)</f>
        <v>0</v>
      </c>
      <c r="K4728" s="4">
        <f>IF(G4728="OTHER CLUSTER NOT LISTED ABOVE",SUMIFS(amount_expended,uniform_other_cluster_name,X4728), IF(AND(OR(G4728="N/A",G4728=""),H4728=""),0,IF(G4728="STATE CLUSTER",SUMIFS(amount_expended,uniform_state_cluster_name,W4728),SUMIFS(amount_expended,cluster_name,G4728))))</f>
        <v>0</v>
      </c>
      <c r="L4728" s="6"/>
      <c r="M4728" s="3"/>
      <c r="N4728" s="6"/>
      <c r="O4728" s="3"/>
      <c r="P4728" s="3"/>
      <c r="Q4728" s="6"/>
      <c r="R4728" s="4"/>
      <c r="S4728" s="6"/>
      <c r="T4728" s="6"/>
      <c r="U4728" s="6"/>
      <c r="V4728" s="3" t="str">
        <f t="shared" si="2"/>
        <v/>
      </c>
      <c r="W4728" s="5" t="str">
        <f t="shared" ref="W4728:X4728" si="4729">UPPER(TRIM(H4728))</f>
        <v/>
      </c>
      <c r="X4728" s="5" t="str">
        <f t="shared" si="4729"/>
        <v/>
      </c>
      <c r="Y4728" s="5" t="str">
        <f t="array" ref="Y4728">IF(V4728&lt;&gt;"",IFERROR(INDEX(federal_program_name_lookup,MATCH(V4728,aln_lookup,0)),""),"")</f>
        <v/>
      </c>
    </row>
    <row r="4729" ht="15.75" customHeight="1">
      <c r="A4729" s="5" t="str">
        <f t="shared" si="3224"/>
        <v/>
      </c>
      <c r="B4729" s="3"/>
      <c r="C4729" s="3"/>
      <c r="D4729" s="3"/>
      <c r="E4729" s="6"/>
      <c r="F4729" s="4"/>
      <c r="G4729" s="6"/>
      <c r="H4729" s="6"/>
      <c r="I4729" s="6"/>
      <c r="J4729" s="4">
        <f>SUMIFS(amount_expended,cfda_key,V4729)</f>
        <v>0</v>
      </c>
      <c r="K4729" s="4">
        <f>IF(G4729="OTHER CLUSTER NOT LISTED ABOVE",SUMIFS(amount_expended,uniform_other_cluster_name,X4729), IF(AND(OR(G4729="N/A",G4729=""),H4729=""),0,IF(G4729="STATE CLUSTER",SUMIFS(amount_expended,uniform_state_cluster_name,W4729),SUMIFS(amount_expended,cluster_name,G4729))))</f>
        <v>0</v>
      </c>
      <c r="L4729" s="6"/>
      <c r="M4729" s="3"/>
      <c r="N4729" s="6"/>
      <c r="O4729" s="3"/>
      <c r="P4729" s="3"/>
      <c r="Q4729" s="6"/>
      <c r="R4729" s="4"/>
      <c r="S4729" s="6"/>
      <c r="T4729" s="6"/>
      <c r="U4729" s="6"/>
      <c r="V4729" s="3" t="str">
        <f t="shared" si="2"/>
        <v/>
      </c>
      <c r="W4729" s="5" t="str">
        <f t="shared" ref="W4729:X4729" si="4730">UPPER(TRIM(H4729))</f>
        <v/>
      </c>
      <c r="X4729" s="5" t="str">
        <f t="shared" si="4730"/>
        <v/>
      </c>
      <c r="Y4729" s="5" t="str">
        <f t="array" ref="Y4729">IF(V4729&lt;&gt;"",IFERROR(INDEX(federal_program_name_lookup,MATCH(V4729,aln_lookup,0)),""),"")</f>
        <v/>
      </c>
    </row>
    <row r="4730" ht="15.75" customHeight="1">
      <c r="A4730" s="5" t="str">
        <f t="shared" si="3224"/>
        <v/>
      </c>
      <c r="B4730" s="3"/>
      <c r="C4730" s="3"/>
      <c r="D4730" s="3"/>
      <c r="E4730" s="6"/>
      <c r="F4730" s="4"/>
      <c r="G4730" s="6"/>
      <c r="H4730" s="6"/>
      <c r="I4730" s="6"/>
      <c r="J4730" s="4">
        <f>SUMIFS(amount_expended,cfda_key,V4730)</f>
        <v>0</v>
      </c>
      <c r="K4730" s="4">
        <f>IF(G4730="OTHER CLUSTER NOT LISTED ABOVE",SUMIFS(amount_expended,uniform_other_cluster_name,X4730), IF(AND(OR(G4730="N/A",G4730=""),H4730=""),0,IF(G4730="STATE CLUSTER",SUMIFS(amount_expended,uniform_state_cluster_name,W4730),SUMIFS(amount_expended,cluster_name,G4730))))</f>
        <v>0</v>
      </c>
      <c r="L4730" s="6"/>
      <c r="M4730" s="3"/>
      <c r="N4730" s="6"/>
      <c r="O4730" s="3"/>
      <c r="P4730" s="3"/>
      <c r="Q4730" s="6"/>
      <c r="R4730" s="4"/>
      <c r="S4730" s="6"/>
      <c r="T4730" s="6"/>
      <c r="U4730" s="6"/>
      <c r="V4730" s="3" t="str">
        <f t="shared" si="2"/>
        <v/>
      </c>
      <c r="W4730" s="5" t="str">
        <f t="shared" ref="W4730:X4730" si="4731">UPPER(TRIM(H4730))</f>
        <v/>
      </c>
      <c r="X4730" s="5" t="str">
        <f t="shared" si="4731"/>
        <v/>
      </c>
      <c r="Y4730" s="5" t="str">
        <f t="array" ref="Y4730">IF(V4730&lt;&gt;"",IFERROR(INDEX(federal_program_name_lookup,MATCH(V4730,aln_lookup,0)),""),"")</f>
        <v/>
      </c>
    </row>
    <row r="4731" ht="15.75" customHeight="1">
      <c r="A4731" s="5" t="str">
        <f t="shared" si="3224"/>
        <v/>
      </c>
      <c r="B4731" s="3"/>
      <c r="C4731" s="3"/>
      <c r="D4731" s="3"/>
      <c r="E4731" s="6"/>
      <c r="F4731" s="4"/>
      <c r="G4731" s="6"/>
      <c r="H4731" s="6"/>
      <c r="I4731" s="6"/>
      <c r="J4731" s="4">
        <f>SUMIFS(amount_expended,cfda_key,V4731)</f>
        <v>0</v>
      </c>
      <c r="K4731" s="4">
        <f>IF(G4731="OTHER CLUSTER NOT LISTED ABOVE",SUMIFS(amount_expended,uniform_other_cluster_name,X4731), IF(AND(OR(G4731="N/A",G4731=""),H4731=""),0,IF(G4731="STATE CLUSTER",SUMIFS(amount_expended,uniform_state_cluster_name,W4731),SUMIFS(amount_expended,cluster_name,G4731))))</f>
        <v>0</v>
      </c>
      <c r="L4731" s="6"/>
      <c r="M4731" s="3"/>
      <c r="N4731" s="6"/>
      <c r="O4731" s="3"/>
      <c r="P4731" s="3"/>
      <c r="Q4731" s="6"/>
      <c r="R4731" s="4"/>
      <c r="S4731" s="6"/>
      <c r="T4731" s="6"/>
      <c r="U4731" s="6"/>
      <c r="V4731" s="3" t="str">
        <f t="shared" si="2"/>
        <v/>
      </c>
      <c r="W4731" s="5" t="str">
        <f t="shared" ref="W4731:X4731" si="4732">UPPER(TRIM(H4731))</f>
        <v/>
      </c>
      <c r="X4731" s="5" t="str">
        <f t="shared" si="4732"/>
        <v/>
      </c>
      <c r="Y4731" s="5" t="str">
        <f t="array" ref="Y4731">IF(V4731&lt;&gt;"",IFERROR(INDEX(federal_program_name_lookup,MATCH(V4731,aln_lookup,0)),""),"")</f>
        <v/>
      </c>
    </row>
    <row r="4732" ht="15.75" customHeight="1">
      <c r="A4732" s="5" t="str">
        <f t="shared" si="3224"/>
        <v/>
      </c>
      <c r="B4732" s="3"/>
      <c r="C4732" s="3"/>
      <c r="D4732" s="3"/>
      <c r="E4732" s="6"/>
      <c r="F4732" s="4"/>
      <c r="G4732" s="6"/>
      <c r="H4732" s="6"/>
      <c r="I4732" s="6"/>
      <c r="J4732" s="4">
        <f>SUMIFS(amount_expended,cfda_key,V4732)</f>
        <v>0</v>
      </c>
      <c r="K4732" s="4">
        <f>IF(G4732="OTHER CLUSTER NOT LISTED ABOVE",SUMIFS(amount_expended,uniform_other_cluster_name,X4732), IF(AND(OR(G4732="N/A",G4732=""),H4732=""),0,IF(G4732="STATE CLUSTER",SUMIFS(amount_expended,uniform_state_cluster_name,W4732),SUMIFS(amount_expended,cluster_name,G4732))))</f>
        <v>0</v>
      </c>
      <c r="L4732" s="6"/>
      <c r="M4732" s="3"/>
      <c r="N4732" s="6"/>
      <c r="O4732" s="3"/>
      <c r="P4732" s="3"/>
      <c r="Q4732" s="6"/>
      <c r="R4732" s="4"/>
      <c r="S4732" s="6"/>
      <c r="T4732" s="6"/>
      <c r="U4732" s="6"/>
      <c r="V4732" s="3" t="str">
        <f t="shared" si="2"/>
        <v/>
      </c>
      <c r="W4732" s="5" t="str">
        <f t="shared" ref="W4732:X4732" si="4733">UPPER(TRIM(H4732))</f>
        <v/>
      </c>
      <c r="X4732" s="5" t="str">
        <f t="shared" si="4733"/>
        <v/>
      </c>
      <c r="Y4732" s="5" t="str">
        <f t="array" ref="Y4732">IF(V4732&lt;&gt;"",IFERROR(INDEX(federal_program_name_lookup,MATCH(V4732,aln_lookup,0)),""),"")</f>
        <v/>
      </c>
    </row>
    <row r="4733" ht="15.75" customHeight="1">
      <c r="A4733" s="5" t="str">
        <f t="shared" si="3224"/>
        <v/>
      </c>
      <c r="B4733" s="3"/>
      <c r="C4733" s="3"/>
      <c r="D4733" s="3"/>
      <c r="E4733" s="6"/>
      <c r="F4733" s="4"/>
      <c r="G4733" s="6"/>
      <c r="H4733" s="6"/>
      <c r="I4733" s="6"/>
      <c r="J4733" s="4">
        <f>SUMIFS(amount_expended,cfda_key,V4733)</f>
        <v>0</v>
      </c>
      <c r="K4733" s="4">
        <f>IF(G4733="OTHER CLUSTER NOT LISTED ABOVE",SUMIFS(amount_expended,uniform_other_cluster_name,X4733), IF(AND(OR(G4733="N/A",G4733=""),H4733=""),0,IF(G4733="STATE CLUSTER",SUMIFS(amount_expended,uniform_state_cluster_name,W4733),SUMIFS(amount_expended,cluster_name,G4733))))</f>
        <v>0</v>
      </c>
      <c r="L4733" s="6"/>
      <c r="M4733" s="3"/>
      <c r="N4733" s="6"/>
      <c r="O4733" s="3"/>
      <c r="P4733" s="3"/>
      <c r="Q4733" s="6"/>
      <c r="R4733" s="4"/>
      <c r="S4733" s="6"/>
      <c r="T4733" s="6"/>
      <c r="U4733" s="6"/>
      <c r="V4733" s="3" t="str">
        <f t="shared" si="2"/>
        <v/>
      </c>
      <c r="W4733" s="5" t="str">
        <f t="shared" ref="W4733:X4733" si="4734">UPPER(TRIM(H4733))</f>
        <v/>
      </c>
      <c r="X4733" s="5" t="str">
        <f t="shared" si="4734"/>
        <v/>
      </c>
      <c r="Y4733" s="5" t="str">
        <f t="array" ref="Y4733">IF(V4733&lt;&gt;"",IFERROR(INDEX(federal_program_name_lookup,MATCH(V4733,aln_lookup,0)),""),"")</f>
        <v/>
      </c>
    </row>
    <row r="4734" ht="15.75" customHeight="1">
      <c r="A4734" s="5" t="str">
        <f t="shared" si="3224"/>
        <v/>
      </c>
      <c r="B4734" s="3"/>
      <c r="C4734" s="3"/>
      <c r="D4734" s="3"/>
      <c r="E4734" s="6"/>
      <c r="F4734" s="4"/>
      <c r="G4734" s="6"/>
      <c r="H4734" s="6"/>
      <c r="I4734" s="6"/>
      <c r="J4734" s="4">
        <f>SUMIFS(amount_expended,cfda_key,V4734)</f>
        <v>0</v>
      </c>
      <c r="K4734" s="4">
        <f>IF(G4734="OTHER CLUSTER NOT LISTED ABOVE",SUMIFS(amount_expended,uniform_other_cluster_name,X4734), IF(AND(OR(G4734="N/A",G4734=""),H4734=""),0,IF(G4734="STATE CLUSTER",SUMIFS(amount_expended,uniform_state_cluster_name,W4734),SUMIFS(amount_expended,cluster_name,G4734))))</f>
        <v>0</v>
      </c>
      <c r="L4734" s="6"/>
      <c r="M4734" s="3"/>
      <c r="N4734" s="6"/>
      <c r="O4734" s="3"/>
      <c r="P4734" s="3"/>
      <c r="Q4734" s="6"/>
      <c r="R4734" s="4"/>
      <c r="S4734" s="6"/>
      <c r="T4734" s="6"/>
      <c r="U4734" s="6"/>
      <c r="V4734" s="3" t="str">
        <f t="shared" si="2"/>
        <v/>
      </c>
      <c r="W4734" s="5" t="str">
        <f t="shared" ref="W4734:X4734" si="4735">UPPER(TRIM(H4734))</f>
        <v/>
      </c>
      <c r="X4734" s="5" t="str">
        <f t="shared" si="4735"/>
        <v/>
      </c>
      <c r="Y4734" s="5" t="str">
        <f t="array" ref="Y4734">IF(V4734&lt;&gt;"",IFERROR(INDEX(federal_program_name_lookup,MATCH(V4734,aln_lookup,0)),""),"")</f>
        <v/>
      </c>
    </row>
    <row r="4735" ht="15.75" customHeight="1">
      <c r="A4735" s="5" t="str">
        <f t="shared" si="3224"/>
        <v/>
      </c>
      <c r="B4735" s="3"/>
      <c r="C4735" s="3"/>
      <c r="D4735" s="3"/>
      <c r="E4735" s="6"/>
      <c r="F4735" s="4"/>
      <c r="G4735" s="6"/>
      <c r="H4735" s="6"/>
      <c r="I4735" s="6"/>
      <c r="J4735" s="4">
        <f>SUMIFS(amount_expended,cfda_key,V4735)</f>
        <v>0</v>
      </c>
      <c r="K4735" s="4">
        <f>IF(G4735="OTHER CLUSTER NOT LISTED ABOVE",SUMIFS(amount_expended,uniform_other_cluster_name,X4735), IF(AND(OR(G4735="N/A",G4735=""),H4735=""),0,IF(G4735="STATE CLUSTER",SUMIFS(amount_expended,uniform_state_cluster_name,W4735),SUMIFS(amount_expended,cluster_name,G4735))))</f>
        <v>0</v>
      </c>
      <c r="L4735" s="6"/>
      <c r="M4735" s="3"/>
      <c r="N4735" s="6"/>
      <c r="O4735" s="3"/>
      <c r="P4735" s="3"/>
      <c r="Q4735" s="6"/>
      <c r="R4735" s="4"/>
      <c r="S4735" s="6"/>
      <c r="T4735" s="6"/>
      <c r="U4735" s="6"/>
      <c r="V4735" s="3" t="str">
        <f t="shared" si="2"/>
        <v/>
      </c>
      <c r="W4735" s="5" t="str">
        <f t="shared" ref="W4735:X4735" si="4736">UPPER(TRIM(H4735))</f>
        <v/>
      </c>
      <c r="X4735" s="5" t="str">
        <f t="shared" si="4736"/>
        <v/>
      </c>
      <c r="Y4735" s="5" t="str">
        <f t="array" ref="Y4735">IF(V4735&lt;&gt;"",IFERROR(INDEX(federal_program_name_lookup,MATCH(V4735,aln_lookup,0)),""),"")</f>
        <v/>
      </c>
    </row>
    <row r="4736" ht="15.75" customHeight="1">
      <c r="A4736" s="5" t="str">
        <f t="shared" si="3224"/>
        <v/>
      </c>
      <c r="B4736" s="3"/>
      <c r="C4736" s="3"/>
      <c r="D4736" s="3"/>
      <c r="E4736" s="6"/>
      <c r="F4736" s="4"/>
      <c r="G4736" s="6"/>
      <c r="H4736" s="6"/>
      <c r="I4736" s="6"/>
      <c r="J4736" s="4">
        <f>SUMIFS(amount_expended,cfda_key,V4736)</f>
        <v>0</v>
      </c>
      <c r="K4736" s="4">
        <f>IF(G4736="OTHER CLUSTER NOT LISTED ABOVE",SUMIFS(amount_expended,uniform_other_cluster_name,X4736), IF(AND(OR(G4736="N/A",G4736=""),H4736=""),0,IF(G4736="STATE CLUSTER",SUMIFS(amount_expended,uniform_state_cluster_name,W4736),SUMIFS(amount_expended,cluster_name,G4736))))</f>
        <v>0</v>
      </c>
      <c r="L4736" s="6"/>
      <c r="M4736" s="3"/>
      <c r="N4736" s="6"/>
      <c r="O4736" s="3"/>
      <c r="P4736" s="3"/>
      <c r="Q4736" s="6"/>
      <c r="R4736" s="4"/>
      <c r="S4736" s="6"/>
      <c r="T4736" s="6"/>
      <c r="U4736" s="6"/>
      <c r="V4736" s="3" t="str">
        <f t="shared" si="2"/>
        <v/>
      </c>
      <c r="W4736" s="5" t="str">
        <f t="shared" ref="W4736:X4736" si="4737">UPPER(TRIM(H4736))</f>
        <v/>
      </c>
      <c r="X4736" s="5" t="str">
        <f t="shared" si="4737"/>
        <v/>
      </c>
      <c r="Y4736" s="5" t="str">
        <f t="array" ref="Y4736">IF(V4736&lt;&gt;"",IFERROR(INDEX(federal_program_name_lookup,MATCH(V4736,aln_lookup,0)),""),"")</f>
        <v/>
      </c>
    </row>
    <row r="4737" ht="15.75" customHeight="1">
      <c r="A4737" s="5" t="str">
        <f t="shared" si="3224"/>
        <v/>
      </c>
      <c r="B4737" s="3"/>
      <c r="C4737" s="3"/>
      <c r="D4737" s="3"/>
      <c r="E4737" s="6"/>
      <c r="F4737" s="4"/>
      <c r="G4737" s="6"/>
      <c r="H4737" s="6"/>
      <c r="I4737" s="6"/>
      <c r="J4737" s="4">
        <f>SUMIFS(amount_expended,cfda_key,V4737)</f>
        <v>0</v>
      </c>
      <c r="K4737" s="4">
        <f>IF(G4737="OTHER CLUSTER NOT LISTED ABOVE",SUMIFS(amount_expended,uniform_other_cluster_name,X4737), IF(AND(OR(G4737="N/A",G4737=""),H4737=""),0,IF(G4737="STATE CLUSTER",SUMIFS(amount_expended,uniform_state_cluster_name,W4737),SUMIFS(amount_expended,cluster_name,G4737))))</f>
        <v>0</v>
      </c>
      <c r="L4737" s="6"/>
      <c r="M4737" s="3"/>
      <c r="N4737" s="6"/>
      <c r="O4737" s="3"/>
      <c r="P4737" s="3"/>
      <c r="Q4737" s="6"/>
      <c r="R4737" s="4"/>
      <c r="S4737" s="6"/>
      <c r="T4737" s="6"/>
      <c r="U4737" s="6"/>
      <c r="V4737" s="3" t="str">
        <f t="shared" si="2"/>
        <v/>
      </c>
      <c r="W4737" s="5" t="str">
        <f t="shared" ref="W4737:X4737" si="4738">UPPER(TRIM(H4737))</f>
        <v/>
      </c>
      <c r="X4737" s="5" t="str">
        <f t="shared" si="4738"/>
        <v/>
      </c>
      <c r="Y4737" s="5" t="str">
        <f t="array" ref="Y4737">IF(V4737&lt;&gt;"",IFERROR(INDEX(federal_program_name_lookup,MATCH(V4737,aln_lookup,0)),""),"")</f>
        <v/>
      </c>
    </row>
    <row r="4738" ht="15.75" customHeight="1">
      <c r="A4738" s="5" t="str">
        <f t="shared" si="3224"/>
        <v/>
      </c>
      <c r="B4738" s="3"/>
      <c r="C4738" s="3"/>
      <c r="D4738" s="3"/>
      <c r="E4738" s="6"/>
      <c r="F4738" s="4"/>
      <c r="G4738" s="6"/>
      <c r="H4738" s="6"/>
      <c r="I4738" s="6"/>
      <c r="J4738" s="4">
        <f>SUMIFS(amount_expended,cfda_key,V4738)</f>
        <v>0</v>
      </c>
      <c r="K4738" s="4">
        <f>IF(G4738="OTHER CLUSTER NOT LISTED ABOVE",SUMIFS(amount_expended,uniform_other_cluster_name,X4738), IF(AND(OR(G4738="N/A",G4738=""),H4738=""),0,IF(G4738="STATE CLUSTER",SUMIFS(amount_expended,uniform_state_cluster_name,W4738),SUMIFS(amount_expended,cluster_name,G4738))))</f>
        <v>0</v>
      </c>
      <c r="L4738" s="6"/>
      <c r="M4738" s="3"/>
      <c r="N4738" s="6"/>
      <c r="O4738" s="3"/>
      <c r="P4738" s="3"/>
      <c r="Q4738" s="6"/>
      <c r="R4738" s="4"/>
      <c r="S4738" s="6"/>
      <c r="T4738" s="6"/>
      <c r="U4738" s="6"/>
      <c r="V4738" s="3" t="str">
        <f t="shared" si="2"/>
        <v/>
      </c>
      <c r="W4738" s="5" t="str">
        <f t="shared" ref="W4738:X4738" si="4739">UPPER(TRIM(H4738))</f>
        <v/>
      </c>
      <c r="X4738" s="5" t="str">
        <f t="shared" si="4739"/>
        <v/>
      </c>
      <c r="Y4738" s="5" t="str">
        <f t="array" ref="Y4738">IF(V4738&lt;&gt;"",IFERROR(INDEX(federal_program_name_lookup,MATCH(V4738,aln_lookup,0)),""),"")</f>
        <v/>
      </c>
    </row>
    <row r="4739" ht="15.75" customHeight="1">
      <c r="A4739" s="5" t="str">
        <f t="shared" si="3224"/>
        <v/>
      </c>
      <c r="B4739" s="3"/>
      <c r="C4739" s="3"/>
      <c r="D4739" s="3"/>
      <c r="E4739" s="6"/>
      <c r="F4739" s="4"/>
      <c r="G4739" s="6"/>
      <c r="H4739" s="6"/>
      <c r="I4739" s="6"/>
      <c r="J4739" s="4">
        <f>SUMIFS(amount_expended,cfda_key,V4739)</f>
        <v>0</v>
      </c>
      <c r="K4739" s="4">
        <f>IF(G4739="OTHER CLUSTER NOT LISTED ABOVE",SUMIFS(amount_expended,uniform_other_cluster_name,X4739), IF(AND(OR(G4739="N/A",G4739=""),H4739=""),0,IF(G4739="STATE CLUSTER",SUMIFS(amount_expended,uniform_state_cluster_name,W4739),SUMIFS(amount_expended,cluster_name,G4739))))</f>
        <v>0</v>
      </c>
      <c r="L4739" s="6"/>
      <c r="M4739" s="3"/>
      <c r="N4739" s="6"/>
      <c r="O4739" s="3"/>
      <c r="P4739" s="3"/>
      <c r="Q4739" s="6"/>
      <c r="R4739" s="4"/>
      <c r="S4739" s="6"/>
      <c r="T4739" s="6"/>
      <c r="U4739" s="6"/>
      <c r="V4739" s="3" t="str">
        <f t="shared" si="2"/>
        <v/>
      </c>
      <c r="W4739" s="5" t="str">
        <f t="shared" ref="W4739:X4739" si="4740">UPPER(TRIM(H4739))</f>
        <v/>
      </c>
      <c r="X4739" s="5" t="str">
        <f t="shared" si="4740"/>
        <v/>
      </c>
      <c r="Y4739" s="5" t="str">
        <f t="array" ref="Y4739">IF(V4739&lt;&gt;"",IFERROR(INDEX(federal_program_name_lookup,MATCH(V4739,aln_lookup,0)),""),"")</f>
        <v/>
      </c>
    </row>
    <row r="4740" ht="15.75" customHeight="1">
      <c r="A4740" s="5" t="str">
        <f t="shared" si="3224"/>
        <v/>
      </c>
      <c r="B4740" s="3"/>
      <c r="C4740" s="3"/>
      <c r="D4740" s="3"/>
      <c r="E4740" s="6"/>
      <c r="F4740" s="4"/>
      <c r="G4740" s="6"/>
      <c r="H4740" s="6"/>
      <c r="I4740" s="6"/>
      <c r="J4740" s="4">
        <f>SUMIFS(amount_expended,cfda_key,V4740)</f>
        <v>0</v>
      </c>
      <c r="K4740" s="4">
        <f>IF(G4740="OTHER CLUSTER NOT LISTED ABOVE",SUMIFS(amount_expended,uniform_other_cluster_name,X4740), IF(AND(OR(G4740="N/A",G4740=""),H4740=""),0,IF(G4740="STATE CLUSTER",SUMIFS(amount_expended,uniform_state_cluster_name,W4740),SUMIFS(amount_expended,cluster_name,G4740))))</f>
        <v>0</v>
      </c>
      <c r="L4740" s="6"/>
      <c r="M4740" s="3"/>
      <c r="N4740" s="6"/>
      <c r="O4740" s="3"/>
      <c r="P4740" s="3"/>
      <c r="Q4740" s="6"/>
      <c r="R4740" s="4"/>
      <c r="S4740" s="6"/>
      <c r="T4740" s="6"/>
      <c r="U4740" s="6"/>
      <c r="V4740" s="3" t="str">
        <f t="shared" si="2"/>
        <v/>
      </c>
      <c r="W4740" s="5" t="str">
        <f t="shared" ref="W4740:X4740" si="4741">UPPER(TRIM(H4740))</f>
        <v/>
      </c>
      <c r="X4740" s="5" t="str">
        <f t="shared" si="4741"/>
        <v/>
      </c>
      <c r="Y4740" s="5" t="str">
        <f t="array" ref="Y4740">IF(V4740&lt;&gt;"",IFERROR(INDEX(federal_program_name_lookup,MATCH(V4740,aln_lookup,0)),""),"")</f>
        <v/>
      </c>
    </row>
    <row r="4741" ht="15.75" customHeight="1">
      <c r="A4741" s="5" t="str">
        <f t="shared" si="3224"/>
        <v/>
      </c>
      <c r="B4741" s="3"/>
      <c r="C4741" s="3"/>
      <c r="D4741" s="3"/>
      <c r="E4741" s="6"/>
      <c r="F4741" s="4"/>
      <c r="G4741" s="6"/>
      <c r="H4741" s="6"/>
      <c r="I4741" s="6"/>
      <c r="J4741" s="4">
        <f>SUMIFS(amount_expended,cfda_key,V4741)</f>
        <v>0</v>
      </c>
      <c r="K4741" s="4">
        <f>IF(G4741="OTHER CLUSTER NOT LISTED ABOVE",SUMIFS(amount_expended,uniform_other_cluster_name,X4741), IF(AND(OR(G4741="N/A",G4741=""),H4741=""),0,IF(G4741="STATE CLUSTER",SUMIFS(amount_expended,uniform_state_cluster_name,W4741),SUMIFS(amount_expended,cluster_name,G4741))))</f>
        <v>0</v>
      </c>
      <c r="L4741" s="6"/>
      <c r="M4741" s="3"/>
      <c r="N4741" s="6"/>
      <c r="O4741" s="3"/>
      <c r="P4741" s="3"/>
      <c r="Q4741" s="6"/>
      <c r="R4741" s="4"/>
      <c r="S4741" s="6"/>
      <c r="T4741" s="6"/>
      <c r="U4741" s="6"/>
      <c r="V4741" s="3" t="str">
        <f t="shared" si="2"/>
        <v/>
      </c>
      <c r="W4741" s="5" t="str">
        <f t="shared" ref="W4741:X4741" si="4742">UPPER(TRIM(H4741))</f>
        <v/>
      </c>
      <c r="X4741" s="5" t="str">
        <f t="shared" si="4742"/>
        <v/>
      </c>
      <c r="Y4741" s="5" t="str">
        <f t="array" ref="Y4741">IF(V4741&lt;&gt;"",IFERROR(INDEX(federal_program_name_lookup,MATCH(V4741,aln_lookup,0)),""),"")</f>
        <v/>
      </c>
    </row>
    <row r="4742" ht="15.75" customHeight="1">
      <c r="A4742" s="5" t="str">
        <f t="shared" si="3224"/>
        <v/>
      </c>
      <c r="B4742" s="3"/>
      <c r="C4742" s="3"/>
      <c r="D4742" s="3"/>
      <c r="E4742" s="6"/>
      <c r="F4742" s="4"/>
      <c r="G4742" s="6"/>
      <c r="H4742" s="6"/>
      <c r="I4742" s="6"/>
      <c r="J4742" s="4">
        <f>SUMIFS(amount_expended,cfda_key,V4742)</f>
        <v>0</v>
      </c>
      <c r="K4742" s="4">
        <f>IF(G4742="OTHER CLUSTER NOT LISTED ABOVE",SUMIFS(amount_expended,uniform_other_cluster_name,X4742), IF(AND(OR(G4742="N/A",G4742=""),H4742=""),0,IF(G4742="STATE CLUSTER",SUMIFS(amount_expended,uniform_state_cluster_name,W4742),SUMIFS(amount_expended,cluster_name,G4742))))</f>
        <v>0</v>
      </c>
      <c r="L4742" s="6"/>
      <c r="M4742" s="3"/>
      <c r="N4742" s="6"/>
      <c r="O4742" s="3"/>
      <c r="P4742" s="3"/>
      <c r="Q4742" s="6"/>
      <c r="R4742" s="4"/>
      <c r="S4742" s="6"/>
      <c r="T4742" s="6"/>
      <c r="U4742" s="6"/>
      <c r="V4742" s="3" t="str">
        <f t="shared" si="2"/>
        <v/>
      </c>
      <c r="W4742" s="5" t="str">
        <f t="shared" ref="W4742:X4742" si="4743">UPPER(TRIM(H4742))</f>
        <v/>
      </c>
      <c r="X4742" s="5" t="str">
        <f t="shared" si="4743"/>
        <v/>
      </c>
      <c r="Y4742" s="5" t="str">
        <f t="array" ref="Y4742">IF(V4742&lt;&gt;"",IFERROR(INDEX(federal_program_name_lookup,MATCH(V4742,aln_lookup,0)),""),"")</f>
        <v/>
      </c>
    </row>
    <row r="4743" ht="15.75" customHeight="1">
      <c r="A4743" s="5" t="str">
        <f t="shared" si="3224"/>
        <v/>
      </c>
      <c r="B4743" s="3"/>
      <c r="C4743" s="3"/>
      <c r="D4743" s="3"/>
      <c r="E4743" s="6"/>
      <c r="F4743" s="4"/>
      <c r="G4743" s="6"/>
      <c r="H4743" s="6"/>
      <c r="I4743" s="6"/>
      <c r="J4743" s="4">
        <f>SUMIFS(amount_expended,cfda_key,V4743)</f>
        <v>0</v>
      </c>
      <c r="K4743" s="4">
        <f>IF(G4743="OTHER CLUSTER NOT LISTED ABOVE",SUMIFS(amount_expended,uniform_other_cluster_name,X4743), IF(AND(OR(G4743="N/A",G4743=""),H4743=""),0,IF(G4743="STATE CLUSTER",SUMIFS(amount_expended,uniform_state_cluster_name,W4743),SUMIFS(amount_expended,cluster_name,G4743))))</f>
        <v>0</v>
      </c>
      <c r="L4743" s="6"/>
      <c r="M4743" s="3"/>
      <c r="N4743" s="6"/>
      <c r="O4743" s="3"/>
      <c r="P4743" s="3"/>
      <c r="Q4743" s="6"/>
      <c r="R4743" s="4"/>
      <c r="S4743" s="6"/>
      <c r="T4743" s="6"/>
      <c r="U4743" s="6"/>
      <c r="V4743" s="3" t="str">
        <f t="shared" si="2"/>
        <v/>
      </c>
      <c r="W4743" s="5" t="str">
        <f t="shared" ref="W4743:X4743" si="4744">UPPER(TRIM(H4743))</f>
        <v/>
      </c>
      <c r="X4743" s="5" t="str">
        <f t="shared" si="4744"/>
        <v/>
      </c>
      <c r="Y4743" s="5" t="str">
        <f t="array" ref="Y4743">IF(V4743&lt;&gt;"",IFERROR(INDEX(federal_program_name_lookup,MATCH(V4743,aln_lookup,0)),""),"")</f>
        <v/>
      </c>
    </row>
    <row r="4744" ht="15.75" customHeight="1">
      <c r="A4744" s="5" t="str">
        <f t="shared" si="3224"/>
        <v/>
      </c>
      <c r="B4744" s="3"/>
      <c r="C4744" s="3"/>
      <c r="D4744" s="3"/>
      <c r="E4744" s="6"/>
      <c r="F4744" s="4"/>
      <c r="G4744" s="6"/>
      <c r="H4744" s="6"/>
      <c r="I4744" s="6"/>
      <c r="J4744" s="4">
        <f>SUMIFS(amount_expended,cfda_key,V4744)</f>
        <v>0</v>
      </c>
      <c r="K4744" s="4">
        <f>IF(G4744="OTHER CLUSTER NOT LISTED ABOVE",SUMIFS(amount_expended,uniform_other_cluster_name,X4744), IF(AND(OR(G4744="N/A",G4744=""),H4744=""),0,IF(G4744="STATE CLUSTER",SUMIFS(amount_expended,uniform_state_cluster_name,W4744),SUMIFS(amount_expended,cluster_name,G4744))))</f>
        <v>0</v>
      </c>
      <c r="L4744" s="6"/>
      <c r="M4744" s="3"/>
      <c r="N4744" s="6"/>
      <c r="O4744" s="3"/>
      <c r="P4744" s="3"/>
      <c r="Q4744" s="6"/>
      <c r="R4744" s="4"/>
      <c r="S4744" s="6"/>
      <c r="T4744" s="6"/>
      <c r="U4744" s="6"/>
      <c r="V4744" s="3" t="str">
        <f t="shared" si="2"/>
        <v/>
      </c>
      <c r="W4744" s="5" t="str">
        <f t="shared" ref="W4744:X4744" si="4745">UPPER(TRIM(H4744))</f>
        <v/>
      </c>
      <c r="X4744" s="5" t="str">
        <f t="shared" si="4745"/>
        <v/>
      </c>
      <c r="Y4744" s="5" t="str">
        <f t="array" ref="Y4744">IF(V4744&lt;&gt;"",IFERROR(INDEX(federal_program_name_lookup,MATCH(V4744,aln_lookup,0)),""),"")</f>
        <v/>
      </c>
    </row>
    <row r="4745" ht="15.75" customHeight="1">
      <c r="A4745" s="5" t="str">
        <f t="shared" si="3224"/>
        <v/>
      </c>
      <c r="B4745" s="3"/>
      <c r="C4745" s="3"/>
      <c r="D4745" s="3"/>
      <c r="E4745" s="6"/>
      <c r="F4745" s="4"/>
      <c r="G4745" s="6"/>
      <c r="H4745" s="6"/>
      <c r="I4745" s="6"/>
      <c r="J4745" s="4">
        <f>SUMIFS(amount_expended,cfda_key,V4745)</f>
        <v>0</v>
      </c>
      <c r="K4745" s="4">
        <f>IF(G4745="OTHER CLUSTER NOT LISTED ABOVE",SUMIFS(amount_expended,uniform_other_cluster_name,X4745), IF(AND(OR(G4745="N/A",G4745=""),H4745=""),0,IF(G4745="STATE CLUSTER",SUMIFS(amount_expended,uniform_state_cluster_name,W4745),SUMIFS(amount_expended,cluster_name,G4745))))</f>
        <v>0</v>
      </c>
      <c r="L4745" s="6"/>
      <c r="M4745" s="3"/>
      <c r="N4745" s="6"/>
      <c r="O4745" s="3"/>
      <c r="P4745" s="3"/>
      <c r="Q4745" s="6"/>
      <c r="R4745" s="4"/>
      <c r="S4745" s="6"/>
      <c r="T4745" s="6"/>
      <c r="U4745" s="6"/>
      <c r="V4745" s="3" t="str">
        <f t="shared" si="2"/>
        <v/>
      </c>
      <c r="W4745" s="5" t="str">
        <f t="shared" ref="W4745:X4745" si="4746">UPPER(TRIM(H4745))</f>
        <v/>
      </c>
      <c r="X4745" s="5" t="str">
        <f t="shared" si="4746"/>
        <v/>
      </c>
      <c r="Y4745" s="5" t="str">
        <f t="array" ref="Y4745">IF(V4745&lt;&gt;"",IFERROR(INDEX(federal_program_name_lookup,MATCH(V4745,aln_lookup,0)),""),"")</f>
        <v/>
      </c>
    </row>
    <row r="4746" ht="15.75" customHeight="1">
      <c r="A4746" s="5" t="str">
        <f t="shared" si="3224"/>
        <v/>
      </c>
      <c r="B4746" s="3"/>
      <c r="C4746" s="3"/>
      <c r="D4746" s="3"/>
      <c r="E4746" s="6"/>
      <c r="F4746" s="4"/>
      <c r="G4746" s="6"/>
      <c r="H4746" s="6"/>
      <c r="I4746" s="6"/>
      <c r="J4746" s="4">
        <f>SUMIFS(amount_expended,cfda_key,V4746)</f>
        <v>0</v>
      </c>
      <c r="K4746" s="4">
        <f>IF(G4746="OTHER CLUSTER NOT LISTED ABOVE",SUMIFS(amount_expended,uniform_other_cluster_name,X4746), IF(AND(OR(G4746="N/A",G4746=""),H4746=""),0,IF(G4746="STATE CLUSTER",SUMIFS(amount_expended,uniform_state_cluster_name,W4746),SUMIFS(amount_expended,cluster_name,G4746))))</f>
        <v>0</v>
      </c>
      <c r="L4746" s="6"/>
      <c r="M4746" s="3"/>
      <c r="N4746" s="6"/>
      <c r="O4746" s="3"/>
      <c r="P4746" s="3"/>
      <c r="Q4746" s="6"/>
      <c r="R4746" s="4"/>
      <c r="S4746" s="6"/>
      <c r="T4746" s="6"/>
      <c r="U4746" s="6"/>
      <c r="V4746" s="3" t="str">
        <f t="shared" si="2"/>
        <v/>
      </c>
      <c r="W4746" s="5" t="str">
        <f t="shared" ref="W4746:X4746" si="4747">UPPER(TRIM(H4746))</f>
        <v/>
      </c>
      <c r="X4746" s="5" t="str">
        <f t="shared" si="4747"/>
        <v/>
      </c>
      <c r="Y4746" s="5" t="str">
        <f t="array" ref="Y4746">IF(V4746&lt;&gt;"",IFERROR(INDEX(federal_program_name_lookup,MATCH(V4746,aln_lookup,0)),""),"")</f>
        <v/>
      </c>
    </row>
    <row r="4747" ht="15.75" customHeight="1">
      <c r="A4747" s="5" t="str">
        <f t="shared" si="3224"/>
        <v/>
      </c>
      <c r="B4747" s="3"/>
      <c r="C4747" s="3"/>
      <c r="D4747" s="3"/>
      <c r="E4747" s="6"/>
      <c r="F4747" s="4"/>
      <c r="G4747" s="6"/>
      <c r="H4747" s="6"/>
      <c r="I4747" s="6"/>
      <c r="J4747" s="4">
        <f>SUMIFS(amount_expended,cfda_key,V4747)</f>
        <v>0</v>
      </c>
      <c r="K4747" s="4">
        <f>IF(G4747="OTHER CLUSTER NOT LISTED ABOVE",SUMIFS(amount_expended,uniform_other_cluster_name,X4747), IF(AND(OR(G4747="N/A",G4747=""),H4747=""),0,IF(G4747="STATE CLUSTER",SUMIFS(amount_expended,uniform_state_cluster_name,W4747),SUMIFS(amount_expended,cluster_name,G4747))))</f>
        <v>0</v>
      </c>
      <c r="L4747" s="6"/>
      <c r="M4747" s="3"/>
      <c r="N4747" s="6"/>
      <c r="O4747" s="3"/>
      <c r="P4747" s="3"/>
      <c r="Q4747" s="6"/>
      <c r="R4747" s="4"/>
      <c r="S4747" s="6"/>
      <c r="T4747" s="6"/>
      <c r="U4747" s="6"/>
      <c r="V4747" s="3" t="str">
        <f t="shared" si="2"/>
        <v/>
      </c>
      <c r="W4747" s="5" t="str">
        <f t="shared" ref="W4747:X4747" si="4748">UPPER(TRIM(H4747))</f>
        <v/>
      </c>
      <c r="X4747" s="5" t="str">
        <f t="shared" si="4748"/>
        <v/>
      </c>
      <c r="Y4747" s="5" t="str">
        <f t="array" ref="Y4747">IF(V4747&lt;&gt;"",IFERROR(INDEX(federal_program_name_lookup,MATCH(V4747,aln_lookup,0)),""),"")</f>
        <v/>
      </c>
    </row>
    <row r="4748" ht="15.75" customHeight="1">
      <c r="A4748" s="5" t="str">
        <f t="shared" si="3224"/>
        <v/>
      </c>
      <c r="B4748" s="3"/>
      <c r="C4748" s="3"/>
      <c r="D4748" s="3"/>
      <c r="E4748" s="6"/>
      <c r="F4748" s="4"/>
      <c r="G4748" s="6"/>
      <c r="H4748" s="6"/>
      <c r="I4748" s="6"/>
      <c r="J4748" s="4">
        <f>SUMIFS(amount_expended,cfda_key,V4748)</f>
        <v>0</v>
      </c>
      <c r="K4748" s="4">
        <f>IF(G4748="OTHER CLUSTER NOT LISTED ABOVE",SUMIFS(amount_expended,uniform_other_cluster_name,X4748), IF(AND(OR(G4748="N/A",G4748=""),H4748=""),0,IF(G4748="STATE CLUSTER",SUMIFS(amount_expended,uniform_state_cluster_name,W4748),SUMIFS(amount_expended,cluster_name,G4748))))</f>
        <v>0</v>
      </c>
      <c r="L4748" s="6"/>
      <c r="M4748" s="3"/>
      <c r="N4748" s="6"/>
      <c r="O4748" s="3"/>
      <c r="P4748" s="3"/>
      <c r="Q4748" s="6"/>
      <c r="R4748" s="4"/>
      <c r="S4748" s="6"/>
      <c r="T4748" s="6"/>
      <c r="U4748" s="6"/>
      <c r="V4748" s="3" t="str">
        <f t="shared" si="2"/>
        <v/>
      </c>
      <c r="W4748" s="5" t="str">
        <f t="shared" ref="W4748:X4748" si="4749">UPPER(TRIM(H4748))</f>
        <v/>
      </c>
      <c r="X4748" s="5" t="str">
        <f t="shared" si="4749"/>
        <v/>
      </c>
      <c r="Y4748" s="5" t="str">
        <f t="array" ref="Y4748">IF(V4748&lt;&gt;"",IFERROR(INDEX(federal_program_name_lookup,MATCH(V4748,aln_lookup,0)),""),"")</f>
        <v/>
      </c>
    </row>
    <row r="4749" ht="15.75" customHeight="1">
      <c r="A4749" s="5" t="str">
        <f t="shared" si="3224"/>
        <v/>
      </c>
      <c r="B4749" s="3"/>
      <c r="C4749" s="3"/>
      <c r="D4749" s="3"/>
      <c r="E4749" s="6"/>
      <c r="F4749" s="4"/>
      <c r="G4749" s="6"/>
      <c r="H4749" s="6"/>
      <c r="I4749" s="6"/>
      <c r="J4749" s="4">
        <f>SUMIFS(amount_expended,cfda_key,V4749)</f>
        <v>0</v>
      </c>
      <c r="K4749" s="4">
        <f>IF(G4749="OTHER CLUSTER NOT LISTED ABOVE",SUMIFS(amount_expended,uniform_other_cluster_name,X4749), IF(AND(OR(G4749="N/A",G4749=""),H4749=""),0,IF(G4749="STATE CLUSTER",SUMIFS(amount_expended,uniform_state_cluster_name,W4749),SUMIFS(amount_expended,cluster_name,G4749))))</f>
        <v>0</v>
      </c>
      <c r="L4749" s="6"/>
      <c r="M4749" s="3"/>
      <c r="N4749" s="6"/>
      <c r="O4749" s="3"/>
      <c r="P4749" s="3"/>
      <c r="Q4749" s="6"/>
      <c r="R4749" s="4"/>
      <c r="S4749" s="6"/>
      <c r="T4749" s="6"/>
      <c r="U4749" s="6"/>
      <c r="V4749" s="3" t="str">
        <f t="shared" si="2"/>
        <v/>
      </c>
      <c r="W4749" s="5" t="str">
        <f t="shared" ref="W4749:X4749" si="4750">UPPER(TRIM(H4749))</f>
        <v/>
      </c>
      <c r="X4749" s="5" t="str">
        <f t="shared" si="4750"/>
        <v/>
      </c>
      <c r="Y4749" s="5" t="str">
        <f t="array" ref="Y4749">IF(V4749&lt;&gt;"",IFERROR(INDEX(federal_program_name_lookup,MATCH(V4749,aln_lookup,0)),""),"")</f>
        <v/>
      </c>
    </row>
    <row r="4750" ht="15.75" customHeight="1">
      <c r="A4750" s="5" t="str">
        <f t="shared" si="3224"/>
        <v/>
      </c>
      <c r="B4750" s="3"/>
      <c r="C4750" s="3"/>
      <c r="D4750" s="3"/>
      <c r="E4750" s="6"/>
      <c r="F4750" s="4"/>
      <c r="G4750" s="6"/>
      <c r="H4750" s="6"/>
      <c r="I4750" s="6"/>
      <c r="J4750" s="4">
        <f>SUMIFS(amount_expended,cfda_key,V4750)</f>
        <v>0</v>
      </c>
      <c r="K4750" s="4">
        <f>IF(G4750="OTHER CLUSTER NOT LISTED ABOVE",SUMIFS(amount_expended,uniform_other_cluster_name,X4750), IF(AND(OR(G4750="N/A",G4750=""),H4750=""),0,IF(G4750="STATE CLUSTER",SUMIFS(amount_expended,uniform_state_cluster_name,W4750),SUMIFS(amount_expended,cluster_name,G4750))))</f>
        <v>0</v>
      </c>
      <c r="L4750" s="6"/>
      <c r="M4750" s="3"/>
      <c r="N4750" s="6"/>
      <c r="O4750" s="3"/>
      <c r="P4750" s="3"/>
      <c r="Q4750" s="6"/>
      <c r="R4750" s="4"/>
      <c r="S4750" s="6"/>
      <c r="T4750" s="6"/>
      <c r="U4750" s="6"/>
      <c r="V4750" s="3" t="str">
        <f t="shared" si="2"/>
        <v/>
      </c>
      <c r="W4750" s="5" t="str">
        <f t="shared" ref="W4750:X4750" si="4751">UPPER(TRIM(H4750))</f>
        <v/>
      </c>
      <c r="X4750" s="5" t="str">
        <f t="shared" si="4751"/>
        <v/>
      </c>
      <c r="Y4750" s="5" t="str">
        <f t="array" ref="Y4750">IF(V4750&lt;&gt;"",IFERROR(INDEX(federal_program_name_lookup,MATCH(V4750,aln_lookup,0)),""),"")</f>
        <v/>
      </c>
    </row>
    <row r="4751" ht="15.75" customHeight="1">
      <c r="A4751" s="5" t="str">
        <f t="shared" si="3224"/>
        <v/>
      </c>
      <c r="B4751" s="3"/>
      <c r="C4751" s="3"/>
      <c r="D4751" s="3"/>
      <c r="E4751" s="6"/>
      <c r="F4751" s="4"/>
      <c r="G4751" s="6"/>
      <c r="H4751" s="6"/>
      <c r="I4751" s="6"/>
      <c r="J4751" s="4">
        <f>SUMIFS(amount_expended,cfda_key,V4751)</f>
        <v>0</v>
      </c>
      <c r="K4751" s="4">
        <f>IF(G4751="OTHER CLUSTER NOT LISTED ABOVE",SUMIFS(amount_expended,uniform_other_cluster_name,X4751), IF(AND(OR(G4751="N/A",G4751=""),H4751=""),0,IF(G4751="STATE CLUSTER",SUMIFS(amount_expended,uniform_state_cluster_name,W4751),SUMIFS(amount_expended,cluster_name,G4751))))</f>
        <v>0</v>
      </c>
      <c r="L4751" s="6"/>
      <c r="M4751" s="3"/>
      <c r="N4751" s="6"/>
      <c r="O4751" s="3"/>
      <c r="P4751" s="3"/>
      <c r="Q4751" s="6"/>
      <c r="R4751" s="4"/>
      <c r="S4751" s="6"/>
      <c r="T4751" s="6"/>
      <c r="U4751" s="6"/>
      <c r="V4751" s="3" t="str">
        <f t="shared" si="2"/>
        <v/>
      </c>
      <c r="W4751" s="5" t="str">
        <f t="shared" ref="W4751:X4751" si="4752">UPPER(TRIM(H4751))</f>
        <v/>
      </c>
      <c r="X4751" s="5" t="str">
        <f t="shared" si="4752"/>
        <v/>
      </c>
      <c r="Y4751" s="5" t="str">
        <f t="array" ref="Y4751">IF(V4751&lt;&gt;"",IFERROR(INDEX(federal_program_name_lookup,MATCH(V4751,aln_lookup,0)),""),"")</f>
        <v/>
      </c>
    </row>
    <row r="4752" ht="15.75" customHeight="1">
      <c r="A4752" s="5" t="str">
        <f t="shared" si="3224"/>
        <v/>
      </c>
      <c r="B4752" s="3"/>
      <c r="C4752" s="3"/>
      <c r="D4752" s="3"/>
      <c r="E4752" s="6"/>
      <c r="F4752" s="4"/>
      <c r="G4752" s="6"/>
      <c r="H4752" s="6"/>
      <c r="I4752" s="6"/>
      <c r="J4752" s="4">
        <f>SUMIFS(amount_expended,cfda_key,V4752)</f>
        <v>0</v>
      </c>
      <c r="K4752" s="4">
        <f>IF(G4752="OTHER CLUSTER NOT LISTED ABOVE",SUMIFS(amount_expended,uniform_other_cluster_name,X4752), IF(AND(OR(G4752="N/A",G4752=""),H4752=""),0,IF(G4752="STATE CLUSTER",SUMIFS(amount_expended,uniform_state_cluster_name,W4752),SUMIFS(amount_expended,cluster_name,G4752))))</f>
        <v>0</v>
      </c>
      <c r="L4752" s="6"/>
      <c r="M4752" s="3"/>
      <c r="N4752" s="6"/>
      <c r="O4752" s="3"/>
      <c r="P4752" s="3"/>
      <c r="Q4752" s="6"/>
      <c r="R4752" s="4"/>
      <c r="S4752" s="6"/>
      <c r="T4752" s="6"/>
      <c r="U4752" s="6"/>
      <c r="V4752" s="3" t="str">
        <f t="shared" si="2"/>
        <v/>
      </c>
      <c r="W4752" s="5" t="str">
        <f t="shared" ref="W4752:X4752" si="4753">UPPER(TRIM(H4752))</f>
        <v/>
      </c>
      <c r="X4752" s="5" t="str">
        <f t="shared" si="4753"/>
        <v/>
      </c>
      <c r="Y4752" s="5" t="str">
        <f t="array" ref="Y4752">IF(V4752&lt;&gt;"",IFERROR(INDEX(federal_program_name_lookup,MATCH(V4752,aln_lookup,0)),""),"")</f>
        <v/>
      </c>
    </row>
    <row r="4753" ht="15.75" customHeight="1">
      <c r="A4753" s="5" t="str">
        <f t="shared" si="3224"/>
        <v/>
      </c>
      <c r="B4753" s="3"/>
      <c r="C4753" s="3"/>
      <c r="D4753" s="3"/>
      <c r="E4753" s="6"/>
      <c r="F4753" s="4"/>
      <c r="G4753" s="6"/>
      <c r="H4753" s="6"/>
      <c r="I4753" s="6"/>
      <c r="J4753" s="4">
        <f>SUMIFS(amount_expended,cfda_key,V4753)</f>
        <v>0</v>
      </c>
      <c r="K4753" s="4">
        <f>IF(G4753="OTHER CLUSTER NOT LISTED ABOVE",SUMIFS(amount_expended,uniform_other_cluster_name,X4753), IF(AND(OR(G4753="N/A",G4753=""),H4753=""),0,IF(G4753="STATE CLUSTER",SUMIFS(amount_expended,uniform_state_cluster_name,W4753),SUMIFS(amount_expended,cluster_name,G4753))))</f>
        <v>0</v>
      </c>
      <c r="L4753" s="6"/>
      <c r="M4753" s="3"/>
      <c r="N4753" s="6"/>
      <c r="O4753" s="3"/>
      <c r="P4753" s="3"/>
      <c r="Q4753" s="6"/>
      <c r="R4753" s="4"/>
      <c r="S4753" s="6"/>
      <c r="T4753" s="6"/>
      <c r="U4753" s="6"/>
      <c r="V4753" s="3" t="str">
        <f t="shared" si="2"/>
        <v/>
      </c>
      <c r="W4753" s="5" t="str">
        <f t="shared" ref="W4753:X4753" si="4754">UPPER(TRIM(H4753))</f>
        <v/>
      </c>
      <c r="X4753" s="5" t="str">
        <f t="shared" si="4754"/>
        <v/>
      </c>
      <c r="Y4753" s="5" t="str">
        <f t="array" ref="Y4753">IF(V4753&lt;&gt;"",IFERROR(INDEX(federal_program_name_lookup,MATCH(V4753,aln_lookup,0)),""),"")</f>
        <v/>
      </c>
    </row>
    <row r="4754" ht="15.75" customHeight="1">
      <c r="A4754" s="5" t="str">
        <f t="shared" si="3224"/>
        <v/>
      </c>
      <c r="B4754" s="3"/>
      <c r="C4754" s="3"/>
      <c r="D4754" s="3"/>
      <c r="E4754" s="6"/>
      <c r="F4754" s="4"/>
      <c r="G4754" s="6"/>
      <c r="H4754" s="6"/>
      <c r="I4754" s="6"/>
      <c r="J4754" s="4">
        <f>SUMIFS(amount_expended,cfda_key,V4754)</f>
        <v>0</v>
      </c>
      <c r="K4754" s="4">
        <f>IF(G4754="OTHER CLUSTER NOT LISTED ABOVE",SUMIFS(amount_expended,uniform_other_cluster_name,X4754), IF(AND(OR(G4754="N/A",G4754=""),H4754=""),0,IF(G4754="STATE CLUSTER",SUMIFS(amount_expended,uniform_state_cluster_name,W4754),SUMIFS(amount_expended,cluster_name,G4754))))</f>
        <v>0</v>
      </c>
      <c r="L4754" s="6"/>
      <c r="M4754" s="3"/>
      <c r="N4754" s="6"/>
      <c r="O4754" s="3"/>
      <c r="P4754" s="3"/>
      <c r="Q4754" s="6"/>
      <c r="R4754" s="4"/>
      <c r="S4754" s="6"/>
      <c r="T4754" s="6"/>
      <c r="U4754" s="6"/>
      <c r="V4754" s="3" t="str">
        <f t="shared" si="2"/>
        <v/>
      </c>
      <c r="W4754" s="5" t="str">
        <f t="shared" ref="W4754:X4754" si="4755">UPPER(TRIM(H4754))</f>
        <v/>
      </c>
      <c r="X4754" s="5" t="str">
        <f t="shared" si="4755"/>
        <v/>
      </c>
      <c r="Y4754" s="5" t="str">
        <f t="array" ref="Y4754">IF(V4754&lt;&gt;"",IFERROR(INDEX(federal_program_name_lookup,MATCH(V4754,aln_lookup,0)),""),"")</f>
        <v/>
      </c>
    </row>
    <row r="4755" ht="15.75" customHeight="1">
      <c r="A4755" s="5" t="str">
        <f t="shared" si="3224"/>
        <v/>
      </c>
      <c r="B4755" s="3"/>
      <c r="C4755" s="3"/>
      <c r="D4755" s="3"/>
      <c r="E4755" s="6"/>
      <c r="F4755" s="4"/>
      <c r="G4755" s="6"/>
      <c r="H4755" s="6"/>
      <c r="I4755" s="6"/>
      <c r="J4755" s="4">
        <f>SUMIFS(amount_expended,cfda_key,V4755)</f>
        <v>0</v>
      </c>
      <c r="K4755" s="4">
        <f>IF(G4755="OTHER CLUSTER NOT LISTED ABOVE",SUMIFS(amount_expended,uniform_other_cluster_name,X4755), IF(AND(OR(G4755="N/A",G4755=""),H4755=""),0,IF(G4755="STATE CLUSTER",SUMIFS(amount_expended,uniform_state_cluster_name,W4755),SUMIFS(amount_expended,cluster_name,G4755))))</f>
        <v>0</v>
      </c>
      <c r="L4755" s="6"/>
      <c r="M4755" s="3"/>
      <c r="N4755" s="6"/>
      <c r="O4755" s="3"/>
      <c r="P4755" s="3"/>
      <c r="Q4755" s="6"/>
      <c r="R4755" s="4"/>
      <c r="S4755" s="6"/>
      <c r="T4755" s="6"/>
      <c r="U4755" s="6"/>
      <c r="V4755" s="3" t="str">
        <f t="shared" si="2"/>
        <v/>
      </c>
      <c r="W4755" s="5" t="str">
        <f t="shared" ref="W4755:X4755" si="4756">UPPER(TRIM(H4755))</f>
        <v/>
      </c>
      <c r="X4755" s="5" t="str">
        <f t="shared" si="4756"/>
        <v/>
      </c>
      <c r="Y4755" s="5" t="str">
        <f t="array" ref="Y4755">IF(V4755&lt;&gt;"",IFERROR(INDEX(federal_program_name_lookup,MATCH(V4755,aln_lookup,0)),""),"")</f>
        <v/>
      </c>
    </row>
    <row r="4756" ht="15.75" customHeight="1">
      <c r="A4756" s="5" t="str">
        <f t="shared" si="3224"/>
        <v/>
      </c>
      <c r="B4756" s="3"/>
      <c r="C4756" s="3"/>
      <c r="D4756" s="3"/>
      <c r="E4756" s="6"/>
      <c r="F4756" s="4"/>
      <c r="G4756" s="6"/>
      <c r="H4756" s="6"/>
      <c r="I4756" s="6"/>
      <c r="J4756" s="4">
        <f>SUMIFS(amount_expended,cfda_key,V4756)</f>
        <v>0</v>
      </c>
      <c r="K4756" s="4">
        <f>IF(G4756="OTHER CLUSTER NOT LISTED ABOVE",SUMIFS(amount_expended,uniform_other_cluster_name,X4756), IF(AND(OR(G4756="N/A",G4756=""),H4756=""),0,IF(G4756="STATE CLUSTER",SUMIFS(amount_expended,uniform_state_cluster_name,W4756),SUMIFS(amount_expended,cluster_name,G4756))))</f>
        <v>0</v>
      </c>
      <c r="L4756" s="6"/>
      <c r="M4756" s="3"/>
      <c r="N4756" s="6"/>
      <c r="O4756" s="3"/>
      <c r="P4756" s="3"/>
      <c r="Q4756" s="6"/>
      <c r="R4756" s="4"/>
      <c r="S4756" s="6"/>
      <c r="T4756" s="6"/>
      <c r="U4756" s="6"/>
      <c r="V4756" s="3" t="str">
        <f t="shared" si="2"/>
        <v/>
      </c>
      <c r="W4756" s="5" t="str">
        <f t="shared" ref="W4756:X4756" si="4757">UPPER(TRIM(H4756))</f>
        <v/>
      </c>
      <c r="X4756" s="5" t="str">
        <f t="shared" si="4757"/>
        <v/>
      </c>
      <c r="Y4756" s="5" t="str">
        <f t="array" ref="Y4756">IF(V4756&lt;&gt;"",IFERROR(INDEX(federal_program_name_lookup,MATCH(V4756,aln_lookup,0)),""),"")</f>
        <v/>
      </c>
    </row>
    <row r="4757" ht="15.75" customHeight="1">
      <c r="A4757" s="5" t="str">
        <f t="shared" si="3224"/>
        <v/>
      </c>
      <c r="B4757" s="3"/>
      <c r="C4757" s="3"/>
      <c r="D4757" s="3"/>
      <c r="E4757" s="6"/>
      <c r="F4757" s="4"/>
      <c r="G4757" s="6"/>
      <c r="H4757" s="6"/>
      <c r="I4757" s="6"/>
      <c r="J4757" s="4">
        <f>SUMIFS(amount_expended,cfda_key,V4757)</f>
        <v>0</v>
      </c>
      <c r="K4757" s="4">
        <f>IF(G4757="OTHER CLUSTER NOT LISTED ABOVE",SUMIFS(amount_expended,uniform_other_cluster_name,X4757), IF(AND(OR(G4757="N/A",G4757=""),H4757=""),0,IF(G4757="STATE CLUSTER",SUMIFS(amount_expended,uniform_state_cluster_name,W4757),SUMIFS(amount_expended,cluster_name,G4757))))</f>
        <v>0</v>
      </c>
      <c r="L4757" s="6"/>
      <c r="M4757" s="3"/>
      <c r="N4757" s="6"/>
      <c r="O4757" s="3"/>
      <c r="P4757" s="3"/>
      <c r="Q4757" s="6"/>
      <c r="R4757" s="4"/>
      <c r="S4757" s="6"/>
      <c r="T4757" s="6"/>
      <c r="U4757" s="6"/>
      <c r="V4757" s="3" t="str">
        <f t="shared" si="2"/>
        <v/>
      </c>
      <c r="W4757" s="5" t="str">
        <f t="shared" ref="W4757:X4757" si="4758">UPPER(TRIM(H4757))</f>
        <v/>
      </c>
      <c r="X4757" s="5" t="str">
        <f t="shared" si="4758"/>
        <v/>
      </c>
      <c r="Y4757" s="5" t="str">
        <f t="array" ref="Y4757">IF(V4757&lt;&gt;"",IFERROR(INDEX(federal_program_name_lookup,MATCH(V4757,aln_lookup,0)),""),"")</f>
        <v/>
      </c>
    </row>
    <row r="4758" ht="15.75" customHeight="1">
      <c r="A4758" s="5" t="str">
        <f t="shared" si="3224"/>
        <v/>
      </c>
      <c r="B4758" s="3"/>
      <c r="C4758" s="3"/>
      <c r="D4758" s="3"/>
      <c r="E4758" s="6"/>
      <c r="F4758" s="4"/>
      <c r="G4758" s="6"/>
      <c r="H4758" s="6"/>
      <c r="I4758" s="6"/>
      <c r="J4758" s="4">
        <f>SUMIFS(amount_expended,cfda_key,V4758)</f>
        <v>0</v>
      </c>
      <c r="K4758" s="4">
        <f>IF(G4758="OTHER CLUSTER NOT LISTED ABOVE",SUMIFS(amount_expended,uniform_other_cluster_name,X4758), IF(AND(OR(G4758="N/A",G4758=""),H4758=""),0,IF(G4758="STATE CLUSTER",SUMIFS(amount_expended,uniform_state_cluster_name,W4758),SUMIFS(amount_expended,cluster_name,G4758))))</f>
        <v>0</v>
      </c>
      <c r="L4758" s="6"/>
      <c r="M4758" s="3"/>
      <c r="N4758" s="6"/>
      <c r="O4758" s="3"/>
      <c r="P4758" s="3"/>
      <c r="Q4758" s="6"/>
      <c r="R4758" s="4"/>
      <c r="S4758" s="6"/>
      <c r="T4758" s="6"/>
      <c r="U4758" s="6"/>
      <c r="V4758" s="3" t="str">
        <f t="shared" si="2"/>
        <v/>
      </c>
      <c r="W4758" s="5" t="str">
        <f t="shared" ref="W4758:X4758" si="4759">UPPER(TRIM(H4758))</f>
        <v/>
      </c>
      <c r="X4758" s="5" t="str">
        <f t="shared" si="4759"/>
        <v/>
      </c>
      <c r="Y4758" s="5" t="str">
        <f t="array" ref="Y4758">IF(V4758&lt;&gt;"",IFERROR(INDEX(federal_program_name_lookup,MATCH(V4758,aln_lookup,0)),""),"")</f>
        <v/>
      </c>
    </row>
    <row r="4759" ht="15.75" customHeight="1">
      <c r="A4759" s="5" t="str">
        <f t="shared" si="3224"/>
        <v/>
      </c>
      <c r="B4759" s="3"/>
      <c r="C4759" s="3"/>
      <c r="D4759" s="3"/>
      <c r="E4759" s="6"/>
      <c r="F4759" s="4"/>
      <c r="G4759" s="6"/>
      <c r="H4759" s="6"/>
      <c r="I4759" s="6"/>
      <c r="J4759" s="4">
        <f>SUMIFS(amount_expended,cfda_key,V4759)</f>
        <v>0</v>
      </c>
      <c r="K4759" s="4">
        <f>IF(G4759="OTHER CLUSTER NOT LISTED ABOVE",SUMIFS(amount_expended,uniform_other_cluster_name,X4759), IF(AND(OR(G4759="N/A",G4759=""),H4759=""),0,IF(G4759="STATE CLUSTER",SUMIFS(amount_expended,uniform_state_cluster_name,W4759),SUMIFS(amount_expended,cluster_name,G4759))))</f>
        <v>0</v>
      </c>
      <c r="L4759" s="6"/>
      <c r="M4759" s="3"/>
      <c r="N4759" s="6"/>
      <c r="O4759" s="3"/>
      <c r="P4759" s="3"/>
      <c r="Q4759" s="6"/>
      <c r="R4759" s="4"/>
      <c r="S4759" s="6"/>
      <c r="T4759" s="6"/>
      <c r="U4759" s="6"/>
      <c r="V4759" s="3" t="str">
        <f t="shared" si="2"/>
        <v/>
      </c>
      <c r="W4759" s="5" t="str">
        <f t="shared" ref="W4759:X4759" si="4760">UPPER(TRIM(H4759))</f>
        <v/>
      </c>
      <c r="X4759" s="5" t="str">
        <f t="shared" si="4760"/>
        <v/>
      </c>
      <c r="Y4759" s="5" t="str">
        <f t="array" ref="Y4759">IF(V4759&lt;&gt;"",IFERROR(INDEX(federal_program_name_lookup,MATCH(V4759,aln_lookup,0)),""),"")</f>
        <v/>
      </c>
    </row>
    <row r="4760" ht="15.75" customHeight="1">
      <c r="A4760" s="5" t="str">
        <f t="shared" si="3224"/>
        <v/>
      </c>
      <c r="B4760" s="3"/>
      <c r="C4760" s="3"/>
      <c r="D4760" s="3"/>
      <c r="E4760" s="6"/>
      <c r="F4760" s="4"/>
      <c r="G4760" s="6"/>
      <c r="H4760" s="6"/>
      <c r="I4760" s="6"/>
      <c r="J4760" s="4">
        <f>SUMIFS(amount_expended,cfda_key,V4760)</f>
        <v>0</v>
      </c>
      <c r="K4760" s="4">
        <f>IF(G4760="OTHER CLUSTER NOT LISTED ABOVE",SUMIFS(amount_expended,uniform_other_cluster_name,X4760), IF(AND(OR(G4760="N/A",G4760=""),H4760=""),0,IF(G4760="STATE CLUSTER",SUMIFS(amount_expended,uniform_state_cluster_name,W4760),SUMIFS(amount_expended,cluster_name,G4760))))</f>
        <v>0</v>
      </c>
      <c r="L4760" s="6"/>
      <c r="M4760" s="3"/>
      <c r="N4760" s="6"/>
      <c r="O4760" s="3"/>
      <c r="P4760" s="3"/>
      <c r="Q4760" s="6"/>
      <c r="R4760" s="4"/>
      <c r="S4760" s="6"/>
      <c r="T4760" s="6"/>
      <c r="U4760" s="6"/>
      <c r="V4760" s="3" t="str">
        <f t="shared" si="2"/>
        <v/>
      </c>
      <c r="W4760" s="5" t="str">
        <f t="shared" ref="W4760:X4760" si="4761">UPPER(TRIM(H4760))</f>
        <v/>
      </c>
      <c r="X4760" s="5" t="str">
        <f t="shared" si="4761"/>
        <v/>
      </c>
      <c r="Y4760" s="5" t="str">
        <f t="array" ref="Y4760">IF(V4760&lt;&gt;"",IFERROR(INDEX(federal_program_name_lookup,MATCH(V4760,aln_lookup,0)),""),"")</f>
        <v/>
      </c>
    </row>
    <row r="4761" ht="15.75" customHeight="1">
      <c r="A4761" s="5" t="str">
        <f t="shared" si="3224"/>
        <v/>
      </c>
      <c r="B4761" s="3"/>
      <c r="C4761" s="3"/>
      <c r="D4761" s="3"/>
      <c r="E4761" s="6"/>
      <c r="F4761" s="4"/>
      <c r="G4761" s="6"/>
      <c r="H4761" s="6"/>
      <c r="I4761" s="6"/>
      <c r="J4761" s="4">
        <f>SUMIFS(amount_expended,cfda_key,V4761)</f>
        <v>0</v>
      </c>
      <c r="K4761" s="4">
        <f>IF(G4761="OTHER CLUSTER NOT LISTED ABOVE",SUMIFS(amount_expended,uniform_other_cluster_name,X4761), IF(AND(OR(G4761="N/A",G4761=""),H4761=""),0,IF(G4761="STATE CLUSTER",SUMIFS(amount_expended,uniform_state_cluster_name,W4761),SUMIFS(amount_expended,cluster_name,G4761))))</f>
        <v>0</v>
      </c>
      <c r="L4761" s="6"/>
      <c r="M4761" s="3"/>
      <c r="N4761" s="6"/>
      <c r="O4761" s="3"/>
      <c r="P4761" s="3"/>
      <c r="Q4761" s="6"/>
      <c r="R4761" s="4"/>
      <c r="S4761" s="6"/>
      <c r="T4761" s="6"/>
      <c r="U4761" s="6"/>
      <c r="V4761" s="3" t="str">
        <f t="shared" si="2"/>
        <v/>
      </c>
      <c r="W4761" s="5" t="str">
        <f t="shared" ref="W4761:X4761" si="4762">UPPER(TRIM(H4761))</f>
        <v/>
      </c>
      <c r="X4761" s="5" t="str">
        <f t="shared" si="4762"/>
        <v/>
      </c>
      <c r="Y4761" s="5" t="str">
        <f t="array" ref="Y4761">IF(V4761&lt;&gt;"",IFERROR(INDEX(federal_program_name_lookup,MATCH(V4761,aln_lookup,0)),""),"")</f>
        <v/>
      </c>
    </row>
    <row r="4762" ht="15.75" customHeight="1">
      <c r="A4762" s="5" t="str">
        <f t="shared" si="3224"/>
        <v/>
      </c>
      <c r="B4762" s="3"/>
      <c r="C4762" s="3"/>
      <c r="D4762" s="3"/>
      <c r="E4762" s="6"/>
      <c r="F4762" s="4"/>
      <c r="G4762" s="6"/>
      <c r="H4762" s="6"/>
      <c r="I4762" s="6"/>
      <c r="J4762" s="4">
        <f>SUMIFS(amount_expended,cfda_key,V4762)</f>
        <v>0</v>
      </c>
      <c r="K4762" s="4">
        <f>IF(G4762="OTHER CLUSTER NOT LISTED ABOVE",SUMIFS(amount_expended,uniform_other_cluster_name,X4762), IF(AND(OR(G4762="N/A",G4762=""),H4762=""),0,IF(G4762="STATE CLUSTER",SUMIFS(amount_expended,uniform_state_cluster_name,W4762),SUMIFS(amount_expended,cluster_name,G4762))))</f>
        <v>0</v>
      </c>
      <c r="L4762" s="6"/>
      <c r="M4762" s="3"/>
      <c r="N4762" s="6"/>
      <c r="O4762" s="3"/>
      <c r="P4762" s="3"/>
      <c r="Q4762" s="6"/>
      <c r="R4762" s="4"/>
      <c r="S4762" s="6"/>
      <c r="T4762" s="6"/>
      <c r="U4762" s="6"/>
      <c r="V4762" s="3" t="str">
        <f t="shared" si="2"/>
        <v/>
      </c>
      <c r="W4762" s="5" t="str">
        <f t="shared" ref="W4762:X4762" si="4763">UPPER(TRIM(H4762))</f>
        <v/>
      </c>
      <c r="X4762" s="5" t="str">
        <f t="shared" si="4763"/>
        <v/>
      </c>
      <c r="Y4762" s="5" t="str">
        <f t="array" ref="Y4762">IF(V4762&lt;&gt;"",IFERROR(INDEX(federal_program_name_lookup,MATCH(V4762,aln_lookup,0)),""),"")</f>
        <v/>
      </c>
    </row>
    <row r="4763" ht="15.75" customHeight="1">
      <c r="A4763" s="5" t="str">
        <f t="shared" si="3224"/>
        <v/>
      </c>
      <c r="B4763" s="3"/>
      <c r="C4763" s="3"/>
      <c r="D4763" s="3"/>
      <c r="E4763" s="6"/>
      <c r="F4763" s="4"/>
      <c r="G4763" s="6"/>
      <c r="H4763" s="6"/>
      <c r="I4763" s="6"/>
      <c r="J4763" s="4">
        <f>SUMIFS(amount_expended,cfda_key,V4763)</f>
        <v>0</v>
      </c>
      <c r="K4763" s="4">
        <f>IF(G4763="OTHER CLUSTER NOT LISTED ABOVE",SUMIFS(amount_expended,uniform_other_cluster_name,X4763), IF(AND(OR(G4763="N/A",G4763=""),H4763=""),0,IF(G4763="STATE CLUSTER",SUMIFS(amount_expended,uniform_state_cluster_name,W4763),SUMIFS(amount_expended,cluster_name,G4763))))</f>
        <v>0</v>
      </c>
      <c r="L4763" s="6"/>
      <c r="M4763" s="3"/>
      <c r="N4763" s="6"/>
      <c r="O4763" s="3"/>
      <c r="P4763" s="3"/>
      <c r="Q4763" s="6"/>
      <c r="R4763" s="4"/>
      <c r="S4763" s="6"/>
      <c r="T4763" s="6"/>
      <c r="U4763" s="6"/>
      <c r="V4763" s="3" t="str">
        <f t="shared" si="2"/>
        <v/>
      </c>
      <c r="W4763" s="5" t="str">
        <f t="shared" ref="W4763:X4763" si="4764">UPPER(TRIM(H4763))</f>
        <v/>
      </c>
      <c r="X4763" s="5" t="str">
        <f t="shared" si="4764"/>
        <v/>
      </c>
      <c r="Y4763" s="5" t="str">
        <f t="array" ref="Y4763">IF(V4763&lt;&gt;"",IFERROR(INDEX(federal_program_name_lookup,MATCH(V4763,aln_lookup,0)),""),"")</f>
        <v/>
      </c>
    </row>
    <row r="4764" ht="15.75" customHeight="1">
      <c r="A4764" s="5" t="str">
        <f t="shared" si="3224"/>
        <v/>
      </c>
      <c r="B4764" s="3"/>
      <c r="C4764" s="3"/>
      <c r="D4764" s="3"/>
      <c r="E4764" s="6"/>
      <c r="F4764" s="4"/>
      <c r="G4764" s="6"/>
      <c r="H4764" s="6"/>
      <c r="I4764" s="6"/>
      <c r="J4764" s="4">
        <f>SUMIFS(amount_expended,cfda_key,V4764)</f>
        <v>0</v>
      </c>
      <c r="K4764" s="4">
        <f>IF(G4764="OTHER CLUSTER NOT LISTED ABOVE",SUMIFS(amount_expended,uniform_other_cluster_name,X4764), IF(AND(OR(G4764="N/A",G4764=""),H4764=""),0,IF(G4764="STATE CLUSTER",SUMIFS(amount_expended,uniform_state_cluster_name,W4764),SUMIFS(amount_expended,cluster_name,G4764))))</f>
        <v>0</v>
      </c>
      <c r="L4764" s="6"/>
      <c r="M4764" s="3"/>
      <c r="N4764" s="6"/>
      <c r="O4764" s="3"/>
      <c r="P4764" s="3"/>
      <c r="Q4764" s="6"/>
      <c r="R4764" s="4"/>
      <c r="S4764" s="6"/>
      <c r="T4764" s="6"/>
      <c r="U4764" s="6"/>
      <c r="V4764" s="3" t="str">
        <f t="shared" si="2"/>
        <v/>
      </c>
      <c r="W4764" s="5" t="str">
        <f t="shared" ref="W4764:X4764" si="4765">UPPER(TRIM(H4764))</f>
        <v/>
      </c>
      <c r="X4764" s="5" t="str">
        <f t="shared" si="4765"/>
        <v/>
      </c>
      <c r="Y4764" s="5" t="str">
        <f t="array" ref="Y4764">IF(V4764&lt;&gt;"",IFERROR(INDEX(federal_program_name_lookup,MATCH(V4764,aln_lookup,0)),""),"")</f>
        <v/>
      </c>
    </row>
    <row r="4765" ht="15.75" customHeight="1">
      <c r="A4765" s="5" t="str">
        <f t="shared" si="3224"/>
        <v/>
      </c>
      <c r="B4765" s="3"/>
      <c r="C4765" s="3"/>
      <c r="D4765" s="3"/>
      <c r="E4765" s="6"/>
      <c r="F4765" s="4"/>
      <c r="G4765" s="6"/>
      <c r="H4765" s="6"/>
      <c r="I4765" s="6"/>
      <c r="J4765" s="4">
        <f>SUMIFS(amount_expended,cfda_key,V4765)</f>
        <v>0</v>
      </c>
      <c r="K4765" s="4">
        <f>IF(G4765="OTHER CLUSTER NOT LISTED ABOVE",SUMIFS(amount_expended,uniform_other_cluster_name,X4765), IF(AND(OR(G4765="N/A",G4765=""),H4765=""),0,IF(G4765="STATE CLUSTER",SUMIFS(amount_expended,uniform_state_cluster_name,W4765),SUMIFS(amount_expended,cluster_name,G4765))))</f>
        <v>0</v>
      </c>
      <c r="L4765" s="6"/>
      <c r="M4765" s="3"/>
      <c r="N4765" s="6"/>
      <c r="O4765" s="3"/>
      <c r="P4765" s="3"/>
      <c r="Q4765" s="6"/>
      <c r="R4765" s="4"/>
      <c r="S4765" s="6"/>
      <c r="T4765" s="6"/>
      <c r="U4765" s="6"/>
      <c r="V4765" s="3" t="str">
        <f t="shared" si="2"/>
        <v/>
      </c>
      <c r="W4765" s="5" t="str">
        <f t="shared" ref="W4765:X4765" si="4766">UPPER(TRIM(H4765))</f>
        <v/>
      </c>
      <c r="X4765" s="5" t="str">
        <f t="shared" si="4766"/>
        <v/>
      </c>
      <c r="Y4765" s="5" t="str">
        <f t="array" ref="Y4765">IF(V4765&lt;&gt;"",IFERROR(INDEX(federal_program_name_lookup,MATCH(V4765,aln_lookup,0)),""),"")</f>
        <v/>
      </c>
    </row>
    <row r="4766" ht="15.75" customHeight="1">
      <c r="A4766" s="5" t="str">
        <f t="shared" si="3224"/>
        <v/>
      </c>
      <c r="B4766" s="3"/>
      <c r="C4766" s="3"/>
      <c r="D4766" s="3"/>
      <c r="E4766" s="6"/>
      <c r="F4766" s="4"/>
      <c r="G4766" s="6"/>
      <c r="H4766" s="6"/>
      <c r="I4766" s="6"/>
      <c r="J4766" s="4">
        <f>SUMIFS(amount_expended,cfda_key,V4766)</f>
        <v>0</v>
      </c>
      <c r="K4766" s="4">
        <f>IF(G4766="OTHER CLUSTER NOT LISTED ABOVE",SUMIFS(amount_expended,uniform_other_cluster_name,X4766), IF(AND(OR(G4766="N/A",G4766=""),H4766=""),0,IF(G4766="STATE CLUSTER",SUMIFS(amount_expended,uniform_state_cluster_name,W4766),SUMIFS(amount_expended,cluster_name,G4766))))</f>
        <v>0</v>
      </c>
      <c r="L4766" s="6"/>
      <c r="M4766" s="3"/>
      <c r="N4766" s="6"/>
      <c r="O4766" s="3"/>
      <c r="P4766" s="3"/>
      <c r="Q4766" s="6"/>
      <c r="R4766" s="4"/>
      <c r="S4766" s="6"/>
      <c r="T4766" s="6"/>
      <c r="U4766" s="6"/>
      <c r="V4766" s="3" t="str">
        <f t="shared" si="2"/>
        <v/>
      </c>
      <c r="W4766" s="5" t="str">
        <f t="shared" ref="W4766:X4766" si="4767">UPPER(TRIM(H4766))</f>
        <v/>
      </c>
      <c r="X4766" s="5" t="str">
        <f t="shared" si="4767"/>
        <v/>
      </c>
      <c r="Y4766" s="5" t="str">
        <f t="array" ref="Y4766">IF(V4766&lt;&gt;"",IFERROR(INDEX(federal_program_name_lookup,MATCH(V4766,aln_lookup,0)),""),"")</f>
        <v/>
      </c>
    </row>
    <row r="4767" ht="15.75" customHeight="1">
      <c r="A4767" s="5" t="str">
        <f t="shared" si="3224"/>
        <v/>
      </c>
      <c r="B4767" s="3"/>
      <c r="C4767" s="3"/>
      <c r="D4767" s="3"/>
      <c r="E4767" s="6"/>
      <c r="F4767" s="4"/>
      <c r="G4767" s="6"/>
      <c r="H4767" s="6"/>
      <c r="I4767" s="6"/>
      <c r="J4767" s="4">
        <f>SUMIFS(amount_expended,cfda_key,V4767)</f>
        <v>0</v>
      </c>
      <c r="K4767" s="4">
        <f>IF(G4767="OTHER CLUSTER NOT LISTED ABOVE",SUMIFS(amount_expended,uniform_other_cluster_name,X4767), IF(AND(OR(G4767="N/A",G4767=""),H4767=""),0,IF(G4767="STATE CLUSTER",SUMIFS(amount_expended,uniform_state_cluster_name,W4767),SUMIFS(amount_expended,cluster_name,G4767))))</f>
        <v>0</v>
      </c>
      <c r="L4767" s="6"/>
      <c r="M4767" s="3"/>
      <c r="N4767" s="6"/>
      <c r="O4767" s="3"/>
      <c r="P4767" s="3"/>
      <c r="Q4767" s="6"/>
      <c r="R4767" s="4"/>
      <c r="S4767" s="6"/>
      <c r="T4767" s="6"/>
      <c r="U4767" s="6"/>
      <c r="V4767" s="3" t="str">
        <f t="shared" si="2"/>
        <v/>
      </c>
      <c r="W4767" s="5" t="str">
        <f t="shared" ref="W4767:X4767" si="4768">UPPER(TRIM(H4767))</f>
        <v/>
      </c>
      <c r="X4767" s="5" t="str">
        <f t="shared" si="4768"/>
        <v/>
      </c>
      <c r="Y4767" s="5" t="str">
        <f t="array" ref="Y4767">IF(V4767&lt;&gt;"",IFERROR(INDEX(federal_program_name_lookup,MATCH(V4767,aln_lookup,0)),""),"")</f>
        <v/>
      </c>
    </row>
    <row r="4768" ht="15.75" customHeight="1">
      <c r="A4768" s="5" t="str">
        <f t="shared" si="3224"/>
        <v/>
      </c>
      <c r="B4768" s="3"/>
      <c r="C4768" s="3"/>
      <c r="D4768" s="3"/>
      <c r="E4768" s="6"/>
      <c r="F4768" s="4"/>
      <c r="G4768" s="6"/>
      <c r="H4768" s="6"/>
      <c r="I4768" s="6"/>
      <c r="J4768" s="4">
        <f>SUMIFS(amount_expended,cfda_key,V4768)</f>
        <v>0</v>
      </c>
      <c r="K4768" s="4">
        <f>IF(G4768="OTHER CLUSTER NOT LISTED ABOVE",SUMIFS(amount_expended,uniform_other_cluster_name,X4768), IF(AND(OR(G4768="N/A",G4768=""),H4768=""),0,IF(G4768="STATE CLUSTER",SUMIFS(amount_expended,uniform_state_cluster_name,W4768),SUMIFS(amount_expended,cluster_name,G4768))))</f>
        <v>0</v>
      </c>
      <c r="L4768" s="6"/>
      <c r="M4768" s="3"/>
      <c r="N4768" s="6"/>
      <c r="O4768" s="3"/>
      <c r="P4768" s="3"/>
      <c r="Q4768" s="6"/>
      <c r="R4768" s="4"/>
      <c r="S4768" s="6"/>
      <c r="T4768" s="6"/>
      <c r="U4768" s="6"/>
      <c r="V4768" s="3" t="str">
        <f t="shared" si="2"/>
        <v/>
      </c>
      <c r="W4768" s="5" t="str">
        <f t="shared" ref="W4768:X4768" si="4769">UPPER(TRIM(H4768))</f>
        <v/>
      </c>
      <c r="X4768" s="5" t="str">
        <f t="shared" si="4769"/>
        <v/>
      </c>
      <c r="Y4768" s="5" t="str">
        <f t="array" ref="Y4768">IF(V4768&lt;&gt;"",IFERROR(INDEX(federal_program_name_lookup,MATCH(V4768,aln_lookup,0)),""),"")</f>
        <v/>
      </c>
    </row>
    <row r="4769" ht="15.75" customHeight="1">
      <c r="A4769" s="5" t="str">
        <f t="shared" si="3224"/>
        <v/>
      </c>
      <c r="B4769" s="3"/>
      <c r="C4769" s="3"/>
      <c r="D4769" s="3"/>
      <c r="E4769" s="6"/>
      <c r="F4769" s="4"/>
      <c r="G4769" s="6"/>
      <c r="H4769" s="6"/>
      <c r="I4769" s="6"/>
      <c r="J4769" s="4">
        <f>SUMIFS(amount_expended,cfda_key,V4769)</f>
        <v>0</v>
      </c>
      <c r="K4769" s="4">
        <f>IF(G4769="OTHER CLUSTER NOT LISTED ABOVE",SUMIFS(amount_expended,uniform_other_cluster_name,X4769), IF(AND(OR(G4769="N/A",G4769=""),H4769=""),0,IF(G4769="STATE CLUSTER",SUMIFS(amount_expended,uniform_state_cluster_name,W4769),SUMIFS(amount_expended,cluster_name,G4769))))</f>
        <v>0</v>
      </c>
      <c r="L4769" s="6"/>
      <c r="M4769" s="3"/>
      <c r="N4769" s="6"/>
      <c r="O4769" s="3"/>
      <c r="P4769" s="3"/>
      <c r="Q4769" s="6"/>
      <c r="R4769" s="4"/>
      <c r="S4769" s="6"/>
      <c r="T4769" s="6"/>
      <c r="U4769" s="6"/>
      <c r="V4769" s="3" t="str">
        <f t="shared" si="2"/>
        <v/>
      </c>
      <c r="W4769" s="5" t="str">
        <f t="shared" ref="W4769:X4769" si="4770">UPPER(TRIM(H4769))</f>
        <v/>
      </c>
      <c r="X4769" s="5" t="str">
        <f t="shared" si="4770"/>
        <v/>
      </c>
      <c r="Y4769" s="5" t="str">
        <f t="array" ref="Y4769">IF(V4769&lt;&gt;"",IFERROR(INDEX(federal_program_name_lookup,MATCH(V4769,aln_lookup,0)),""),"")</f>
        <v/>
      </c>
    </row>
    <row r="4770" ht="15.75" customHeight="1">
      <c r="A4770" s="5" t="str">
        <f t="shared" si="3224"/>
        <v/>
      </c>
      <c r="B4770" s="3"/>
      <c r="C4770" s="3"/>
      <c r="D4770" s="3"/>
      <c r="E4770" s="6"/>
      <c r="F4770" s="4"/>
      <c r="G4770" s="6"/>
      <c r="H4770" s="6"/>
      <c r="I4770" s="6"/>
      <c r="J4770" s="4">
        <f>SUMIFS(amount_expended,cfda_key,V4770)</f>
        <v>0</v>
      </c>
      <c r="K4770" s="4">
        <f>IF(G4770="OTHER CLUSTER NOT LISTED ABOVE",SUMIFS(amount_expended,uniform_other_cluster_name,X4770), IF(AND(OR(G4770="N/A",G4770=""),H4770=""),0,IF(G4770="STATE CLUSTER",SUMIFS(amount_expended,uniform_state_cluster_name,W4770),SUMIFS(amount_expended,cluster_name,G4770))))</f>
        <v>0</v>
      </c>
      <c r="L4770" s="6"/>
      <c r="M4770" s="3"/>
      <c r="N4770" s="6"/>
      <c r="O4770" s="3"/>
      <c r="P4770" s="3"/>
      <c r="Q4770" s="6"/>
      <c r="R4770" s="4"/>
      <c r="S4770" s="6"/>
      <c r="T4770" s="6"/>
      <c r="U4770" s="6"/>
      <c r="V4770" s="3" t="str">
        <f t="shared" si="2"/>
        <v/>
      </c>
      <c r="W4770" s="5" t="str">
        <f t="shared" ref="W4770:X4770" si="4771">UPPER(TRIM(H4770))</f>
        <v/>
      </c>
      <c r="X4770" s="5" t="str">
        <f t="shared" si="4771"/>
        <v/>
      </c>
      <c r="Y4770" s="5" t="str">
        <f t="array" ref="Y4770">IF(V4770&lt;&gt;"",IFERROR(INDEX(federal_program_name_lookup,MATCH(V4770,aln_lookup,0)),""),"")</f>
        <v/>
      </c>
    </row>
    <row r="4771" ht="15.75" customHeight="1">
      <c r="A4771" s="5" t="str">
        <f t="shared" si="3224"/>
        <v/>
      </c>
      <c r="B4771" s="3"/>
      <c r="C4771" s="3"/>
      <c r="D4771" s="3"/>
      <c r="E4771" s="6"/>
      <c r="F4771" s="4"/>
      <c r="G4771" s="6"/>
      <c r="H4771" s="6"/>
      <c r="I4771" s="6"/>
      <c r="J4771" s="4">
        <f>SUMIFS(amount_expended,cfda_key,V4771)</f>
        <v>0</v>
      </c>
      <c r="K4771" s="4">
        <f>IF(G4771="OTHER CLUSTER NOT LISTED ABOVE",SUMIFS(amount_expended,uniform_other_cluster_name,X4771), IF(AND(OR(G4771="N/A",G4771=""),H4771=""),0,IF(G4771="STATE CLUSTER",SUMIFS(amount_expended,uniform_state_cluster_name,W4771),SUMIFS(amount_expended,cluster_name,G4771))))</f>
        <v>0</v>
      </c>
      <c r="L4771" s="6"/>
      <c r="M4771" s="3"/>
      <c r="N4771" s="6"/>
      <c r="O4771" s="3"/>
      <c r="P4771" s="3"/>
      <c r="Q4771" s="6"/>
      <c r="R4771" s="4"/>
      <c r="S4771" s="6"/>
      <c r="T4771" s="6"/>
      <c r="U4771" s="6"/>
      <c r="V4771" s="3" t="str">
        <f t="shared" si="2"/>
        <v/>
      </c>
      <c r="W4771" s="5" t="str">
        <f t="shared" ref="W4771:X4771" si="4772">UPPER(TRIM(H4771))</f>
        <v/>
      </c>
      <c r="X4771" s="5" t="str">
        <f t="shared" si="4772"/>
        <v/>
      </c>
      <c r="Y4771" s="5" t="str">
        <f t="array" ref="Y4771">IF(V4771&lt;&gt;"",IFERROR(INDEX(federal_program_name_lookup,MATCH(V4771,aln_lookup,0)),""),"")</f>
        <v/>
      </c>
    </row>
    <row r="4772" ht="15.75" customHeight="1">
      <c r="A4772" s="5" t="str">
        <f t="shared" si="3224"/>
        <v/>
      </c>
      <c r="B4772" s="3"/>
      <c r="C4772" s="3"/>
      <c r="D4772" s="3"/>
      <c r="E4772" s="6"/>
      <c r="F4772" s="4"/>
      <c r="G4772" s="6"/>
      <c r="H4772" s="6"/>
      <c r="I4772" s="6"/>
      <c r="J4772" s="4">
        <f>SUMIFS(amount_expended,cfda_key,V4772)</f>
        <v>0</v>
      </c>
      <c r="K4772" s="4">
        <f>IF(G4772="OTHER CLUSTER NOT LISTED ABOVE",SUMIFS(amount_expended,uniform_other_cluster_name,X4772), IF(AND(OR(G4772="N/A",G4772=""),H4772=""),0,IF(G4772="STATE CLUSTER",SUMIFS(amount_expended,uniform_state_cluster_name,W4772),SUMIFS(amount_expended,cluster_name,G4772))))</f>
        <v>0</v>
      </c>
      <c r="L4772" s="6"/>
      <c r="M4772" s="3"/>
      <c r="N4772" s="6"/>
      <c r="O4772" s="3"/>
      <c r="P4772" s="3"/>
      <c r="Q4772" s="6"/>
      <c r="R4772" s="4"/>
      <c r="S4772" s="6"/>
      <c r="T4772" s="6"/>
      <c r="U4772" s="6"/>
      <c r="V4772" s="3" t="str">
        <f t="shared" si="2"/>
        <v/>
      </c>
      <c r="W4772" s="5" t="str">
        <f t="shared" ref="W4772:X4772" si="4773">UPPER(TRIM(H4772))</f>
        <v/>
      </c>
      <c r="X4772" s="5" t="str">
        <f t="shared" si="4773"/>
        <v/>
      </c>
      <c r="Y4772" s="5" t="str">
        <f t="array" ref="Y4772">IF(V4772&lt;&gt;"",IFERROR(INDEX(federal_program_name_lookup,MATCH(V4772,aln_lookup,0)),""),"")</f>
        <v/>
      </c>
    </row>
    <row r="4773" ht="15.75" customHeight="1">
      <c r="A4773" s="5" t="str">
        <f t="shared" si="3224"/>
        <v/>
      </c>
      <c r="B4773" s="3"/>
      <c r="C4773" s="3"/>
      <c r="D4773" s="3"/>
      <c r="E4773" s="6"/>
      <c r="F4773" s="4"/>
      <c r="G4773" s="6"/>
      <c r="H4773" s="6"/>
      <c r="I4773" s="6"/>
      <c r="J4773" s="4">
        <f>SUMIFS(amount_expended,cfda_key,V4773)</f>
        <v>0</v>
      </c>
      <c r="K4773" s="4">
        <f>IF(G4773="OTHER CLUSTER NOT LISTED ABOVE",SUMIFS(amount_expended,uniform_other_cluster_name,X4773), IF(AND(OR(G4773="N/A",G4773=""),H4773=""),0,IF(G4773="STATE CLUSTER",SUMIFS(amount_expended,uniform_state_cluster_name,W4773),SUMIFS(amount_expended,cluster_name,G4773))))</f>
        <v>0</v>
      </c>
      <c r="L4773" s="6"/>
      <c r="M4773" s="3"/>
      <c r="N4773" s="6"/>
      <c r="O4773" s="3"/>
      <c r="P4773" s="3"/>
      <c r="Q4773" s="6"/>
      <c r="R4773" s="4"/>
      <c r="S4773" s="6"/>
      <c r="T4773" s="6"/>
      <c r="U4773" s="6"/>
      <c r="V4773" s="3" t="str">
        <f t="shared" si="2"/>
        <v/>
      </c>
      <c r="W4773" s="5" t="str">
        <f t="shared" ref="W4773:X4773" si="4774">UPPER(TRIM(H4773))</f>
        <v/>
      </c>
      <c r="X4773" s="5" t="str">
        <f t="shared" si="4774"/>
        <v/>
      </c>
      <c r="Y4773" s="5" t="str">
        <f t="array" ref="Y4773">IF(V4773&lt;&gt;"",IFERROR(INDEX(federal_program_name_lookup,MATCH(V4773,aln_lookup,0)),""),"")</f>
        <v/>
      </c>
    </row>
    <row r="4774" ht="15.75" customHeight="1">
      <c r="A4774" s="5" t="str">
        <f t="shared" si="3224"/>
        <v/>
      </c>
      <c r="B4774" s="3"/>
      <c r="C4774" s="3"/>
      <c r="D4774" s="3"/>
      <c r="E4774" s="6"/>
      <c r="F4774" s="4"/>
      <c r="G4774" s="6"/>
      <c r="H4774" s="6"/>
      <c r="I4774" s="6"/>
      <c r="J4774" s="4">
        <f>SUMIFS(amount_expended,cfda_key,V4774)</f>
        <v>0</v>
      </c>
      <c r="K4774" s="4">
        <f>IF(G4774="OTHER CLUSTER NOT LISTED ABOVE",SUMIFS(amount_expended,uniform_other_cluster_name,X4774), IF(AND(OR(G4774="N/A",G4774=""),H4774=""),0,IF(G4774="STATE CLUSTER",SUMIFS(amount_expended,uniform_state_cluster_name,W4774),SUMIFS(amount_expended,cluster_name,G4774))))</f>
        <v>0</v>
      </c>
      <c r="L4774" s="6"/>
      <c r="M4774" s="3"/>
      <c r="N4774" s="6"/>
      <c r="O4774" s="3"/>
      <c r="P4774" s="3"/>
      <c r="Q4774" s="6"/>
      <c r="R4774" s="4"/>
      <c r="S4774" s="6"/>
      <c r="T4774" s="6"/>
      <c r="U4774" s="6"/>
      <c r="V4774" s="3" t="str">
        <f t="shared" si="2"/>
        <v/>
      </c>
      <c r="W4774" s="5" t="str">
        <f t="shared" ref="W4774:X4774" si="4775">UPPER(TRIM(H4774))</f>
        <v/>
      </c>
      <c r="X4774" s="5" t="str">
        <f t="shared" si="4775"/>
        <v/>
      </c>
      <c r="Y4774" s="5" t="str">
        <f t="array" ref="Y4774">IF(V4774&lt;&gt;"",IFERROR(INDEX(federal_program_name_lookup,MATCH(V4774,aln_lookup,0)),""),"")</f>
        <v/>
      </c>
    </row>
    <row r="4775" ht="15.75" customHeight="1">
      <c r="A4775" s="5" t="str">
        <f t="shared" si="3224"/>
        <v/>
      </c>
      <c r="B4775" s="3"/>
      <c r="C4775" s="3"/>
      <c r="D4775" s="3"/>
      <c r="E4775" s="6"/>
      <c r="F4775" s="4"/>
      <c r="G4775" s="6"/>
      <c r="H4775" s="6"/>
      <c r="I4775" s="6"/>
      <c r="J4775" s="4">
        <f>SUMIFS(amount_expended,cfda_key,V4775)</f>
        <v>0</v>
      </c>
      <c r="K4775" s="4">
        <f>IF(G4775="OTHER CLUSTER NOT LISTED ABOVE",SUMIFS(amount_expended,uniform_other_cluster_name,X4775), IF(AND(OR(G4775="N/A",G4775=""),H4775=""),0,IF(G4775="STATE CLUSTER",SUMIFS(amount_expended,uniform_state_cluster_name,W4775),SUMIFS(amount_expended,cluster_name,G4775))))</f>
        <v>0</v>
      </c>
      <c r="L4775" s="6"/>
      <c r="M4775" s="3"/>
      <c r="N4775" s="6"/>
      <c r="O4775" s="3"/>
      <c r="P4775" s="3"/>
      <c r="Q4775" s="6"/>
      <c r="R4775" s="4"/>
      <c r="S4775" s="6"/>
      <c r="T4775" s="6"/>
      <c r="U4775" s="6"/>
      <c r="V4775" s="3" t="str">
        <f t="shared" si="2"/>
        <v/>
      </c>
      <c r="W4775" s="5" t="str">
        <f t="shared" ref="W4775:X4775" si="4776">UPPER(TRIM(H4775))</f>
        <v/>
      </c>
      <c r="X4775" s="5" t="str">
        <f t="shared" si="4776"/>
        <v/>
      </c>
      <c r="Y4775" s="5" t="str">
        <f t="array" ref="Y4775">IF(V4775&lt;&gt;"",IFERROR(INDEX(federal_program_name_lookup,MATCH(V4775,aln_lookup,0)),""),"")</f>
        <v/>
      </c>
    </row>
    <row r="4776" ht="15.75" customHeight="1">
      <c r="A4776" s="5" t="str">
        <f t="shared" si="3224"/>
        <v/>
      </c>
      <c r="B4776" s="3"/>
      <c r="C4776" s="3"/>
      <c r="D4776" s="3"/>
      <c r="E4776" s="6"/>
      <c r="F4776" s="4"/>
      <c r="G4776" s="6"/>
      <c r="H4776" s="6"/>
      <c r="I4776" s="6"/>
      <c r="J4776" s="4">
        <f>SUMIFS(amount_expended,cfda_key,V4776)</f>
        <v>0</v>
      </c>
      <c r="K4776" s="4">
        <f>IF(G4776="OTHER CLUSTER NOT LISTED ABOVE",SUMIFS(amount_expended,uniform_other_cluster_name,X4776), IF(AND(OR(G4776="N/A",G4776=""),H4776=""),0,IF(G4776="STATE CLUSTER",SUMIFS(amount_expended,uniform_state_cluster_name,W4776),SUMIFS(amount_expended,cluster_name,G4776))))</f>
        <v>0</v>
      </c>
      <c r="L4776" s="6"/>
      <c r="M4776" s="3"/>
      <c r="N4776" s="6"/>
      <c r="O4776" s="3"/>
      <c r="P4776" s="3"/>
      <c r="Q4776" s="6"/>
      <c r="R4776" s="4"/>
      <c r="S4776" s="6"/>
      <c r="T4776" s="6"/>
      <c r="U4776" s="6"/>
      <c r="V4776" s="3" t="str">
        <f t="shared" si="2"/>
        <v/>
      </c>
      <c r="W4776" s="5" t="str">
        <f t="shared" ref="W4776:X4776" si="4777">UPPER(TRIM(H4776))</f>
        <v/>
      </c>
      <c r="X4776" s="5" t="str">
        <f t="shared" si="4777"/>
        <v/>
      </c>
      <c r="Y4776" s="5" t="str">
        <f t="array" ref="Y4776">IF(V4776&lt;&gt;"",IFERROR(INDEX(federal_program_name_lookup,MATCH(V4776,aln_lookup,0)),""),"")</f>
        <v/>
      </c>
    </row>
    <row r="4777" ht="15.75" customHeight="1">
      <c r="A4777" s="5" t="str">
        <f t="shared" si="3224"/>
        <v/>
      </c>
      <c r="B4777" s="3"/>
      <c r="C4777" s="3"/>
      <c r="D4777" s="3"/>
      <c r="E4777" s="6"/>
      <c r="F4777" s="4"/>
      <c r="G4777" s="6"/>
      <c r="H4777" s="6"/>
      <c r="I4777" s="6"/>
      <c r="J4777" s="4">
        <f>SUMIFS(amount_expended,cfda_key,V4777)</f>
        <v>0</v>
      </c>
      <c r="K4777" s="4">
        <f>IF(G4777="OTHER CLUSTER NOT LISTED ABOVE",SUMIFS(amount_expended,uniform_other_cluster_name,X4777), IF(AND(OR(G4777="N/A",G4777=""),H4777=""),0,IF(G4777="STATE CLUSTER",SUMIFS(amount_expended,uniform_state_cluster_name,W4777),SUMIFS(amount_expended,cluster_name,G4777))))</f>
        <v>0</v>
      </c>
      <c r="L4777" s="6"/>
      <c r="M4777" s="3"/>
      <c r="N4777" s="6"/>
      <c r="O4777" s="3"/>
      <c r="P4777" s="3"/>
      <c r="Q4777" s="6"/>
      <c r="R4777" s="4"/>
      <c r="S4777" s="6"/>
      <c r="T4777" s="6"/>
      <c r="U4777" s="6"/>
      <c r="V4777" s="3" t="str">
        <f t="shared" si="2"/>
        <v/>
      </c>
      <c r="W4777" s="5" t="str">
        <f t="shared" ref="W4777:X4777" si="4778">UPPER(TRIM(H4777))</f>
        <v/>
      </c>
      <c r="X4777" s="5" t="str">
        <f t="shared" si="4778"/>
        <v/>
      </c>
      <c r="Y4777" s="5" t="str">
        <f t="array" ref="Y4777">IF(V4777&lt;&gt;"",IFERROR(INDEX(federal_program_name_lookup,MATCH(V4777,aln_lookup,0)),""),"")</f>
        <v/>
      </c>
    </row>
    <row r="4778" ht="15.75" customHeight="1">
      <c r="A4778" s="5" t="str">
        <f t="shared" si="3224"/>
        <v/>
      </c>
      <c r="B4778" s="3"/>
      <c r="C4778" s="3"/>
      <c r="D4778" s="3"/>
      <c r="E4778" s="6"/>
      <c r="F4778" s="4"/>
      <c r="G4778" s="6"/>
      <c r="H4778" s="6"/>
      <c r="I4778" s="6"/>
      <c r="J4778" s="4">
        <f>SUMIFS(amount_expended,cfda_key,V4778)</f>
        <v>0</v>
      </c>
      <c r="K4778" s="4">
        <f>IF(G4778="OTHER CLUSTER NOT LISTED ABOVE",SUMIFS(amount_expended,uniform_other_cluster_name,X4778), IF(AND(OR(G4778="N/A",G4778=""),H4778=""),0,IF(G4778="STATE CLUSTER",SUMIFS(amount_expended,uniform_state_cluster_name,W4778),SUMIFS(amount_expended,cluster_name,G4778))))</f>
        <v>0</v>
      </c>
      <c r="L4778" s="6"/>
      <c r="M4778" s="3"/>
      <c r="N4778" s="6"/>
      <c r="O4778" s="3"/>
      <c r="P4778" s="3"/>
      <c r="Q4778" s="6"/>
      <c r="R4778" s="4"/>
      <c r="S4778" s="6"/>
      <c r="T4778" s="6"/>
      <c r="U4778" s="6"/>
      <c r="V4778" s="3" t="str">
        <f t="shared" si="2"/>
        <v/>
      </c>
      <c r="W4778" s="5" t="str">
        <f t="shared" ref="W4778:X4778" si="4779">UPPER(TRIM(H4778))</f>
        <v/>
      </c>
      <c r="X4778" s="5" t="str">
        <f t="shared" si="4779"/>
        <v/>
      </c>
      <c r="Y4778" s="5" t="str">
        <f t="array" ref="Y4778">IF(V4778&lt;&gt;"",IFERROR(INDEX(federal_program_name_lookup,MATCH(V4778,aln_lookup,0)),""),"")</f>
        <v/>
      </c>
    </row>
    <row r="4779" ht="15.75" customHeight="1">
      <c r="A4779" s="5" t="str">
        <f t="shared" si="3224"/>
        <v/>
      </c>
      <c r="B4779" s="3"/>
      <c r="C4779" s="3"/>
      <c r="D4779" s="3"/>
      <c r="E4779" s="6"/>
      <c r="F4779" s="4"/>
      <c r="G4779" s="6"/>
      <c r="H4779" s="6"/>
      <c r="I4779" s="6"/>
      <c r="J4779" s="4">
        <f>SUMIFS(amount_expended,cfda_key,V4779)</f>
        <v>0</v>
      </c>
      <c r="K4779" s="4">
        <f>IF(G4779="OTHER CLUSTER NOT LISTED ABOVE",SUMIFS(amount_expended,uniform_other_cluster_name,X4779), IF(AND(OR(G4779="N/A",G4779=""),H4779=""),0,IF(G4779="STATE CLUSTER",SUMIFS(amount_expended,uniform_state_cluster_name,W4779),SUMIFS(amount_expended,cluster_name,G4779))))</f>
        <v>0</v>
      </c>
      <c r="L4779" s="6"/>
      <c r="M4779" s="3"/>
      <c r="N4779" s="6"/>
      <c r="O4779" s="3"/>
      <c r="P4779" s="3"/>
      <c r="Q4779" s="6"/>
      <c r="R4779" s="4"/>
      <c r="S4779" s="6"/>
      <c r="T4779" s="6"/>
      <c r="U4779" s="6"/>
      <c r="V4779" s="3" t="str">
        <f t="shared" si="2"/>
        <v/>
      </c>
      <c r="W4779" s="5" t="str">
        <f t="shared" ref="W4779:X4779" si="4780">UPPER(TRIM(H4779))</f>
        <v/>
      </c>
      <c r="X4779" s="5" t="str">
        <f t="shared" si="4780"/>
        <v/>
      </c>
      <c r="Y4779" s="5" t="str">
        <f t="array" ref="Y4779">IF(V4779&lt;&gt;"",IFERROR(INDEX(federal_program_name_lookup,MATCH(V4779,aln_lookup,0)),""),"")</f>
        <v/>
      </c>
    </row>
    <row r="4780" ht="15.75" customHeight="1">
      <c r="A4780" s="5" t="str">
        <f t="shared" si="3224"/>
        <v/>
      </c>
      <c r="B4780" s="3"/>
      <c r="C4780" s="3"/>
      <c r="D4780" s="3"/>
      <c r="E4780" s="6"/>
      <c r="F4780" s="4"/>
      <c r="G4780" s="6"/>
      <c r="H4780" s="6"/>
      <c r="I4780" s="6"/>
      <c r="J4780" s="4">
        <f>SUMIFS(amount_expended,cfda_key,V4780)</f>
        <v>0</v>
      </c>
      <c r="K4780" s="4">
        <f>IF(G4780="OTHER CLUSTER NOT LISTED ABOVE",SUMIFS(amount_expended,uniform_other_cluster_name,X4780), IF(AND(OR(G4780="N/A",G4780=""),H4780=""),0,IF(G4780="STATE CLUSTER",SUMIFS(amount_expended,uniform_state_cluster_name,W4780),SUMIFS(amount_expended,cluster_name,G4780))))</f>
        <v>0</v>
      </c>
      <c r="L4780" s="6"/>
      <c r="M4780" s="3"/>
      <c r="N4780" s="6"/>
      <c r="O4780" s="3"/>
      <c r="P4780" s="3"/>
      <c r="Q4780" s="6"/>
      <c r="R4780" s="4"/>
      <c r="S4780" s="6"/>
      <c r="T4780" s="6"/>
      <c r="U4780" s="6"/>
      <c r="V4780" s="3" t="str">
        <f t="shared" si="2"/>
        <v/>
      </c>
      <c r="W4780" s="5" t="str">
        <f t="shared" ref="W4780:X4780" si="4781">UPPER(TRIM(H4780))</f>
        <v/>
      </c>
      <c r="X4780" s="5" t="str">
        <f t="shared" si="4781"/>
        <v/>
      </c>
      <c r="Y4780" s="5" t="str">
        <f t="array" ref="Y4780">IF(V4780&lt;&gt;"",IFERROR(INDEX(federal_program_name_lookup,MATCH(V4780,aln_lookup,0)),""),"")</f>
        <v/>
      </c>
    </row>
    <row r="4781" ht="15.75" customHeight="1">
      <c r="A4781" s="5" t="str">
        <f t="shared" si="3224"/>
        <v/>
      </c>
      <c r="B4781" s="3"/>
      <c r="C4781" s="3"/>
      <c r="D4781" s="3"/>
      <c r="E4781" s="6"/>
      <c r="F4781" s="4"/>
      <c r="G4781" s="6"/>
      <c r="H4781" s="6"/>
      <c r="I4781" s="6"/>
      <c r="J4781" s="4">
        <f>SUMIFS(amount_expended,cfda_key,V4781)</f>
        <v>0</v>
      </c>
      <c r="K4781" s="4">
        <f>IF(G4781="OTHER CLUSTER NOT LISTED ABOVE",SUMIFS(amount_expended,uniform_other_cluster_name,X4781), IF(AND(OR(G4781="N/A",G4781=""),H4781=""),0,IF(G4781="STATE CLUSTER",SUMIFS(amount_expended,uniform_state_cluster_name,W4781),SUMIFS(amount_expended,cluster_name,G4781))))</f>
        <v>0</v>
      </c>
      <c r="L4781" s="6"/>
      <c r="M4781" s="3"/>
      <c r="N4781" s="6"/>
      <c r="O4781" s="3"/>
      <c r="P4781" s="3"/>
      <c r="Q4781" s="6"/>
      <c r="R4781" s="4"/>
      <c r="S4781" s="6"/>
      <c r="T4781" s="6"/>
      <c r="U4781" s="6"/>
      <c r="V4781" s="3" t="str">
        <f t="shared" si="2"/>
        <v/>
      </c>
      <c r="W4781" s="5" t="str">
        <f t="shared" ref="W4781:X4781" si="4782">UPPER(TRIM(H4781))</f>
        <v/>
      </c>
      <c r="X4781" s="5" t="str">
        <f t="shared" si="4782"/>
        <v/>
      </c>
      <c r="Y4781" s="5" t="str">
        <f t="array" ref="Y4781">IF(V4781&lt;&gt;"",IFERROR(INDEX(federal_program_name_lookup,MATCH(V4781,aln_lookup,0)),""),"")</f>
        <v/>
      </c>
    </row>
    <row r="4782" ht="15.75" customHeight="1">
      <c r="A4782" s="5" t="str">
        <f t="shared" si="3224"/>
        <v/>
      </c>
      <c r="B4782" s="3"/>
      <c r="C4782" s="3"/>
      <c r="D4782" s="3"/>
      <c r="E4782" s="6"/>
      <c r="F4782" s="4"/>
      <c r="G4782" s="6"/>
      <c r="H4782" s="6"/>
      <c r="I4782" s="6"/>
      <c r="J4782" s="4">
        <f>SUMIFS(amount_expended,cfda_key,V4782)</f>
        <v>0</v>
      </c>
      <c r="K4782" s="4">
        <f>IF(G4782="OTHER CLUSTER NOT LISTED ABOVE",SUMIFS(amount_expended,uniform_other_cluster_name,X4782), IF(AND(OR(G4782="N/A",G4782=""),H4782=""),0,IF(G4782="STATE CLUSTER",SUMIFS(amount_expended,uniform_state_cluster_name,W4782),SUMIFS(amount_expended,cluster_name,G4782))))</f>
        <v>0</v>
      </c>
      <c r="L4782" s="6"/>
      <c r="M4782" s="3"/>
      <c r="N4782" s="6"/>
      <c r="O4782" s="3"/>
      <c r="P4782" s="3"/>
      <c r="Q4782" s="6"/>
      <c r="R4782" s="4"/>
      <c r="S4782" s="6"/>
      <c r="T4782" s="6"/>
      <c r="U4782" s="6"/>
      <c r="V4782" s="3" t="str">
        <f t="shared" si="2"/>
        <v/>
      </c>
      <c r="W4782" s="5" t="str">
        <f t="shared" ref="W4782:X4782" si="4783">UPPER(TRIM(H4782))</f>
        <v/>
      </c>
      <c r="X4782" s="5" t="str">
        <f t="shared" si="4783"/>
        <v/>
      </c>
      <c r="Y4782" s="5" t="str">
        <f t="array" ref="Y4782">IF(V4782&lt;&gt;"",IFERROR(INDEX(federal_program_name_lookup,MATCH(V4782,aln_lookup,0)),""),"")</f>
        <v/>
      </c>
    </row>
    <row r="4783" ht="15.75" customHeight="1">
      <c r="A4783" s="5" t="str">
        <f t="shared" si="3224"/>
        <v/>
      </c>
      <c r="B4783" s="3"/>
      <c r="C4783" s="3"/>
      <c r="D4783" s="3"/>
      <c r="E4783" s="6"/>
      <c r="F4783" s="4"/>
      <c r="G4783" s="6"/>
      <c r="H4783" s="6"/>
      <c r="I4783" s="6"/>
      <c r="J4783" s="4">
        <f>SUMIFS(amount_expended,cfda_key,V4783)</f>
        <v>0</v>
      </c>
      <c r="K4783" s="4">
        <f>IF(G4783="OTHER CLUSTER NOT LISTED ABOVE",SUMIFS(amount_expended,uniform_other_cluster_name,X4783), IF(AND(OR(G4783="N/A",G4783=""),H4783=""),0,IF(G4783="STATE CLUSTER",SUMIFS(amount_expended,uniform_state_cluster_name,W4783),SUMIFS(amount_expended,cluster_name,G4783))))</f>
        <v>0</v>
      </c>
      <c r="L4783" s="6"/>
      <c r="M4783" s="3"/>
      <c r="N4783" s="6"/>
      <c r="O4783" s="3"/>
      <c r="P4783" s="3"/>
      <c r="Q4783" s="6"/>
      <c r="R4783" s="4"/>
      <c r="S4783" s="6"/>
      <c r="T4783" s="6"/>
      <c r="U4783" s="6"/>
      <c r="V4783" s="3" t="str">
        <f t="shared" si="2"/>
        <v/>
      </c>
      <c r="W4783" s="5" t="str">
        <f t="shared" ref="W4783:X4783" si="4784">UPPER(TRIM(H4783))</f>
        <v/>
      </c>
      <c r="X4783" s="5" t="str">
        <f t="shared" si="4784"/>
        <v/>
      </c>
      <c r="Y4783" s="5" t="str">
        <f t="array" ref="Y4783">IF(V4783&lt;&gt;"",IFERROR(INDEX(federal_program_name_lookup,MATCH(V4783,aln_lookup,0)),""),"")</f>
        <v/>
      </c>
    </row>
    <row r="4784" ht="15.75" customHeight="1">
      <c r="A4784" s="5" t="str">
        <f t="shared" si="3224"/>
        <v/>
      </c>
      <c r="B4784" s="3"/>
      <c r="C4784" s="3"/>
      <c r="D4784" s="3"/>
      <c r="E4784" s="6"/>
      <c r="F4784" s="4"/>
      <c r="G4784" s="6"/>
      <c r="H4784" s="6"/>
      <c r="I4784" s="6"/>
      <c r="J4784" s="4">
        <f>SUMIFS(amount_expended,cfda_key,V4784)</f>
        <v>0</v>
      </c>
      <c r="K4784" s="4">
        <f>IF(G4784="OTHER CLUSTER NOT LISTED ABOVE",SUMIFS(amount_expended,uniform_other_cluster_name,X4784), IF(AND(OR(G4784="N/A",G4784=""),H4784=""),0,IF(G4784="STATE CLUSTER",SUMIFS(amount_expended,uniform_state_cluster_name,W4784),SUMIFS(amount_expended,cluster_name,G4784))))</f>
        <v>0</v>
      </c>
      <c r="L4784" s="6"/>
      <c r="M4784" s="3"/>
      <c r="N4784" s="6"/>
      <c r="O4784" s="3"/>
      <c r="P4784" s="3"/>
      <c r="Q4784" s="6"/>
      <c r="R4784" s="4"/>
      <c r="S4784" s="6"/>
      <c r="T4784" s="6"/>
      <c r="U4784" s="6"/>
      <c r="V4784" s="3" t="str">
        <f t="shared" si="2"/>
        <v/>
      </c>
      <c r="W4784" s="5" t="str">
        <f t="shared" ref="W4784:X4784" si="4785">UPPER(TRIM(H4784))</f>
        <v/>
      </c>
      <c r="X4784" s="5" t="str">
        <f t="shared" si="4785"/>
        <v/>
      </c>
      <c r="Y4784" s="5" t="str">
        <f t="array" ref="Y4784">IF(V4784&lt;&gt;"",IFERROR(INDEX(federal_program_name_lookup,MATCH(V4784,aln_lookup,0)),""),"")</f>
        <v/>
      </c>
    </row>
    <row r="4785" ht="15.75" customHeight="1">
      <c r="A4785" s="5" t="str">
        <f t="shared" si="3224"/>
        <v/>
      </c>
      <c r="B4785" s="3"/>
      <c r="C4785" s="3"/>
      <c r="D4785" s="3"/>
      <c r="E4785" s="6"/>
      <c r="F4785" s="4"/>
      <c r="G4785" s="6"/>
      <c r="H4785" s="6"/>
      <c r="I4785" s="6"/>
      <c r="J4785" s="4">
        <f>SUMIFS(amount_expended,cfda_key,V4785)</f>
        <v>0</v>
      </c>
      <c r="K4785" s="4">
        <f>IF(G4785="OTHER CLUSTER NOT LISTED ABOVE",SUMIFS(amount_expended,uniform_other_cluster_name,X4785), IF(AND(OR(G4785="N/A",G4785=""),H4785=""),0,IF(G4785="STATE CLUSTER",SUMIFS(amount_expended,uniform_state_cluster_name,W4785),SUMIFS(amount_expended,cluster_name,G4785))))</f>
        <v>0</v>
      </c>
      <c r="L4785" s="6"/>
      <c r="M4785" s="3"/>
      <c r="N4785" s="6"/>
      <c r="O4785" s="3"/>
      <c r="P4785" s="3"/>
      <c r="Q4785" s="6"/>
      <c r="R4785" s="4"/>
      <c r="S4785" s="6"/>
      <c r="T4785" s="6"/>
      <c r="U4785" s="6"/>
      <c r="V4785" s="3" t="str">
        <f t="shared" si="2"/>
        <v/>
      </c>
      <c r="W4785" s="5" t="str">
        <f t="shared" ref="W4785:X4785" si="4786">UPPER(TRIM(H4785))</f>
        <v/>
      </c>
      <c r="X4785" s="5" t="str">
        <f t="shared" si="4786"/>
        <v/>
      </c>
      <c r="Y4785" s="5" t="str">
        <f t="array" ref="Y4785">IF(V4785&lt;&gt;"",IFERROR(INDEX(federal_program_name_lookup,MATCH(V4785,aln_lookup,0)),""),"")</f>
        <v/>
      </c>
    </row>
    <row r="4786" ht="15.75" customHeight="1">
      <c r="A4786" s="5" t="str">
        <f t="shared" si="3224"/>
        <v/>
      </c>
      <c r="B4786" s="3"/>
      <c r="C4786" s="3"/>
      <c r="D4786" s="3"/>
      <c r="E4786" s="6"/>
      <c r="F4786" s="4"/>
      <c r="G4786" s="6"/>
      <c r="H4786" s="6"/>
      <c r="I4786" s="6"/>
      <c r="J4786" s="4">
        <f>SUMIFS(amount_expended,cfda_key,V4786)</f>
        <v>0</v>
      </c>
      <c r="K4786" s="4">
        <f>IF(G4786="OTHER CLUSTER NOT LISTED ABOVE",SUMIFS(amount_expended,uniform_other_cluster_name,X4786), IF(AND(OR(G4786="N/A",G4786=""),H4786=""),0,IF(G4786="STATE CLUSTER",SUMIFS(amount_expended,uniform_state_cluster_name,W4786),SUMIFS(amount_expended,cluster_name,G4786))))</f>
        <v>0</v>
      </c>
      <c r="L4786" s="6"/>
      <c r="M4786" s="3"/>
      <c r="N4786" s="6"/>
      <c r="O4786" s="3"/>
      <c r="P4786" s="3"/>
      <c r="Q4786" s="6"/>
      <c r="R4786" s="4"/>
      <c r="S4786" s="6"/>
      <c r="T4786" s="6"/>
      <c r="U4786" s="6"/>
      <c r="V4786" s="3" t="str">
        <f t="shared" si="2"/>
        <v/>
      </c>
      <c r="W4786" s="5" t="str">
        <f t="shared" ref="W4786:X4786" si="4787">UPPER(TRIM(H4786))</f>
        <v/>
      </c>
      <c r="X4786" s="5" t="str">
        <f t="shared" si="4787"/>
        <v/>
      </c>
      <c r="Y4786" s="5" t="str">
        <f t="array" ref="Y4786">IF(V4786&lt;&gt;"",IFERROR(INDEX(federal_program_name_lookup,MATCH(V4786,aln_lookup,0)),""),"")</f>
        <v/>
      </c>
    </row>
    <row r="4787" ht="15.75" customHeight="1">
      <c r="A4787" s="5" t="str">
        <f t="shared" si="3224"/>
        <v/>
      </c>
      <c r="B4787" s="3"/>
      <c r="C4787" s="3"/>
      <c r="D4787" s="3"/>
      <c r="E4787" s="6"/>
      <c r="F4787" s="4"/>
      <c r="G4787" s="6"/>
      <c r="H4787" s="6"/>
      <c r="I4787" s="6"/>
      <c r="J4787" s="4">
        <f>SUMIFS(amount_expended,cfda_key,V4787)</f>
        <v>0</v>
      </c>
      <c r="K4787" s="4">
        <f>IF(G4787="OTHER CLUSTER NOT LISTED ABOVE",SUMIFS(amount_expended,uniform_other_cluster_name,X4787), IF(AND(OR(G4787="N/A",G4787=""),H4787=""),0,IF(G4787="STATE CLUSTER",SUMIFS(amount_expended,uniform_state_cluster_name,W4787),SUMIFS(amount_expended,cluster_name,G4787))))</f>
        <v>0</v>
      </c>
      <c r="L4787" s="6"/>
      <c r="M4787" s="3"/>
      <c r="N4787" s="6"/>
      <c r="O4787" s="3"/>
      <c r="P4787" s="3"/>
      <c r="Q4787" s="6"/>
      <c r="R4787" s="4"/>
      <c r="S4787" s="6"/>
      <c r="T4787" s="6"/>
      <c r="U4787" s="6"/>
      <c r="V4787" s="3" t="str">
        <f t="shared" si="2"/>
        <v/>
      </c>
      <c r="W4787" s="5" t="str">
        <f t="shared" ref="W4787:X4787" si="4788">UPPER(TRIM(H4787))</f>
        <v/>
      </c>
      <c r="X4787" s="5" t="str">
        <f t="shared" si="4788"/>
        <v/>
      </c>
      <c r="Y4787" s="5" t="str">
        <f t="array" ref="Y4787">IF(V4787&lt;&gt;"",IFERROR(INDEX(federal_program_name_lookup,MATCH(V4787,aln_lookup,0)),""),"")</f>
        <v/>
      </c>
    </row>
    <row r="4788" ht="15.75" customHeight="1">
      <c r="A4788" s="5" t="str">
        <f t="shared" si="3224"/>
        <v/>
      </c>
      <c r="B4788" s="3"/>
      <c r="C4788" s="3"/>
      <c r="D4788" s="3"/>
      <c r="E4788" s="6"/>
      <c r="F4788" s="4"/>
      <c r="G4788" s="6"/>
      <c r="H4788" s="6"/>
      <c r="I4788" s="6"/>
      <c r="J4788" s="4">
        <f>SUMIFS(amount_expended,cfda_key,V4788)</f>
        <v>0</v>
      </c>
      <c r="K4788" s="4">
        <f>IF(G4788="OTHER CLUSTER NOT LISTED ABOVE",SUMIFS(amount_expended,uniform_other_cluster_name,X4788), IF(AND(OR(G4788="N/A",G4788=""),H4788=""),0,IF(G4788="STATE CLUSTER",SUMIFS(amount_expended,uniform_state_cluster_name,W4788),SUMIFS(amount_expended,cluster_name,G4788))))</f>
        <v>0</v>
      </c>
      <c r="L4788" s="6"/>
      <c r="M4788" s="3"/>
      <c r="N4788" s="6"/>
      <c r="O4788" s="3"/>
      <c r="P4788" s="3"/>
      <c r="Q4788" s="6"/>
      <c r="R4788" s="4"/>
      <c r="S4788" s="6"/>
      <c r="T4788" s="6"/>
      <c r="U4788" s="6"/>
      <c r="V4788" s="3" t="str">
        <f t="shared" si="2"/>
        <v/>
      </c>
      <c r="W4788" s="5" t="str">
        <f t="shared" ref="W4788:X4788" si="4789">UPPER(TRIM(H4788))</f>
        <v/>
      </c>
      <c r="X4788" s="5" t="str">
        <f t="shared" si="4789"/>
        <v/>
      </c>
      <c r="Y4788" s="5" t="str">
        <f t="array" ref="Y4788">IF(V4788&lt;&gt;"",IFERROR(INDEX(federal_program_name_lookup,MATCH(V4788,aln_lookup,0)),""),"")</f>
        <v/>
      </c>
    </row>
    <row r="4789" ht="15.75" customHeight="1">
      <c r="A4789" s="5" t="str">
        <f t="shared" si="3224"/>
        <v/>
      </c>
      <c r="B4789" s="3"/>
      <c r="C4789" s="3"/>
      <c r="D4789" s="3"/>
      <c r="E4789" s="6"/>
      <c r="F4789" s="4"/>
      <c r="G4789" s="6"/>
      <c r="H4789" s="6"/>
      <c r="I4789" s="6"/>
      <c r="J4789" s="4">
        <f>SUMIFS(amount_expended,cfda_key,V4789)</f>
        <v>0</v>
      </c>
      <c r="K4789" s="4">
        <f>IF(G4789="OTHER CLUSTER NOT LISTED ABOVE",SUMIFS(amount_expended,uniform_other_cluster_name,X4789), IF(AND(OR(G4789="N/A",G4789=""),H4789=""),0,IF(G4789="STATE CLUSTER",SUMIFS(amount_expended,uniform_state_cluster_name,W4789),SUMIFS(amount_expended,cluster_name,G4789))))</f>
        <v>0</v>
      </c>
      <c r="L4789" s="6"/>
      <c r="M4789" s="3"/>
      <c r="N4789" s="6"/>
      <c r="O4789" s="3"/>
      <c r="P4789" s="3"/>
      <c r="Q4789" s="6"/>
      <c r="R4789" s="4"/>
      <c r="S4789" s="6"/>
      <c r="T4789" s="6"/>
      <c r="U4789" s="6"/>
      <c r="V4789" s="3" t="str">
        <f t="shared" si="2"/>
        <v/>
      </c>
      <c r="W4789" s="5" t="str">
        <f t="shared" ref="W4789:X4789" si="4790">UPPER(TRIM(H4789))</f>
        <v/>
      </c>
      <c r="X4789" s="5" t="str">
        <f t="shared" si="4790"/>
        <v/>
      </c>
      <c r="Y4789" s="5" t="str">
        <f t="array" ref="Y4789">IF(V4789&lt;&gt;"",IFERROR(INDEX(federal_program_name_lookup,MATCH(V4789,aln_lookup,0)),""),"")</f>
        <v/>
      </c>
    </row>
    <row r="4790" ht="15.75" customHeight="1">
      <c r="A4790" s="5" t="str">
        <f t="shared" si="3224"/>
        <v/>
      </c>
      <c r="B4790" s="3"/>
      <c r="C4790" s="3"/>
      <c r="D4790" s="3"/>
      <c r="E4790" s="6"/>
      <c r="F4790" s="4"/>
      <c r="G4790" s="6"/>
      <c r="H4790" s="6"/>
      <c r="I4790" s="6"/>
      <c r="J4790" s="4">
        <f>SUMIFS(amount_expended,cfda_key,V4790)</f>
        <v>0</v>
      </c>
      <c r="K4790" s="4">
        <f>IF(G4790="OTHER CLUSTER NOT LISTED ABOVE",SUMIFS(amount_expended,uniform_other_cluster_name,X4790), IF(AND(OR(G4790="N/A",G4790=""),H4790=""),0,IF(G4790="STATE CLUSTER",SUMIFS(amount_expended,uniform_state_cluster_name,W4790),SUMIFS(amount_expended,cluster_name,G4790))))</f>
        <v>0</v>
      </c>
      <c r="L4790" s="6"/>
      <c r="M4790" s="3"/>
      <c r="N4790" s="6"/>
      <c r="O4790" s="3"/>
      <c r="P4790" s="3"/>
      <c r="Q4790" s="6"/>
      <c r="R4790" s="4"/>
      <c r="S4790" s="6"/>
      <c r="T4790" s="6"/>
      <c r="U4790" s="6"/>
      <c r="V4790" s="3" t="str">
        <f t="shared" si="2"/>
        <v/>
      </c>
      <c r="W4790" s="5" t="str">
        <f t="shared" ref="W4790:X4790" si="4791">UPPER(TRIM(H4790))</f>
        <v/>
      </c>
      <c r="X4790" s="5" t="str">
        <f t="shared" si="4791"/>
        <v/>
      </c>
      <c r="Y4790" s="5" t="str">
        <f t="array" ref="Y4790">IF(V4790&lt;&gt;"",IFERROR(INDEX(federal_program_name_lookup,MATCH(V4790,aln_lookup,0)),""),"")</f>
        <v/>
      </c>
    </row>
    <row r="4791" ht="15.75" customHeight="1">
      <c r="A4791" s="5" t="str">
        <f t="shared" si="3224"/>
        <v/>
      </c>
      <c r="B4791" s="3"/>
      <c r="C4791" s="3"/>
      <c r="D4791" s="3"/>
      <c r="E4791" s="6"/>
      <c r="F4791" s="4"/>
      <c r="G4791" s="6"/>
      <c r="H4791" s="6"/>
      <c r="I4791" s="6"/>
      <c r="J4791" s="4">
        <f>SUMIFS(amount_expended,cfda_key,V4791)</f>
        <v>0</v>
      </c>
      <c r="K4791" s="4">
        <f>IF(G4791="OTHER CLUSTER NOT LISTED ABOVE",SUMIFS(amount_expended,uniform_other_cluster_name,X4791), IF(AND(OR(G4791="N/A",G4791=""),H4791=""),0,IF(G4791="STATE CLUSTER",SUMIFS(amount_expended,uniform_state_cluster_name,W4791),SUMIFS(amount_expended,cluster_name,G4791))))</f>
        <v>0</v>
      </c>
      <c r="L4791" s="6"/>
      <c r="M4791" s="3"/>
      <c r="N4791" s="6"/>
      <c r="O4791" s="3"/>
      <c r="P4791" s="3"/>
      <c r="Q4791" s="6"/>
      <c r="R4791" s="4"/>
      <c r="S4791" s="6"/>
      <c r="T4791" s="6"/>
      <c r="U4791" s="6"/>
      <c r="V4791" s="3" t="str">
        <f t="shared" si="2"/>
        <v/>
      </c>
      <c r="W4791" s="5" t="str">
        <f t="shared" ref="W4791:X4791" si="4792">UPPER(TRIM(H4791))</f>
        <v/>
      </c>
      <c r="X4791" s="5" t="str">
        <f t="shared" si="4792"/>
        <v/>
      </c>
      <c r="Y4791" s="5" t="str">
        <f t="array" ref="Y4791">IF(V4791&lt;&gt;"",IFERROR(INDEX(federal_program_name_lookup,MATCH(V4791,aln_lookup,0)),""),"")</f>
        <v/>
      </c>
    </row>
    <row r="4792" ht="15.75" customHeight="1">
      <c r="A4792" s="5" t="str">
        <f t="shared" si="3224"/>
        <v/>
      </c>
      <c r="B4792" s="3"/>
      <c r="C4792" s="3"/>
      <c r="D4792" s="3"/>
      <c r="E4792" s="6"/>
      <c r="F4792" s="4"/>
      <c r="G4792" s="6"/>
      <c r="H4792" s="6"/>
      <c r="I4792" s="6"/>
      <c r="J4792" s="4">
        <f>SUMIFS(amount_expended,cfda_key,V4792)</f>
        <v>0</v>
      </c>
      <c r="K4792" s="4">
        <f>IF(G4792="OTHER CLUSTER NOT LISTED ABOVE",SUMIFS(amount_expended,uniform_other_cluster_name,X4792), IF(AND(OR(G4792="N/A",G4792=""),H4792=""),0,IF(G4792="STATE CLUSTER",SUMIFS(amount_expended,uniform_state_cluster_name,W4792),SUMIFS(amount_expended,cluster_name,G4792))))</f>
        <v>0</v>
      </c>
      <c r="L4792" s="6"/>
      <c r="M4792" s="3"/>
      <c r="N4792" s="6"/>
      <c r="O4792" s="3"/>
      <c r="P4792" s="3"/>
      <c r="Q4792" s="6"/>
      <c r="R4792" s="4"/>
      <c r="S4792" s="6"/>
      <c r="T4792" s="6"/>
      <c r="U4792" s="6"/>
      <c r="V4792" s="3" t="str">
        <f t="shared" si="2"/>
        <v/>
      </c>
      <c r="W4792" s="5" t="str">
        <f t="shared" ref="W4792:X4792" si="4793">UPPER(TRIM(H4792))</f>
        <v/>
      </c>
      <c r="X4792" s="5" t="str">
        <f t="shared" si="4793"/>
        <v/>
      </c>
      <c r="Y4792" s="5" t="str">
        <f t="array" ref="Y4792">IF(V4792&lt;&gt;"",IFERROR(INDEX(federal_program_name_lookup,MATCH(V4792,aln_lookup,0)),""),"")</f>
        <v/>
      </c>
    </row>
    <row r="4793" ht="15.75" customHeight="1">
      <c r="A4793" s="5" t="str">
        <f t="shared" si="3224"/>
        <v/>
      </c>
      <c r="B4793" s="3"/>
      <c r="C4793" s="3"/>
      <c r="D4793" s="3"/>
      <c r="E4793" s="6"/>
      <c r="F4793" s="4"/>
      <c r="G4793" s="6"/>
      <c r="H4793" s="6"/>
      <c r="I4793" s="6"/>
      <c r="J4793" s="4">
        <f>SUMIFS(amount_expended,cfda_key,V4793)</f>
        <v>0</v>
      </c>
      <c r="K4793" s="4">
        <f>IF(G4793="OTHER CLUSTER NOT LISTED ABOVE",SUMIFS(amount_expended,uniform_other_cluster_name,X4793), IF(AND(OR(G4793="N/A",G4793=""),H4793=""),0,IF(G4793="STATE CLUSTER",SUMIFS(amount_expended,uniform_state_cluster_name,W4793),SUMIFS(amount_expended,cluster_name,G4793))))</f>
        <v>0</v>
      </c>
      <c r="L4793" s="6"/>
      <c r="M4793" s="3"/>
      <c r="N4793" s="6"/>
      <c r="O4793" s="3"/>
      <c r="P4793" s="3"/>
      <c r="Q4793" s="6"/>
      <c r="R4793" s="4"/>
      <c r="S4793" s="6"/>
      <c r="T4793" s="6"/>
      <c r="U4793" s="6"/>
      <c r="V4793" s="3" t="str">
        <f t="shared" si="2"/>
        <v/>
      </c>
      <c r="W4793" s="5" t="str">
        <f t="shared" ref="W4793:X4793" si="4794">UPPER(TRIM(H4793))</f>
        <v/>
      </c>
      <c r="X4793" s="5" t="str">
        <f t="shared" si="4794"/>
        <v/>
      </c>
      <c r="Y4793" s="5" t="str">
        <f t="array" ref="Y4793">IF(V4793&lt;&gt;"",IFERROR(INDEX(federal_program_name_lookup,MATCH(V4793,aln_lookup,0)),""),"")</f>
        <v/>
      </c>
    </row>
    <row r="4794" ht="15.75" customHeight="1">
      <c r="A4794" s="5" t="str">
        <f t="shared" si="3224"/>
        <v/>
      </c>
      <c r="B4794" s="3"/>
      <c r="C4794" s="3"/>
      <c r="D4794" s="3"/>
      <c r="E4794" s="6"/>
      <c r="F4794" s="4"/>
      <c r="G4794" s="6"/>
      <c r="H4794" s="6"/>
      <c r="I4794" s="6"/>
      <c r="J4794" s="4">
        <f>SUMIFS(amount_expended,cfda_key,V4794)</f>
        <v>0</v>
      </c>
      <c r="K4794" s="4">
        <f>IF(G4794="OTHER CLUSTER NOT LISTED ABOVE",SUMIFS(amount_expended,uniform_other_cluster_name,X4794), IF(AND(OR(G4794="N/A",G4794=""),H4794=""),0,IF(G4794="STATE CLUSTER",SUMIFS(amount_expended,uniform_state_cluster_name,W4794),SUMIFS(amount_expended,cluster_name,G4794))))</f>
        <v>0</v>
      </c>
      <c r="L4794" s="6"/>
      <c r="M4794" s="3"/>
      <c r="N4794" s="6"/>
      <c r="O4794" s="3"/>
      <c r="P4794" s="3"/>
      <c r="Q4794" s="6"/>
      <c r="R4794" s="4"/>
      <c r="S4794" s="6"/>
      <c r="T4794" s="6"/>
      <c r="U4794" s="6"/>
      <c r="V4794" s="3" t="str">
        <f t="shared" si="2"/>
        <v/>
      </c>
      <c r="W4794" s="5" t="str">
        <f t="shared" ref="W4794:X4794" si="4795">UPPER(TRIM(H4794))</f>
        <v/>
      </c>
      <c r="X4794" s="5" t="str">
        <f t="shared" si="4795"/>
        <v/>
      </c>
      <c r="Y4794" s="5" t="str">
        <f t="array" ref="Y4794">IF(V4794&lt;&gt;"",IFERROR(INDEX(federal_program_name_lookup,MATCH(V4794,aln_lookup,0)),""),"")</f>
        <v/>
      </c>
    </row>
    <row r="4795" ht="15.75" customHeight="1">
      <c r="A4795" s="5" t="str">
        <f t="shared" si="3224"/>
        <v/>
      </c>
      <c r="B4795" s="3"/>
      <c r="C4795" s="3"/>
      <c r="D4795" s="3"/>
      <c r="E4795" s="6"/>
      <c r="F4795" s="4"/>
      <c r="G4795" s="6"/>
      <c r="H4795" s="6"/>
      <c r="I4795" s="6"/>
      <c r="J4795" s="4">
        <f>SUMIFS(amount_expended,cfda_key,V4795)</f>
        <v>0</v>
      </c>
      <c r="K4795" s="4">
        <f>IF(G4795="OTHER CLUSTER NOT LISTED ABOVE",SUMIFS(amount_expended,uniform_other_cluster_name,X4795), IF(AND(OR(G4795="N/A",G4795=""),H4795=""),0,IF(G4795="STATE CLUSTER",SUMIFS(amount_expended,uniform_state_cluster_name,W4795),SUMIFS(amount_expended,cluster_name,G4795))))</f>
        <v>0</v>
      </c>
      <c r="L4795" s="6"/>
      <c r="M4795" s="3"/>
      <c r="N4795" s="6"/>
      <c r="O4795" s="3"/>
      <c r="P4795" s="3"/>
      <c r="Q4795" s="6"/>
      <c r="R4795" s="4"/>
      <c r="S4795" s="6"/>
      <c r="T4795" s="6"/>
      <c r="U4795" s="6"/>
      <c r="V4795" s="3" t="str">
        <f t="shared" si="2"/>
        <v/>
      </c>
      <c r="W4795" s="5" t="str">
        <f t="shared" ref="W4795:X4795" si="4796">UPPER(TRIM(H4795))</f>
        <v/>
      </c>
      <c r="X4795" s="5" t="str">
        <f t="shared" si="4796"/>
        <v/>
      </c>
      <c r="Y4795" s="5" t="str">
        <f t="array" ref="Y4795">IF(V4795&lt;&gt;"",IFERROR(INDEX(federal_program_name_lookup,MATCH(V4795,aln_lookup,0)),""),"")</f>
        <v/>
      </c>
    </row>
    <row r="4796" ht="15.75" customHeight="1">
      <c r="A4796" s="5" t="str">
        <f t="shared" si="3224"/>
        <v/>
      </c>
      <c r="B4796" s="3"/>
      <c r="C4796" s="3"/>
      <c r="D4796" s="3"/>
      <c r="E4796" s="6"/>
      <c r="F4796" s="4"/>
      <c r="G4796" s="6"/>
      <c r="H4796" s="6"/>
      <c r="I4796" s="6"/>
      <c r="J4796" s="4">
        <f>SUMIFS(amount_expended,cfda_key,V4796)</f>
        <v>0</v>
      </c>
      <c r="K4796" s="4">
        <f>IF(G4796="OTHER CLUSTER NOT LISTED ABOVE",SUMIFS(amount_expended,uniform_other_cluster_name,X4796), IF(AND(OR(G4796="N/A",G4796=""),H4796=""),0,IF(G4796="STATE CLUSTER",SUMIFS(amount_expended,uniform_state_cluster_name,W4796),SUMIFS(amount_expended,cluster_name,G4796))))</f>
        <v>0</v>
      </c>
      <c r="L4796" s="6"/>
      <c r="M4796" s="3"/>
      <c r="N4796" s="6"/>
      <c r="O4796" s="3"/>
      <c r="P4796" s="3"/>
      <c r="Q4796" s="6"/>
      <c r="R4796" s="4"/>
      <c r="S4796" s="6"/>
      <c r="T4796" s="6"/>
      <c r="U4796" s="6"/>
      <c r="V4796" s="3" t="str">
        <f t="shared" si="2"/>
        <v/>
      </c>
      <c r="W4796" s="5" t="str">
        <f t="shared" ref="W4796:X4796" si="4797">UPPER(TRIM(H4796))</f>
        <v/>
      </c>
      <c r="X4796" s="5" t="str">
        <f t="shared" si="4797"/>
        <v/>
      </c>
      <c r="Y4796" s="5" t="str">
        <f t="array" ref="Y4796">IF(V4796&lt;&gt;"",IFERROR(INDEX(federal_program_name_lookup,MATCH(V4796,aln_lookup,0)),""),"")</f>
        <v/>
      </c>
    </row>
    <row r="4797" ht="15.75" customHeight="1">
      <c r="A4797" s="5" t="str">
        <f t="shared" si="3224"/>
        <v/>
      </c>
      <c r="B4797" s="3"/>
      <c r="C4797" s="3"/>
      <c r="D4797" s="3"/>
      <c r="E4797" s="6"/>
      <c r="F4797" s="4"/>
      <c r="G4797" s="6"/>
      <c r="H4797" s="6"/>
      <c r="I4797" s="6"/>
      <c r="J4797" s="4">
        <f>SUMIFS(amount_expended,cfda_key,V4797)</f>
        <v>0</v>
      </c>
      <c r="K4797" s="4">
        <f>IF(G4797="OTHER CLUSTER NOT LISTED ABOVE",SUMIFS(amount_expended,uniform_other_cluster_name,X4797), IF(AND(OR(G4797="N/A",G4797=""),H4797=""),0,IF(G4797="STATE CLUSTER",SUMIFS(amount_expended,uniform_state_cluster_name,W4797),SUMIFS(amount_expended,cluster_name,G4797))))</f>
        <v>0</v>
      </c>
      <c r="L4797" s="6"/>
      <c r="M4797" s="3"/>
      <c r="N4797" s="6"/>
      <c r="O4797" s="3"/>
      <c r="P4797" s="3"/>
      <c r="Q4797" s="6"/>
      <c r="R4797" s="4"/>
      <c r="S4797" s="6"/>
      <c r="T4797" s="6"/>
      <c r="U4797" s="6"/>
      <c r="V4797" s="3" t="str">
        <f t="shared" si="2"/>
        <v/>
      </c>
      <c r="W4797" s="5" t="str">
        <f t="shared" ref="W4797:X4797" si="4798">UPPER(TRIM(H4797))</f>
        <v/>
      </c>
      <c r="X4797" s="5" t="str">
        <f t="shared" si="4798"/>
        <v/>
      </c>
      <c r="Y4797" s="5" t="str">
        <f t="array" ref="Y4797">IF(V4797&lt;&gt;"",IFERROR(INDEX(federal_program_name_lookup,MATCH(V4797,aln_lookup,0)),""),"")</f>
        <v/>
      </c>
    </row>
    <row r="4798" ht="15.75" customHeight="1">
      <c r="A4798" s="5" t="str">
        <f t="shared" si="3224"/>
        <v/>
      </c>
      <c r="B4798" s="3"/>
      <c r="C4798" s="3"/>
      <c r="D4798" s="3"/>
      <c r="E4798" s="6"/>
      <c r="F4798" s="4"/>
      <c r="G4798" s="6"/>
      <c r="H4798" s="6"/>
      <c r="I4798" s="6"/>
      <c r="J4798" s="4">
        <f>SUMIFS(amount_expended,cfda_key,V4798)</f>
        <v>0</v>
      </c>
      <c r="K4798" s="4">
        <f>IF(G4798="OTHER CLUSTER NOT LISTED ABOVE",SUMIFS(amount_expended,uniform_other_cluster_name,X4798), IF(AND(OR(G4798="N/A",G4798=""),H4798=""),0,IF(G4798="STATE CLUSTER",SUMIFS(amount_expended,uniform_state_cluster_name,W4798),SUMIFS(amount_expended,cluster_name,G4798))))</f>
        <v>0</v>
      </c>
      <c r="L4798" s="6"/>
      <c r="M4798" s="3"/>
      <c r="N4798" s="6"/>
      <c r="O4798" s="3"/>
      <c r="P4798" s="3"/>
      <c r="Q4798" s="6"/>
      <c r="R4798" s="4"/>
      <c r="S4798" s="6"/>
      <c r="T4798" s="6"/>
      <c r="U4798" s="6"/>
      <c r="V4798" s="3" t="str">
        <f t="shared" si="2"/>
        <v/>
      </c>
      <c r="W4798" s="5" t="str">
        <f t="shared" ref="W4798:X4798" si="4799">UPPER(TRIM(H4798))</f>
        <v/>
      </c>
      <c r="X4798" s="5" t="str">
        <f t="shared" si="4799"/>
        <v/>
      </c>
      <c r="Y4798" s="5" t="str">
        <f t="array" ref="Y4798">IF(V4798&lt;&gt;"",IFERROR(INDEX(federal_program_name_lookup,MATCH(V4798,aln_lookup,0)),""),"")</f>
        <v/>
      </c>
    </row>
    <row r="4799" ht="15.75" customHeight="1">
      <c r="A4799" s="5" t="str">
        <f t="shared" si="3224"/>
        <v/>
      </c>
      <c r="B4799" s="3"/>
      <c r="C4799" s="3"/>
      <c r="D4799" s="3"/>
      <c r="E4799" s="6"/>
      <c r="F4799" s="4"/>
      <c r="G4799" s="6"/>
      <c r="H4799" s="6"/>
      <c r="I4799" s="6"/>
      <c r="J4799" s="4">
        <f>SUMIFS(amount_expended,cfda_key,V4799)</f>
        <v>0</v>
      </c>
      <c r="K4799" s="4">
        <f>IF(G4799="OTHER CLUSTER NOT LISTED ABOVE",SUMIFS(amount_expended,uniform_other_cluster_name,X4799), IF(AND(OR(G4799="N/A",G4799=""),H4799=""),0,IF(G4799="STATE CLUSTER",SUMIFS(amount_expended,uniform_state_cluster_name,W4799),SUMIFS(amount_expended,cluster_name,G4799))))</f>
        <v>0</v>
      </c>
      <c r="L4799" s="6"/>
      <c r="M4799" s="3"/>
      <c r="N4799" s="6"/>
      <c r="O4799" s="3"/>
      <c r="P4799" s="3"/>
      <c r="Q4799" s="6"/>
      <c r="R4799" s="4"/>
      <c r="S4799" s="6"/>
      <c r="T4799" s="6"/>
      <c r="U4799" s="6"/>
      <c r="V4799" s="3" t="str">
        <f t="shared" si="2"/>
        <v/>
      </c>
      <c r="W4799" s="5" t="str">
        <f t="shared" ref="W4799:X4799" si="4800">UPPER(TRIM(H4799))</f>
        <v/>
      </c>
      <c r="X4799" s="5" t="str">
        <f t="shared" si="4800"/>
        <v/>
      </c>
      <c r="Y4799" s="5" t="str">
        <f t="array" ref="Y4799">IF(V4799&lt;&gt;"",IFERROR(INDEX(federal_program_name_lookup,MATCH(V4799,aln_lookup,0)),""),"")</f>
        <v/>
      </c>
    </row>
    <row r="4800" ht="15.75" customHeight="1">
      <c r="A4800" s="5" t="str">
        <f t="shared" si="3224"/>
        <v/>
      </c>
      <c r="B4800" s="3"/>
      <c r="C4800" s="3"/>
      <c r="D4800" s="3"/>
      <c r="E4800" s="6"/>
      <c r="F4800" s="4"/>
      <c r="G4800" s="6"/>
      <c r="H4800" s="6"/>
      <c r="I4800" s="6"/>
      <c r="J4800" s="4">
        <f>SUMIFS(amount_expended,cfda_key,V4800)</f>
        <v>0</v>
      </c>
      <c r="K4800" s="4">
        <f>IF(G4800="OTHER CLUSTER NOT LISTED ABOVE",SUMIFS(amount_expended,uniform_other_cluster_name,X4800), IF(AND(OR(G4800="N/A",G4800=""),H4800=""),0,IF(G4800="STATE CLUSTER",SUMIFS(amount_expended,uniform_state_cluster_name,W4800),SUMIFS(amount_expended,cluster_name,G4800))))</f>
        <v>0</v>
      </c>
      <c r="L4800" s="6"/>
      <c r="M4800" s="3"/>
      <c r="N4800" s="6"/>
      <c r="O4800" s="3"/>
      <c r="P4800" s="3"/>
      <c r="Q4800" s="6"/>
      <c r="R4800" s="4"/>
      <c r="S4800" s="6"/>
      <c r="T4800" s="6"/>
      <c r="U4800" s="6"/>
      <c r="V4800" s="3" t="str">
        <f t="shared" si="2"/>
        <v/>
      </c>
      <c r="W4800" s="5" t="str">
        <f t="shared" ref="W4800:X4800" si="4801">UPPER(TRIM(H4800))</f>
        <v/>
      </c>
      <c r="X4800" s="5" t="str">
        <f t="shared" si="4801"/>
        <v/>
      </c>
      <c r="Y4800" s="5" t="str">
        <f t="array" ref="Y4800">IF(V4800&lt;&gt;"",IFERROR(INDEX(federal_program_name_lookup,MATCH(V4800,aln_lookup,0)),""),"")</f>
        <v/>
      </c>
    </row>
    <row r="4801" ht="15.75" customHeight="1">
      <c r="A4801" s="5" t="str">
        <f t="shared" si="3224"/>
        <v/>
      </c>
      <c r="B4801" s="3"/>
      <c r="C4801" s="3"/>
      <c r="D4801" s="3"/>
      <c r="E4801" s="6"/>
      <c r="F4801" s="4"/>
      <c r="G4801" s="6"/>
      <c r="H4801" s="6"/>
      <c r="I4801" s="6"/>
      <c r="J4801" s="4">
        <f>SUMIFS(amount_expended,cfda_key,V4801)</f>
        <v>0</v>
      </c>
      <c r="K4801" s="4">
        <f>IF(G4801="OTHER CLUSTER NOT LISTED ABOVE",SUMIFS(amount_expended,uniform_other_cluster_name,X4801), IF(AND(OR(G4801="N/A",G4801=""),H4801=""),0,IF(G4801="STATE CLUSTER",SUMIFS(amount_expended,uniform_state_cluster_name,W4801),SUMIFS(amount_expended,cluster_name,G4801))))</f>
        <v>0</v>
      </c>
      <c r="L4801" s="6"/>
      <c r="M4801" s="3"/>
      <c r="N4801" s="6"/>
      <c r="O4801" s="3"/>
      <c r="P4801" s="3"/>
      <c r="Q4801" s="6"/>
      <c r="R4801" s="4"/>
      <c r="S4801" s="6"/>
      <c r="T4801" s="6"/>
      <c r="U4801" s="6"/>
      <c r="V4801" s="3" t="str">
        <f t="shared" si="2"/>
        <v/>
      </c>
      <c r="W4801" s="5" t="str">
        <f t="shared" ref="W4801:X4801" si="4802">UPPER(TRIM(H4801))</f>
        <v/>
      </c>
      <c r="X4801" s="5" t="str">
        <f t="shared" si="4802"/>
        <v/>
      </c>
      <c r="Y4801" s="5" t="str">
        <f t="array" ref="Y4801">IF(V4801&lt;&gt;"",IFERROR(INDEX(federal_program_name_lookup,MATCH(V4801,aln_lookup,0)),""),"")</f>
        <v/>
      </c>
    </row>
    <row r="4802" ht="15.75" customHeight="1">
      <c r="A4802" s="5" t="str">
        <f t="shared" si="3224"/>
        <v/>
      </c>
      <c r="B4802" s="3"/>
      <c r="C4802" s="3"/>
      <c r="D4802" s="3"/>
      <c r="E4802" s="6"/>
      <c r="F4802" s="4"/>
      <c r="G4802" s="6"/>
      <c r="H4802" s="6"/>
      <c r="I4802" s="6"/>
      <c r="J4802" s="4">
        <f>SUMIFS(amount_expended,cfda_key,V4802)</f>
        <v>0</v>
      </c>
      <c r="K4802" s="4">
        <f>IF(G4802="OTHER CLUSTER NOT LISTED ABOVE",SUMIFS(amount_expended,uniform_other_cluster_name,X4802), IF(AND(OR(G4802="N/A",G4802=""),H4802=""),0,IF(G4802="STATE CLUSTER",SUMIFS(amount_expended,uniform_state_cluster_name,W4802),SUMIFS(amount_expended,cluster_name,G4802))))</f>
        <v>0</v>
      </c>
      <c r="L4802" s="6"/>
      <c r="M4802" s="3"/>
      <c r="N4802" s="6"/>
      <c r="O4802" s="3"/>
      <c r="P4802" s="3"/>
      <c r="Q4802" s="6"/>
      <c r="R4802" s="4"/>
      <c r="S4802" s="6"/>
      <c r="T4802" s="6"/>
      <c r="U4802" s="6"/>
      <c r="V4802" s="3" t="str">
        <f t="shared" si="2"/>
        <v/>
      </c>
      <c r="W4802" s="5" t="str">
        <f t="shared" ref="W4802:X4802" si="4803">UPPER(TRIM(H4802))</f>
        <v/>
      </c>
      <c r="X4802" s="5" t="str">
        <f t="shared" si="4803"/>
        <v/>
      </c>
      <c r="Y4802" s="5" t="str">
        <f t="array" ref="Y4802">IF(V4802&lt;&gt;"",IFERROR(INDEX(federal_program_name_lookup,MATCH(V4802,aln_lookup,0)),""),"")</f>
        <v/>
      </c>
    </row>
    <row r="4803" ht="15.75" customHeight="1">
      <c r="A4803" s="5" t="str">
        <f t="shared" si="3224"/>
        <v/>
      </c>
      <c r="B4803" s="3"/>
      <c r="C4803" s="3"/>
      <c r="D4803" s="3"/>
      <c r="E4803" s="6"/>
      <c r="F4803" s="4"/>
      <c r="G4803" s="6"/>
      <c r="H4803" s="6"/>
      <c r="I4803" s="6"/>
      <c r="J4803" s="4">
        <f>SUMIFS(amount_expended,cfda_key,V4803)</f>
        <v>0</v>
      </c>
      <c r="K4803" s="4">
        <f>IF(G4803="OTHER CLUSTER NOT LISTED ABOVE",SUMIFS(amount_expended,uniform_other_cluster_name,X4803), IF(AND(OR(G4803="N/A",G4803=""),H4803=""),0,IF(G4803="STATE CLUSTER",SUMIFS(amount_expended,uniform_state_cluster_name,W4803),SUMIFS(amount_expended,cluster_name,G4803))))</f>
        <v>0</v>
      </c>
      <c r="L4803" s="6"/>
      <c r="M4803" s="3"/>
      <c r="N4803" s="6"/>
      <c r="O4803" s="3"/>
      <c r="P4803" s="3"/>
      <c r="Q4803" s="6"/>
      <c r="R4803" s="4"/>
      <c r="S4803" s="6"/>
      <c r="T4803" s="6"/>
      <c r="U4803" s="6"/>
      <c r="V4803" s="3" t="str">
        <f t="shared" si="2"/>
        <v/>
      </c>
      <c r="W4803" s="5" t="str">
        <f t="shared" ref="W4803:X4803" si="4804">UPPER(TRIM(H4803))</f>
        <v/>
      </c>
      <c r="X4803" s="5" t="str">
        <f t="shared" si="4804"/>
        <v/>
      </c>
      <c r="Y4803" s="5" t="str">
        <f t="array" ref="Y4803">IF(V4803&lt;&gt;"",IFERROR(INDEX(federal_program_name_lookup,MATCH(V4803,aln_lookup,0)),""),"")</f>
        <v/>
      </c>
    </row>
    <row r="4804" ht="15.75" customHeight="1">
      <c r="A4804" s="5" t="str">
        <f t="shared" si="3224"/>
        <v/>
      </c>
      <c r="B4804" s="3"/>
      <c r="C4804" s="3"/>
      <c r="D4804" s="3"/>
      <c r="E4804" s="6"/>
      <c r="F4804" s="4"/>
      <c r="G4804" s="6"/>
      <c r="H4804" s="6"/>
      <c r="I4804" s="6"/>
      <c r="J4804" s="4">
        <f>SUMIFS(amount_expended,cfda_key,V4804)</f>
        <v>0</v>
      </c>
      <c r="K4804" s="4">
        <f>IF(G4804="OTHER CLUSTER NOT LISTED ABOVE",SUMIFS(amount_expended,uniform_other_cluster_name,X4804), IF(AND(OR(G4804="N/A",G4804=""),H4804=""),0,IF(G4804="STATE CLUSTER",SUMIFS(amount_expended,uniform_state_cluster_name,W4804),SUMIFS(amount_expended,cluster_name,G4804))))</f>
        <v>0</v>
      </c>
      <c r="L4804" s="6"/>
      <c r="M4804" s="3"/>
      <c r="N4804" s="6"/>
      <c r="O4804" s="3"/>
      <c r="P4804" s="3"/>
      <c r="Q4804" s="6"/>
      <c r="R4804" s="4"/>
      <c r="S4804" s="6"/>
      <c r="T4804" s="6"/>
      <c r="U4804" s="6"/>
      <c r="V4804" s="3" t="str">
        <f t="shared" si="2"/>
        <v/>
      </c>
      <c r="W4804" s="5" t="str">
        <f t="shared" ref="W4804:X4804" si="4805">UPPER(TRIM(H4804))</f>
        <v/>
      </c>
      <c r="X4804" s="5" t="str">
        <f t="shared" si="4805"/>
        <v/>
      </c>
      <c r="Y4804" s="5" t="str">
        <f t="array" ref="Y4804">IF(V4804&lt;&gt;"",IFERROR(INDEX(federal_program_name_lookup,MATCH(V4804,aln_lookup,0)),""),"")</f>
        <v/>
      </c>
    </row>
    <row r="4805" ht="15.75" customHeight="1">
      <c r="A4805" s="5" t="str">
        <f t="shared" si="3224"/>
        <v/>
      </c>
      <c r="B4805" s="3"/>
      <c r="C4805" s="3"/>
      <c r="D4805" s="3"/>
      <c r="E4805" s="6"/>
      <c r="F4805" s="4"/>
      <c r="G4805" s="6"/>
      <c r="H4805" s="6"/>
      <c r="I4805" s="6"/>
      <c r="J4805" s="4">
        <f>SUMIFS(amount_expended,cfda_key,V4805)</f>
        <v>0</v>
      </c>
      <c r="K4805" s="4">
        <f>IF(G4805="OTHER CLUSTER NOT LISTED ABOVE",SUMIFS(amount_expended,uniform_other_cluster_name,X4805), IF(AND(OR(G4805="N/A",G4805=""),H4805=""),0,IF(G4805="STATE CLUSTER",SUMIFS(amount_expended,uniform_state_cluster_name,W4805),SUMIFS(amount_expended,cluster_name,G4805))))</f>
        <v>0</v>
      </c>
      <c r="L4805" s="6"/>
      <c r="M4805" s="3"/>
      <c r="N4805" s="6"/>
      <c r="O4805" s="3"/>
      <c r="P4805" s="3"/>
      <c r="Q4805" s="6"/>
      <c r="R4805" s="4"/>
      <c r="S4805" s="6"/>
      <c r="T4805" s="6"/>
      <c r="U4805" s="6"/>
      <c r="V4805" s="3" t="str">
        <f t="shared" si="2"/>
        <v/>
      </c>
      <c r="W4805" s="5" t="str">
        <f t="shared" ref="W4805:X4805" si="4806">UPPER(TRIM(H4805))</f>
        <v/>
      </c>
      <c r="X4805" s="5" t="str">
        <f t="shared" si="4806"/>
        <v/>
      </c>
      <c r="Y4805" s="5" t="str">
        <f t="array" ref="Y4805">IF(V4805&lt;&gt;"",IFERROR(INDEX(federal_program_name_lookup,MATCH(V4805,aln_lookup,0)),""),"")</f>
        <v/>
      </c>
    </row>
    <row r="4806" ht="15.75" customHeight="1">
      <c r="A4806" s="5" t="str">
        <f t="shared" si="3224"/>
        <v/>
      </c>
      <c r="B4806" s="3"/>
      <c r="C4806" s="3"/>
      <c r="D4806" s="3"/>
      <c r="E4806" s="6"/>
      <c r="F4806" s="4"/>
      <c r="G4806" s="6"/>
      <c r="H4806" s="6"/>
      <c r="I4806" s="6"/>
      <c r="J4806" s="4">
        <f>SUMIFS(amount_expended,cfda_key,V4806)</f>
        <v>0</v>
      </c>
      <c r="K4806" s="4">
        <f>IF(G4806="OTHER CLUSTER NOT LISTED ABOVE",SUMIFS(amount_expended,uniform_other_cluster_name,X4806), IF(AND(OR(G4806="N/A",G4806=""),H4806=""),0,IF(G4806="STATE CLUSTER",SUMIFS(amount_expended,uniform_state_cluster_name,W4806),SUMIFS(amount_expended,cluster_name,G4806))))</f>
        <v>0</v>
      </c>
      <c r="L4806" s="6"/>
      <c r="M4806" s="3"/>
      <c r="N4806" s="6"/>
      <c r="O4806" s="3"/>
      <c r="P4806" s="3"/>
      <c r="Q4806" s="6"/>
      <c r="R4806" s="4"/>
      <c r="S4806" s="6"/>
      <c r="T4806" s="6"/>
      <c r="U4806" s="6"/>
      <c r="V4806" s="3" t="str">
        <f t="shared" si="2"/>
        <v/>
      </c>
      <c r="W4806" s="5" t="str">
        <f t="shared" ref="W4806:X4806" si="4807">UPPER(TRIM(H4806))</f>
        <v/>
      </c>
      <c r="X4806" s="5" t="str">
        <f t="shared" si="4807"/>
        <v/>
      </c>
      <c r="Y4806" s="5" t="str">
        <f t="array" ref="Y4806">IF(V4806&lt;&gt;"",IFERROR(INDEX(federal_program_name_lookup,MATCH(V4806,aln_lookup,0)),""),"")</f>
        <v/>
      </c>
    </row>
    <row r="4807" ht="15.75" customHeight="1">
      <c r="A4807" s="5" t="str">
        <f t="shared" si="3224"/>
        <v/>
      </c>
      <c r="B4807" s="3"/>
      <c r="C4807" s="3"/>
      <c r="D4807" s="3"/>
      <c r="E4807" s="6"/>
      <c r="F4807" s="4"/>
      <c r="G4807" s="6"/>
      <c r="H4807" s="6"/>
      <c r="I4807" s="6"/>
      <c r="J4807" s="4">
        <f>SUMIFS(amount_expended,cfda_key,V4807)</f>
        <v>0</v>
      </c>
      <c r="K4807" s="4">
        <f>IF(G4807="OTHER CLUSTER NOT LISTED ABOVE",SUMIFS(amount_expended,uniform_other_cluster_name,X4807), IF(AND(OR(G4807="N/A",G4807=""),H4807=""),0,IF(G4807="STATE CLUSTER",SUMIFS(amount_expended,uniform_state_cluster_name,W4807),SUMIFS(amount_expended,cluster_name,G4807))))</f>
        <v>0</v>
      </c>
      <c r="L4807" s="6"/>
      <c r="M4807" s="3"/>
      <c r="N4807" s="6"/>
      <c r="O4807" s="3"/>
      <c r="P4807" s="3"/>
      <c r="Q4807" s="6"/>
      <c r="R4807" s="4"/>
      <c r="S4807" s="6"/>
      <c r="T4807" s="6"/>
      <c r="U4807" s="6"/>
      <c r="V4807" s="3" t="str">
        <f t="shared" si="2"/>
        <v/>
      </c>
      <c r="W4807" s="5" t="str">
        <f t="shared" ref="W4807:X4807" si="4808">UPPER(TRIM(H4807))</f>
        <v/>
      </c>
      <c r="X4807" s="5" t="str">
        <f t="shared" si="4808"/>
        <v/>
      </c>
      <c r="Y4807" s="5" t="str">
        <f t="array" ref="Y4807">IF(V4807&lt;&gt;"",IFERROR(INDEX(federal_program_name_lookup,MATCH(V4807,aln_lookup,0)),""),"")</f>
        <v/>
      </c>
    </row>
    <row r="4808" ht="15.75" customHeight="1">
      <c r="A4808" s="5" t="str">
        <f t="shared" si="3224"/>
        <v/>
      </c>
      <c r="B4808" s="3"/>
      <c r="C4808" s="3"/>
      <c r="D4808" s="3"/>
      <c r="E4808" s="6"/>
      <c r="F4808" s="4"/>
      <c r="G4808" s="6"/>
      <c r="H4808" s="6"/>
      <c r="I4808" s="6"/>
      <c r="J4808" s="4">
        <f>SUMIFS(amount_expended,cfda_key,V4808)</f>
        <v>0</v>
      </c>
      <c r="K4808" s="4">
        <f>IF(G4808="OTHER CLUSTER NOT LISTED ABOVE",SUMIFS(amount_expended,uniform_other_cluster_name,X4808), IF(AND(OR(G4808="N/A",G4808=""),H4808=""),0,IF(G4808="STATE CLUSTER",SUMIFS(amount_expended,uniform_state_cluster_name,W4808),SUMIFS(amount_expended,cluster_name,G4808))))</f>
        <v>0</v>
      </c>
      <c r="L4808" s="6"/>
      <c r="M4808" s="3"/>
      <c r="N4808" s="6"/>
      <c r="O4808" s="3"/>
      <c r="P4808" s="3"/>
      <c r="Q4808" s="6"/>
      <c r="R4808" s="4"/>
      <c r="S4808" s="6"/>
      <c r="T4808" s="6"/>
      <c r="U4808" s="6"/>
      <c r="V4808" s="3" t="str">
        <f t="shared" si="2"/>
        <v/>
      </c>
      <c r="W4808" s="5" t="str">
        <f t="shared" ref="W4808:X4808" si="4809">UPPER(TRIM(H4808))</f>
        <v/>
      </c>
      <c r="X4808" s="5" t="str">
        <f t="shared" si="4809"/>
        <v/>
      </c>
      <c r="Y4808" s="5" t="str">
        <f t="array" ref="Y4808">IF(V4808&lt;&gt;"",IFERROR(INDEX(federal_program_name_lookup,MATCH(V4808,aln_lookup,0)),""),"")</f>
        <v/>
      </c>
    </row>
    <row r="4809" ht="15.75" customHeight="1">
      <c r="A4809" s="5" t="str">
        <f t="shared" si="3224"/>
        <v/>
      </c>
      <c r="B4809" s="3"/>
      <c r="C4809" s="3"/>
      <c r="D4809" s="3"/>
      <c r="E4809" s="6"/>
      <c r="F4809" s="4"/>
      <c r="G4809" s="6"/>
      <c r="H4809" s="6"/>
      <c r="I4809" s="6"/>
      <c r="J4809" s="4">
        <f>SUMIFS(amount_expended,cfda_key,V4809)</f>
        <v>0</v>
      </c>
      <c r="K4809" s="4">
        <f>IF(G4809="OTHER CLUSTER NOT LISTED ABOVE",SUMIFS(amount_expended,uniform_other_cluster_name,X4809), IF(AND(OR(G4809="N/A",G4809=""),H4809=""),0,IF(G4809="STATE CLUSTER",SUMIFS(amount_expended,uniform_state_cluster_name,W4809),SUMIFS(amount_expended,cluster_name,G4809))))</f>
        <v>0</v>
      </c>
      <c r="L4809" s="6"/>
      <c r="M4809" s="3"/>
      <c r="N4809" s="6"/>
      <c r="O4809" s="3"/>
      <c r="P4809" s="3"/>
      <c r="Q4809" s="6"/>
      <c r="R4809" s="4"/>
      <c r="S4809" s="6"/>
      <c r="T4809" s="6"/>
      <c r="U4809" s="6"/>
      <c r="V4809" s="3" t="str">
        <f t="shared" si="2"/>
        <v/>
      </c>
      <c r="W4809" s="5" t="str">
        <f t="shared" ref="W4809:X4809" si="4810">UPPER(TRIM(H4809))</f>
        <v/>
      </c>
      <c r="X4809" s="5" t="str">
        <f t="shared" si="4810"/>
        <v/>
      </c>
      <c r="Y4809" s="5" t="str">
        <f t="array" ref="Y4809">IF(V4809&lt;&gt;"",IFERROR(INDEX(federal_program_name_lookup,MATCH(V4809,aln_lookup,0)),""),"")</f>
        <v/>
      </c>
    </row>
    <row r="4810" ht="15.75" customHeight="1">
      <c r="A4810" s="5" t="str">
        <f t="shared" si="3224"/>
        <v/>
      </c>
      <c r="B4810" s="3"/>
      <c r="C4810" s="3"/>
      <c r="D4810" s="3"/>
      <c r="E4810" s="6"/>
      <c r="F4810" s="4"/>
      <c r="G4810" s="6"/>
      <c r="H4810" s="6"/>
      <c r="I4810" s="6"/>
      <c r="J4810" s="4">
        <f>SUMIFS(amount_expended,cfda_key,V4810)</f>
        <v>0</v>
      </c>
      <c r="K4810" s="4">
        <f>IF(G4810="OTHER CLUSTER NOT LISTED ABOVE",SUMIFS(amount_expended,uniform_other_cluster_name,X4810), IF(AND(OR(G4810="N/A",G4810=""),H4810=""),0,IF(G4810="STATE CLUSTER",SUMIFS(amount_expended,uniform_state_cluster_name,W4810),SUMIFS(amount_expended,cluster_name,G4810))))</f>
        <v>0</v>
      </c>
      <c r="L4810" s="6"/>
      <c r="M4810" s="3"/>
      <c r="N4810" s="6"/>
      <c r="O4810" s="3"/>
      <c r="P4810" s="3"/>
      <c r="Q4810" s="6"/>
      <c r="R4810" s="4"/>
      <c r="S4810" s="6"/>
      <c r="T4810" s="6"/>
      <c r="U4810" s="6"/>
      <c r="V4810" s="3" t="str">
        <f t="shared" si="2"/>
        <v/>
      </c>
      <c r="W4810" s="5" t="str">
        <f t="shared" ref="W4810:X4810" si="4811">UPPER(TRIM(H4810))</f>
        <v/>
      </c>
      <c r="X4810" s="5" t="str">
        <f t="shared" si="4811"/>
        <v/>
      </c>
      <c r="Y4810" s="5" t="str">
        <f t="array" ref="Y4810">IF(V4810&lt;&gt;"",IFERROR(INDEX(federal_program_name_lookup,MATCH(V4810,aln_lookup,0)),""),"")</f>
        <v/>
      </c>
    </row>
    <row r="4811" ht="15.75" customHeight="1">
      <c r="A4811" s="5" t="str">
        <f t="shared" si="3224"/>
        <v/>
      </c>
      <c r="B4811" s="3"/>
      <c r="C4811" s="3"/>
      <c r="D4811" s="3"/>
      <c r="E4811" s="6"/>
      <c r="F4811" s="4"/>
      <c r="G4811" s="6"/>
      <c r="H4811" s="6"/>
      <c r="I4811" s="6"/>
      <c r="J4811" s="4">
        <f>SUMIFS(amount_expended,cfda_key,V4811)</f>
        <v>0</v>
      </c>
      <c r="K4811" s="4">
        <f>IF(G4811="OTHER CLUSTER NOT LISTED ABOVE",SUMIFS(amount_expended,uniform_other_cluster_name,X4811), IF(AND(OR(G4811="N/A",G4811=""),H4811=""),0,IF(G4811="STATE CLUSTER",SUMIFS(amount_expended,uniform_state_cluster_name,W4811),SUMIFS(amount_expended,cluster_name,G4811))))</f>
        <v>0</v>
      </c>
      <c r="L4811" s="6"/>
      <c r="M4811" s="3"/>
      <c r="N4811" s="6"/>
      <c r="O4811" s="3"/>
      <c r="P4811" s="3"/>
      <c r="Q4811" s="6"/>
      <c r="R4811" s="4"/>
      <c r="S4811" s="6"/>
      <c r="T4811" s="6"/>
      <c r="U4811" s="6"/>
      <c r="V4811" s="3" t="str">
        <f t="shared" si="2"/>
        <v/>
      </c>
      <c r="W4811" s="5" t="str">
        <f t="shared" ref="W4811:X4811" si="4812">UPPER(TRIM(H4811))</f>
        <v/>
      </c>
      <c r="X4811" s="5" t="str">
        <f t="shared" si="4812"/>
        <v/>
      </c>
      <c r="Y4811" s="5" t="str">
        <f t="array" ref="Y4811">IF(V4811&lt;&gt;"",IFERROR(INDEX(federal_program_name_lookup,MATCH(V4811,aln_lookup,0)),""),"")</f>
        <v/>
      </c>
    </row>
    <row r="4812" ht="15.75" customHeight="1">
      <c r="A4812" s="5" t="str">
        <f t="shared" si="3224"/>
        <v/>
      </c>
      <c r="B4812" s="3"/>
      <c r="C4812" s="3"/>
      <c r="D4812" s="3"/>
      <c r="E4812" s="6"/>
      <c r="F4812" s="4"/>
      <c r="G4812" s="6"/>
      <c r="H4812" s="6"/>
      <c r="I4812" s="6"/>
      <c r="J4812" s="4">
        <f>SUMIFS(amount_expended,cfda_key,V4812)</f>
        <v>0</v>
      </c>
      <c r="K4812" s="4">
        <f>IF(G4812="OTHER CLUSTER NOT LISTED ABOVE",SUMIFS(amount_expended,uniform_other_cluster_name,X4812), IF(AND(OR(G4812="N/A",G4812=""),H4812=""),0,IF(G4812="STATE CLUSTER",SUMIFS(amount_expended,uniform_state_cluster_name,W4812),SUMIFS(amount_expended,cluster_name,G4812))))</f>
        <v>0</v>
      </c>
      <c r="L4812" s="6"/>
      <c r="M4812" s="3"/>
      <c r="N4812" s="6"/>
      <c r="O4812" s="3"/>
      <c r="P4812" s="3"/>
      <c r="Q4812" s="6"/>
      <c r="R4812" s="4"/>
      <c r="S4812" s="6"/>
      <c r="T4812" s="6"/>
      <c r="U4812" s="6"/>
      <c r="V4812" s="3" t="str">
        <f t="shared" si="2"/>
        <v/>
      </c>
      <c r="W4812" s="5" t="str">
        <f t="shared" ref="W4812:X4812" si="4813">UPPER(TRIM(H4812))</f>
        <v/>
      </c>
      <c r="X4812" s="5" t="str">
        <f t="shared" si="4813"/>
        <v/>
      </c>
      <c r="Y4812" s="5" t="str">
        <f t="array" ref="Y4812">IF(V4812&lt;&gt;"",IFERROR(INDEX(federal_program_name_lookup,MATCH(V4812,aln_lookup,0)),""),"")</f>
        <v/>
      </c>
    </row>
    <row r="4813" ht="15.75" customHeight="1">
      <c r="A4813" s="5" t="str">
        <f t="shared" si="3224"/>
        <v/>
      </c>
      <c r="B4813" s="3"/>
      <c r="C4813" s="3"/>
      <c r="D4813" s="3"/>
      <c r="E4813" s="6"/>
      <c r="F4813" s="4"/>
      <c r="G4813" s="6"/>
      <c r="H4813" s="6"/>
      <c r="I4813" s="6"/>
      <c r="J4813" s="4">
        <f>SUMIFS(amount_expended,cfda_key,V4813)</f>
        <v>0</v>
      </c>
      <c r="K4813" s="4">
        <f>IF(G4813="OTHER CLUSTER NOT LISTED ABOVE",SUMIFS(amount_expended,uniform_other_cluster_name,X4813), IF(AND(OR(G4813="N/A",G4813=""),H4813=""),0,IF(G4813="STATE CLUSTER",SUMIFS(amount_expended,uniform_state_cluster_name,W4813),SUMIFS(amount_expended,cluster_name,G4813))))</f>
        <v>0</v>
      </c>
      <c r="L4813" s="6"/>
      <c r="M4813" s="3"/>
      <c r="N4813" s="6"/>
      <c r="O4813" s="3"/>
      <c r="P4813" s="3"/>
      <c r="Q4813" s="6"/>
      <c r="R4813" s="4"/>
      <c r="S4813" s="6"/>
      <c r="T4813" s="6"/>
      <c r="U4813" s="6"/>
      <c r="V4813" s="3" t="str">
        <f t="shared" si="2"/>
        <v/>
      </c>
      <c r="W4813" s="5" t="str">
        <f t="shared" ref="W4813:X4813" si="4814">UPPER(TRIM(H4813))</f>
        <v/>
      </c>
      <c r="X4813" s="5" t="str">
        <f t="shared" si="4814"/>
        <v/>
      </c>
      <c r="Y4813" s="5" t="str">
        <f t="array" ref="Y4813">IF(V4813&lt;&gt;"",IFERROR(INDEX(federal_program_name_lookup,MATCH(V4813,aln_lookup,0)),""),"")</f>
        <v/>
      </c>
    </row>
    <row r="4814" ht="15.75" customHeight="1">
      <c r="A4814" s="5" t="str">
        <f t="shared" si="3224"/>
        <v/>
      </c>
      <c r="B4814" s="3"/>
      <c r="C4814" s="3"/>
      <c r="D4814" s="3"/>
      <c r="E4814" s="6"/>
      <c r="F4814" s="4"/>
      <c r="G4814" s="6"/>
      <c r="H4814" s="6"/>
      <c r="I4814" s="6"/>
      <c r="J4814" s="4">
        <f>SUMIFS(amount_expended,cfda_key,V4814)</f>
        <v>0</v>
      </c>
      <c r="K4814" s="4">
        <f>IF(G4814="OTHER CLUSTER NOT LISTED ABOVE",SUMIFS(amount_expended,uniform_other_cluster_name,X4814), IF(AND(OR(G4814="N/A",G4814=""),H4814=""),0,IF(G4814="STATE CLUSTER",SUMIFS(amount_expended,uniform_state_cluster_name,W4814),SUMIFS(amount_expended,cluster_name,G4814))))</f>
        <v>0</v>
      </c>
      <c r="L4814" s="6"/>
      <c r="M4814" s="3"/>
      <c r="N4814" s="6"/>
      <c r="O4814" s="3"/>
      <c r="P4814" s="3"/>
      <c r="Q4814" s="6"/>
      <c r="R4814" s="4"/>
      <c r="S4814" s="6"/>
      <c r="T4814" s="6"/>
      <c r="U4814" s="6"/>
      <c r="V4814" s="3" t="str">
        <f t="shared" si="2"/>
        <v/>
      </c>
      <c r="W4814" s="5" t="str">
        <f t="shared" ref="W4814:X4814" si="4815">UPPER(TRIM(H4814))</f>
        <v/>
      </c>
      <c r="X4814" s="5" t="str">
        <f t="shared" si="4815"/>
        <v/>
      </c>
      <c r="Y4814" s="5" t="str">
        <f t="array" ref="Y4814">IF(V4814&lt;&gt;"",IFERROR(INDEX(federal_program_name_lookup,MATCH(V4814,aln_lookup,0)),""),"")</f>
        <v/>
      </c>
    </row>
    <row r="4815" ht="15.75" customHeight="1">
      <c r="A4815" s="5" t="str">
        <f t="shared" si="3224"/>
        <v/>
      </c>
      <c r="B4815" s="3"/>
      <c r="C4815" s="3"/>
      <c r="D4815" s="3"/>
      <c r="E4815" s="6"/>
      <c r="F4815" s="4"/>
      <c r="G4815" s="6"/>
      <c r="H4815" s="6"/>
      <c r="I4815" s="6"/>
      <c r="J4815" s="4">
        <f>SUMIFS(amount_expended,cfda_key,V4815)</f>
        <v>0</v>
      </c>
      <c r="K4815" s="4">
        <f>IF(G4815="OTHER CLUSTER NOT LISTED ABOVE",SUMIFS(amount_expended,uniform_other_cluster_name,X4815), IF(AND(OR(G4815="N/A",G4815=""),H4815=""),0,IF(G4815="STATE CLUSTER",SUMIFS(amount_expended,uniform_state_cluster_name,W4815),SUMIFS(amount_expended,cluster_name,G4815))))</f>
        <v>0</v>
      </c>
      <c r="L4815" s="6"/>
      <c r="M4815" s="3"/>
      <c r="N4815" s="6"/>
      <c r="O4815" s="3"/>
      <c r="P4815" s="3"/>
      <c r="Q4815" s="6"/>
      <c r="R4815" s="4"/>
      <c r="S4815" s="6"/>
      <c r="T4815" s="6"/>
      <c r="U4815" s="6"/>
      <c r="V4815" s="3" t="str">
        <f t="shared" si="2"/>
        <v/>
      </c>
      <c r="W4815" s="5" t="str">
        <f t="shared" ref="W4815:X4815" si="4816">UPPER(TRIM(H4815))</f>
        <v/>
      </c>
      <c r="X4815" s="5" t="str">
        <f t="shared" si="4816"/>
        <v/>
      </c>
      <c r="Y4815" s="5" t="str">
        <f t="array" ref="Y4815">IF(V4815&lt;&gt;"",IFERROR(INDEX(federal_program_name_lookup,MATCH(V4815,aln_lookup,0)),""),"")</f>
        <v/>
      </c>
    </row>
    <row r="4816" ht="15.75" customHeight="1">
      <c r="A4816" s="5" t="str">
        <f t="shared" si="3224"/>
        <v/>
      </c>
      <c r="B4816" s="3"/>
      <c r="C4816" s="3"/>
      <c r="D4816" s="3"/>
      <c r="E4816" s="6"/>
      <c r="F4816" s="4"/>
      <c r="G4816" s="6"/>
      <c r="H4816" s="6"/>
      <c r="I4816" s="6"/>
      <c r="J4816" s="4">
        <f>SUMIFS(amount_expended,cfda_key,V4816)</f>
        <v>0</v>
      </c>
      <c r="K4816" s="4">
        <f>IF(G4816="OTHER CLUSTER NOT LISTED ABOVE",SUMIFS(amount_expended,uniform_other_cluster_name,X4816), IF(AND(OR(G4816="N/A",G4816=""),H4816=""),0,IF(G4816="STATE CLUSTER",SUMIFS(amount_expended,uniform_state_cluster_name,W4816),SUMIFS(amount_expended,cluster_name,G4816))))</f>
        <v>0</v>
      </c>
      <c r="L4816" s="6"/>
      <c r="M4816" s="3"/>
      <c r="N4816" s="6"/>
      <c r="O4816" s="3"/>
      <c r="P4816" s="3"/>
      <c r="Q4816" s="6"/>
      <c r="R4816" s="4"/>
      <c r="S4816" s="6"/>
      <c r="T4816" s="6"/>
      <c r="U4816" s="6"/>
      <c r="V4816" s="3" t="str">
        <f t="shared" si="2"/>
        <v/>
      </c>
      <c r="W4816" s="5" t="str">
        <f t="shared" ref="W4816:X4816" si="4817">UPPER(TRIM(H4816))</f>
        <v/>
      </c>
      <c r="X4816" s="5" t="str">
        <f t="shared" si="4817"/>
        <v/>
      </c>
      <c r="Y4816" s="5" t="str">
        <f t="array" ref="Y4816">IF(V4816&lt;&gt;"",IFERROR(INDEX(federal_program_name_lookup,MATCH(V4816,aln_lookup,0)),""),"")</f>
        <v/>
      </c>
    </row>
    <row r="4817" ht="15.75" customHeight="1">
      <c r="A4817" s="5" t="str">
        <f t="shared" si="3224"/>
        <v/>
      </c>
      <c r="B4817" s="3"/>
      <c r="C4817" s="3"/>
      <c r="D4817" s="3"/>
      <c r="E4817" s="6"/>
      <c r="F4817" s="4"/>
      <c r="G4817" s="6"/>
      <c r="H4817" s="6"/>
      <c r="I4817" s="6"/>
      <c r="J4817" s="4">
        <f>SUMIFS(amount_expended,cfda_key,V4817)</f>
        <v>0</v>
      </c>
      <c r="K4817" s="4">
        <f>IF(G4817="OTHER CLUSTER NOT LISTED ABOVE",SUMIFS(amount_expended,uniform_other_cluster_name,X4817), IF(AND(OR(G4817="N/A",G4817=""),H4817=""),0,IF(G4817="STATE CLUSTER",SUMIFS(amount_expended,uniform_state_cluster_name,W4817),SUMIFS(amount_expended,cluster_name,G4817))))</f>
        <v>0</v>
      </c>
      <c r="L4817" s="6"/>
      <c r="M4817" s="3"/>
      <c r="N4817" s="6"/>
      <c r="O4817" s="3"/>
      <c r="P4817" s="3"/>
      <c r="Q4817" s="6"/>
      <c r="R4817" s="4"/>
      <c r="S4817" s="6"/>
      <c r="T4817" s="6"/>
      <c r="U4817" s="6"/>
      <c r="V4817" s="3" t="str">
        <f t="shared" si="2"/>
        <v/>
      </c>
      <c r="W4817" s="5" t="str">
        <f t="shared" ref="W4817:X4817" si="4818">UPPER(TRIM(H4817))</f>
        <v/>
      </c>
      <c r="X4817" s="5" t="str">
        <f t="shared" si="4818"/>
        <v/>
      </c>
      <c r="Y4817" s="5" t="str">
        <f t="array" ref="Y4817">IF(V4817&lt;&gt;"",IFERROR(INDEX(federal_program_name_lookup,MATCH(V4817,aln_lookup,0)),""),"")</f>
        <v/>
      </c>
    </row>
    <row r="4818" ht="15.75" customHeight="1">
      <c r="A4818" s="5" t="str">
        <f t="shared" si="3224"/>
        <v/>
      </c>
      <c r="B4818" s="3"/>
      <c r="C4818" s="3"/>
      <c r="D4818" s="3"/>
      <c r="E4818" s="6"/>
      <c r="F4818" s="4"/>
      <c r="G4818" s="6"/>
      <c r="H4818" s="6"/>
      <c r="I4818" s="6"/>
      <c r="J4818" s="4">
        <f>SUMIFS(amount_expended,cfda_key,V4818)</f>
        <v>0</v>
      </c>
      <c r="K4818" s="4">
        <f>IF(G4818="OTHER CLUSTER NOT LISTED ABOVE",SUMIFS(amount_expended,uniform_other_cluster_name,X4818), IF(AND(OR(G4818="N/A",G4818=""),H4818=""),0,IF(G4818="STATE CLUSTER",SUMIFS(amount_expended,uniform_state_cluster_name,W4818),SUMIFS(amount_expended,cluster_name,G4818))))</f>
        <v>0</v>
      </c>
      <c r="L4818" s="6"/>
      <c r="M4818" s="3"/>
      <c r="N4818" s="6"/>
      <c r="O4818" s="3"/>
      <c r="P4818" s="3"/>
      <c r="Q4818" s="6"/>
      <c r="R4818" s="4"/>
      <c r="S4818" s="6"/>
      <c r="T4818" s="6"/>
      <c r="U4818" s="6"/>
      <c r="V4818" s="3" t="str">
        <f t="shared" si="2"/>
        <v/>
      </c>
      <c r="W4818" s="5" t="str">
        <f t="shared" ref="W4818:X4818" si="4819">UPPER(TRIM(H4818))</f>
        <v/>
      </c>
      <c r="X4818" s="5" t="str">
        <f t="shared" si="4819"/>
        <v/>
      </c>
      <c r="Y4818" s="5" t="str">
        <f t="array" ref="Y4818">IF(V4818&lt;&gt;"",IFERROR(INDEX(federal_program_name_lookup,MATCH(V4818,aln_lookup,0)),""),"")</f>
        <v/>
      </c>
    </row>
    <row r="4819" ht="15.75" customHeight="1">
      <c r="A4819" s="5" t="str">
        <f t="shared" si="3224"/>
        <v/>
      </c>
      <c r="B4819" s="3"/>
      <c r="C4819" s="3"/>
      <c r="D4819" s="3"/>
      <c r="E4819" s="6"/>
      <c r="F4819" s="4"/>
      <c r="G4819" s="6"/>
      <c r="H4819" s="6"/>
      <c r="I4819" s="6"/>
      <c r="J4819" s="4">
        <f>SUMIFS(amount_expended,cfda_key,V4819)</f>
        <v>0</v>
      </c>
      <c r="K4819" s="4">
        <f>IF(G4819="OTHER CLUSTER NOT LISTED ABOVE",SUMIFS(amount_expended,uniform_other_cluster_name,X4819), IF(AND(OR(G4819="N/A",G4819=""),H4819=""),0,IF(G4819="STATE CLUSTER",SUMIFS(amount_expended,uniform_state_cluster_name,W4819),SUMIFS(amount_expended,cluster_name,G4819))))</f>
        <v>0</v>
      </c>
      <c r="L4819" s="6"/>
      <c r="M4819" s="3"/>
      <c r="N4819" s="6"/>
      <c r="O4819" s="3"/>
      <c r="P4819" s="3"/>
      <c r="Q4819" s="6"/>
      <c r="R4819" s="4"/>
      <c r="S4819" s="6"/>
      <c r="T4819" s="6"/>
      <c r="U4819" s="6"/>
      <c r="V4819" s="3" t="str">
        <f t="shared" si="2"/>
        <v/>
      </c>
      <c r="W4819" s="5" t="str">
        <f t="shared" ref="W4819:X4819" si="4820">UPPER(TRIM(H4819))</f>
        <v/>
      </c>
      <c r="X4819" s="5" t="str">
        <f t="shared" si="4820"/>
        <v/>
      </c>
      <c r="Y4819" s="5" t="str">
        <f t="array" ref="Y4819">IF(V4819&lt;&gt;"",IFERROR(INDEX(federal_program_name_lookup,MATCH(V4819,aln_lookup,0)),""),"")</f>
        <v/>
      </c>
    </row>
    <row r="4820" ht="15.75" customHeight="1">
      <c r="A4820" s="5" t="str">
        <f t="shared" si="3224"/>
        <v/>
      </c>
      <c r="B4820" s="3"/>
      <c r="C4820" s="3"/>
      <c r="D4820" s="3"/>
      <c r="E4820" s="6"/>
      <c r="F4820" s="4"/>
      <c r="G4820" s="6"/>
      <c r="H4820" s="6"/>
      <c r="I4820" s="6"/>
      <c r="J4820" s="4">
        <f>SUMIFS(amount_expended,cfda_key,V4820)</f>
        <v>0</v>
      </c>
      <c r="K4820" s="4">
        <f>IF(G4820="OTHER CLUSTER NOT LISTED ABOVE",SUMIFS(amount_expended,uniform_other_cluster_name,X4820), IF(AND(OR(G4820="N/A",G4820=""),H4820=""),0,IF(G4820="STATE CLUSTER",SUMIFS(amount_expended,uniform_state_cluster_name,W4820),SUMIFS(amount_expended,cluster_name,G4820))))</f>
        <v>0</v>
      </c>
      <c r="L4820" s="6"/>
      <c r="M4820" s="3"/>
      <c r="N4820" s="6"/>
      <c r="O4820" s="3"/>
      <c r="P4820" s="3"/>
      <c r="Q4820" s="6"/>
      <c r="R4820" s="4"/>
      <c r="S4820" s="6"/>
      <c r="T4820" s="6"/>
      <c r="U4820" s="6"/>
      <c r="V4820" s="3" t="str">
        <f t="shared" si="2"/>
        <v/>
      </c>
      <c r="W4820" s="5" t="str">
        <f t="shared" ref="W4820:X4820" si="4821">UPPER(TRIM(H4820))</f>
        <v/>
      </c>
      <c r="X4820" s="5" t="str">
        <f t="shared" si="4821"/>
        <v/>
      </c>
      <c r="Y4820" s="5" t="str">
        <f t="array" ref="Y4820">IF(V4820&lt;&gt;"",IFERROR(INDEX(federal_program_name_lookup,MATCH(V4820,aln_lookup,0)),""),"")</f>
        <v/>
      </c>
    </row>
    <row r="4821" ht="15.75" customHeight="1">
      <c r="A4821" s="5" t="str">
        <f t="shared" si="3224"/>
        <v/>
      </c>
      <c r="B4821" s="3"/>
      <c r="C4821" s="3"/>
      <c r="D4821" s="3"/>
      <c r="E4821" s="6"/>
      <c r="F4821" s="4"/>
      <c r="G4821" s="6"/>
      <c r="H4821" s="6"/>
      <c r="I4821" s="6"/>
      <c r="J4821" s="4">
        <f>SUMIFS(amount_expended,cfda_key,V4821)</f>
        <v>0</v>
      </c>
      <c r="K4821" s="4">
        <f>IF(G4821="OTHER CLUSTER NOT LISTED ABOVE",SUMIFS(amount_expended,uniform_other_cluster_name,X4821), IF(AND(OR(G4821="N/A",G4821=""),H4821=""),0,IF(G4821="STATE CLUSTER",SUMIFS(amount_expended,uniform_state_cluster_name,W4821),SUMIFS(amount_expended,cluster_name,G4821))))</f>
        <v>0</v>
      </c>
      <c r="L4821" s="6"/>
      <c r="M4821" s="3"/>
      <c r="N4821" s="6"/>
      <c r="O4821" s="3"/>
      <c r="P4821" s="3"/>
      <c r="Q4821" s="6"/>
      <c r="R4821" s="4"/>
      <c r="S4821" s="6"/>
      <c r="T4821" s="6"/>
      <c r="U4821" s="6"/>
      <c r="V4821" s="3" t="str">
        <f t="shared" si="2"/>
        <v/>
      </c>
      <c r="W4821" s="5" t="str">
        <f t="shared" ref="W4821:X4821" si="4822">UPPER(TRIM(H4821))</f>
        <v/>
      </c>
      <c r="X4821" s="5" t="str">
        <f t="shared" si="4822"/>
        <v/>
      </c>
      <c r="Y4821" s="5" t="str">
        <f t="array" ref="Y4821">IF(V4821&lt;&gt;"",IFERROR(INDEX(federal_program_name_lookup,MATCH(V4821,aln_lookup,0)),""),"")</f>
        <v/>
      </c>
    </row>
    <row r="4822" ht="15.75" customHeight="1">
      <c r="A4822" s="5" t="str">
        <f t="shared" si="3224"/>
        <v/>
      </c>
      <c r="B4822" s="3"/>
      <c r="C4822" s="3"/>
      <c r="D4822" s="3"/>
      <c r="E4822" s="6"/>
      <c r="F4822" s="4"/>
      <c r="G4822" s="6"/>
      <c r="H4822" s="6"/>
      <c r="I4822" s="6"/>
      <c r="J4822" s="4">
        <f>SUMIFS(amount_expended,cfda_key,V4822)</f>
        <v>0</v>
      </c>
      <c r="K4822" s="4">
        <f>IF(G4822="OTHER CLUSTER NOT LISTED ABOVE",SUMIFS(amount_expended,uniform_other_cluster_name,X4822), IF(AND(OR(G4822="N/A",G4822=""),H4822=""),0,IF(G4822="STATE CLUSTER",SUMIFS(amount_expended,uniform_state_cluster_name,W4822),SUMIFS(amount_expended,cluster_name,G4822))))</f>
        <v>0</v>
      </c>
      <c r="L4822" s="6"/>
      <c r="M4822" s="3"/>
      <c r="N4822" s="6"/>
      <c r="O4822" s="3"/>
      <c r="P4822" s="3"/>
      <c r="Q4822" s="6"/>
      <c r="R4822" s="4"/>
      <c r="S4822" s="6"/>
      <c r="T4822" s="6"/>
      <c r="U4822" s="6"/>
      <c r="V4822" s="3" t="str">
        <f t="shared" si="2"/>
        <v/>
      </c>
      <c r="W4822" s="5" t="str">
        <f t="shared" ref="W4822:X4822" si="4823">UPPER(TRIM(H4822))</f>
        <v/>
      </c>
      <c r="X4822" s="5" t="str">
        <f t="shared" si="4823"/>
        <v/>
      </c>
      <c r="Y4822" s="5" t="str">
        <f t="array" ref="Y4822">IF(V4822&lt;&gt;"",IFERROR(INDEX(federal_program_name_lookup,MATCH(V4822,aln_lookup,0)),""),"")</f>
        <v/>
      </c>
    </row>
    <row r="4823" ht="15.75" customHeight="1">
      <c r="A4823" s="5" t="str">
        <f t="shared" si="3224"/>
        <v/>
      </c>
      <c r="B4823" s="3"/>
      <c r="C4823" s="3"/>
      <c r="D4823" s="3"/>
      <c r="E4823" s="6"/>
      <c r="F4823" s="4"/>
      <c r="G4823" s="6"/>
      <c r="H4823" s="6"/>
      <c r="I4823" s="6"/>
      <c r="J4823" s="4">
        <f>SUMIFS(amount_expended,cfda_key,V4823)</f>
        <v>0</v>
      </c>
      <c r="K4823" s="4">
        <f>IF(G4823="OTHER CLUSTER NOT LISTED ABOVE",SUMIFS(amount_expended,uniform_other_cluster_name,X4823), IF(AND(OR(G4823="N/A",G4823=""),H4823=""),0,IF(G4823="STATE CLUSTER",SUMIFS(amount_expended,uniform_state_cluster_name,W4823),SUMIFS(amount_expended,cluster_name,G4823))))</f>
        <v>0</v>
      </c>
      <c r="L4823" s="6"/>
      <c r="M4823" s="3"/>
      <c r="N4823" s="6"/>
      <c r="O4823" s="3"/>
      <c r="P4823" s="3"/>
      <c r="Q4823" s="6"/>
      <c r="R4823" s="4"/>
      <c r="S4823" s="6"/>
      <c r="T4823" s="6"/>
      <c r="U4823" s="6"/>
      <c r="V4823" s="3" t="str">
        <f t="shared" si="2"/>
        <v/>
      </c>
      <c r="W4823" s="5" t="str">
        <f t="shared" ref="W4823:X4823" si="4824">UPPER(TRIM(H4823))</f>
        <v/>
      </c>
      <c r="X4823" s="5" t="str">
        <f t="shared" si="4824"/>
        <v/>
      </c>
      <c r="Y4823" s="5" t="str">
        <f t="array" ref="Y4823">IF(V4823&lt;&gt;"",IFERROR(INDEX(federal_program_name_lookup,MATCH(V4823,aln_lookup,0)),""),"")</f>
        <v/>
      </c>
    </row>
    <row r="4824" ht="15.75" customHeight="1">
      <c r="A4824" s="5" t="str">
        <f t="shared" si="3224"/>
        <v/>
      </c>
      <c r="B4824" s="3"/>
      <c r="C4824" s="3"/>
      <c r="D4824" s="3"/>
      <c r="E4824" s="6"/>
      <c r="F4824" s="4"/>
      <c r="G4824" s="6"/>
      <c r="H4824" s="6"/>
      <c r="I4824" s="6"/>
      <c r="J4824" s="4">
        <f>SUMIFS(amount_expended,cfda_key,V4824)</f>
        <v>0</v>
      </c>
      <c r="K4824" s="4">
        <f>IF(G4824="OTHER CLUSTER NOT LISTED ABOVE",SUMIFS(amount_expended,uniform_other_cluster_name,X4824), IF(AND(OR(G4824="N/A",G4824=""),H4824=""),0,IF(G4824="STATE CLUSTER",SUMIFS(amount_expended,uniform_state_cluster_name,W4824),SUMIFS(amount_expended,cluster_name,G4824))))</f>
        <v>0</v>
      </c>
      <c r="L4824" s="6"/>
      <c r="M4824" s="3"/>
      <c r="N4824" s="6"/>
      <c r="O4824" s="3"/>
      <c r="P4824" s="3"/>
      <c r="Q4824" s="6"/>
      <c r="R4824" s="4"/>
      <c r="S4824" s="6"/>
      <c r="T4824" s="6"/>
      <c r="U4824" s="6"/>
      <c r="V4824" s="3" t="str">
        <f t="shared" si="2"/>
        <v/>
      </c>
      <c r="W4824" s="5" t="str">
        <f t="shared" ref="W4824:X4824" si="4825">UPPER(TRIM(H4824))</f>
        <v/>
      </c>
      <c r="X4824" s="5" t="str">
        <f t="shared" si="4825"/>
        <v/>
      </c>
      <c r="Y4824" s="5" t="str">
        <f t="array" ref="Y4824">IF(V4824&lt;&gt;"",IFERROR(INDEX(federal_program_name_lookup,MATCH(V4824,aln_lookup,0)),""),"")</f>
        <v/>
      </c>
    </row>
    <row r="4825" ht="15.75" customHeight="1">
      <c r="A4825" s="5" t="str">
        <f t="shared" si="3224"/>
        <v/>
      </c>
      <c r="B4825" s="3"/>
      <c r="C4825" s="3"/>
      <c r="D4825" s="3"/>
      <c r="E4825" s="6"/>
      <c r="F4825" s="4"/>
      <c r="G4825" s="6"/>
      <c r="H4825" s="6"/>
      <c r="I4825" s="6"/>
      <c r="J4825" s="4">
        <f>SUMIFS(amount_expended,cfda_key,V4825)</f>
        <v>0</v>
      </c>
      <c r="K4825" s="4">
        <f>IF(G4825="OTHER CLUSTER NOT LISTED ABOVE",SUMIFS(amount_expended,uniform_other_cluster_name,X4825), IF(AND(OR(G4825="N/A",G4825=""),H4825=""),0,IF(G4825="STATE CLUSTER",SUMIFS(amount_expended,uniform_state_cluster_name,W4825),SUMIFS(amount_expended,cluster_name,G4825))))</f>
        <v>0</v>
      </c>
      <c r="L4825" s="6"/>
      <c r="M4825" s="3"/>
      <c r="N4825" s="6"/>
      <c r="O4825" s="3"/>
      <c r="P4825" s="3"/>
      <c r="Q4825" s="6"/>
      <c r="R4825" s="4"/>
      <c r="S4825" s="6"/>
      <c r="T4825" s="6"/>
      <c r="U4825" s="6"/>
      <c r="V4825" s="3" t="str">
        <f t="shared" si="2"/>
        <v/>
      </c>
      <c r="W4825" s="5" t="str">
        <f t="shared" ref="W4825:X4825" si="4826">UPPER(TRIM(H4825))</f>
        <v/>
      </c>
      <c r="X4825" s="5" t="str">
        <f t="shared" si="4826"/>
        <v/>
      </c>
      <c r="Y4825" s="5" t="str">
        <f t="array" ref="Y4825">IF(V4825&lt;&gt;"",IFERROR(INDEX(federal_program_name_lookup,MATCH(V4825,aln_lookup,0)),""),"")</f>
        <v/>
      </c>
    </row>
    <row r="4826" ht="15.75" customHeight="1">
      <c r="A4826" s="5" t="str">
        <f t="shared" si="3224"/>
        <v/>
      </c>
      <c r="B4826" s="3"/>
      <c r="C4826" s="3"/>
      <c r="D4826" s="3"/>
      <c r="E4826" s="6"/>
      <c r="F4826" s="4"/>
      <c r="G4826" s="6"/>
      <c r="H4826" s="6"/>
      <c r="I4826" s="6"/>
      <c r="J4826" s="4">
        <f>SUMIFS(amount_expended,cfda_key,V4826)</f>
        <v>0</v>
      </c>
      <c r="K4826" s="4">
        <f>IF(G4826="OTHER CLUSTER NOT LISTED ABOVE",SUMIFS(amount_expended,uniform_other_cluster_name,X4826), IF(AND(OR(G4826="N/A",G4826=""),H4826=""),0,IF(G4826="STATE CLUSTER",SUMIFS(amount_expended,uniform_state_cluster_name,W4826),SUMIFS(amount_expended,cluster_name,G4826))))</f>
        <v>0</v>
      </c>
      <c r="L4826" s="6"/>
      <c r="M4826" s="3"/>
      <c r="N4826" s="6"/>
      <c r="O4826" s="3"/>
      <c r="P4826" s="3"/>
      <c r="Q4826" s="6"/>
      <c r="R4826" s="4"/>
      <c r="S4826" s="6"/>
      <c r="T4826" s="6"/>
      <c r="U4826" s="6"/>
      <c r="V4826" s="3" t="str">
        <f t="shared" si="2"/>
        <v/>
      </c>
      <c r="W4826" s="5" t="str">
        <f t="shared" ref="W4826:X4826" si="4827">UPPER(TRIM(H4826))</f>
        <v/>
      </c>
      <c r="X4826" s="5" t="str">
        <f t="shared" si="4827"/>
        <v/>
      </c>
      <c r="Y4826" s="5" t="str">
        <f t="array" ref="Y4826">IF(V4826&lt;&gt;"",IFERROR(INDEX(federal_program_name_lookup,MATCH(V4826,aln_lookup,0)),""),"")</f>
        <v/>
      </c>
    </row>
    <row r="4827" ht="15.75" customHeight="1">
      <c r="A4827" s="5" t="str">
        <f t="shared" si="3224"/>
        <v/>
      </c>
      <c r="B4827" s="3"/>
      <c r="C4827" s="3"/>
      <c r="D4827" s="3"/>
      <c r="E4827" s="6"/>
      <c r="F4827" s="4"/>
      <c r="G4827" s="6"/>
      <c r="H4827" s="6"/>
      <c r="I4827" s="6"/>
      <c r="J4827" s="4">
        <f>SUMIFS(amount_expended,cfda_key,V4827)</f>
        <v>0</v>
      </c>
      <c r="K4827" s="4">
        <f>IF(G4827="OTHER CLUSTER NOT LISTED ABOVE",SUMIFS(amount_expended,uniform_other_cluster_name,X4827), IF(AND(OR(G4827="N/A",G4827=""),H4827=""),0,IF(G4827="STATE CLUSTER",SUMIFS(amount_expended,uniform_state_cluster_name,W4827),SUMIFS(amount_expended,cluster_name,G4827))))</f>
        <v>0</v>
      </c>
      <c r="L4827" s="6"/>
      <c r="M4827" s="3"/>
      <c r="N4827" s="6"/>
      <c r="O4827" s="3"/>
      <c r="P4827" s="3"/>
      <c r="Q4827" s="6"/>
      <c r="R4827" s="4"/>
      <c r="S4827" s="6"/>
      <c r="T4827" s="6"/>
      <c r="U4827" s="6"/>
      <c r="V4827" s="3" t="str">
        <f t="shared" si="2"/>
        <v/>
      </c>
      <c r="W4827" s="5" t="str">
        <f t="shared" ref="W4827:X4827" si="4828">UPPER(TRIM(H4827))</f>
        <v/>
      </c>
      <c r="X4827" s="5" t="str">
        <f t="shared" si="4828"/>
        <v/>
      </c>
      <c r="Y4827" s="5" t="str">
        <f t="array" ref="Y4827">IF(V4827&lt;&gt;"",IFERROR(INDEX(federal_program_name_lookup,MATCH(V4827,aln_lookup,0)),""),"")</f>
        <v/>
      </c>
    </row>
    <row r="4828" ht="15.75" customHeight="1">
      <c r="A4828" s="5" t="str">
        <f t="shared" si="3224"/>
        <v/>
      </c>
      <c r="B4828" s="3"/>
      <c r="C4828" s="3"/>
      <c r="D4828" s="3"/>
      <c r="E4828" s="6"/>
      <c r="F4828" s="4"/>
      <c r="G4828" s="6"/>
      <c r="H4828" s="6"/>
      <c r="I4828" s="6"/>
      <c r="J4828" s="4">
        <f>SUMIFS(amount_expended,cfda_key,V4828)</f>
        <v>0</v>
      </c>
      <c r="K4828" s="4">
        <f>IF(G4828="OTHER CLUSTER NOT LISTED ABOVE",SUMIFS(amount_expended,uniform_other_cluster_name,X4828), IF(AND(OR(G4828="N/A",G4828=""),H4828=""),0,IF(G4828="STATE CLUSTER",SUMIFS(amount_expended,uniform_state_cluster_name,W4828),SUMIFS(amount_expended,cluster_name,G4828))))</f>
        <v>0</v>
      </c>
      <c r="L4828" s="6"/>
      <c r="M4828" s="3"/>
      <c r="N4828" s="6"/>
      <c r="O4828" s="3"/>
      <c r="P4828" s="3"/>
      <c r="Q4828" s="6"/>
      <c r="R4828" s="4"/>
      <c r="S4828" s="6"/>
      <c r="T4828" s="6"/>
      <c r="U4828" s="6"/>
      <c r="V4828" s="3" t="str">
        <f t="shared" si="2"/>
        <v/>
      </c>
      <c r="W4828" s="5" t="str">
        <f t="shared" ref="W4828:X4828" si="4829">UPPER(TRIM(H4828))</f>
        <v/>
      </c>
      <c r="X4828" s="5" t="str">
        <f t="shared" si="4829"/>
        <v/>
      </c>
      <c r="Y4828" s="5" t="str">
        <f t="array" ref="Y4828">IF(V4828&lt;&gt;"",IFERROR(INDEX(federal_program_name_lookup,MATCH(V4828,aln_lookup,0)),""),"")</f>
        <v/>
      </c>
    </row>
    <row r="4829" ht="15.75" customHeight="1">
      <c r="A4829" s="5" t="str">
        <f t="shared" si="3224"/>
        <v/>
      </c>
      <c r="B4829" s="3"/>
      <c r="C4829" s="3"/>
      <c r="D4829" s="3"/>
      <c r="E4829" s="6"/>
      <c r="F4829" s="4"/>
      <c r="G4829" s="6"/>
      <c r="H4829" s="6"/>
      <c r="I4829" s="6"/>
      <c r="J4829" s="4">
        <f>SUMIFS(amount_expended,cfda_key,V4829)</f>
        <v>0</v>
      </c>
      <c r="K4829" s="4">
        <f>IF(G4829="OTHER CLUSTER NOT LISTED ABOVE",SUMIFS(amount_expended,uniform_other_cluster_name,X4829), IF(AND(OR(G4829="N/A",G4829=""),H4829=""),0,IF(G4829="STATE CLUSTER",SUMIFS(amount_expended,uniform_state_cluster_name,W4829),SUMIFS(amount_expended,cluster_name,G4829))))</f>
        <v>0</v>
      </c>
      <c r="L4829" s="6"/>
      <c r="M4829" s="3"/>
      <c r="N4829" s="6"/>
      <c r="O4829" s="3"/>
      <c r="P4829" s="3"/>
      <c r="Q4829" s="6"/>
      <c r="R4829" s="4"/>
      <c r="S4829" s="6"/>
      <c r="T4829" s="6"/>
      <c r="U4829" s="6"/>
      <c r="V4829" s="3" t="str">
        <f t="shared" si="2"/>
        <v/>
      </c>
      <c r="W4829" s="5" t="str">
        <f t="shared" ref="W4829:X4829" si="4830">UPPER(TRIM(H4829))</f>
        <v/>
      </c>
      <c r="X4829" s="5" t="str">
        <f t="shared" si="4830"/>
        <v/>
      </c>
      <c r="Y4829" s="5" t="str">
        <f t="array" ref="Y4829">IF(V4829&lt;&gt;"",IFERROR(INDEX(federal_program_name_lookup,MATCH(V4829,aln_lookup,0)),""),"")</f>
        <v/>
      </c>
    </row>
    <row r="4830" ht="15.75" customHeight="1">
      <c r="A4830" s="5" t="str">
        <f t="shared" si="3224"/>
        <v/>
      </c>
      <c r="B4830" s="3"/>
      <c r="C4830" s="3"/>
      <c r="D4830" s="3"/>
      <c r="E4830" s="6"/>
      <c r="F4830" s="4"/>
      <c r="G4830" s="6"/>
      <c r="H4830" s="6"/>
      <c r="I4830" s="6"/>
      <c r="J4830" s="4">
        <f>SUMIFS(amount_expended,cfda_key,V4830)</f>
        <v>0</v>
      </c>
      <c r="K4830" s="4">
        <f>IF(G4830="OTHER CLUSTER NOT LISTED ABOVE",SUMIFS(amount_expended,uniform_other_cluster_name,X4830), IF(AND(OR(G4830="N/A",G4830=""),H4830=""),0,IF(G4830="STATE CLUSTER",SUMIFS(amount_expended,uniform_state_cluster_name,W4830),SUMIFS(amount_expended,cluster_name,G4830))))</f>
        <v>0</v>
      </c>
      <c r="L4830" s="6"/>
      <c r="M4830" s="3"/>
      <c r="N4830" s="6"/>
      <c r="O4830" s="3"/>
      <c r="P4830" s="3"/>
      <c r="Q4830" s="6"/>
      <c r="R4830" s="4"/>
      <c r="S4830" s="6"/>
      <c r="T4830" s="6"/>
      <c r="U4830" s="6"/>
      <c r="V4830" s="3" t="str">
        <f t="shared" si="2"/>
        <v/>
      </c>
      <c r="W4830" s="5" t="str">
        <f t="shared" ref="W4830:X4830" si="4831">UPPER(TRIM(H4830))</f>
        <v/>
      </c>
      <c r="X4830" s="5" t="str">
        <f t="shared" si="4831"/>
        <v/>
      </c>
      <c r="Y4830" s="5" t="str">
        <f t="array" ref="Y4830">IF(V4830&lt;&gt;"",IFERROR(INDEX(federal_program_name_lookup,MATCH(V4830,aln_lookup,0)),""),"")</f>
        <v/>
      </c>
    </row>
    <row r="4831" ht="15.75" customHeight="1">
      <c r="A4831" s="5" t="str">
        <f t="shared" si="3224"/>
        <v/>
      </c>
      <c r="B4831" s="3"/>
      <c r="C4831" s="3"/>
      <c r="D4831" s="3"/>
      <c r="E4831" s="6"/>
      <c r="F4831" s="4"/>
      <c r="G4831" s="6"/>
      <c r="H4831" s="6"/>
      <c r="I4831" s="6"/>
      <c r="J4831" s="4">
        <f>SUMIFS(amount_expended,cfda_key,V4831)</f>
        <v>0</v>
      </c>
      <c r="K4831" s="4">
        <f>IF(G4831="OTHER CLUSTER NOT LISTED ABOVE",SUMIFS(amount_expended,uniform_other_cluster_name,X4831), IF(AND(OR(G4831="N/A",G4831=""),H4831=""),0,IF(G4831="STATE CLUSTER",SUMIFS(amount_expended,uniform_state_cluster_name,W4831),SUMIFS(amount_expended,cluster_name,G4831))))</f>
        <v>0</v>
      </c>
      <c r="L4831" s="6"/>
      <c r="M4831" s="3"/>
      <c r="N4831" s="6"/>
      <c r="O4831" s="3"/>
      <c r="P4831" s="3"/>
      <c r="Q4831" s="6"/>
      <c r="R4831" s="4"/>
      <c r="S4831" s="6"/>
      <c r="T4831" s="6"/>
      <c r="U4831" s="6"/>
      <c r="V4831" s="3" t="str">
        <f t="shared" si="2"/>
        <v/>
      </c>
      <c r="W4831" s="5" t="str">
        <f t="shared" ref="W4831:X4831" si="4832">UPPER(TRIM(H4831))</f>
        <v/>
      </c>
      <c r="X4831" s="5" t="str">
        <f t="shared" si="4832"/>
        <v/>
      </c>
      <c r="Y4831" s="5" t="str">
        <f t="array" ref="Y4831">IF(V4831&lt;&gt;"",IFERROR(INDEX(federal_program_name_lookup,MATCH(V4831,aln_lookup,0)),""),"")</f>
        <v/>
      </c>
    </row>
    <row r="4832" ht="15.75" customHeight="1">
      <c r="A4832" s="5" t="str">
        <f t="shared" si="3224"/>
        <v/>
      </c>
      <c r="B4832" s="3"/>
      <c r="C4832" s="3"/>
      <c r="D4832" s="3"/>
      <c r="E4832" s="6"/>
      <c r="F4832" s="4"/>
      <c r="G4832" s="6"/>
      <c r="H4832" s="6"/>
      <c r="I4832" s="6"/>
      <c r="J4832" s="4">
        <f>SUMIFS(amount_expended,cfda_key,V4832)</f>
        <v>0</v>
      </c>
      <c r="K4832" s="4">
        <f>IF(G4832="OTHER CLUSTER NOT LISTED ABOVE",SUMIFS(amount_expended,uniform_other_cluster_name,X4832), IF(AND(OR(G4832="N/A",G4832=""),H4832=""),0,IF(G4832="STATE CLUSTER",SUMIFS(amount_expended,uniform_state_cluster_name,W4832),SUMIFS(amount_expended,cluster_name,G4832))))</f>
        <v>0</v>
      </c>
      <c r="L4832" s="6"/>
      <c r="M4832" s="3"/>
      <c r="N4832" s="6"/>
      <c r="O4832" s="3"/>
      <c r="P4832" s="3"/>
      <c r="Q4832" s="6"/>
      <c r="R4832" s="4"/>
      <c r="S4832" s="6"/>
      <c r="T4832" s="6"/>
      <c r="U4832" s="6"/>
      <c r="V4832" s="3" t="str">
        <f t="shared" si="2"/>
        <v/>
      </c>
      <c r="W4832" s="5" t="str">
        <f t="shared" ref="W4832:X4832" si="4833">UPPER(TRIM(H4832))</f>
        <v/>
      </c>
      <c r="X4832" s="5" t="str">
        <f t="shared" si="4833"/>
        <v/>
      </c>
      <c r="Y4832" s="5" t="str">
        <f t="array" ref="Y4832">IF(V4832&lt;&gt;"",IFERROR(INDEX(federal_program_name_lookup,MATCH(V4832,aln_lookup,0)),""),"")</f>
        <v/>
      </c>
    </row>
    <row r="4833" ht="15.75" customHeight="1">
      <c r="A4833" s="5" t="str">
        <f t="shared" si="3224"/>
        <v/>
      </c>
      <c r="B4833" s="3"/>
      <c r="C4833" s="3"/>
      <c r="D4833" s="3"/>
      <c r="E4833" s="6"/>
      <c r="F4833" s="4"/>
      <c r="G4833" s="6"/>
      <c r="H4833" s="6"/>
      <c r="I4833" s="6"/>
      <c r="J4833" s="4">
        <f>SUMIFS(amount_expended,cfda_key,V4833)</f>
        <v>0</v>
      </c>
      <c r="K4833" s="4">
        <f>IF(G4833="OTHER CLUSTER NOT LISTED ABOVE",SUMIFS(amount_expended,uniform_other_cluster_name,X4833), IF(AND(OR(G4833="N/A",G4833=""),H4833=""),0,IF(G4833="STATE CLUSTER",SUMIFS(amount_expended,uniform_state_cluster_name,W4833),SUMIFS(amount_expended,cluster_name,G4833))))</f>
        <v>0</v>
      </c>
      <c r="L4833" s="6"/>
      <c r="M4833" s="3"/>
      <c r="N4833" s="6"/>
      <c r="O4833" s="3"/>
      <c r="P4833" s="3"/>
      <c r="Q4833" s="6"/>
      <c r="R4833" s="4"/>
      <c r="S4833" s="6"/>
      <c r="T4833" s="6"/>
      <c r="U4833" s="6"/>
      <c r="V4833" s="3" t="str">
        <f t="shared" si="2"/>
        <v/>
      </c>
      <c r="W4833" s="5" t="str">
        <f t="shared" ref="W4833:X4833" si="4834">UPPER(TRIM(H4833))</f>
        <v/>
      </c>
      <c r="X4833" s="5" t="str">
        <f t="shared" si="4834"/>
        <v/>
      </c>
      <c r="Y4833" s="5" t="str">
        <f t="array" ref="Y4833">IF(V4833&lt;&gt;"",IFERROR(INDEX(federal_program_name_lookup,MATCH(V4833,aln_lookup,0)),""),"")</f>
        <v/>
      </c>
    </row>
    <row r="4834" ht="15.75" customHeight="1">
      <c r="A4834" s="5" t="str">
        <f t="shared" si="3224"/>
        <v/>
      </c>
      <c r="B4834" s="3"/>
      <c r="C4834" s="3"/>
      <c r="D4834" s="3"/>
      <c r="E4834" s="6"/>
      <c r="F4834" s="4"/>
      <c r="G4834" s="6"/>
      <c r="H4834" s="6"/>
      <c r="I4834" s="6"/>
      <c r="J4834" s="4">
        <f>SUMIFS(amount_expended,cfda_key,V4834)</f>
        <v>0</v>
      </c>
      <c r="K4834" s="4">
        <f>IF(G4834="OTHER CLUSTER NOT LISTED ABOVE",SUMIFS(amount_expended,uniform_other_cluster_name,X4834), IF(AND(OR(G4834="N/A",G4834=""),H4834=""),0,IF(G4834="STATE CLUSTER",SUMIFS(amount_expended,uniform_state_cluster_name,W4834),SUMIFS(amount_expended,cluster_name,G4834))))</f>
        <v>0</v>
      </c>
      <c r="L4834" s="6"/>
      <c r="M4834" s="3"/>
      <c r="N4834" s="6"/>
      <c r="O4834" s="3"/>
      <c r="P4834" s="3"/>
      <c r="Q4834" s="6"/>
      <c r="R4834" s="4"/>
      <c r="S4834" s="6"/>
      <c r="T4834" s="6"/>
      <c r="U4834" s="6"/>
      <c r="V4834" s="3" t="str">
        <f t="shared" si="2"/>
        <v/>
      </c>
      <c r="W4834" s="5" t="str">
        <f t="shared" ref="W4834:X4834" si="4835">UPPER(TRIM(H4834))</f>
        <v/>
      </c>
      <c r="X4834" s="5" t="str">
        <f t="shared" si="4835"/>
        <v/>
      </c>
      <c r="Y4834" s="5" t="str">
        <f t="array" ref="Y4834">IF(V4834&lt;&gt;"",IFERROR(INDEX(federal_program_name_lookup,MATCH(V4834,aln_lookup,0)),""),"")</f>
        <v/>
      </c>
    </row>
    <row r="4835" ht="15.75" customHeight="1">
      <c r="A4835" s="5" t="str">
        <f t="shared" si="3224"/>
        <v/>
      </c>
      <c r="B4835" s="3"/>
      <c r="C4835" s="3"/>
      <c r="D4835" s="3"/>
      <c r="E4835" s="6"/>
      <c r="F4835" s="4"/>
      <c r="G4835" s="6"/>
      <c r="H4835" s="6"/>
      <c r="I4835" s="6"/>
      <c r="J4835" s="4">
        <f>SUMIFS(amount_expended,cfda_key,V4835)</f>
        <v>0</v>
      </c>
      <c r="K4835" s="4">
        <f>IF(G4835="OTHER CLUSTER NOT LISTED ABOVE",SUMIFS(amount_expended,uniform_other_cluster_name,X4835), IF(AND(OR(G4835="N/A",G4835=""),H4835=""),0,IF(G4835="STATE CLUSTER",SUMIFS(amount_expended,uniform_state_cluster_name,W4835),SUMIFS(amount_expended,cluster_name,G4835))))</f>
        <v>0</v>
      </c>
      <c r="L4835" s="6"/>
      <c r="M4835" s="3"/>
      <c r="N4835" s="6"/>
      <c r="O4835" s="3"/>
      <c r="P4835" s="3"/>
      <c r="Q4835" s="6"/>
      <c r="R4835" s="4"/>
      <c r="S4835" s="6"/>
      <c r="T4835" s="6"/>
      <c r="U4835" s="6"/>
      <c r="V4835" s="3" t="str">
        <f t="shared" si="2"/>
        <v/>
      </c>
      <c r="W4835" s="5" t="str">
        <f t="shared" ref="W4835:X4835" si="4836">UPPER(TRIM(H4835))</f>
        <v/>
      </c>
      <c r="X4835" s="5" t="str">
        <f t="shared" si="4836"/>
        <v/>
      </c>
      <c r="Y4835" s="5" t="str">
        <f t="array" ref="Y4835">IF(V4835&lt;&gt;"",IFERROR(INDEX(federal_program_name_lookup,MATCH(V4835,aln_lookup,0)),""),"")</f>
        <v/>
      </c>
    </row>
    <row r="4836" ht="15.75" customHeight="1">
      <c r="A4836" s="5" t="str">
        <f t="shared" si="3224"/>
        <v/>
      </c>
      <c r="B4836" s="3"/>
      <c r="C4836" s="3"/>
      <c r="D4836" s="3"/>
      <c r="E4836" s="6"/>
      <c r="F4836" s="4"/>
      <c r="G4836" s="6"/>
      <c r="H4836" s="6"/>
      <c r="I4836" s="6"/>
      <c r="J4836" s="4">
        <f>SUMIFS(amount_expended,cfda_key,V4836)</f>
        <v>0</v>
      </c>
      <c r="K4836" s="4">
        <f>IF(G4836="OTHER CLUSTER NOT LISTED ABOVE",SUMIFS(amount_expended,uniform_other_cluster_name,X4836), IF(AND(OR(G4836="N/A",G4836=""),H4836=""),0,IF(G4836="STATE CLUSTER",SUMIFS(amount_expended,uniform_state_cluster_name,W4836),SUMIFS(amount_expended,cluster_name,G4836))))</f>
        <v>0</v>
      </c>
      <c r="L4836" s="6"/>
      <c r="M4836" s="3"/>
      <c r="N4836" s="6"/>
      <c r="O4836" s="3"/>
      <c r="P4836" s="3"/>
      <c r="Q4836" s="6"/>
      <c r="R4836" s="4"/>
      <c r="S4836" s="6"/>
      <c r="T4836" s="6"/>
      <c r="U4836" s="6"/>
      <c r="V4836" s="3" t="str">
        <f t="shared" si="2"/>
        <v/>
      </c>
      <c r="W4836" s="5" t="str">
        <f t="shared" ref="W4836:X4836" si="4837">UPPER(TRIM(H4836))</f>
        <v/>
      </c>
      <c r="X4836" s="5" t="str">
        <f t="shared" si="4837"/>
        <v/>
      </c>
      <c r="Y4836" s="5" t="str">
        <f t="array" ref="Y4836">IF(V4836&lt;&gt;"",IFERROR(INDEX(federal_program_name_lookup,MATCH(V4836,aln_lookup,0)),""),"")</f>
        <v/>
      </c>
    </row>
    <row r="4837" ht="15.75" customHeight="1">
      <c r="A4837" s="5" t="str">
        <f t="shared" si="3224"/>
        <v/>
      </c>
      <c r="B4837" s="3"/>
      <c r="C4837" s="3"/>
      <c r="D4837" s="3"/>
      <c r="E4837" s="6"/>
      <c r="F4837" s="4"/>
      <c r="G4837" s="6"/>
      <c r="H4837" s="6"/>
      <c r="I4837" s="6"/>
      <c r="J4837" s="4">
        <f>SUMIFS(amount_expended,cfda_key,V4837)</f>
        <v>0</v>
      </c>
      <c r="K4837" s="4">
        <f>IF(G4837="OTHER CLUSTER NOT LISTED ABOVE",SUMIFS(amount_expended,uniform_other_cluster_name,X4837), IF(AND(OR(G4837="N/A",G4837=""),H4837=""),0,IF(G4837="STATE CLUSTER",SUMIFS(amount_expended,uniform_state_cluster_name,W4837),SUMIFS(amount_expended,cluster_name,G4837))))</f>
        <v>0</v>
      </c>
      <c r="L4837" s="6"/>
      <c r="M4837" s="3"/>
      <c r="N4837" s="6"/>
      <c r="O4837" s="3"/>
      <c r="P4837" s="3"/>
      <c r="Q4837" s="6"/>
      <c r="R4837" s="4"/>
      <c r="S4837" s="6"/>
      <c r="T4837" s="6"/>
      <c r="U4837" s="6"/>
      <c r="V4837" s="3" t="str">
        <f t="shared" si="2"/>
        <v/>
      </c>
      <c r="W4837" s="5" t="str">
        <f t="shared" ref="W4837:X4837" si="4838">UPPER(TRIM(H4837))</f>
        <v/>
      </c>
      <c r="X4837" s="5" t="str">
        <f t="shared" si="4838"/>
        <v/>
      </c>
      <c r="Y4837" s="5" t="str">
        <f t="array" ref="Y4837">IF(V4837&lt;&gt;"",IFERROR(INDEX(federal_program_name_lookup,MATCH(V4837,aln_lookup,0)),""),"")</f>
        <v/>
      </c>
    </row>
    <row r="4838" ht="15.75" customHeight="1">
      <c r="A4838" s="5" t="str">
        <f t="shared" si="3224"/>
        <v/>
      </c>
      <c r="B4838" s="3"/>
      <c r="C4838" s="3"/>
      <c r="D4838" s="3"/>
      <c r="E4838" s="6"/>
      <c r="F4838" s="4"/>
      <c r="G4838" s="6"/>
      <c r="H4838" s="6"/>
      <c r="I4838" s="6"/>
      <c r="J4838" s="4">
        <f>SUMIFS(amount_expended,cfda_key,V4838)</f>
        <v>0</v>
      </c>
      <c r="K4838" s="4">
        <f>IF(G4838="OTHER CLUSTER NOT LISTED ABOVE",SUMIFS(amount_expended,uniform_other_cluster_name,X4838), IF(AND(OR(G4838="N/A",G4838=""),H4838=""),0,IF(G4838="STATE CLUSTER",SUMIFS(amount_expended,uniform_state_cluster_name,W4838),SUMIFS(amount_expended,cluster_name,G4838))))</f>
        <v>0</v>
      </c>
      <c r="L4838" s="6"/>
      <c r="M4838" s="3"/>
      <c r="N4838" s="6"/>
      <c r="O4838" s="3"/>
      <c r="P4838" s="3"/>
      <c r="Q4838" s="6"/>
      <c r="R4838" s="4"/>
      <c r="S4838" s="6"/>
      <c r="T4838" s="6"/>
      <c r="U4838" s="6"/>
      <c r="V4838" s="3" t="str">
        <f t="shared" si="2"/>
        <v/>
      </c>
      <c r="W4838" s="5" t="str">
        <f t="shared" ref="W4838:X4838" si="4839">UPPER(TRIM(H4838))</f>
        <v/>
      </c>
      <c r="X4838" s="5" t="str">
        <f t="shared" si="4839"/>
        <v/>
      </c>
      <c r="Y4838" s="5" t="str">
        <f t="array" ref="Y4838">IF(V4838&lt;&gt;"",IFERROR(INDEX(federal_program_name_lookup,MATCH(V4838,aln_lookup,0)),""),"")</f>
        <v/>
      </c>
    </row>
    <row r="4839" ht="15.75" customHeight="1">
      <c r="A4839" s="5" t="str">
        <f t="shared" si="3224"/>
        <v/>
      </c>
      <c r="B4839" s="3"/>
      <c r="C4839" s="3"/>
      <c r="D4839" s="3"/>
      <c r="E4839" s="6"/>
      <c r="F4839" s="4"/>
      <c r="G4839" s="6"/>
      <c r="H4839" s="6"/>
      <c r="I4839" s="6"/>
      <c r="J4839" s="4">
        <f>SUMIFS(amount_expended,cfda_key,V4839)</f>
        <v>0</v>
      </c>
      <c r="K4839" s="4">
        <f>IF(G4839="OTHER CLUSTER NOT LISTED ABOVE",SUMIFS(amount_expended,uniform_other_cluster_name,X4839), IF(AND(OR(G4839="N/A",G4839=""),H4839=""),0,IF(G4839="STATE CLUSTER",SUMIFS(amount_expended,uniform_state_cluster_name,W4839),SUMIFS(amount_expended,cluster_name,G4839))))</f>
        <v>0</v>
      </c>
      <c r="L4839" s="6"/>
      <c r="M4839" s="3"/>
      <c r="N4839" s="6"/>
      <c r="O4839" s="3"/>
      <c r="P4839" s="3"/>
      <c r="Q4839" s="6"/>
      <c r="R4839" s="4"/>
      <c r="S4839" s="6"/>
      <c r="T4839" s="6"/>
      <c r="U4839" s="6"/>
      <c r="V4839" s="3" t="str">
        <f t="shared" si="2"/>
        <v/>
      </c>
      <c r="W4839" s="5" t="str">
        <f t="shared" ref="W4839:X4839" si="4840">UPPER(TRIM(H4839))</f>
        <v/>
      </c>
      <c r="X4839" s="5" t="str">
        <f t="shared" si="4840"/>
        <v/>
      </c>
      <c r="Y4839" s="5" t="str">
        <f t="array" ref="Y4839">IF(V4839&lt;&gt;"",IFERROR(INDEX(federal_program_name_lookup,MATCH(V4839,aln_lookup,0)),""),"")</f>
        <v/>
      </c>
    </row>
    <row r="4840" ht="15.75" customHeight="1">
      <c r="A4840" s="5" t="str">
        <f t="shared" si="3224"/>
        <v/>
      </c>
      <c r="B4840" s="3"/>
      <c r="C4840" s="3"/>
      <c r="D4840" s="3"/>
      <c r="E4840" s="6"/>
      <c r="F4840" s="4"/>
      <c r="G4840" s="6"/>
      <c r="H4840" s="6"/>
      <c r="I4840" s="6"/>
      <c r="J4840" s="4">
        <f>SUMIFS(amount_expended,cfda_key,V4840)</f>
        <v>0</v>
      </c>
      <c r="K4840" s="4">
        <f>IF(G4840="OTHER CLUSTER NOT LISTED ABOVE",SUMIFS(amount_expended,uniform_other_cluster_name,X4840), IF(AND(OR(G4840="N/A",G4840=""),H4840=""),0,IF(G4840="STATE CLUSTER",SUMIFS(amount_expended,uniform_state_cluster_name,W4840),SUMIFS(amount_expended,cluster_name,G4840))))</f>
        <v>0</v>
      </c>
      <c r="L4840" s="6"/>
      <c r="M4840" s="3"/>
      <c r="N4840" s="6"/>
      <c r="O4840" s="3"/>
      <c r="P4840" s="3"/>
      <c r="Q4840" s="6"/>
      <c r="R4840" s="4"/>
      <c r="S4840" s="6"/>
      <c r="T4840" s="6"/>
      <c r="U4840" s="6"/>
      <c r="V4840" s="3" t="str">
        <f t="shared" si="2"/>
        <v/>
      </c>
      <c r="W4840" s="5" t="str">
        <f t="shared" ref="W4840:X4840" si="4841">UPPER(TRIM(H4840))</f>
        <v/>
      </c>
      <c r="X4840" s="5" t="str">
        <f t="shared" si="4841"/>
        <v/>
      </c>
      <c r="Y4840" s="5" t="str">
        <f t="array" ref="Y4840">IF(V4840&lt;&gt;"",IFERROR(INDEX(federal_program_name_lookup,MATCH(V4840,aln_lookup,0)),""),"")</f>
        <v/>
      </c>
    </row>
    <row r="4841" ht="15.75" customHeight="1">
      <c r="A4841" s="5" t="str">
        <f t="shared" si="3224"/>
        <v/>
      </c>
      <c r="B4841" s="3"/>
      <c r="C4841" s="3"/>
      <c r="D4841" s="3"/>
      <c r="E4841" s="6"/>
      <c r="F4841" s="4"/>
      <c r="G4841" s="6"/>
      <c r="H4841" s="6"/>
      <c r="I4841" s="6"/>
      <c r="J4841" s="4">
        <f>SUMIFS(amount_expended,cfda_key,V4841)</f>
        <v>0</v>
      </c>
      <c r="K4841" s="4">
        <f>IF(G4841="OTHER CLUSTER NOT LISTED ABOVE",SUMIFS(amount_expended,uniform_other_cluster_name,X4841), IF(AND(OR(G4841="N/A",G4841=""),H4841=""),0,IF(G4841="STATE CLUSTER",SUMIFS(amount_expended,uniform_state_cluster_name,W4841),SUMIFS(amount_expended,cluster_name,G4841))))</f>
        <v>0</v>
      </c>
      <c r="L4841" s="6"/>
      <c r="M4841" s="3"/>
      <c r="N4841" s="6"/>
      <c r="O4841" s="3"/>
      <c r="P4841" s="3"/>
      <c r="Q4841" s="6"/>
      <c r="R4841" s="4"/>
      <c r="S4841" s="6"/>
      <c r="T4841" s="6"/>
      <c r="U4841" s="6"/>
      <c r="V4841" s="3" t="str">
        <f t="shared" si="2"/>
        <v/>
      </c>
      <c r="W4841" s="5" t="str">
        <f t="shared" ref="W4841:X4841" si="4842">UPPER(TRIM(H4841))</f>
        <v/>
      </c>
      <c r="X4841" s="5" t="str">
        <f t="shared" si="4842"/>
        <v/>
      </c>
      <c r="Y4841" s="5" t="str">
        <f t="array" ref="Y4841">IF(V4841&lt;&gt;"",IFERROR(INDEX(federal_program_name_lookup,MATCH(V4841,aln_lookup,0)),""),"")</f>
        <v/>
      </c>
    </row>
    <row r="4842" ht="15.75" customHeight="1">
      <c r="A4842" s="5" t="str">
        <f t="shared" si="3224"/>
        <v/>
      </c>
      <c r="B4842" s="3"/>
      <c r="C4842" s="3"/>
      <c r="D4842" s="3"/>
      <c r="E4842" s="6"/>
      <c r="F4842" s="4"/>
      <c r="G4842" s="6"/>
      <c r="H4842" s="6"/>
      <c r="I4842" s="6"/>
      <c r="J4842" s="4">
        <f>SUMIFS(amount_expended,cfda_key,V4842)</f>
        <v>0</v>
      </c>
      <c r="K4842" s="4">
        <f>IF(G4842="OTHER CLUSTER NOT LISTED ABOVE",SUMIFS(amount_expended,uniform_other_cluster_name,X4842), IF(AND(OR(G4842="N/A",G4842=""),H4842=""),0,IF(G4842="STATE CLUSTER",SUMIFS(amount_expended,uniform_state_cluster_name,W4842),SUMIFS(amount_expended,cluster_name,G4842))))</f>
        <v>0</v>
      </c>
      <c r="L4842" s="6"/>
      <c r="M4842" s="3"/>
      <c r="N4842" s="6"/>
      <c r="O4842" s="3"/>
      <c r="P4842" s="3"/>
      <c r="Q4842" s="6"/>
      <c r="R4842" s="4"/>
      <c r="S4842" s="6"/>
      <c r="T4842" s="6"/>
      <c r="U4842" s="6"/>
      <c r="V4842" s="3" t="str">
        <f t="shared" si="2"/>
        <v/>
      </c>
      <c r="W4842" s="5" t="str">
        <f t="shared" ref="W4842:X4842" si="4843">UPPER(TRIM(H4842))</f>
        <v/>
      </c>
      <c r="X4842" s="5" t="str">
        <f t="shared" si="4843"/>
        <v/>
      </c>
      <c r="Y4842" s="5" t="str">
        <f t="array" ref="Y4842">IF(V4842&lt;&gt;"",IFERROR(INDEX(federal_program_name_lookup,MATCH(V4842,aln_lookup,0)),""),"")</f>
        <v/>
      </c>
    </row>
    <row r="4843" ht="15.75" customHeight="1">
      <c r="A4843" s="5" t="str">
        <f t="shared" si="3224"/>
        <v/>
      </c>
      <c r="B4843" s="3"/>
      <c r="C4843" s="3"/>
      <c r="D4843" s="3"/>
      <c r="E4843" s="6"/>
      <c r="F4843" s="4"/>
      <c r="G4843" s="6"/>
      <c r="H4843" s="6"/>
      <c r="I4843" s="6"/>
      <c r="J4843" s="4">
        <f>SUMIFS(amount_expended,cfda_key,V4843)</f>
        <v>0</v>
      </c>
      <c r="K4843" s="4">
        <f>IF(G4843="OTHER CLUSTER NOT LISTED ABOVE",SUMIFS(amount_expended,uniform_other_cluster_name,X4843), IF(AND(OR(G4843="N/A",G4843=""),H4843=""),0,IF(G4843="STATE CLUSTER",SUMIFS(amount_expended,uniform_state_cluster_name,W4843),SUMIFS(amount_expended,cluster_name,G4843))))</f>
        <v>0</v>
      </c>
      <c r="L4843" s="6"/>
      <c r="M4843" s="3"/>
      <c r="N4843" s="6"/>
      <c r="O4843" s="3"/>
      <c r="P4843" s="3"/>
      <c r="Q4843" s="6"/>
      <c r="R4843" s="4"/>
      <c r="S4843" s="6"/>
      <c r="T4843" s="6"/>
      <c r="U4843" s="6"/>
      <c r="V4843" s="3" t="str">
        <f t="shared" si="2"/>
        <v/>
      </c>
      <c r="W4843" s="5" t="str">
        <f t="shared" ref="W4843:X4843" si="4844">UPPER(TRIM(H4843))</f>
        <v/>
      </c>
      <c r="X4843" s="5" t="str">
        <f t="shared" si="4844"/>
        <v/>
      </c>
      <c r="Y4843" s="5" t="str">
        <f t="array" ref="Y4843">IF(V4843&lt;&gt;"",IFERROR(INDEX(federal_program_name_lookup,MATCH(V4843,aln_lookup,0)),""),"")</f>
        <v/>
      </c>
    </row>
    <row r="4844" ht="15.75" customHeight="1">
      <c r="A4844" s="5" t="str">
        <f t="shared" si="3224"/>
        <v/>
      </c>
      <c r="B4844" s="3"/>
      <c r="C4844" s="3"/>
      <c r="D4844" s="3"/>
      <c r="E4844" s="6"/>
      <c r="F4844" s="4"/>
      <c r="G4844" s="6"/>
      <c r="H4844" s="6"/>
      <c r="I4844" s="6"/>
      <c r="J4844" s="4">
        <f>SUMIFS(amount_expended,cfda_key,V4844)</f>
        <v>0</v>
      </c>
      <c r="K4844" s="4">
        <f>IF(G4844="OTHER CLUSTER NOT LISTED ABOVE",SUMIFS(amount_expended,uniform_other_cluster_name,X4844), IF(AND(OR(G4844="N/A",G4844=""),H4844=""),0,IF(G4844="STATE CLUSTER",SUMIFS(amount_expended,uniform_state_cluster_name,W4844),SUMIFS(amount_expended,cluster_name,G4844))))</f>
        <v>0</v>
      </c>
      <c r="L4844" s="6"/>
      <c r="M4844" s="3"/>
      <c r="N4844" s="6"/>
      <c r="O4844" s="3"/>
      <c r="P4844" s="3"/>
      <c r="Q4844" s="6"/>
      <c r="R4844" s="4"/>
      <c r="S4844" s="6"/>
      <c r="T4844" s="6"/>
      <c r="U4844" s="6"/>
      <c r="V4844" s="3" t="str">
        <f t="shared" si="2"/>
        <v/>
      </c>
      <c r="W4844" s="5" t="str">
        <f t="shared" ref="W4844:X4844" si="4845">UPPER(TRIM(H4844))</f>
        <v/>
      </c>
      <c r="X4844" s="5" t="str">
        <f t="shared" si="4845"/>
        <v/>
      </c>
      <c r="Y4844" s="5" t="str">
        <f t="array" ref="Y4844">IF(V4844&lt;&gt;"",IFERROR(INDEX(federal_program_name_lookup,MATCH(V4844,aln_lookup,0)),""),"")</f>
        <v/>
      </c>
    </row>
    <row r="4845" ht="15.75" customHeight="1">
      <c r="A4845" s="5" t="str">
        <f t="shared" si="3224"/>
        <v/>
      </c>
      <c r="B4845" s="3"/>
      <c r="C4845" s="3"/>
      <c r="D4845" s="3"/>
      <c r="E4845" s="6"/>
      <c r="F4845" s="4"/>
      <c r="G4845" s="6"/>
      <c r="H4845" s="6"/>
      <c r="I4845" s="6"/>
      <c r="J4845" s="4">
        <f>SUMIFS(amount_expended,cfda_key,V4845)</f>
        <v>0</v>
      </c>
      <c r="K4845" s="4">
        <f>IF(G4845="OTHER CLUSTER NOT LISTED ABOVE",SUMIFS(amount_expended,uniform_other_cluster_name,X4845), IF(AND(OR(G4845="N/A",G4845=""),H4845=""),0,IF(G4845="STATE CLUSTER",SUMIFS(amount_expended,uniform_state_cluster_name,W4845),SUMIFS(amount_expended,cluster_name,G4845))))</f>
        <v>0</v>
      </c>
      <c r="L4845" s="6"/>
      <c r="M4845" s="3"/>
      <c r="N4845" s="6"/>
      <c r="O4845" s="3"/>
      <c r="P4845" s="3"/>
      <c r="Q4845" s="6"/>
      <c r="R4845" s="4"/>
      <c r="S4845" s="6"/>
      <c r="T4845" s="6"/>
      <c r="U4845" s="6"/>
      <c r="V4845" s="3" t="str">
        <f t="shared" si="2"/>
        <v/>
      </c>
      <c r="W4845" s="5" t="str">
        <f t="shared" ref="W4845:X4845" si="4846">UPPER(TRIM(H4845))</f>
        <v/>
      </c>
      <c r="X4845" s="5" t="str">
        <f t="shared" si="4846"/>
        <v/>
      </c>
      <c r="Y4845" s="5" t="str">
        <f t="array" ref="Y4845">IF(V4845&lt;&gt;"",IFERROR(INDEX(federal_program_name_lookup,MATCH(V4845,aln_lookup,0)),""),"")</f>
        <v/>
      </c>
    </row>
    <row r="4846" ht="15.75" customHeight="1">
      <c r="A4846" s="5" t="str">
        <f t="shared" si="3224"/>
        <v/>
      </c>
      <c r="B4846" s="3"/>
      <c r="C4846" s="3"/>
      <c r="D4846" s="3"/>
      <c r="E4846" s="6"/>
      <c r="F4846" s="4"/>
      <c r="G4846" s="6"/>
      <c r="H4846" s="6"/>
      <c r="I4846" s="6"/>
      <c r="J4846" s="4">
        <f>SUMIFS(amount_expended,cfda_key,V4846)</f>
        <v>0</v>
      </c>
      <c r="K4846" s="4">
        <f>IF(G4846="OTHER CLUSTER NOT LISTED ABOVE",SUMIFS(amount_expended,uniform_other_cluster_name,X4846), IF(AND(OR(G4846="N/A",G4846=""),H4846=""),0,IF(G4846="STATE CLUSTER",SUMIFS(amount_expended,uniform_state_cluster_name,W4846),SUMIFS(amount_expended,cluster_name,G4846))))</f>
        <v>0</v>
      </c>
      <c r="L4846" s="6"/>
      <c r="M4846" s="3"/>
      <c r="N4846" s="6"/>
      <c r="O4846" s="3"/>
      <c r="P4846" s="3"/>
      <c r="Q4846" s="6"/>
      <c r="R4846" s="4"/>
      <c r="S4846" s="6"/>
      <c r="T4846" s="6"/>
      <c r="U4846" s="6"/>
      <c r="V4846" s="3" t="str">
        <f t="shared" si="2"/>
        <v/>
      </c>
      <c r="W4846" s="5" t="str">
        <f t="shared" ref="W4846:X4846" si="4847">UPPER(TRIM(H4846))</f>
        <v/>
      </c>
      <c r="X4846" s="5" t="str">
        <f t="shared" si="4847"/>
        <v/>
      </c>
      <c r="Y4846" s="5" t="str">
        <f t="array" ref="Y4846">IF(V4846&lt;&gt;"",IFERROR(INDEX(federal_program_name_lookup,MATCH(V4846,aln_lookup,0)),""),"")</f>
        <v/>
      </c>
    </row>
    <row r="4847" ht="15.75" customHeight="1">
      <c r="A4847" s="5" t="str">
        <f t="shared" si="3224"/>
        <v/>
      </c>
      <c r="B4847" s="3"/>
      <c r="C4847" s="3"/>
      <c r="D4847" s="3"/>
      <c r="E4847" s="6"/>
      <c r="F4847" s="4"/>
      <c r="G4847" s="6"/>
      <c r="H4847" s="6"/>
      <c r="I4847" s="6"/>
      <c r="J4847" s="4">
        <f>SUMIFS(amount_expended,cfda_key,V4847)</f>
        <v>0</v>
      </c>
      <c r="K4847" s="4">
        <f>IF(G4847="OTHER CLUSTER NOT LISTED ABOVE",SUMIFS(amount_expended,uniform_other_cluster_name,X4847), IF(AND(OR(G4847="N/A",G4847=""),H4847=""),0,IF(G4847="STATE CLUSTER",SUMIFS(amount_expended,uniform_state_cluster_name,W4847),SUMIFS(amount_expended,cluster_name,G4847))))</f>
        <v>0</v>
      </c>
      <c r="L4847" s="6"/>
      <c r="M4847" s="3"/>
      <c r="N4847" s="6"/>
      <c r="O4847" s="3"/>
      <c r="P4847" s="3"/>
      <c r="Q4847" s="6"/>
      <c r="R4847" s="4"/>
      <c r="S4847" s="6"/>
      <c r="T4847" s="6"/>
      <c r="U4847" s="6"/>
      <c r="V4847" s="3" t="str">
        <f t="shared" si="2"/>
        <v/>
      </c>
      <c r="W4847" s="5" t="str">
        <f t="shared" ref="W4847:X4847" si="4848">UPPER(TRIM(H4847))</f>
        <v/>
      </c>
      <c r="X4847" s="5" t="str">
        <f t="shared" si="4848"/>
        <v/>
      </c>
      <c r="Y4847" s="5" t="str">
        <f t="array" ref="Y4847">IF(V4847&lt;&gt;"",IFERROR(INDEX(federal_program_name_lookup,MATCH(V4847,aln_lookup,0)),""),"")</f>
        <v/>
      </c>
    </row>
    <row r="4848" ht="15.75" customHeight="1">
      <c r="A4848" s="5" t="str">
        <f t="shared" si="3224"/>
        <v/>
      </c>
      <c r="B4848" s="3"/>
      <c r="C4848" s="3"/>
      <c r="D4848" s="3"/>
      <c r="E4848" s="6"/>
      <c r="F4848" s="4"/>
      <c r="G4848" s="6"/>
      <c r="H4848" s="6"/>
      <c r="I4848" s="6"/>
      <c r="J4848" s="4">
        <f>SUMIFS(amount_expended,cfda_key,V4848)</f>
        <v>0</v>
      </c>
      <c r="K4848" s="4">
        <f>IF(G4848="OTHER CLUSTER NOT LISTED ABOVE",SUMIFS(amount_expended,uniform_other_cluster_name,X4848), IF(AND(OR(G4848="N/A",G4848=""),H4848=""),0,IF(G4848="STATE CLUSTER",SUMIFS(amount_expended,uniform_state_cluster_name,W4848),SUMIFS(amount_expended,cluster_name,G4848))))</f>
        <v>0</v>
      </c>
      <c r="L4848" s="6"/>
      <c r="M4848" s="3"/>
      <c r="N4848" s="6"/>
      <c r="O4848" s="3"/>
      <c r="P4848" s="3"/>
      <c r="Q4848" s="6"/>
      <c r="R4848" s="4"/>
      <c r="S4848" s="6"/>
      <c r="T4848" s="6"/>
      <c r="U4848" s="6"/>
      <c r="V4848" s="3" t="str">
        <f t="shared" si="2"/>
        <v/>
      </c>
      <c r="W4848" s="5" t="str">
        <f t="shared" ref="W4848:X4848" si="4849">UPPER(TRIM(H4848))</f>
        <v/>
      </c>
      <c r="X4848" s="5" t="str">
        <f t="shared" si="4849"/>
        <v/>
      </c>
      <c r="Y4848" s="5" t="str">
        <f t="array" ref="Y4848">IF(V4848&lt;&gt;"",IFERROR(INDEX(federal_program_name_lookup,MATCH(V4848,aln_lookup,0)),""),"")</f>
        <v/>
      </c>
    </row>
    <row r="4849" ht="15.75" customHeight="1">
      <c r="A4849" s="5" t="str">
        <f t="shared" si="3224"/>
        <v/>
      </c>
      <c r="B4849" s="3"/>
      <c r="C4849" s="3"/>
      <c r="D4849" s="3"/>
      <c r="E4849" s="6"/>
      <c r="F4849" s="4"/>
      <c r="G4849" s="6"/>
      <c r="H4849" s="6"/>
      <c r="I4849" s="6"/>
      <c r="J4849" s="4">
        <f>SUMIFS(amount_expended,cfda_key,V4849)</f>
        <v>0</v>
      </c>
      <c r="K4849" s="4">
        <f>IF(G4849="OTHER CLUSTER NOT LISTED ABOVE",SUMIFS(amount_expended,uniform_other_cluster_name,X4849), IF(AND(OR(G4849="N/A",G4849=""),H4849=""),0,IF(G4849="STATE CLUSTER",SUMIFS(amount_expended,uniform_state_cluster_name,W4849),SUMIFS(amount_expended,cluster_name,G4849))))</f>
        <v>0</v>
      </c>
      <c r="L4849" s="6"/>
      <c r="M4849" s="3"/>
      <c r="N4849" s="6"/>
      <c r="O4849" s="3"/>
      <c r="P4849" s="3"/>
      <c r="Q4849" s="6"/>
      <c r="R4849" s="4"/>
      <c r="S4849" s="6"/>
      <c r="T4849" s="6"/>
      <c r="U4849" s="6"/>
      <c r="V4849" s="3" t="str">
        <f t="shared" si="2"/>
        <v/>
      </c>
      <c r="W4849" s="5" t="str">
        <f t="shared" ref="W4849:X4849" si="4850">UPPER(TRIM(H4849))</f>
        <v/>
      </c>
      <c r="X4849" s="5" t="str">
        <f t="shared" si="4850"/>
        <v/>
      </c>
      <c r="Y4849" s="5" t="str">
        <f t="array" ref="Y4849">IF(V4849&lt;&gt;"",IFERROR(INDEX(federal_program_name_lookup,MATCH(V4849,aln_lookup,0)),""),"")</f>
        <v/>
      </c>
    </row>
    <row r="4850" ht="15.75" customHeight="1">
      <c r="A4850" s="5" t="str">
        <f t="shared" si="3224"/>
        <v/>
      </c>
      <c r="B4850" s="3"/>
      <c r="C4850" s="3"/>
      <c r="D4850" s="3"/>
      <c r="E4850" s="6"/>
      <c r="F4850" s="4"/>
      <c r="G4850" s="6"/>
      <c r="H4850" s="6"/>
      <c r="I4850" s="6"/>
      <c r="J4850" s="4">
        <f>SUMIFS(amount_expended,cfda_key,V4850)</f>
        <v>0</v>
      </c>
      <c r="K4850" s="4">
        <f>IF(G4850="OTHER CLUSTER NOT LISTED ABOVE",SUMIFS(amount_expended,uniform_other_cluster_name,X4850), IF(AND(OR(G4850="N/A",G4850=""),H4850=""),0,IF(G4850="STATE CLUSTER",SUMIFS(amount_expended,uniform_state_cluster_name,W4850),SUMIFS(amount_expended,cluster_name,G4850))))</f>
        <v>0</v>
      </c>
      <c r="L4850" s="6"/>
      <c r="M4850" s="3"/>
      <c r="N4850" s="6"/>
      <c r="O4850" s="3"/>
      <c r="P4850" s="3"/>
      <c r="Q4850" s="6"/>
      <c r="R4850" s="4"/>
      <c r="S4850" s="6"/>
      <c r="T4850" s="6"/>
      <c r="U4850" s="6"/>
      <c r="V4850" s="3" t="str">
        <f t="shared" si="2"/>
        <v/>
      </c>
      <c r="W4850" s="5" t="str">
        <f t="shared" ref="W4850:X4850" si="4851">UPPER(TRIM(H4850))</f>
        <v/>
      </c>
      <c r="X4850" s="5" t="str">
        <f t="shared" si="4851"/>
        <v/>
      </c>
      <c r="Y4850" s="5" t="str">
        <f t="array" ref="Y4850">IF(V4850&lt;&gt;"",IFERROR(INDEX(federal_program_name_lookup,MATCH(V4850,aln_lookup,0)),""),"")</f>
        <v/>
      </c>
    </row>
    <row r="4851" ht="15.75" customHeight="1">
      <c r="A4851" s="5" t="str">
        <f t="shared" si="3224"/>
        <v/>
      </c>
      <c r="B4851" s="3"/>
      <c r="C4851" s="3"/>
      <c r="D4851" s="3"/>
      <c r="E4851" s="6"/>
      <c r="F4851" s="4"/>
      <c r="G4851" s="6"/>
      <c r="H4851" s="6"/>
      <c r="I4851" s="6"/>
      <c r="J4851" s="4">
        <f>SUMIFS(amount_expended,cfda_key,V4851)</f>
        <v>0</v>
      </c>
      <c r="K4851" s="4">
        <f>IF(G4851="OTHER CLUSTER NOT LISTED ABOVE",SUMIFS(amount_expended,uniform_other_cluster_name,X4851), IF(AND(OR(G4851="N/A",G4851=""),H4851=""),0,IF(G4851="STATE CLUSTER",SUMIFS(amount_expended,uniform_state_cluster_name,W4851),SUMIFS(amount_expended,cluster_name,G4851))))</f>
        <v>0</v>
      </c>
      <c r="L4851" s="6"/>
      <c r="M4851" s="3"/>
      <c r="N4851" s="6"/>
      <c r="O4851" s="3"/>
      <c r="P4851" s="3"/>
      <c r="Q4851" s="6"/>
      <c r="R4851" s="4"/>
      <c r="S4851" s="6"/>
      <c r="T4851" s="6"/>
      <c r="U4851" s="6"/>
      <c r="V4851" s="3" t="str">
        <f t="shared" si="2"/>
        <v/>
      </c>
      <c r="W4851" s="5" t="str">
        <f t="shared" ref="W4851:X4851" si="4852">UPPER(TRIM(H4851))</f>
        <v/>
      </c>
      <c r="X4851" s="5" t="str">
        <f t="shared" si="4852"/>
        <v/>
      </c>
      <c r="Y4851" s="5" t="str">
        <f t="array" ref="Y4851">IF(V4851&lt;&gt;"",IFERROR(INDEX(federal_program_name_lookup,MATCH(V4851,aln_lookup,0)),""),"")</f>
        <v/>
      </c>
    </row>
    <row r="4852" ht="15.75" customHeight="1">
      <c r="A4852" s="5" t="str">
        <f t="shared" si="3224"/>
        <v/>
      </c>
      <c r="B4852" s="3"/>
      <c r="C4852" s="3"/>
      <c r="D4852" s="3"/>
      <c r="E4852" s="6"/>
      <c r="F4852" s="4"/>
      <c r="G4852" s="6"/>
      <c r="H4852" s="6"/>
      <c r="I4852" s="6"/>
      <c r="J4852" s="4">
        <f>SUMIFS(amount_expended,cfda_key,V4852)</f>
        <v>0</v>
      </c>
      <c r="K4852" s="4">
        <f>IF(G4852="OTHER CLUSTER NOT LISTED ABOVE",SUMIFS(amount_expended,uniform_other_cluster_name,X4852), IF(AND(OR(G4852="N/A",G4852=""),H4852=""),0,IF(G4852="STATE CLUSTER",SUMIFS(amount_expended,uniform_state_cluster_name,W4852),SUMIFS(amount_expended,cluster_name,G4852))))</f>
        <v>0</v>
      </c>
      <c r="L4852" s="6"/>
      <c r="M4852" s="3"/>
      <c r="N4852" s="6"/>
      <c r="O4852" s="3"/>
      <c r="P4852" s="3"/>
      <c r="Q4852" s="6"/>
      <c r="R4852" s="4"/>
      <c r="S4852" s="6"/>
      <c r="T4852" s="6"/>
      <c r="U4852" s="6"/>
      <c r="V4852" s="3" t="str">
        <f t="shared" si="2"/>
        <v/>
      </c>
      <c r="W4852" s="5" t="str">
        <f t="shared" ref="W4852:X4852" si="4853">UPPER(TRIM(H4852))</f>
        <v/>
      </c>
      <c r="X4852" s="5" t="str">
        <f t="shared" si="4853"/>
        <v/>
      </c>
      <c r="Y4852" s="5" t="str">
        <f t="array" ref="Y4852">IF(V4852&lt;&gt;"",IFERROR(INDEX(federal_program_name_lookup,MATCH(V4852,aln_lookup,0)),""),"")</f>
        <v/>
      </c>
    </row>
    <row r="4853" ht="15.75" customHeight="1">
      <c r="A4853" s="5" t="str">
        <f t="shared" si="3224"/>
        <v/>
      </c>
      <c r="B4853" s="3"/>
      <c r="C4853" s="3"/>
      <c r="D4853" s="3"/>
      <c r="E4853" s="6"/>
      <c r="F4853" s="4"/>
      <c r="G4853" s="6"/>
      <c r="H4853" s="6"/>
      <c r="I4853" s="6"/>
      <c r="J4853" s="4">
        <f>SUMIFS(amount_expended,cfda_key,V4853)</f>
        <v>0</v>
      </c>
      <c r="K4853" s="4">
        <f>IF(G4853="OTHER CLUSTER NOT LISTED ABOVE",SUMIFS(amount_expended,uniform_other_cluster_name,X4853), IF(AND(OR(G4853="N/A",G4853=""),H4853=""),0,IF(G4853="STATE CLUSTER",SUMIFS(amount_expended,uniform_state_cluster_name,W4853),SUMIFS(amount_expended,cluster_name,G4853))))</f>
        <v>0</v>
      </c>
      <c r="L4853" s="6"/>
      <c r="M4853" s="3"/>
      <c r="N4853" s="6"/>
      <c r="O4853" s="3"/>
      <c r="P4853" s="3"/>
      <c r="Q4853" s="6"/>
      <c r="R4853" s="4"/>
      <c r="S4853" s="6"/>
      <c r="T4853" s="6"/>
      <c r="U4853" s="6"/>
      <c r="V4853" s="3" t="str">
        <f t="shared" si="2"/>
        <v/>
      </c>
      <c r="W4853" s="5" t="str">
        <f t="shared" ref="W4853:X4853" si="4854">UPPER(TRIM(H4853))</f>
        <v/>
      </c>
      <c r="X4853" s="5" t="str">
        <f t="shared" si="4854"/>
        <v/>
      </c>
      <c r="Y4853" s="5" t="str">
        <f t="array" ref="Y4853">IF(V4853&lt;&gt;"",IFERROR(INDEX(federal_program_name_lookup,MATCH(V4853,aln_lookup,0)),""),"")</f>
        <v/>
      </c>
    </row>
    <row r="4854" ht="15.75" customHeight="1">
      <c r="A4854" s="5" t="str">
        <f t="shared" si="3224"/>
        <v/>
      </c>
      <c r="B4854" s="3"/>
      <c r="C4854" s="3"/>
      <c r="D4854" s="3"/>
      <c r="E4854" s="6"/>
      <c r="F4854" s="4"/>
      <c r="G4854" s="6"/>
      <c r="H4854" s="6"/>
      <c r="I4854" s="6"/>
      <c r="J4854" s="4">
        <f>SUMIFS(amount_expended,cfda_key,V4854)</f>
        <v>0</v>
      </c>
      <c r="K4854" s="4">
        <f>IF(G4854="OTHER CLUSTER NOT LISTED ABOVE",SUMIFS(amount_expended,uniform_other_cluster_name,X4854), IF(AND(OR(G4854="N/A",G4854=""),H4854=""),0,IF(G4854="STATE CLUSTER",SUMIFS(amount_expended,uniform_state_cluster_name,W4854),SUMIFS(amount_expended,cluster_name,G4854))))</f>
        <v>0</v>
      </c>
      <c r="L4854" s="6"/>
      <c r="M4854" s="3"/>
      <c r="N4854" s="6"/>
      <c r="O4854" s="3"/>
      <c r="P4854" s="3"/>
      <c r="Q4854" s="6"/>
      <c r="R4854" s="4"/>
      <c r="S4854" s="6"/>
      <c r="T4854" s="6"/>
      <c r="U4854" s="6"/>
      <c r="V4854" s="3" t="str">
        <f t="shared" si="2"/>
        <v/>
      </c>
      <c r="W4854" s="5" t="str">
        <f t="shared" ref="W4854:X4854" si="4855">UPPER(TRIM(H4854))</f>
        <v/>
      </c>
      <c r="X4854" s="5" t="str">
        <f t="shared" si="4855"/>
        <v/>
      </c>
      <c r="Y4854" s="5" t="str">
        <f t="array" ref="Y4854">IF(V4854&lt;&gt;"",IFERROR(INDEX(federal_program_name_lookup,MATCH(V4854,aln_lookup,0)),""),"")</f>
        <v/>
      </c>
    </row>
    <row r="4855" ht="15.75" customHeight="1">
      <c r="A4855" s="5" t="str">
        <f t="shared" si="3224"/>
        <v/>
      </c>
      <c r="B4855" s="3"/>
      <c r="C4855" s="3"/>
      <c r="D4855" s="3"/>
      <c r="E4855" s="6"/>
      <c r="F4855" s="4"/>
      <c r="G4855" s="6"/>
      <c r="H4855" s="6"/>
      <c r="I4855" s="6"/>
      <c r="J4855" s="4">
        <f>SUMIFS(amount_expended,cfda_key,V4855)</f>
        <v>0</v>
      </c>
      <c r="K4855" s="4">
        <f>IF(G4855="OTHER CLUSTER NOT LISTED ABOVE",SUMIFS(amount_expended,uniform_other_cluster_name,X4855), IF(AND(OR(G4855="N/A",G4855=""),H4855=""),0,IF(G4855="STATE CLUSTER",SUMIFS(amount_expended,uniform_state_cluster_name,W4855),SUMIFS(amount_expended,cluster_name,G4855))))</f>
        <v>0</v>
      </c>
      <c r="L4855" s="6"/>
      <c r="M4855" s="3"/>
      <c r="N4855" s="6"/>
      <c r="O4855" s="3"/>
      <c r="P4855" s="3"/>
      <c r="Q4855" s="6"/>
      <c r="R4855" s="4"/>
      <c r="S4855" s="6"/>
      <c r="T4855" s="6"/>
      <c r="U4855" s="6"/>
      <c r="V4855" s="3" t="str">
        <f t="shared" si="2"/>
        <v/>
      </c>
      <c r="W4855" s="5" t="str">
        <f t="shared" ref="W4855:X4855" si="4856">UPPER(TRIM(H4855))</f>
        <v/>
      </c>
      <c r="X4855" s="5" t="str">
        <f t="shared" si="4856"/>
        <v/>
      </c>
      <c r="Y4855" s="5" t="str">
        <f t="array" ref="Y4855">IF(V4855&lt;&gt;"",IFERROR(INDEX(federal_program_name_lookup,MATCH(V4855,aln_lookup,0)),""),"")</f>
        <v/>
      </c>
    </row>
    <row r="4856" ht="15.75" customHeight="1">
      <c r="A4856" s="5" t="str">
        <f t="shared" si="3224"/>
        <v/>
      </c>
      <c r="B4856" s="3"/>
      <c r="C4856" s="3"/>
      <c r="D4856" s="3"/>
      <c r="E4856" s="6"/>
      <c r="F4856" s="4"/>
      <c r="G4856" s="6"/>
      <c r="H4856" s="6"/>
      <c r="I4856" s="6"/>
      <c r="J4856" s="4">
        <f>SUMIFS(amount_expended,cfda_key,V4856)</f>
        <v>0</v>
      </c>
      <c r="K4856" s="4">
        <f>IF(G4856="OTHER CLUSTER NOT LISTED ABOVE",SUMIFS(amount_expended,uniform_other_cluster_name,X4856), IF(AND(OR(G4856="N/A",G4856=""),H4856=""),0,IF(G4856="STATE CLUSTER",SUMIFS(amount_expended,uniform_state_cluster_name,W4856),SUMIFS(amount_expended,cluster_name,G4856))))</f>
        <v>0</v>
      </c>
      <c r="L4856" s="6"/>
      <c r="M4856" s="3"/>
      <c r="N4856" s="6"/>
      <c r="O4856" s="3"/>
      <c r="P4856" s="3"/>
      <c r="Q4856" s="6"/>
      <c r="R4856" s="4"/>
      <c r="S4856" s="6"/>
      <c r="T4856" s="6"/>
      <c r="U4856" s="6"/>
      <c r="V4856" s="3" t="str">
        <f t="shared" si="2"/>
        <v/>
      </c>
      <c r="W4856" s="5" t="str">
        <f t="shared" ref="W4856:X4856" si="4857">UPPER(TRIM(H4856))</f>
        <v/>
      </c>
      <c r="X4856" s="5" t="str">
        <f t="shared" si="4857"/>
        <v/>
      </c>
      <c r="Y4856" s="5" t="str">
        <f t="array" ref="Y4856">IF(V4856&lt;&gt;"",IFERROR(INDEX(federal_program_name_lookup,MATCH(V4856,aln_lookup,0)),""),"")</f>
        <v/>
      </c>
    </row>
    <row r="4857" ht="15.75" customHeight="1">
      <c r="A4857" s="5" t="str">
        <f t="shared" si="3224"/>
        <v/>
      </c>
      <c r="B4857" s="3"/>
      <c r="C4857" s="3"/>
      <c r="D4857" s="3"/>
      <c r="E4857" s="6"/>
      <c r="F4857" s="4"/>
      <c r="G4857" s="6"/>
      <c r="H4857" s="6"/>
      <c r="I4857" s="6"/>
      <c r="J4857" s="4">
        <f>SUMIFS(amount_expended,cfda_key,V4857)</f>
        <v>0</v>
      </c>
      <c r="K4857" s="4">
        <f>IF(G4857="OTHER CLUSTER NOT LISTED ABOVE",SUMIFS(amount_expended,uniform_other_cluster_name,X4857), IF(AND(OR(G4857="N/A",G4857=""),H4857=""),0,IF(G4857="STATE CLUSTER",SUMIFS(amount_expended,uniform_state_cluster_name,W4857),SUMIFS(amount_expended,cluster_name,G4857))))</f>
        <v>0</v>
      </c>
      <c r="L4857" s="6"/>
      <c r="M4857" s="3"/>
      <c r="N4857" s="6"/>
      <c r="O4857" s="3"/>
      <c r="P4857" s="3"/>
      <c r="Q4857" s="6"/>
      <c r="R4857" s="4"/>
      <c r="S4857" s="6"/>
      <c r="T4857" s="6"/>
      <c r="U4857" s="6"/>
      <c r="V4857" s="3" t="str">
        <f t="shared" si="2"/>
        <v/>
      </c>
      <c r="W4857" s="5" t="str">
        <f t="shared" ref="W4857:X4857" si="4858">UPPER(TRIM(H4857))</f>
        <v/>
      </c>
      <c r="X4857" s="5" t="str">
        <f t="shared" si="4858"/>
        <v/>
      </c>
      <c r="Y4857" s="5" t="str">
        <f t="array" ref="Y4857">IF(V4857&lt;&gt;"",IFERROR(INDEX(federal_program_name_lookup,MATCH(V4857,aln_lookup,0)),""),"")</f>
        <v/>
      </c>
    </row>
    <row r="4858" ht="15.75" customHeight="1">
      <c r="A4858" s="5" t="str">
        <f t="shared" si="3224"/>
        <v/>
      </c>
      <c r="B4858" s="3"/>
      <c r="C4858" s="3"/>
      <c r="D4858" s="3"/>
      <c r="E4858" s="6"/>
      <c r="F4858" s="4"/>
      <c r="G4858" s="6"/>
      <c r="H4858" s="6"/>
      <c r="I4858" s="6"/>
      <c r="J4858" s="4">
        <f>SUMIFS(amount_expended,cfda_key,V4858)</f>
        <v>0</v>
      </c>
      <c r="K4858" s="4">
        <f>IF(G4858="OTHER CLUSTER NOT LISTED ABOVE",SUMIFS(amount_expended,uniform_other_cluster_name,X4858), IF(AND(OR(G4858="N/A",G4858=""),H4858=""),0,IF(G4858="STATE CLUSTER",SUMIFS(amount_expended,uniform_state_cluster_name,W4858),SUMIFS(amount_expended,cluster_name,G4858))))</f>
        <v>0</v>
      </c>
      <c r="L4858" s="6"/>
      <c r="M4858" s="3"/>
      <c r="N4858" s="6"/>
      <c r="O4858" s="3"/>
      <c r="P4858" s="3"/>
      <c r="Q4858" s="6"/>
      <c r="R4858" s="4"/>
      <c r="S4858" s="6"/>
      <c r="T4858" s="6"/>
      <c r="U4858" s="6"/>
      <c r="V4858" s="3" t="str">
        <f t="shared" si="2"/>
        <v/>
      </c>
      <c r="W4858" s="5" t="str">
        <f t="shared" ref="W4858:X4858" si="4859">UPPER(TRIM(H4858))</f>
        <v/>
      </c>
      <c r="X4858" s="5" t="str">
        <f t="shared" si="4859"/>
        <v/>
      </c>
      <c r="Y4858" s="5" t="str">
        <f t="array" ref="Y4858">IF(V4858&lt;&gt;"",IFERROR(INDEX(federal_program_name_lookup,MATCH(V4858,aln_lookup,0)),""),"")</f>
        <v/>
      </c>
    </row>
    <row r="4859" ht="15.75" customHeight="1">
      <c r="A4859" s="5" t="str">
        <f t="shared" si="3224"/>
        <v/>
      </c>
      <c r="B4859" s="3"/>
      <c r="C4859" s="3"/>
      <c r="D4859" s="3"/>
      <c r="E4859" s="6"/>
      <c r="F4859" s="4"/>
      <c r="G4859" s="6"/>
      <c r="H4859" s="6"/>
      <c r="I4859" s="6"/>
      <c r="J4859" s="4">
        <f>SUMIFS(amount_expended,cfda_key,V4859)</f>
        <v>0</v>
      </c>
      <c r="K4859" s="4">
        <f>IF(G4859="OTHER CLUSTER NOT LISTED ABOVE",SUMIFS(amount_expended,uniform_other_cluster_name,X4859), IF(AND(OR(G4859="N/A",G4859=""),H4859=""),0,IF(G4859="STATE CLUSTER",SUMIFS(amount_expended,uniform_state_cluster_name,W4859),SUMIFS(amount_expended,cluster_name,G4859))))</f>
        <v>0</v>
      </c>
      <c r="L4859" s="6"/>
      <c r="M4859" s="3"/>
      <c r="N4859" s="6"/>
      <c r="O4859" s="3"/>
      <c r="P4859" s="3"/>
      <c r="Q4859" s="6"/>
      <c r="R4859" s="4"/>
      <c r="S4859" s="6"/>
      <c r="T4859" s="6"/>
      <c r="U4859" s="6"/>
      <c r="V4859" s="3" t="str">
        <f t="shared" si="2"/>
        <v/>
      </c>
      <c r="W4859" s="5" t="str">
        <f t="shared" ref="W4859:X4859" si="4860">UPPER(TRIM(H4859))</f>
        <v/>
      </c>
      <c r="X4859" s="5" t="str">
        <f t="shared" si="4860"/>
        <v/>
      </c>
      <c r="Y4859" s="5" t="str">
        <f t="array" ref="Y4859">IF(V4859&lt;&gt;"",IFERROR(INDEX(federal_program_name_lookup,MATCH(V4859,aln_lookup,0)),""),"")</f>
        <v/>
      </c>
    </row>
    <row r="4860" ht="15.75" customHeight="1">
      <c r="A4860" s="5" t="str">
        <f t="shared" si="3224"/>
        <v/>
      </c>
      <c r="B4860" s="3"/>
      <c r="C4860" s="3"/>
      <c r="D4860" s="3"/>
      <c r="E4860" s="6"/>
      <c r="F4860" s="4"/>
      <c r="G4860" s="6"/>
      <c r="H4860" s="6"/>
      <c r="I4860" s="6"/>
      <c r="J4860" s="4">
        <f>SUMIFS(amount_expended,cfda_key,V4860)</f>
        <v>0</v>
      </c>
      <c r="K4860" s="4">
        <f>IF(G4860="OTHER CLUSTER NOT LISTED ABOVE",SUMIFS(amount_expended,uniform_other_cluster_name,X4860), IF(AND(OR(G4860="N/A",G4860=""),H4860=""),0,IF(G4860="STATE CLUSTER",SUMIFS(amount_expended,uniform_state_cluster_name,W4860),SUMIFS(amount_expended,cluster_name,G4860))))</f>
        <v>0</v>
      </c>
      <c r="L4860" s="6"/>
      <c r="M4860" s="3"/>
      <c r="N4860" s="6"/>
      <c r="O4860" s="3"/>
      <c r="P4860" s="3"/>
      <c r="Q4860" s="6"/>
      <c r="R4860" s="4"/>
      <c r="S4860" s="6"/>
      <c r="T4860" s="6"/>
      <c r="U4860" s="6"/>
      <c r="V4860" s="3" t="str">
        <f t="shared" si="2"/>
        <v/>
      </c>
      <c r="W4860" s="5" t="str">
        <f t="shared" ref="W4860:X4860" si="4861">UPPER(TRIM(H4860))</f>
        <v/>
      </c>
      <c r="X4860" s="5" t="str">
        <f t="shared" si="4861"/>
        <v/>
      </c>
      <c r="Y4860" s="5" t="str">
        <f t="array" ref="Y4860">IF(V4860&lt;&gt;"",IFERROR(INDEX(federal_program_name_lookup,MATCH(V4860,aln_lookup,0)),""),"")</f>
        <v/>
      </c>
    </row>
    <row r="4861" ht="15.75" customHeight="1">
      <c r="A4861" s="5" t="str">
        <f t="shared" si="3224"/>
        <v/>
      </c>
      <c r="B4861" s="3"/>
      <c r="C4861" s="3"/>
      <c r="D4861" s="3"/>
      <c r="E4861" s="6"/>
      <c r="F4861" s="4"/>
      <c r="G4861" s="6"/>
      <c r="H4861" s="6"/>
      <c r="I4861" s="6"/>
      <c r="J4861" s="4">
        <f>SUMIFS(amount_expended,cfda_key,V4861)</f>
        <v>0</v>
      </c>
      <c r="K4861" s="4">
        <f>IF(G4861="OTHER CLUSTER NOT LISTED ABOVE",SUMIFS(amount_expended,uniform_other_cluster_name,X4861), IF(AND(OR(G4861="N/A",G4861=""),H4861=""),0,IF(G4861="STATE CLUSTER",SUMIFS(amount_expended,uniform_state_cluster_name,W4861),SUMIFS(amount_expended,cluster_name,G4861))))</f>
        <v>0</v>
      </c>
      <c r="L4861" s="6"/>
      <c r="M4861" s="3"/>
      <c r="N4861" s="6"/>
      <c r="O4861" s="3"/>
      <c r="P4861" s="3"/>
      <c r="Q4861" s="6"/>
      <c r="R4861" s="4"/>
      <c r="S4861" s="6"/>
      <c r="T4861" s="6"/>
      <c r="U4861" s="6"/>
      <c r="V4861" s="3" t="str">
        <f t="shared" si="2"/>
        <v/>
      </c>
      <c r="W4861" s="5" t="str">
        <f t="shared" ref="W4861:X4861" si="4862">UPPER(TRIM(H4861))</f>
        <v/>
      </c>
      <c r="X4861" s="5" t="str">
        <f t="shared" si="4862"/>
        <v/>
      </c>
      <c r="Y4861" s="5" t="str">
        <f t="array" ref="Y4861">IF(V4861&lt;&gt;"",IFERROR(INDEX(federal_program_name_lookup,MATCH(V4861,aln_lookup,0)),""),"")</f>
        <v/>
      </c>
    </row>
    <row r="4862" ht="15.75" customHeight="1">
      <c r="A4862" s="5" t="str">
        <f t="shared" si="3224"/>
        <v/>
      </c>
      <c r="B4862" s="3"/>
      <c r="C4862" s="3"/>
      <c r="D4862" s="3"/>
      <c r="E4862" s="6"/>
      <c r="F4862" s="4"/>
      <c r="G4862" s="6"/>
      <c r="H4862" s="6"/>
      <c r="I4862" s="6"/>
      <c r="J4862" s="4">
        <f>SUMIFS(amount_expended,cfda_key,V4862)</f>
        <v>0</v>
      </c>
      <c r="K4862" s="4">
        <f>IF(G4862="OTHER CLUSTER NOT LISTED ABOVE",SUMIFS(amount_expended,uniform_other_cluster_name,X4862), IF(AND(OR(G4862="N/A",G4862=""),H4862=""),0,IF(G4862="STATE CLUSTER",SUMIFS(amount_expended,uniform_state_cluster_name,W4862),SUMIFS(amount_expended,cluster_name,G4862))))</f>
        <v>0</v>
      </c>
      <c r="L4862" s="6"/>
      <c r="M4862" s="3"/>
      <c r="N4862" s="6"/>
      <c r="O4862" s="3"/>
      <c r="P4862" s="3"/>
      <c r="Q4862" s="6"/>
      <c r="R4862" s="4"/>
      <c r="S4862" s="6"/>
      <c r="T4862" s="6"/>
      <c r="U4862" s="6"/>
      <c r="V4862" s="3" t="str">
        <f t="shared" si="2"/>
        <v/>
      </c>
      <c r="W4862" s="5" t="str">
        <f t="shared" ref="W4862:X4862" si="4863">UPPER(TRIM(H4862))</f>
        <v/>
      </c>
      <c r="X4862" s="5" t="str">
        <f t="shared" si="4863"/>
        <v/>
      </c>
      <c r="Y4862" s="5" t="str">
        <f t="array" ref="Y4862">IF(V4862&lt;&gt;"",IFERROR(INDEX(federal_program_name_lookup,MATCH(V4862,aln_lookup,0)),""),"")</f>
        <v/>
      </c>
    </row>
    <row r="4863" ht="15.75" customHeight="1">
      <c r="A4863" s="5" t="str">
        <f t="shared" si="3224"/>
        <v/>
      </c>
      <c r="B4863" s="3"/>
      <c r="C4863" s="3"/>
      <c r="D4863" s="3"/>
      <c r="E4863" s="6"/>
      <c r="F4863" s="4"/>
      <c r="G4863" s="6"/>
      <c r="H4863" s="6"/>
      <c r="I4863" s="6"/>
      <c r="J4863" s="4">
        <f>SUMIFS(amount_expended,cfda_key,V4863)</f>
        <v>0</v>
      </c>
      <c r="K4863" s="4">
        <f>IF(G4863="OTHER CLUSTER NOT LISTED ABOVE",SUMIFS(amount_expended,uniform_other_cluster_name,X4863), IF(AND(OR(G4863="N/A",G4863=""),H4863=""),0,IF(G4863="STATE CLUSTER",SUMIFS(amount_expended,uniform_state_cluster_name,W4863),SUMIFS(amount_expended,cluster_name,G4863))))</f>
        <v>0</v>
      </c>
      <c r="L4863" s="6"/>
      <c r="M4863" s="3"/>
      <c r="N4863" s="6"/>
      <c r="O4863" s="3"/>
      <c r="P4863" s="3"/>
      <c r="Q4863" s="6"/>
      <c r="R4863" s="4"/>
      <c r="S4863" s="6"/>
      <c r="T4863" s="6"/>
      <c r="U4863" s="6"/>
      <c r="V4863" s="3" t="str">
        <f t="shared" si="2"/>
        <v/>
      </c>
      <c r="W4863" s="5" t="str">
        <f t="shared" ref="W4863:X4863" si="4864">UPPER(TRIM(H4863))</f>
        <v/>
      </c>
      <c r="X4863" s="5" t="str">
        <f t="shared" si="4864"/>
        <v/>
      </c>
      <c r="Y4863" s="5" t="str">
        <f t="array" ref="Y4863">IF(V4863&lt;&gt;"",IFERROR(INDEX(federal_program_name_lookup,MATCH(V4863,aln_lookup,0)),""),"")</f>
        <v/>
      </c>
    </row>
    <row r="4864" ht="15.75" customHeight="1">
      <c r="A4864" s="5" t="str">
        <f t="shared" si="3224"/>
        <v/>
      </c>
      <c r="B4864" s="3"/>
      <c r="C4864" s="3"/>
      <c r="D4864" s="3"/>
      <c r="E4864" s="6"/>
      <c r="F4864" s="4"/>
      <c r="G4864" s="6"/>
      <c r="H4864" s="6"/>
      <c r="I4864" s="6"/>
      <c r="J4864" s="4">
        <f>SUMIFS(amount_expended,cfda_key,V4864)</f>
        <v>0</v>
      </c>
      <c r="K4864" s="4">
        <f>IF(G4864="OTHER CLUSTER NOT LISTED ABOVE",SUMIFS(amount_expended,uniform_other_cluster_name,X4864), IF(AND(OR(G4864="N/A",G4864=""),H4864=""),0,IF(G4864="STATE CLUSTER",SUMIFS(amount_expended,uniform_state_cluster_name,W4864),SUMIFS(amount_expended,cluster_name,G4864))))</f>
        <v>0</v>
      </c>
      <c r="L4864" s="6"/>
      <c r="M4864" s="3"/>
      <c r="N4864" s="6"/>
      <c r="O4864" s="3"/>
      <c r="P4864" s="3"/>
      <c r="Q4864" s="6"/>
      <c r="R4864" s="4"/>
      <c r="S4864" s="6"/>
      <c r="T4864" s="6"/>
      <c r="U4864" s="6"/>
      <c r="V4864" s="3" t="str">
        <f t="shared" si="2"/>
        <v/>
      </c>
      <c r="W4864" s="5" t="str">
        <f t="shared" ref="W4864:X4864" si="4865">UPPER(TRIM(H4864))</f>
        <v/>
      </c>
      <c r="X4864" s="5" t="str">
        <f t="shared" si="4865"/>
        <v/>
      </c>
      <c r="Y4864" s="5" t="str">
        <f t="array" ref="Y4864">IF(V4864&lt;&gt;"",IFERROR(INDEX(federal_program_name_lookup,MATCH(V4864,aln_lookup,0)),""),"")</f>
        <v/>
      </c>
    </row>
    <row r="4865" ht="15.75" customHeight="1">
      <c r="A4865" s="5" t="str">
        <f t="shared" si="3224"/>
        <v/>
      </c>
      <c r="B4865" s="3"/>
      <c r="C4865" s="3"/>
      <c r="D4865" s="3"/>
      <c r="E4865" s="6"/>
      <c r="F4865" s="4"/>
      <c r="G4865" s="6"/>
      <c r="H4865" s="6"/>
      <c r="I4865" s="6"/>
      <c r="J4865" s="4">
        <f>SUMIFS(amount_expended,cfda_key,V4865)</f>
        <v>0</v>
      </c>
      <c r="K4865" s="4">
        <f>IF(G4865="OTHER CLUSTER NOT LISTED ABOVE",SUMIFS(amount_expended,uniform_other_cluster_name,X4865), IF(AND(OR(G4865="N/A",G4865=""),H4865=""),0,IF(G4865="STATE CLUSTER",SUMIFS(amount_expended,uniform_state_cluster_name,W4865),SUMIFS(amount_expended,cluster_name,G4865))))</f>
        <v>0</v>
      </c>
      <c r="L4865" s="6"/>
      <c r="M4865" s="3"/>
      <c r="N4865" s="6"/>
      <c r="O4865" s="3"/>
      <c r="P4865" s="3"/>
      <c r="Q4865" s="6"/>
      <c r="R4865" s="4"/>
      <c r="S4865" s="6"/>
      <c r="T4865" s="6"/>
      <c r="U4865" s="6"/>
      <c r="V4865" s="3" t="str">
        <f t="shared" si="2"/>
        <v/>
      </c>
      <c r="W4865" s="5" t="str">
        <f t="shared" ref="W4865:X4865" si="4866">UPPER(TRIM(H4865))</f>
        <v/>
      </c>
      <c r="X4865" s="5" t="str">
        <f t="shared" si="4866"/>
        <v/>
      </c>
      <c r="Y4865" s="5" t="str">
        <f t="array" ref="Y4865">IF(V4865&lt;&gt;"",IFERROR(INDEX(federal_program_name_lookup,MATCH(V4865,aln_lookup,0)),""),"")</f>
        <v/>
      </c>
    </row>
    <row r="4866" ht="15.75" customHeight="1">
      <c r="A4866" s="5" t="str">
        <f t="shared" si="3224"/>
        <v/>
      </c>
      <c r="B4866" s="3"/>
      <c r="C4866" s="3"/>
      <c r="D4866" s="3"/>
      <c r="E4866" s="6"/>
      <c r="F4866" s="4"/>
      <c r="G4866" s="6"/>
      <c r="H4866" s="6"/>
      <c r="I4866" s="6"/>
      <c r="J4866" s="4">
        <f>SUMIFS(amount_expended,cfda_key,V4866)</f>
        <v>0</v>
      </c>
      <c r="K4866" s="4">
        <f>IF(G4866="OTHER CLUSTER NOT LISTED ABOVE",SUMIFS(amount_expended,uniform_other_cluster_name,X4866), IF(AND(OR(G4866="N/A",G4866=""),H4866=""),0,IF(G4866="STATE CLUSTER",SUMIFS(amount_expended,uniform_state_cluster_name,W4866),SUMIFS(amount_expended,cluster_name,G4866))))</f>
        <v>0</v>
      </c>
      <c r="L4866" s="6"/>
      <c r="M4866" s="3"/>
      <c r="N4866" s="6"/>
      <c r="O4866" s="3"/>
      <c r="P4866" s="3"/>
      <c r="Q4866" s="6"/>
      <c r="R4866" s="4"/>
      <c r="S4866" s="6"/>
      <c r="T4866" s="6"/>
      <c r="U4866" s="6"/>
      <c r="V4866" s="3" t="str">
        <f t="shared" si="2"/>
        <v/>
      </c>
      <c r="W4866" s="5" t="str">
        <f t="shared" ref="W4866:X4866" si="4867">UPPER(TRIM(H4866))</f>
        <v/>
      </c>
      <c r="X4866" s="5" t="str">
        <f t="shared" si="4867"/>
        <v/>
      </c>
      <c r="Y4866" s="5" t="str">
        <f t="array" ref="Y4866">IF(V4866&lt;&gt;"",IFERROR(INDEX(federal_program_name_lookup,MATCH(V4866,aln_lookup,0)),""),"")</f>
        <v/>
      </c>
    </row>
    <row r="4867" ht="15.75" customHeight="1">
      <c r="A4867" s="5" t="str">
        <f t="shared" si="3224"/>
        <v/>
      </c>
      <c r="B4867" s="3"/>
      <c r="C4867" s="3"/>
      <c r="D4867" s="3"/>
      <c r="E4867" s="6"/>
      <c r="F4867" s="4"/>
      <c r="G4867" s="6"/>
      <c r="H4867" s="6"/>
      <c r="I4867" s="6"/>
      <c r="J4867" s="4">
        <f>SUMIFS(amount_expended,cfda_key,V4867)</f>
        <v>0</v>
      </c>
      <c r="K4867" s="4">
        <f>IF(G4867="OTHER CLUSTER NOT LISTED ABOVE",SUMIFS(amount_expended,uniform_other_cluster_name,X4867), IF(AND(OR(G4867="N/A",G4867=""),H4867=""),0,IF(G4867="STATE CLUSTER",SUMIFS(amount_expended,uniform_state_cluster_name,W4867),SUMIFS(amount_expended,cluster_name,G4867))))</f>
        <v>0</v>
      </c>
      <c r="L4867" s="6"/>
      <c r="M4867" s="3"/>
      <c r="N4867" s="6"/>
      <c r="O4867" s="3"/>
      <c r="P4867" s="3"/>
      <c r="Q4867" s="6"/>
      <c r="R4867" s="4"/>
      <c r="S4867" s="6"/>
      <c r="T4867" s="6"/>
      <c r="U4867" s="6"/>
      <c r="V4867" s="3" t="str">
        <f t="shared" si="2"/>
        <v/>
      </c>
      <c r="W4867" s="5" t="str">
        <f t="shared" ref="W4867:X4867" si="4868">UPPER(TRIM(H4867))</f>
        <v/>
      </c>
      <c r="X4867" s="5" t="str">
        <f t="shared" si="4868"/>
        <v/>
      </c>
      <c r="Y4867" s="5" t="str">
        <f t="array" ref="Y4867">IF(V4867&lt;&gt;"",IFERROR(INDEX(federal_program_name_lookup,MATCH(V4867,aln_lookup,0)),""),"")</f>
        <v/>
      </c>
    </row>
    <row r="4868" ht="15.75" customHeight="1">
      <c r="A4868" s="5" t="str">
        <f t="shared" si="3224"/>
        <v/>
      </c>
      <c r="B4868" s="3"/>
      <c r="C4868" s="3"/>
      <c r="D4868" s="3"/>
      <c r="E4868" s="6"/>
      <c r="F4868" s="4"/>
      <c r="G4868" s="6"/>
      <c r="H4868" s="6"/>
      <c r="I4868" s="6"/>
      <c r="J4868" s="4">
        <f>SUMIFS(amount_expended,cfda_key,V4868)</f>
        <v>0</v>
      </c>
      <c r="K4868" s="4">
        <f>IF(G4868="OTHER CLUSTER NOT LISTED ABOVE",SUMIFS(amount_expended,uniform_other_cluster_name,X4868), IF(AND(OR(G4868="N/A",G4868=""),H4868=""),0,IF(G4868="STATE CLUSTER",SUMIFS(amount_expended,uniform_state_cluster_name,W4868),SUMIFS(amount_expended,cluster_name,G4868))))</f>
        <v>0</v>
      </c>
      <c r="L4868" s="6"/>
      <c r="M4868" s="3"/>
      <c r="N4868" s="6"/>
      <c r="O4868" s="3"/>
      <c r="P4868" s="3"/>
      <c r="Q4868" s="6"/>
      <c r="R4868" s="4"/>
      <c r="S4868" s="6"/>
      <c r="T4868" s="6"/>
      <c r="U4868" s="6"/>
      <c r="V4868" s="3" t="str">
        <f t="shared" si="2"/>
        <v/>
      </c>
      <c r="W4868" s="5" t="str">
        <f t="shared" ref="W4868:X4868" si="4869">UPPER(TRIM(H4868))</f>
        <v/>
      </c>
      <c r="X4868" s="5" t="str">
        <f t="shared" si="4869"/>
        <v/>
      </c>
      <c r="Y4868" s="5" t="str">
        <f t="array" ref="Y4868">IF(V4868&lt;&gt;"",IFERROR(INDEX(federal_program_name_lookup,MATCH(V4868,aln_lookup,0)),""),"")</f>
        <v/>
      </c>
    </row>
    <row r="4869" ht="15.75" customHeight="1">
      <c r="A4869" s="5" t="str">
        <f t="shared" si="3224"/>
        <v/>
      </c>
      <c r="B4869" s="3"/>
      <c r="C4869" s="3"/>
      <c r="D4869" s="3"/>
      <c r="E4869" s="6"/>
      <c r="F4869" s="4"/>
      <c r="G4869" s="6"/>
      <c r="H4869" s="6"/>
      <c r="I4869" s="6"/>
      <c r="J4869" s="4">
        <f>SUMIFS(amount_expended,cfda_key,V4869)</f>
        <v>0</v>
      </c>
      <c r="K4869" s="4">
        <f>IF(G4869="OTHER CLUSTER NOT LISTED ABOVE",SUMIFS(amount_expended,uniform_other_cluster_name,X4869), IF(AND(OR(G4869="N/A",G4869=""),H4869=""),0,IF(G4869="STATE CLUSTER",SUMIFS(amount_expended,uniform_state_cluster_name,W4869),SUMIFS(amount_expended,cluster_name,G4869))))</f>
        <v>0</v>
      </c>
      <c r="L4869" s="6"/>
      <c r="M4869" s="3"/>
      <c r="N4869" s="6"/>
      <c r="O4869" s="3"/>
      <c r="P4869" s="3"/>
      <c r="Q4869" s="6"/>
      <c r="R4869" s="4"/>
      <c r="S4869" s="6"/>
      <c r="T4869" s="6"/>
      <c r="U4869" s="6"/>
      <c r="V4869" s="3" t="str">
        <f t="shared" si="2"/>
        <v/>
      </c>
      <c r="W4869" s="5" t="str">
        <f t="shared" ref="W4869:X4869" si="4870">UPPER(TRIM(H4869))</f>
        <v/>
      </c>
      <c r="X4869" s="5" t="str">
        <f t="shared" si="4870"/>
        <v/>
      </c>
      <c r="Y4869" s="5" t="str">
        <f t="array" ref="Y4869">IF(V4869&lt;&gt;"",IFERROR(INDEX(federal_program_name_lookup,MATCH(V4869,aln_lookup,0)),""),"")</f>
        <v/>
      </c>
    </row>
    <row r="4870" ht="15.75" customHeight="1">
      <c r="A4870" s="5" t="str">
        <f t="shared" si="3224"/>
        <v/>
      </c>
      <c r="B4870" s="3"/>
      <c r="C4870" s="3"/>
      <c r="D4870" s="3"/>
      <c r="E4870" s="6"/>
      <c r="F4870" s="4"/>
      <c r="G4870" s="6"/>
      <c r="H4870" s="6"/>
      <c r="I4870" s="6"/>
      <c r="J4870" s="4">
        <f>SUMIFS(amount_expended,cfda_key,V4870)</f>
        <v>0</v>
      </c>
      <c r="K4870" s="4">
        <f>IF(G4870="OTHER CLUSTER NOT LISTED ABOVE",SUMIFS(amount_expended,uniform_other_cluster_name,X4870), IF(AND(OR(G4870="N/A",G4870=""),H4870=""),0,IF(G4870="STATE CLUSTER",SUMIFS(amount_expended,uniform_state_cluster_name,W4870),SUMIFS(amount_expended,cluster_name,G4870))))</f>
        <v>0</v>
      </c>
      <c r="L4870" s="6"/>
      <c r="M4870" s="3"/>
      <c r="N4870" s="6"/>
      <c r="O4870" s="3"/>
      <c r="P4870" s="3"/>
      <c r="Q4870" s="6"/>
      <c r="R4870" s="4"/>
      <c r="S4870" s="6"/>
      <c r="T4870" s="6"/>
      <c r="U4870" s="6"/>
      <c r="V4870" s="3" t="str">
        <f t="shared" si="2"/>
        <v/>
      </c>
      <c r="W4870" s="5" t="str">
        <f t="shared" ref="W4870:X4870" si="4871">UPPER(TRIM(H4870))</f>
        <v/>
      </c>
      <c r="X4870" s="5" t="str">
        <f t="shared" si="4871"/>
        <v/>
      </c>
      <c r="Y4870" s="5" t="str">
        <f t="array" ref="Y4870">IF(V4870&lt;&gt;"",IFERROR(INDEX(federal_program_name_lookup,MATCH(V4870,aln_lookup,0)),""),"")</f>
        <v/>
      </c>
    </row>
    <row r="4871" ht="15.75" customHeight="1">
      <c r="A4871" s="5" t="str">
        <f t="shared" si="3224"/>
        <v/>
      </c>
      <c r="B4871" s="3"/>
      <c r="C4871" s="3"/>
      <c r="D4871" s="3"/>
      <c r="E4871" s="6"/>
      <c r="F4871" s="4"/>
      <c r="G4871" s="6"/>
      <c r="H4871" s="6"/>
      <c r="I4871" s="6"/>
      <c r="J4871" s="4">
        <f>SUMIFS(amount_expended,cfda_key,V4871)</f>
        <v>0</v>
      </c>
      <c r="K4871" s="4">
        <f>IF(G4871="OTHER CLUSTER NOT LISTED ABOVE",SUMIFS(amount_expended,uniform_other_cluster_name,X4871), IF(AND(OR(G4871="N/A",G4871=""),H4871=""),0,IF(G4871="STATE CLUSTER",SUMIFS(amount_expended,uniform_state_cluster_name,W4871),SUMIFS(amount_expended,cluster_name,G4871))))</f>
        <v>0</v>
      </c>
      <c r="L4871" s="6"/>
      <c r="M4871" s="3"/>
      <c r="N4871" s="6"/>
      <c r="O4871" s="3"/>
      <c r="P4871" s="3"/>
      <c r="Q4871" s="6"/>
      <c r="R4871" s="4"/>
      <c r="S4871" s="6"/>
      <c r="T4871" s="6"/>
      <c r="U4871" s="6"/>
      <c r="V4871" s="3" t="str">
        <f t="shared" si="2"/>
        <v/>
      </c>
      <c r="W4871" s="5" t="str">
        <f t="shared" ref="W4871:X4871" si="4872">UPPER(TRIM(H4871))</f>
        <v/>
      </c>
      <c r="X4871" s="5" t="str">
        <f t="shared" si="4872"/>
        <v/>
      </c>
      <c r="Y4871" s="5" t="str">
        <f t="array" ref="Y4871">IF(V4871&lt;&gt;"",IFERROR(INDEX(federal_program_name_lookup,MATCH(V4871,aln_lookup,0)),""),"")</f>
        <v/>
      </c>
    </row>
    <row r="4872" ht="15.75" customHeight="1">
      <c r="A4872" s="5" t="str">
        <f t="shared" si="3224"/>
        <v/>
      </c>
      <c r="B4872" s="3"/>
      <c r="C4872" s="3"/>
      <c r="D4872" s="3"/>
      <c r="E4872" s="6"/>
      <c r="F4872" s="4"/>
      <c r="G4872" s="6"/>
      <c r="H4872" s="6"/>
      <c r="I4872" s="6"/>
      <c r="J4872" s="4">
        <f>SUMIFS(amount_expended,cfda_key,V4872)</f>
        <v>0</v>
      </c>
      <c r="K4872" s="4">
        <f>IF(G4872="OTHER CLUSTER NOT LISTED ABOVE",SUMIFS(amount_expended,uniform_other_cluster_name,X4872), IF(AND(OR(G4872="N/A",G4872=""),H4872=""),0,IF(G4872="STATE CLUSTER",SUMIFS(amount_expended,uniform_state_cluster_name,W4872),SUMIFS(amount_expended,cluster_name,G4872))))</f>
        <v>0</v>
      </c>
      <c r="L4872" s="6"/>
      <c r="M4872" s="3"/>
      <c r="N4872" s="6"/>
      <c r="O4872" s="3"/>
      <c r="P4872" s="3"/>
      <c r="Q4872" s="6"/>
      <c r="R4872" s="4"/>
      <c r="S4872" s="6"/>
      <c r="T4872" s="6"/>
      <c r="U4872" s="6"/>
      <c r="V4872" s="3" t="str">
        <f t="shared" si="2"/>
        <v/>
      </c>
      <c r="W4872" s="5" t="str">
        <f t="shared" ref="W4872:X4872" si="4873">UPPER(TRIM(H4872))</f>
        <v/>
      </c>
      <c r="X4872" s="5" t="str">
        <f t="shared" si="4873"/>
        <v/>
      </c>
      <c r="Y4872" s="5" t="str">
        <f t="array" ref="Y4872">IF(V4872&lt;&gt;"",IFERROR(INDEX(federal_program_name_lookup,MATCH(V4872,aln_lookup,0)),""),"")</f>
        <v/>
      </c>
    </row>
    <row r="4873" ht="15.75" customHeight="1">
      <c r="A4873" s="5" t="str">
        <f t="shared" si="3224"/>
        <v/>
      </c>
      <c r="B4873" s="3"/>
      <c r="C4873" s="3"/>
      <c r="D4873" s="3"/>
      <c r="E4873" s="6"/>
      <c r="F4873" s="4"/>
      <c r="G4873" s="6"/>
      <c r="H4873" s="6"/>
      <c r="I4873" s="6"/>
      <c r="J4873" s="4">
        <f>SUMIFS(amount_expended,cfda_key,V4873)</f>
        <v>0</v>
      </c>
      <c r="K4873" s="4">
        <f>IF(G4873="OTHER CLUSTER NOT LISTED ABOVE",SUMIFS(amount_expended,uniform_other_cluster_name,X4873), IF(AND(OR(G4873="N/A",G4873=""),H4873=""),0,IF(G4873="STATE CLUSTER",SUMIFS(amount_expended,uniform_state_cluster_name,W4873),SUMIFS(amount_expended,cluster_name,G4873))))</f>
        <v>0</v>
      </c>
      <c r="L4873" s="6"/>
      <c r="M4873" s="3"/>
      <c r="N4873" s="6"/>
      <c r="O4873" s="3"/>
      <c r="P4873" s="3"/>
      <c r="Q4873" s="6"/>
      <c r="R4873" s="4"/>
      <c r="S4873" s="6"/>
      <c r="T4873" s="6"/>
      <c r="U4873" s="6"/>
      <c r="V4873" s="3" t="str">
        <f t="shared" si="2"/>
        <v/>
      </c>
      <c r="W4873" s="5" t="str">
        <f t="shared" ref="W4873:X4873" si="4874">UPPER(TRIM(H4873))</f>
        <v/>
      </c>
      <c r="X4873" s="5" t="str">
        <f t="shared" si="4874"/>
        <v/>
      </c>
      <c r="Y4873" s="5" t="str">
        <f t="array" ref="Y4873">IF(V4873&lt;&gt;"",IFERROR(INDEX(federal_program_name_lookup,MATCH(V4873,aln_lookup,0)),""),"")</f>
        <v/>
      </c>
    </row>
    <row r="4874" ht="15.75" customHeight="1">
      <c r="A4874" s="5" t="str">
        <f t="shared" si="3224"/>
        <v/>
      </c>
      <c r="B4874" s="3"/>
      <c r="C4874" s="3"/>
      <c r="D4874" s="3"/>
      <c r="E4874" s="6"/>
      <c r="F4874" s="4"/>
      <c r="G4874" s="6"/>
      <c r="H4874" s="6"/>
      <c r="I4874" s="6"/>
      <c r="J4874" s="4">
        <f>SUMIFS(amount_expended,cfda_key,V4874)</f>
        <v>0</v>
      </c>
      <c r="K4874" s="4">
        <f>IF(G4874="OTHER CLUSTER NOT LISTED ABOVE",SUMIFS(amount_expended,uniform_other_cluster_name,X4874), IF(AND(OR(G4874="N/A",G4874=""),H4874=""),0,IF(G4874="STATE CLUSTER",SUMIFS(amount_expended,uniform_state_cluster_name,W4874),SUMIFS(amount_expended,cluster_name,G4874))))</f>
        <v>0</v>
      </c>
      <c r="L4874" s="6"/>
      <c r="M4874" s="3"/>
      <c r="N4874" s="6"/>
      <c r="O4874" s="3"/>
      <c r="P4874" s="3"/>
      <c r="Q4874" s="6"/>
      <c r="R4874" s="4"/>
      <c r="S4874" s="6"/>
      <c r="T4874" s="6"/>
      <c r="U4874" s="6"/>
      <c r="V4874" s="3" t="str">
        <f t="shared" si="2"/>
        <v/>
      </c>
      <c r="W4874" s="5" t="str">
        <f t="shared" ref="W4874:X4874" si="4875">UPPER(TRIM(H4874))</f>
        <v/>
      </c>
      <c r="X4874" s="5" t="str">
        <f t="shared" si="4875"/>
        <v/>
      </c>
      <c r="Y4874" s="5" t="str">
        <f t="array" ref="Y4874">IF(V4874&lt;&gt;"",IFERROR(INDEX(federal_program_name_lookup,MATCH(V4874,aln_lookup,0)),""),"")</f>
        <v/>
      </c>
    </row>
    <row r="4875" ht="15.75" customHeight="1">
      <c r="A4875" s="5" t="str">
        <f t="shared" si="3224"/>
        <v/>
      </c>
      <c r="B4875" s="3"/>
      <c r="C4875" s="3"/>
      <c r="D4875" s="3"/>
      <c r="E4875" s="6"/>
      <c r="F4875" s="4"/>
      <c r="G4875" s="6"/>
      <c r="H4875" s="6"/>
      <c r="I4875" s="6"/>
      <c r="J4875" s="4">
        <f>SUMIFS(amount_expended,cfda_key,V4875)</f>
        <v>0</v>
      </c>
      <c r="K4875" s="4">
        <f>IF(G4875="OTHER CLUSTER NOT LISTED ABOVE",SUMIFS(amount_expended,uniform_other_cluster_name,X4875), IF(AND(OR(G4875="N/A",G4875=""),H4875=""),0,IF(G4875="STATE CLUSTER",SUMIFS(amount_expended,uniform_state_cluster_name,W4875),SUMIFS(amount_expended,cluster_name,G4875))))</f>
        <v>0</v>
      </c>
      <c r="L4875" s="6"/>
      <c r="M4875" s="3"/>
      <c r="N4875" s="6"/>
      <c r="O4875" s="3"/>
      <c r="P4875" s="3"/>
      <c r="Q4875" s="6"/>
      <c r="R4875" s="4"/>
      <c r="S4875" s="6"/>
      <c r="T4875" s="6"/>
      <c r="U4875" s="6"/>
      <c r="V4875" s="3" t="str">
        <f t="shared" si="2"/>
        <v/>
      </c>
      <c r="W4875" s="5" t="str">
        <f t="shared" ref="W4875:X4875" si="4876">UPPER(TRIM(H4875))</f>
        <v/>
      </c>
      <c r="X4875" s="5" t="str">
        <f t="shared" si="4876"/>
        <v/>
      </c>
      <c r="Y4875" s="5" t="str">
        <f t="array" ref="Y4875">IF(V4875&lt;&gt;"",IFERROR(INDEX(federal_program_name_lookup,MATCH(V4875,aln_lookup,0)),""),"")</f>
        <v/>
      </c>
    </row>
    <row r="4876" ht="15.75" customHeight="1">
      <c r="A4876" s="5" t="str">
        <f t="shared" si="3224"/>
        <v/>
      </c>
      <c r="B4876" s="3"/>
      <c r="C4876" s="3"/>
      <c r="D4876" s="3"/>
      <c r="E4876" s="6"/>
      <c r="F4876" s="4"/>
      <c r="G4876" s="6"/>
      <c r="H4876" s="6"/>
      <c r="I4876" s="6"/>
      <c r="J4876" s="4">
        <f>SUMIFS(amount_expended,cfda_key,V4876)</f>
        <v>0</v>
      </c>
      <c r="K4876" s="4">
        <f>IF(G4876="OTHER CLUSTER NOT LISTED ABOVE",SUMIFS(amount_expended,uniform_other_cluster_name,X4876), IF(AND(OR(G4876="N/A",G4876=""),H4876=""),0,IF(G4876="STATE CLUSTER",SUMIFS(amount_expended,uniform_state_cluster_name,W4876),SUMIFS(amount_expended,cluster_name,G4876))))</f>
        <v>0</v>
      </c>
      <c r="L4876" s="6"/>
      <c r="M4876" s="3"/>
      <c r="N4876" s="6"/>
      <c r="O4876" s="3"/>
      <c r="P4876" s="3"/>
      <c r="Q4876" s="6"/>
      <c r="R4876" s="4"/>
      <c r="S4876" s="6"/>
      <c r="T4876" s="6"/>
      <c r="U4876" s="6"/>
      <c r="V4876" s="3" t="str">
        <f t="shared" si="2"/>
        <v/>
      </c>
      <c r="W4876" s="5" t="str">
        <f t="shared" ref="W4876:X4876" si="4877">UPPER(TRIM(H4876))</f>
        <v/>
      </c>
      <c r="X4876" s="5" t="str">
        <f t="shared" si="4877"/>
        <v/>
      </c>
      <c r="Y4876" s="5" t="str">
        <f t="array" ref="Y4876">IF(V4876&lt;&gt;"",IFERROR(INDEX(federal_program_name_lookup,MATCH(V4876,aln_lookup,0)),""),"")</f>
        <v/>
      </c>
    </row>
    <row r="4877" ht="15.75" customHeight="1">
      <c r="A4877" s="5" t="str">
        <f t="shared" si="3224"/>
        <v/>
      </c>
      <c r="B4877" s="3"/>
      <c r="C4877" s="3"/>
      <c r="D4877" s="3"/>
      <c r="E4877" s="6"/>
      <c r="F4877" s="4"/>
      <c r="G4877" s="6"/>
      <c r="H4877" s="6"/>
      <c r="I4877" s="6"/>
      <c r="J4877" s="4">
        <f>SUMIFS(amount_expended,cfda_key,V4877)</f>
        <v>0</v>
      </c>
      <c r="K4877" s="4">
        <f>IF(G4877="OTHER CLUSTER NOT LISTED ABOVE",SUMIFS(amount_expended,uniform_other_cluster_name,X4877), IF(AND(OR(G4877="N/A",G4877=""),H4877=""),0,IF(G4877="STATE CLUSTER",SUMIFS(amount_expended,uniform_state_cluster_name,W4877),SUMIFS(amount_expended,cluster_name,G4877))))</f>
        <v>0</v>
      </c>
      <c r="L4877" s="6"/>
      <c r="M4877" s="3"/>
      <c r="N4877" s="6"/>
      <c r="O4877" s="3"/>
      <c r="P4877" s="3"/>
      <c r="Q4877" s="6"/>
      <c r="R4877" s="4"/>
      <c r="S4877" s="6"/>
      <c r="T4877" s="6"/>
      <c r="U4877" s="6"/>
      <c r="V4877" s="3" t="str">
        <f t="shared" si="2"/>
        <v/>
      </c>
      <c r="W4877" s="5" t="str">
        <f t="shared" ref="W4877:X4877" si="4878">UPPER(TRIM(H4877))</f>
        <v/>
      </c>
      <c r="X4877" s="5" t="str">
        <f t="shared" si="4878"/>
        <v/>
      </c>
      <c r="Y4877" s="5" t="str">
        <f t="array" ref="Y4877">IF(V4877&lt;&gt;"",IFERROR(INDEX(federal_program_name_lookup,MATCH(V4877,aln_lookup,0)),""),"")</f>
        <v/>
      </c>
    </row>
    <row r="4878" ht="15.75" customHeight="1">
      <c r="A4878" s="5" t="str">
        <f t="shared" si="3224"/>
        <v/>
      </c>
      <c r="B4878" s="3"/>
      <c r="C4878" s="3"/>
      <c r="D4878" s="3"/>
      <c r="E4878" s="6"/>
      <c r="F4878" s="4"/>
      <c r="G4878" s="6"/>
      <c r="H4878" s="6"/>
      <c r="I4878" s="6"/>
      <c r="J4878" s="4">
        <f>SUMIFS(amount_expended,cfda_key,V4878)</f>
        <v>0</v>
      </c>
      <c r="K4878" s="4">
        <f>IF(G4878="OTHER CLUSTER NOT LISTED ABOVE",SUMIFS(amount_expended,uniform_other_cluster_name,X4878), IF(AND(OR(G4878="N/A",G4878=""),H4878=""),0,IF(G4878="STATE CLUSTER",SUMIFS(amount_expended,uniform_state_cluster_name,W4878),SUMIFS(amount_expended,cluster_name,G4878))))</f>
        <v>0</v>
      </c>
      <c r="L4878" s="6"/>
      <c r="M4878" s="3"/>
      <c r="N4878" s="6"/>
      <c r="O4878" s="3"/>
      <c r="P4878" s="3"/>
      <c r="Q4878" s="6"/>
      <c r="R4878" s="4"/>
      <c r="S4878" s="6"/>
      <c r="T4878" s="6"/>
      <c r="U4878" s="6"/>
      <c r="V4878" s="3" t="str">
        <f t="shared" si="2"/>
        <v/>
      </c>
      <c r="W4878" s="5" t="str">
        <f t="shared" ref="W4878:X4878" si="4879">UPPER(TRIM(H4878))</f>
        <v/>
      </c>
      <c r="X4878" s="5" t="str">
        <f t="shared" si="4879"/>
        <v/>
      </c>
      <c r="Y4878" s="5" t="str">
        <f t="array" ref="Y4878">IF(V4878&lt;&gt;"",IFERROR(INDEX(federal_program_name_lookup,MATCH(V4878,aln_lookup,0)),""),"")</f>
        <v/>
      </c>
    </row>
    <row r="4879" ht="15.75" customHeight="1">
      <c r="A4879" s="5" t="str">
        <f t="shared" si="3224"/>
        <v/>
      </c>
      <c r="B4879" s="3"/>
      <c r="C4879" s="3"/>
      <c r="D4879" s="3"/>
      <c r="E4879" s="6"/>
      <c r="F4879" s="4"/>
      <c r="G4879" s="6"/>
      <c r="H4879" s="6"/>
      <c r="I4879" s="6"/>
      <c r="J4879" s="4">
        <f>SUMIFS(amount_expended,cfda_key,V4879)</f>
        <v>0</v>
      </c>
      <c r="K4879" s="4">
        <f>IF(G4879="OTHER CLUSTER NOT LISTED ABOVE",SUMIFS(amount_expended,uniform_other_cluster_name,X4879), IF(AND(OR(G4879="N/A",G4879=""),H4879=""),0,IF(G4879="STATE CLUSTER",SUMIFS(amount_expended,uniform_state_cluster_name,W4879),SUMIFS(amount_expended,cluster_name,G4879))))</f>
        <v>0</v>
      </c>
      <c r="L4879" s="6"/>
      <c r="M4879" s="3"/>
      <c r="N4879" s="6"/>
      <c r="O4879" s="3"/>
      <c r="P4879" s="3"/>
      <c r="Q4879" s="6"/>
      <c r="R4879" s="4"/>
      <c r="S4879" s="6"/>
      <c r="T4879" s="6"/>
      <c r="U4879" s="6"/>
      <c r="V4879" s="3" t="str">
        <f t="shared" si="2"/>
        <v/>
      </c>
      <c r="W4879" s="5" t="str">
        <f t="shared" ref="W4879:X4879" si="4880">UPPER(TRIM(H4879))</f>
        <v/>
      </c>
      <c r="X4879" s="5" t="str">
        <f t="shared" si="4880"/>
        <v/>
      </c>
      <c r="Y4879" s="5" t="str">
        <f t="array" ref="Y4879">IF(V4879&lt;&gt;"",IFERROR(INDEX(federal_program_name_lookup,MATCH(V4879,aln_lookup,0)),""),"")</f>
        <v/>
      </c>
    </row>
    <row r="4880" ht="15.75" customHeight="1">
      <c r="A4880" s="5" t="str">
        <f t="shared" si="3224"/>
        <v/>
      </c>
      <c r="B4880" s="3"/>
      <c r="C4880" s="3"/>
      <c r="D4880" s="3"/>
      <c r="E4880" s="6"/>
      <c r="F4880" s="4"/>
      <c r="G4880" s="6"/>
      <c r="H4880" s="6"/>
      <c r="I4880" s="6"/>
      <c r="J4880" s="4">
        <f>SUMIFS(amount_expended,cfda_key,V4880)</f>
        <v>0</v>
      </c>
      <c r="K4880" s="4">
        <f>IF(G4880="OTHER CLUSTER NOT LISTED ABOVE",SUMIFS(amount_expended,uniform_other_cluster_name,X4880), IF(AND(OR(G4880="N/A",G4880=""),H4880=""),0,IF(G4880="STATE CLUSTER",SUMIFS(amount_expended,uniform_state_cluster_name,W4880),SUMIFS(amount_expended,cluster_name,G4880))))</f>
        <v>0</v>
      </c>
      <c r="L4880" s="6"/>
      <c r="M4880" s="3"/>
      <c r="N4880" s="6"/>
      <c r="O4880" s="3"/>
      <c r="P4880" s="3"/>
      <c r="Q4880" s="6"/>
      <c r="R4880" s="4"/>
      <c r="S4880" s="6"/>
      <c r="T4880" s="6"/>
      <c r="U4880" s="6"/>
      <c r="V4880" s="3" t="str">
        <f t="shared" si="2"/>
        <v/>
      </c>
      <c r="W4880" s="5" t="str">
        <f t="shared" ref="W4880:X4880" si="4881">UPPER(TRIM(H4880))</f>
        <v/>
      </c>
      <c r="X4880" s="5" t="str">
        <f t="shared" si="4881"/>
        <v/>
      </c>
      <c r="Y4880" s="5" t="str">
        <f t="array" ref="Y4880">IF(V4880&lt;&gt;"",IFERROR(INDEX(federal_program_name_lookup,MATCH(V4880,aln_lookup,0)),""),"")</f>
        <v/>
      </c>
    </row>
    <row r="4881" ht="15.75" customHeight="1">
      <c r="A4881" s="5" t="str">
        <f t="shared" si="3224"/>
        <v/>
      </c>
      <c r="B4881" s="3"/>
      <c r="C4881" s="3"/>
      <c r="D4881" s="3"/>
      <c r="E4881" s="6"/>
      <c r="F4881" s="4"/>
      <c r="G4881" s="6"/>
      <c r="H4881" s="6"/>
      <c r="I4881" s="6"/>
      <c r="J4881" s="4">
        <f>SUMIFS(amount_expended,cfda_key,V4881)</f>
        <v>0</v>
      </c>
      <c r="K4881" s="4">
        <f>IF(G4881="OTHER CLUSTER NOT LISTED ABOVE",SUMIFS(amount_expended,uniform_other_cluster_name,X4881), IF(AND(OR(G4881="N/A",G4881=""),H4881=""),0,IF(G4881="STATE CLUSTER",SUMIFS(amount_expended,uniform_state_cluster_name,W4881),SUMIFS(amount_expended,cluster_name,G4881))))</f>
        <v>0</v>
      </c>
      <c r="L4881" s="6"/>
      <c r="M4881" s="3"/>
      <c r="N4881" s="6"/>
      <c r="O4881" s="3"/>
      <c r="P4881" s="3"/>
      <c r="Q4881" s="6"/>
      <c r="R4881" s="4"/>
      <c r="S4881" s="6"/>
      <c r="T4881" s="6"/>
      <c r="U4881" s="6"/>
      <c r="V4881" s="3" t="str">
        <f t="shared" si="2"/>
        <v/>
      </c>
      <c r="W4881" s="5" t="str">
        <f t="shared" ref="W4881:X4881" si="4882">UPPER(TRIM(H4881))</f>
        <v/>
      </c>
      <c r="X4881" s="5" t="str">
        <f t="shared" si="4882"/>
        <v/>
      </c>
      <c r="Y4881" s="5" t="str">
        <f t="array" ref="Y4881">IF(V4881&lt;&gt;"",IFERROR(INDEX(federal_program_name_lookup,MATCH(V4881,aln_lookup,0)),""),"")</f>
        <v/>
      </c>
    </row>
    <row r="4882" ht="15.75" customHeight="1">
      <c r="A4882" s="5" t="str">
        <f t="shared" si="3224"/>
        <v/>
      </c>
      <c r="B4882" s="3"/>
      <c r="C4882" s="3"/>
      <c r="D4882" s="3"/>
      <c r="E4882" s="6"/>
      <c r="F4882" s="4"/>
      <c r="G4882" s="6"/>
      <c r="H4882" s="6"/>
      <c r="I4882" s="6"/>
      <c r="J4882" s="4">
        <f>SUMIFS(amount_expended,cfda_key,V4882)</f>
        <v>0</v>
      </c>
      <c r="K4882" s="4">
        <f>IF(G4882="OTHER CLUSTER NOT LISTED ABOVE",SUMIFS(amount_expended,uniform_other_cluster_name,X4882), IF(AND(OR(G4882="N/A",G4882=""),H4882=""),0,IF(G4882="STATE CLUSTER",SUMIFS(amount_expended,uniform_state_cluster_name,W4882),SUMIFS(amount_expended,cluster_name,G4882))))</f>
        <v>0</v>
      </c>
      <c r="L4882" s="6"/>
      <c r="M4882" s="3"/>
      <c r="N4882" s="6"/>
      <c r="O4882" s="3"/>
      <c r="P4882" s="3"/>
      <c r="Q4882" s="6"/>
      <c r="R4882" s="4"/>
      <c r="S4882" s="6"/>
      <c r="T4882" s="6"/>
      <c r="U4882" s="6"/>
      <c r="V4882" s="3" t="str">
        <f t="shared" si="2"/>
        <v/>
      </c>
      <c r="W4882" s="5" t="str">
        <f t="shared" ref="W4882:X4882" si="4883">UPPER(TRIM(H4882))</f>
        <v/>
      </c>
      <c r="X4882" s="5" t="str">
        <f t="shared" si="4883"/>
        <v/>
      </c>
      <c r="Y4882" s="5" t="str">
        <f t="array" ref="Y4882">IF(V4882&lt;&gt;"",IFERROR(INDEX(federal_program_name_lookup,MATCH(V4882,aln_lookup,0)),""),"")</f>
        <v/>
      </c>
    </row>
    <row r="4883" ht="15.75" customHeight="1">
      <c r="A4883" s="5" t="str">
        <f t="shared" si="3224"/>
        <v/>
      </c>
      <c r="B4883" s="3"/>
      <c r="C4883" s="3"/>
      <c r="D4883" s="3"/>
      <c r="E4883" s="6"/>
      <c r="F4883" s="4"/>
      <c r="G4883" s="6"/>
      <c r="H4883" s="6"/>
      <c r="I4883" s="6"/>
      <c r="J4883" s="4">
        <f>SUMIFS(amount_expended,cfda_key,V4883)</f>
        <v>0</v>
      </c>
      <c r="K4883" s="4">
        <f>IF(G4883="OTHER CLUSTER NOT LISTED ABOVE",SUMIFS(amount_expended,uniform_other_cluster_name,X4883), IF(AND(OR(G4883="N/A",G4883=""),H4883=""),0,IF(G4883="STATE CLUSTER",SUMIFS(amount_expended,uniform_state_cluster_name,W4883),SUMIFS(amount_expended,cluster_name,G4883))))</f>
        <v>0</v>
      </c>
      <c r="L4883" s="6"/>
      <c r="M4883" s="3"/>
      <c r="N4883" s="6"/>
      <c r="O4883" s="3"/>
      <c r="P4883" s="3"/>
      <c r="Q4883" s="6"/>
      <c r="R4883" s="4"/>
      <c r="S4883" s="6"/>
      <c r="T4883" s="6"/>
      <c r="U4883" s="6"/>
      <c r="V4883" s="3" t="str">
        <f t="shared" si="2"/>
        <v/>
      </c>
      <c r="W4883" s="5" t="str">
        <f t="shared" ref="W4883:X4883" si="4884">UPPER(TRIM(H4883))</f>
        <v/>
      </c>
      <c r="X4883" s="5" t="str">
        <f t="shared" si="4884"/>
        <v/>
      </c>
      <c r="Y4883" s="5" t="str">
        <f t="array" ref="Y4883">IF(V4883&lt;&gt;"",IFERROR(INDEX(federal_program_name_lookup,MATCH(V4883,aln_lookup,0)),""),"")</f>
        <v/>
      </c>
    </row>
    <row r="4884" ht="15.75" customHeight="1">
      <c r="A4884" s="5" t="str">
        <f t="shared" si="3224"/>
        <v/>
      </c>
      <c r="B4884" s="3"/>
      <c r="C4884" s="3"/>
      <c r="D4884" s="3"/>
      <c r="E4884" s="6"/>
      <c r="F4884" s="4"/>
      <c r="G4884" s="6"/>
      <c r="H4884" s="6"/>
      <c r="I4884" s="6"/>
      <c r="J4884" s="4">
        <f>SUMIFS(amount_expended,cfda_key,V4884)</f>
        <v>0</v>
      </c>
      <c r="K4884" s="4">
        <f>IF(G4884="OTHER CLUSTER NOT LISTED ABOVE",SUMIFS(amount_expended,uniform_other_cluster_name,X4884), IF(AND(OR(G4884="N/A",G4884=""),H4884=""),0,IF(G4884="STATE CLUSTER",SUMIFS(amount_expended,uniform_state_cluster_name,W4884),SUMIFS(amount_expended,cluster_name,G4884))))</f>
        <v>0</v>
      </c>
      <c r="L4884" s="6"/>
      <c r="M4884" s="3"/>
      <c r="N4884" s="6"/>
      <c r="O4884" s="3"/>
      <c r="P4884" s="3"/>
      <c r="Q4884" s="6"/>
      <c r="R4884" s="4"/>
      <c r="S4884" s="6"/>
      <c r="T4884" s="6"/>
      <c r="U4884" s="6"/>
      <c r="V4884" s="3" t="str">
        <f t="shared" si="2"/>
        <v/>
      </c>
      <c r="W4884" s="5" t="str">
        <f t="shared" ref="W4884:X4884" si="4885">UPPER(TRIM(H4884))</f>
        <v/>
      </c>
      <c r="X4884" s="5" t="str">
        <f t="shared" si="4885"/>
        <v/>
      </c>
      <c r="Y4884" s="5" t="str">
        <f t="array" ref="Y4884">IF(V4884&lt;&gt;"",IFERROR(INDEX(federal_program_name_lookup,MATCH(V4884,aln_lookup,0)),""),"")</f>
        <v/>
      </c>
    </row>
    <row r="4885" ht="15.75" customHeight="1">
      <c r="A4885" s="5" t="str">
        <f t="shared" si="3224"/>
        <v/>
      </c>
      <c r="B4885" s="3"/>
      <c r="C4885" s="3"/>
      <c r="D4885" s="3"/>
      <c r="E4885" s="6"/>
      <c r="F4885" s="4"/>
      <c r="G4885" s="6"/>
      <c r="H4885" s="6"/>
      <c r="I4885" s="6"/>
      <c r="J4885" s="4">
        <f>SUMIFS(amount_expended,cfda_key,V4885)</f>
        <v>0</v>
      </c>
      <c r="K4885" s="4">
        <f>IF(G4885="OTHER CLUSTER NOT LISTED ABOVE",SUMIFS(amount_expended,uniform_other_cluster_name,X4885), IF(AND(OR(G4885="N/A",G4885=""),H4885=""),0,IF(G4885="STATE CLUSTER",SUMIFS(amount_expended,uniform_state_cluster_name,W4885),SUMIFS(amount_expended,cluster_name,G4885))))</f>
        <v>0</v>
      </c>
      <c r="L4885" s="6"/>
      <c r="M4885" s="3"/>
      <c r="N4885" s="6"/>
      <c r="O4885" s="3"/>
      <c r="P4885" s="3"/>
      <c r="Q4885" s="6"/>
      <c r="R4885" s="4"/>
      <c r="S4885" s="6"/>
      <c r="T4885" s="6"/>
      <c r="U4885" s="6"/>
      <c r="V4885" s="3" t="str">
        <f t="shared" si="2"/>
        <v/>
      </c>
      <c r="W4885" s="5" t="str">
        <f t="shared" ref="W4885:X4885" si="4886">UPPER(TRIM(H4885))</f>
        <v/>
      </c>
      <c r="X4885" s="5" t="str">
        <f t="shared" si="4886"/>
        <v/>
      </c>
      <c r="Y4885" s="5" t="str">
        <f t="array" ref="Y4885">IF(V4885&lt;&gt;"",IFERROR(INDEX(federal_program_name_lookup,MATCH(V4885,aln_lookup,0)),""),"")</f>
        <v/>
      </c>
    </row>
    <row r="4886" ht="15.75" customHeight="1">
      <c r="A4886" s="5" t="str">
        <f t="shared" si="3224"/>
        <v/>
      </c>
      <c r="B4886" s="3"/>
      <c r="C4886" s="3"/>
      <c r="D4886" s="3"/>
      <c r="E4886" s="6"/>
      <c r="F4886" s="4"/>
      <c r="G4886" s="6"/>
      <c r="H4886" s="6"/>
      <c r="I4886" s="6"/>
      <c r="J4886" s="4">
        <f>SUMIFS(amount_expended,cfda_key,V4886)</f>
        <v>0</v>
      </c>
      <c r="K4886" s="4">
        <f>IF(G4886="OTHER CLUSTER NOT LISTED ABOVE",SUMIFS(amount_expended,uniform_other_cluster_name,X4886), IF(AND(OR(G4886="N/A",G4886=""),H4886=""),0,IF(G4886="STATE CLUSTER",SUMIFS(amount_expended,uniform_state_cluster_name,W4886),SUMIFS(amount_expended,cluster_name,G4886))))</f>
        <v>0</v>
      </c>
      <c r="L4886" s="6"/>
      <c r="M4886" s="3"/>
      <c r="N4886" s="6"/>
      <c r="O4886" s="3"/>
      <c r="P4886" s="3"/>
      <c r="Q4886" s="6"/>
      <c r="R4886" s="4"/>
      <c r="S4886" s="6"/>
      <c r="T4886" s="6"/>
      <c r="U4886" s="6"/>
      <c r="V4886" s="3" t="str">
        <f t="shared" si="2"/>
        <v/>
      </c>
      <c r="W4886" s="5" t="str">
        <f t="shared" ref="W4886:X4886" si="4887">UPPER(TRIM(H4886))</f>
        <v/>
      </c>
      <c r="X4886" s="5" t="str">
        <f t="shared" si="4887"/>
        <v/>
      </c>
      <c r="Y4886" s="5" t="str">
        <f t="array" ref="Y4886">IF(V4886&lt;&gt;"",IFERROR(INDEX(federal_program_name_lookup,MATCH(V4886,aln_lookup,0)),""),"")</f>
        <v/>
      </c>
    </row>
    <row r="4887" ht="15.75" customHeight="1">
      <c r="A4887" s="5" t="str">
        <f t="shared" si="3224"/>
        <v/>
      </c>
      <c r="B4887" s="3"/>
      <c r="C4887" s="3"/>
      <c r="D4887" s="3"/>
      <c r="E4887" s="6"/>
      <c r="F4887" s="4"/>
      <c r="G4887" s="6"/>
      <c r="H4887" s="6"/>
      <c r="I4887" s="6"/>
      <c r="J4887" s="4">
        <f>SUMIFS(amount_expended,cfda_key,V4887)</f>
        <v>0</v>
      </c>
      <c r="K4887" s="4">
        <f>IF(G4887="OTHER CLUSTER NOT LISTED ABOVE",SUMIFS(amount_expended,uniform_other_cluster_name,X4887), IF(AND(OR(G4887="N/A",G4887=""),H4887=""),0,IF(G4887="STATE CLUSTER",SUMIFS(amount_expended,uniform_state_cluster_name,W4887),SUMIFS(amount_expended,cluster_name,G4887))))</f>
        <v>0</v>
      </c>
      <c r="L4887" s="6"/>
      <c r="M4887" s="3"/>
      <c r="N4887" s="6"/>
      <c r="O4887" s="3"/>
      <c r="P4887" s="3"/>
      <c r="Q4887" s="6"/>
      <c r="R4887" s="4"/>
      <c r="S4887" s="6"/>
      <c r="T4887" s="6"/>
      <c r="U4887" s="6"/>
      <c r="V4887" s="3" t="str">
        <f t="shared" si="2"/>
        <v/>
      </c>
      <c r="W4887" s="5" t="str">
        <f t="shared" ref="W4887:X4887" si="4888">UPPER(TRIM(H4887))</f>
        <v/>
      </c>
      <c r="X4887" s="5" t="str">
        <f t="shared" si="4888"/>
        <v/>
      </c>
      <c r="Y4887" s="5" t="str">
        <f t="array" ref="Y4887">IF(V4887&lt;&gt;"",IFERROR(INDEX(federal_program_name_lookup,MATCH(V4887,aln_lookup,0)),""),"")</f>
        <v/>
      </c>
    </row>
    <row r="4888" ht="15.75" customHeight="1">
      <c r="A4888" s="5" t="str">
        <f t="shared" si="3224"/>
        <v/>
      </c>
      <c r="B4888" s="3"/>
      <c r="C4888" s="3"/>
      <c r="D4888" s="3"/>
      <c r="E4888" s="6"/>
      <c r="F4888" s="4"/>
      <c r="G4888" s="6"/>
      <c r="H4888" s="6"/>
      <c r="I4888" s="6"/>
      <c r="J4888" s="4">
        <f>SUMIFS(amount_expended,cfda_key,V4888)</f>
        <v>0</v>
      </c>
      <c r="K4888" s="4">
        <f>IF(G4888="OTHER CLUSTER NOT LISTED ABOVE",SUMIFS(amount_expended,uniform_other_cluster_name,X4888), IF(AND(OR(G4888="N/A",G4888=""),H4888=""),0,IF(G4888="STATE CLUSTER",SUMIFS(amount_expended,uniform_state_cluster_name,W4888),SUMIFS(amount_expended,cluster_name,G4888))))</f>
        <v>0</v>
      </c>
      <c r="L4888" s="6"/>
      <c r="M4888" s="3"/>
      <c r="N4888" s="6"/>
      <c r="O4888" s="3"/>
      <c r="P4888" s="3"/>
      <c r="Q4888" s="6"/>
      <c r="R4888" s="4"/>
      <c r="S4888" s="6"/>
      <c r="T4888" s="6"/>
      <c r="U4888" s="6"/>
      <c r="V4888" s="3" t="str">
        <f t="shared" si="2"/>
        <v/>
      </c>
      <c r="W4888" s="5" t="str">
        <f t="shared" ref="W4888:X4888" si="4889">UPPER(TRIM(H4888))</f>
        <v/>
      </c>
      <c r="X4888" s="5" t="str">
        <f t="shared" si="4889"/>
        <v/>
      </c>
      <c r="Y4888" s="5" t="str">
        <f t="array" ref="Y4888">IF(V4888&lt;&gt;"",IFERROR(INDEX(federal_program_name_lookup,MATCH(V4888,aln_lookup,0)),""),"")</f>
        <v/>
      </c>
    </row>
    <row r="4889" ht="15.75" customHeight="1">
      <c r="A4889" s="5" t="str">
        <f t="shared" si="3224"/>
        <v/>
      </c>
      <c r="B4889" s="3"/>
      <c r="C4889" s="3"/>
      <c r="D4889" s="3"/>
      <c r="E4889" s="6"/>
      <c r="F4889" s="4"/>
      <c r="G4889" s="6"/>
      <c r="H4889" s="6"/>
      <c r="I4889" s="6"/>
      <c r="J4889" s="4">
        <f>SUMIFS(amount_expended,cfda_key,V4889)</f>
        <v>0</v>
      </c>
      <c r="K4889" s="4">
        <f>IF(G4889="OTHER CLUSTER NOT LISTED ABOVE",SUMIFS(amount_expended,uniform_other_cluster_name,X4889), IF(AND(OR(G4889="N/A",G4889=""),H4889=""),0,IF(G4889="STATE CLUSTER",SUMIFS(amount_expended,uniform_state_cluster_name,W4889),SUMIFS(amount_expended,cluster_name,G4889))))</f>
        <v>0</v>
      </c>
      <c r="L4889" s="6"/>
      <c r="M4889" s="3"/>
      <c r="N4889" s="6"/>
      <c r="O4889" s="3"/>
      <c r="P4889" s="3"/>
      <c r="Q4889" s="6"/>
      <c r="R4889" s="4"/>
      <c r="S4889" s="6"/>
      <c r="T4889" s="6"/>
      <c r="U4889" s="6"/>
      <c r="V4889" s="3" t="str">
        <f t="shared" si="2"/>
        <v/>
      </c>
      <c r="W4889" s="5" t="str">
        <f t="shared" ref="W4889:X4889" si="4890">UPPER(TRIM(H4889))</f>
        <v/>
      </c>
      <c r="X4889" s="5" t="str">
        <f t="shared" si="4890"/>
        <v/>
      </c>
      <c r="Y4889" s="5" t="str">
        <f t="array" ref="Y4889">IF(V4889&lt;&gt;"",IFERROR(INDEX(federal_program_name_lookup,MATCH(V4889,aln_lookup,0)),""),"")</f>
        <v/>
      </c>
    </row>
    <row r="4890" ht="15.75" customHeight="1">
      <c r="A4890" s="5" t="str">
        <f t="shared" si="3224"/>
        <v/>
      </c>
      <c r="B4890" s="3"/>
      <c r="C4890" s="3"/>
      <c r="D4890" s="3"/>
      <c r="E4890" s="6"/>
      <c r="F4890" s="4"/>
      <c r="G4890" s="6"/>
      <c r="H4890" s="6"/>
      <c r="I4890" s="6"/>
      <c r="J4890" s="4">
        <f>SUMIFS(amount_expended,cfda_key,V4890)</f>
        <v>0</v>
      </c>
      <c r="K4890" s="4">
        <f>IF(G4890="OTHER CLUSTER NOT LISTED ABOVE",SUMIFS(amount_expended,uniform_other_cluster_name,X4890), IF(AND(OR(G4890="N/A",G4890=""),H4890=""),0,IF(G4890="STATE CLUSTER",SUMIFS(amount_expended,uniform_state_cluster_name,W4890),SUMIFS(amount_expended,cluster_name,G4890))))</f>
        <v>0</v>
      </c>
      <c r="L4890" s="6"/>
      <c r="M4890" s="3"/>
      <c r="N4890" s="6"/>
      <c r="O4890" s="3"/>
      <c r="P4890" s="3"/>
      <c r="Q4890" s="6"/>
      <c r="R4890" s="4"/>
      <c r="S4890" s="6"/>
      <c r="T4890" s="6"/>
      <c r="U4890" s="6"/>
      <c r="V4890" s="3" t="str">
        <f t="shared" si="2"/>
        <v/>
      </c>
      <c r="W4890" s="5" t="str">
        <f t="shared" ref="W4890:X4890" si="4891">UPPER(TRIM(H4890))</f>
        <v/>
      </c>
      <c r="X4890" s="5" t="str">
        <f t="shared" si="4891"/>
        <v/>
      </c>
      <c r="Y4890" s="5" t="str">
        <f t="array" ref="Y4890">IF(V4890&lt;&gt;"",IFERROR(INDEX(federal_program_name_lookup,MATCH(V4890,aln_lookup,0)),""),"")</f>
        <v/>
      </c>
    </row>
    <row r="4891" ht="15.75" customHeight="1">
      <c r="A4891" s="5" t="str">
        <f t="shared" si="3224"/>
        <v/>
      </c>
      <c r="B4891" s="3"/>
      <c r="C4891" s="3"/>
      <c r="D4891" s="3"/>
      <c r="E4891" s="6"/>
      <c r="F4891" s="4"/>
      <c r="G4891" s="6"/>
      <c r="H4891" s="6"/>
      <c r="I4891" s="6"/>
      <c r="J4891" s="4">
        <f>SUMIFS(amount_expended,cfda_key,V4891)</f>
        <v>0</v>
      </c>
      <c r="K4891" s="4">
        <f>IF(G4891="OTHER CLUSTER NOT LISTED ABOVE",SUMIFS(amount_expended,uniform_other_cluster_name,X4891), IF(AND(OR(G4891="N/A",G4891=""),H4891=""),0,IF(G4891="STATE CLUSTER",SUMIFS(amount_expended,uniform_state_cluster_name,W4891),SUMIFS(amount_expended,cluster_name,G4891))))</f>
        <v>0</v>
      </c>
      <c r="L4891" s="6"/>
      <c r="M4891" s="3"/>
      <c r="N4891" s="6"/>
      <c r="O4891" s="3"/>
      <c r="P4891" s="3"/>
      <c r="Q4891" s="6"/>
      <c r="R4891" s="4"/>
      <c r="S4891" s="6"/>
      <c r="T4891" s="6"/>
      <c r="U4891" s="6"/>
      <c r="V4891" s="3" t="str">
        <f t="shared" si="2"/>
        <v/>
      </c>
      <c r="W4891" s="5" t="str">
        <f t="shared" ref="W4891:X4891" si="4892">UPPER(TRIM(H4891))</f>
        <v/>
      </c>
      <c r="X4891" s="5" t="str">
        <f t="shared" si="4892"/>
        <v/>
      </c>
      <c r="Y4891" s="5" t="str">
        <f t="array" ref="Y4891">IF(V4891&lt;&gt;"",IFERROR(INDEX(federal_program_name_lookup,MATCH(V4891,aln_lookup,0)),""),"")</f>
        <v/>
      </c>
    </row>
    <row r="4892" ht="15.75" customHeight="1">
      <c r="A4892" s="5" t="str">
        <f t="shared" si="3224"/>
        <v/>
      </c>
      <c r="B4892" s="3"/>
      <c r="C4892" s="3"/>
      <c r="D4892" s="3"/>
      <c r="E4892" s="6"/>
      <c r="F4892" s="4"/>
      <c r="G4892" s="6"/>
      <c r="H4892" s="6"/>
      <c r="I4892" s="6"/>
      <c r="J4892" s="4">
        <f>SUMIFS(amount_expended,cfda_key,V4892)</f>
        <v>0</v>
      </c>
      <c r="K4892" s="4">
        <f>IF(G4892="OTHER CLUSTER NOT LISTED ABOVE",SUMIFS(amount_expended,uniform_other_cluster_name,X4892), IF(AND(OR(G4892="N/A",G4892=""),H4892=""),0,IF(G4892="STATE CLUSTER",SUMIFS(amount_expended,uniform_state_cluster_name,W4892),SUMIFS(amount_expended,cluster_name,G4892))))</f>
        <v>0</v>
      </c>
      <c r="L4892" s="6"/>
      <c r="M4892" s="3"/>
      <c r="N4892" s="6"/>
      <c r="O4892" s="3"/>
      <c r="P4892" s="3"/>
      <c r="Q4892" s="6"/>
      <c r="R4892" s="4"/>
      <c r="S4892" s="6"/>
      <c r="T4892" s="6"/>
      <c r="U4892" s="6"/>
      <c r="V4892" s="3" t="str">
        <f t="shared" si="2"/>
        <v/>
      </c>
      <c r="W4892" s="5" t="str">
        <f t="shared" ref="W4892:X4892" si="4893">UPPER(TRIM(H4892))</f>
        <v/>
      </c>
      <c r="X4892" s="5" t="str">
        <f t="shared" si="4893"/>
        <v/>
      </c>
      <c r="Y4892" s="5" t="str">
        <f t="array" ref="Y4892">IF(V4892&lt;&gt;"",IFERROR(INDEX(federal_program_name_lookup,MATCH(V4892,aln_lookup,0)),""),"")</f>
        <v/>
      </c>
    </row>
    <row r="4893" ht="15.75" customHeight="1">
      <c r="A4893" s="5" t="str">
        <f t="shared" si="3224"/>
        <v/>
      </c>
      <c r="B4893" s="3"/>
      <c r="C4893" s="3"/>
      <c r="D4893" s="3"/>
      <c r="E4893" s="6"/>
      <c r="F4893" s="4"/>
      <c r="G4893" s="6"/>
      <c r="H4893" s="6"/>
      <c r="I4893" s="6"/>
      <c r="J4893" s="4">
        <f>SUMIFS(amount_expended,cfda_key,V4893)</f>
        <v>0</v>
      </c>
      <c r="K4893" s="4">
        <f>IF(G4893="OTHER CLUSTER NOT LISTED ABOVE",SUMIFS(amount_expended,uniform_other_cluster_name,X4893), IF(AND(OR(G4893="N/A",G4893=""),H4893=""),0,IF(G4893="STATE CLUSTER",SUMIFS(amount_expended,uniform_state_cluster_name,W4893),SUMIFS(amount_expended,cluster_name,G4893))))</f>
        <v>0</v>
      </c>
      <c r="L4893" s="6"/>
      <c r="M4893" s="3"/>
      <c r="N4893" s="6"/>
      <c r="O4893" s="3"/>
      <c r="P4893" s="3"/>
      <c r="Q4893" s="6"/>
      <c r="R4893" s="4"/>
      <c r="S4893" s="6"/>
      <c r="T4893" s="6"/>
      <c r="U4893" s="6"/>
      <c r="V4893" s="3" t="str">
        <f t="shared" si="2"/>
        <v/>
      </c>
      <c r="W4893" s="5" t="str">
        <f t="shared" ref="W4893:X4893" si="4894">UPPER(TRIM(H4893))</f>
        <v/>
      </c>
      <c r="X4893" s="5" t="str">
        <f t="shared" si="4894"/>
        <v/>
      </c>
      <c r="Y4893" s="5" t="str">
        <f t="array" ref="Y4893">IF(V4893&lt;&gt;"",IFERROR(INDEX(federal_program_name_lookup,MATCH(V4893,aln_lookup,0)),""),"")</f>
        <v/>
      </c>
    </row>
    <row r="4894" ht="15.75" customHeight="1">
      <c r="A4894" s="5" t="str">
        <f t="shared" si="3224"/>
        <v/>
      </c>
      <c r="B4894" s="3"/>
      <c r="C4894" s="3"/>
      <c r="D4894" s="3"/>
      <c r="E4894" s="6"/>
      <c r="F4894" s="4"/>
      <c r="G4894" s="6"/>
      <c r="H4894" s="6"/>
      <c r="I4894" s="6"/>
      <c r="J4894" s="4">
        <f>SUMIFS(amount_expended,cfda_key,V4894)</f>
        <v>0</v>
      </c>
      <c r="K4894" s="4">
        <f>IF(G4894="OTHER CLUSTER NOT LISTED ABOVE",SUMIFS(amount_expended,uniform_other_cluster_name,X4894), IF(AND(OR(G4894="N/A",G4894=""),H4894=""),0,IF(G4894="STATE CLUSTER",SUMIFS(amount_expended,uniform_state_cluster_name,W4894),SUMIFS(amount_expended,cluster_name,G4894))))</f>
        <v>0</v>
      </c>
      <c r="L4894" s="6"/>
      <c r="M4894" s="3"/>
      <c r="N4894" s="6"/>
      <c r="O4894" s="3"/>
      <c r="P4894" s="3"/>
      <c r="Q4894" s="6"/>
      <c r="R4894" s="4"/>
      <c r="S4894" s="6"/>
      <c r="T4894" s="6"/>
      <c r="U4894" s="6"/>
      <c r="V4894" s="3" t="str">
        <f t="shared" si="2"/>
        <v/>
      </c>
      <c r="W4894" s="5" t="str">
        <f t="shared" ref="W4894:X4894" si="4895">UPPER(TRIM(H4894))</f>
        <v/>
      </c>
      <c r="X4894" s="5" t="str">
        <f t="shared" si="4895"/>
        <v/>
      </c>
      <c r="Y4894" s="5" t="str">
        <f t="array" ref="Y4894">IF(V4894&lt;&gt;"",IFERROR(INDEX(federal_program_name_lookup,MATCH(V4894,aln_lookup,0)),""),"")</f>
        <v/>
      </c>
    </row>
    <row r="4895" ht="15.75" customHeight="1">
      <c r="A4895" s="5" t="str">
        <f t="shared" si="3224"/>
        <v/>
      </c>
      <c r="B4895" s="3"/>
      <c r="C4895" s="3"/>
      <c r="D4895" s="3"/>
      <c r="E4895" s="6"/>
      <c r="F4895" s="4"/>
      <c r="G4895" s="6"/>
      <c r="H4895" s="6"/>
      <c r="I4895" s="6"/>
      <c r="J4895" s="4">
        <f>SUMIFS(amount_expended,cfda_key,V4895)</f>
        <v>0</v>
      </c>
      <c r="K4895" s="4">
        <f>IF(G4895="OTHER CLUSTER NOT LISTED ABOVE",SUMIFS(amount_expended,uniform_other_cluster_name,X4895), IF(AND(OR(G4895="N/A",G4895=""),H4895=""),0,IF(G4895="STATE CLUSTER",SUMIFS(amount_expended,uniform_state_cluster_name,W4895),SUMIFS(amount_expended,cluster_name,G4895))))</f>
        <v>0</v>
      </c>
      <c r="L4895" s="6"/>
      <c r="M4895" s="3"/>
      <c r="N4895" s="6"/>
      <c r="O4895" s="3"/>
      <c r="P4895" s="3"/>
      <c r="Q4895" s="6"/>
      <c r="R4895" s="4"/>
      <c r="S4895" s="6"/>
      <c r="T4895" s="6"/>
      <c r="U4895" s="6"/>
      <c r="V4895" s="3" t="str">
        <f t="shared" si="2"/>
        <v/>
      </c>
      <c r="W4895" s="5" t="str">
        <f t="shared" ref="W4895:X4895" si="4896">UPPER(TRIM(H4895))</f>
        <v/>
      </c>
      <c r="X4895" s="5" t="str">
        <f t="shared" si="4896"/>
        <v/>
      </c>
      <c r="Y4895" s="5" t="str">
        <f t="array" ref="Y4895">IF(V4895&lt;&gt;"",IFERROR(INDEX(federal_program_name_lookup,MATCH(V4895,aln_lookup,0)),""),"")</f>
        <v/>
      </c>
    </row>
    <row r="4896" ht="15.75" customHeight="1">
      <c r="A4896" s="5" t="str">
        <f t="shared" si="3224"/>
        <v/>
      </c>
      <c r="B4896" s="3"/>
      <c r="C4896" s="3"/>
      <c r="D4896" s="3"/>
      <c r="E4896" s="6"/>
      <c r="F4896" s="4"/>
      <c r="G4896" s="6"/>
      <c r="H4896" s="6"/>
      <c r="I4896" s="6"/>
      <c r="J4896" s="4">
        <f>SUMIFS(amount_expended,cfda_key,V4896)</f>
        <v>0</v>
      </c>
      <c r="K4896" s="4">
        <f>IF(G4896="OTHER CLUSTER NOT LISTED ABOVE",SUMIFS(amount_expended,uniform_other_cluster_name,X4896), IF(AND(OR(G4896="N/A",G4896=""),H4896=""),0,IF(G4896="STATE CLUSTER",SUMIFS(amount_expended,uniform_state_cluster_name,W4896),SUMIFS(amount_expended,cluster_name,G4896))))</f>
        <v>0</v>
      </c>
      <c r="L4896" s="6"/>
      <c r="M4896" s="3"/>
      <c r="N4896" s="6"/>
      <c r="O4896" s="3"/>
      <c r="P4896" s="3"/>
      <c r="Q4896" s="6"/>
      <c r="R4896" s="4"/>
      <c r="S4896" s="6"/>
      <c r="T4896" s="6"/>
      <c r="U4896" s="6"/>
      <c r="V4896" s="3" t="str">
        <f t="shared" si="2"/>
        <v/>
      </c>
      <c r="W4896" s="5" t="str">
        <f t="shared" ref="W4896:X4896" si="4897">UPPER(TRIM(H4896))</f>
        <v/>
      </c>
      <c r="X4896" s="5" t="str">
        <f t="shared" si="4897"/>
        <v/>
      </c>
      <c r="Y4896" s="5" t="str">
        <f t="array" ref="Y4896">IF(V4896&lt;&gt;"",IFERROR(INDEX(federal_program_name_lookup,MATCH(V4896,aln_lookup,0)),""),"")</f>
        <v/>
      </c>
    </row>
    <row r="4897" ht="15.75" customHeight="1">
      <c r="A4897" s="5" t="str">
        <f t="shared" si="3224"/>
        <v/>
      </c>
      <c r="B4897" s="3"/>
      <c r="C4897" s="3"/>
      <c r="D4897" s="3"/>
      <c r="E4897" s="6"/>
      <c r="F4897" s="4"/>
      <c r="G4897" s="6"/>
      <c r="H4897" s="6"/>
      <c r="I4897" s="6"/>
      <c r="J4897" s="4">
        <f>SUMIFS(amount_expended,cfda_key,V4897)</f>
        <v>0</v>
      </c>
      <c r="K4897" s="4">
        <f>IF(G4897="OTHER CLUSTER NOT LISTED ABOVE",SUMIFS(amount_expended,uniform_other_cluster_name,X4897), IF(AND(OR(G4897="N/A",G4897=""),H4897=""),0,IF(G4897="STATE CLUSTER",SUMIFS(amount_expended,uniform_state_cluster_name,W4897),SUMIFS(amount_expended,cluster_name,G4897))))</f>
        <v>0</v>
      </c>
      <c r="L4897" s="6"/>
      <c r="M4897" s="3"/>
      <c r="N4897" s="6"/>
      <c r="O4897" s="3"/>
      <c r="P4897" s="3"/>
      <c r="Q4897" s="6"/>
      <c r="R4897" s="4"/>
      <c r="S4897" s="6"/>
      <c r="T4897" s="6"/>
      <c r="U4897" s="6"/>
      <c r="V4897" s="3" t="str">
        <f t="shared" si="2"/>
        <v/>
      </c>
      <c r="W4897" s="5" t="str">
        <f t="shared" ref="W4897:X4897" si="4898">UPPER(TRIM(H4897))</f>
        <v/>
      </c>
      <c r="X4897" s="5" t="str">
        <f t="shared" si="4898"/>
        <v/>
      </c>
      <c r="Y4897" s="5" t="str">
        <f t="array" ref="Y4897">IF(V4897&lt;&gt;"",IFERROR(INDEX(federal_program_name_lookup,MATCH(V4897,aln_lookup,0)),""),"")</f>
        <v/>
      </c>
    </row>
    <row r="4898" ht="15.75" customHeight="1">
      <c r="A4898" s="5" t="str">
        <f t="shared" si="3224"/>
        <v/>
      </c>
      <c r="B4898" s="3"/>
      <c r="C4898" s="3"/>
      <c r="D4898" s="3"/>
      <c r="E4898" s="6"/>
      <c r="F4898" s="4"/>
      <c r="G4898" s="6"/>
      <c r="H4898" s="6"/>
      <c r="I4898" s="6"/>
      <c r="J4898" s="4">
        <f>SUMIFS(amount_expended,cfda_key,V4898)</f>
        <v>0</v>
      </c>
      <c r="K4898" s="4">
        <f>IF(G4898="OTHER CLUSTER NOT LISTED ABOVE",SUMIFS(amount_expended,uniform_other_cluster_name,X4898), IF(AND(OR(G4898="N/A",G4898=""),H4898=""),0,IF(G4898="STATE CLUSTER",SUMIFS(amount_expended,uniform_state_cluster_name,W4898),SUMIFS(amount_expended,cluster_name,G4898))))</f>
        <v>0</v>
      </c>
      <c r="L4898" s="6"/>
      <c r="M4898" s="3"/>
      <c r="N4898" s="6"/>
      <c r="O4898" s="3"/>
      <c r="P4898" s="3"/>
      <c r="Q4898" s="6"/>
      <c r="R4898" s="4"/>
      <c r="S4898" s="6"/>
      <c r="T4898" s="6"/>
      <c r="U4898" s="6"/>
      <c r="V4898" s="3" t="str">
        <f t="shared" si="2"/>
        <v/>
      </c>
      <c r="W4898" s="5" t="str">
        <f t="shared" ref="W4898:X4898" si="4899">UPPER(TRIM(H4898))</f>
        <v/>
      </c>
      <c r="X4898" s="5" t="str">
        <f t="shared" si="4899"/>
        <v/>
      </c>
      <c r="Y4898" s="5" t="str">
        <f t="array" ref="Y4898">IF(V4898&lt;&gt;"",IFERROR(INDEX(federal_program_name_lookup,MATCH(V4898,aln_lookup,0)),""),"")</f>
        <v/>
      </c>
    </row>
    <row r="4899" ht="15.75" customHeight="1">
      <c r="A4899" s="5" t="str">
        <f t="shared" si="3224"/>
        <v/>
      </c>
      <c r="B4899" s="3"/>
      <c r="C4899" s="3"/>
      <c r="D4899" s="3"/>
      <c r="E4899" s="6"/>
      <c r="F4899" s="4"/>
      <c r="G4899" s="6"/>
      <c r="H4899" s="6"/>
      <c r="I4899" s="6"/>
      <c r="J4899" s="4">
        <f>SUMIFS(amount_expended,cfda_key,V4899)</f>
        <v>0</v>
      </c>
      <c r="K4899" s="4">
        <f>IF(G4899="OTHER CLUSTER NOT LISTED ABOVE",SUMIFS(amount_expended,uniform_other_cluster_name,X4899), IF(AND(OR(G4899="N/A",G4899=""),H4899=""),0,IF(G4899="STATE CLUSTER",SUMIFS(amount_expended,uniform_state_cluster_name,W4899),SUMIFS(amount_expended,cluster_name,G4899))))</f>
        <v>0</v>
      </c>
      <c r="L4899" s="6"/>
      <c r="M4899" s="3"/>
      <c r="N4899" s="6"/>
      <c r="O4899" s="3"/>
      <c r="P4899" s="3"/>
      <c r="Q4899" s="6"/>
      <c r="R4899" s="4"/>
      <c r="S4899" s="6"/>
      <c r="T4899" s="6"/>
      <c r="U4899" s="6"/>
      <c r="V4899" s="3" t="str">
        <f t="shared" si="2"/>
        <v/>
      </c>
      <c r="W4899" s="5" t="str">
        <f t="shared" ref="W4899:X4899" si="4900">UPPER(TRIM(H4899))</f>
        <v/>
      </c>
      <c r="X4899" s="5" t="str">
        <f t="shared" si="4900"/>
        <v/>
      </c>
      <c r="Y4899" s="5" t="str">
        <f t="array" ref="Y4899">IF(V4899&lt;&gt;"",IFERROR(INDEX(federal_program_name_lookup,MATCH(V4899,aln_lookup,0)),""),"")</f>
        <v/>
      </c>
    </row>
    <row r="4900" ht="15.75" customHeight="1">
      <c r="A4900" s="5" t="str">
        <f t="shared" si="3224"/>
        <v/>
      </c>
      <c r="B4900" s="3"/>
      <c r="C4900" s="3"/>
      <c r="D4900" s="3"/>
      <c r="E4900" s="6"/>
      <c r="F4900" s="4"/>
      <c r="G4900" s="6"/>
      <c r="H4900" s="6"/>
      <c r="I4900" s="6"/>
      <c r="J4900" s="4">
        <f>SUMIFS(amount_expended,cfda_key,V4900)</f>
        <v>0</v>
      </c>
      <c r="K4900" s="4">
        <f>IF(G4900="OTHER CLUSTER NOT LISTED ABOVE",SUMIFS(amount_expended,uniform_other_cluster_name,X4900), IF(AND(OR(G4900="N/A",G4900=""),H4900=""),0,IF(G4900="STATE CLUSTER",SUMIFS(amount_expended,uniform_state_cluster_name,W4900),SUMIFS(amount_expended,cluster_name,G4900))))</f>
        <v>0</v>
      </c>
      <c r="L4900" s="6"/>
      <c r="M4900" s="3"/>
      <c r="N4900" s="6"/>
      <c r="O4900" s="3"/>
      <c r="P4900" s="3"/>
      <c r="Q4900" s="6"/>
      <c r="R4900" s="4"/>
      <c r="S4900" s="6"/>
      <c r="T4900" s="6"/>
      <c r="U4900" s="6"/>
      <c r="V4900" s="3" t="str">
        <f t="shared" si="2"/>
        <v/>
      </c>
      <c r="W4900" s="5" t="str">
        <f t="shared" ref="W4900:X4900" si="4901">UPPER(TRIM(H4900))</f>
        <v/>
      </c>
      <c r="X4900" s="5" t="str">
        <f t="shared" si="4901"/>
        <v/>
      </c>
      <c r="Y4900" s="5" t="str">
        <f t="array" ref="Y4900">IF(V4900&lt;&gt;"",IFERROR(INDEX(federal_program_name_lookup,MATCH(V4900,aln_lookup,0)),""),"")</f>
        <v/>
      </c>
    </row>
    <row r="4901" ht="15.75" customHeight="1">
      <c r="A4901" s="5" t="str">
        <f t="shared" si="3224"/>
        <v/>
      </c>
      <c r="B4901" s="3"/>
      <c r="C4901" s="3"/>
      <c r="D4901" s="3"/>
      <c r="E4901" s="6"/>
      <c r="F4901" s="4"/>
      <c r="G4901" s="6"/>
      <c r="H4901" s="6"/>
      <c r="I4901" s="6"/>
      <c r="J4901" s="4">
        <f>SUMIFS(amount_expended,cfda_key,V4901)</f>
        <v>0</v>
      </c>
      <c r="K4901" s="4">
        <f>IF(G4901="OTHER CLUSTER NOT LISTED ABOVE",SUMIFS(amount_expended,uniform_other_cluster_name,X4901), IF(AND(OR(G4901="N/A",G4901=""),H4901=""),0,IF(G4901="STATE CLUSTER",SUMIFS(amount_expended,uniform_state_cluster_name,W4901),SUMIFS(amount_expended,cluster_name,G4901))))</f>
        <v>0</v>
      </c>
      <c r="L4901" s="6"/>
      <c r="M4901" s="3"/>
      <c r="N4901" s="6"/>
      <c r="O4901" s="3"/>
      <c r="P4901" s="3"/>
      <c r="Q4901" s="6"/>
      <c r="R4901" s="4"/>
      <c r="S4901" s="6"/>
      <c r="T4901" s="6"/>
      <c r="U4901" s="6"/>
      <c r="V4901" s="3" t="str">
        <f t="shared" si="2"/>
        <v/>
      </c>
      <c r="W4901" s="5" t="str">
        <f t="shared" ref="W4901:X4901" si="4902">UPPER(TRIM(H4901))</f>
        <v/>
      </c>
      <c r="X4901" s="5" t="str">
        <f t="shared" si="4902"/>
        <v/>
      </c>
      <c r="Y4901" s="5" t="str">
        <f t="array" ref="Y4901">IF(V4901&lt;&gt;"",IFERROR(INDEX(federal_program_name_lookup,MATCH(V4901,aln_lookup,0)),""),"")</f>
        <v/>
      </c>
    </row>
    <row r="4902" ht="15.75" customHeight="1">
      <c r="A4902" s="5" t="str">
        <f t="shared" si="3224"/>
        <v/>
      </c>
      <c r="B4902" s="3"/>
      <c r="C4902" s="3"/>
      <c r="D4902" s="3"/>
      <c r="E4902" s="6"/>
      <c r="F4902" s="4"/>
      <c r="G4902" s="6"/>
      <c r="H4902" s="6"/>
      <c r="I4902" s="6"/>
      <c r="J4902" s="4">
        <f>SUMIFS(amount_expended,cfda_key,V4902)</f>
        <v>0</v>
      </c>
      <c r="K4902" s="4">
        <f>IF(G4902="OTHER CLUSTER NOT LISTED ABOVE",SUMIFS(amount_expended,uniform_other_cluster_name,X4902), IF(AND(OR(G4902="N/A",G4902=""),H4902=""),0,IF(G4902="STATE CLUSTER",SUMIFS(amount_expended,uniform_state_cluster_name,W4902),SUMIFS(amount_expended,cluster_name,G4902))))</f>
        <v>0</v>
      </c>
      <c r="L4902" s="6"/>
      <c r="M4902" s="3"/>
      <c r="N4902" s="6"/>
      <c r="O4902" s="3"/>
      <c r="P4902" s="3"/>
      <c r="Q4902" s="6"/>
      <c r="R4902" s="4"/>
      <c r="S4902" s="6"/>
      <c r="T4902" s="6"/>
      <c r="U4902" s="6"/>
      <c r="V4902" s="3" t="str">
        <f t="shared" si="2"/>
        <v/>
      </c>
      <c r="W4902" s="5" t="str">
        <f t="shared" ref="W4902:X4902" si="4903">UPPER(TRIM(H4902))</f>
        <v/>
      </c>
      <c r="X4902" s="5" t="str">
        <f t="shared" si="4903"/>
        <v/>
      </c>
      <c r="Y4902" s="5" t="str">
        <f t="array" ref="Y4902">IF(V4902&lt;&gt;"",IFERROR(INDEX(federal_program_name_lookup,MATCH(V4902,aln_lookup,0)),""),"")</f>
        <v/>
      </c>
    </row>
    <row r="4903" ht="15.75" customHeight="1">
      <c r="A4903" s="5" t="str">
        <f t="shared" si="3224"/>
        <v/>
      </c>
      <c r="B4903" s="3"/>
      <c r="C4903" s="3"/>
      <c r="D4903" s="3"/>
      <c r="E4903" s="6"/>
      <c r="F4903" s="4"/>
      <c r="G4903" s="6"/>
      <c r="H4903" s="6"/>
      <c r="I4903" s="6"/>
      <c r="J4903" s="4">
        <f>SUMIFS(amount_expended,cfda_key,V4903)</f>
        <v>0</v>
      </c>
      <c r="K4903" s="4">
        <f>IF(G4903="OTHER CLUSTER NOT LISTED ABOVE",SUMIFS(amount_expended,uniform_other_cluster_name,X4903), IF(AND(OR(G4903="N/A",G4903=""),H4903=""),0,IF(G4903="STATE CLUSTER",SUMIFS(amount_expended,uniform_state_cluster_name,W4903),SUMIFS(amount_expended,cluster_name,G4903))))</f>
        <v>0</v>
      </c>
      <c r="L4903" s="6"/>
      <c r="M4903" s="3"/>
      <c r="N4903" s="6"/>
      <c r="O4903" s="3"/>
      <c r="P4903" s="3"/>
      <c r="Q4903" s="6"/>
      <c r="R4903" s="4"/>
      <c r="S4903" s="6"/>
      <c r="T4903" s="6"/>
      <c r="U4903" s="6"/>
      <c r="V4903" s="3" t="str">
        <f t="shared" si="2"/>
        <v/>
      </c>
      <c r="W4903" s="5" t="str">
        <f t="shared" ref="W4903:X4903" si="4904">UPPER(TRIM(H4903))</f>
        <v/>
      </c>
      <c r="X4903" s="5" t="str">
        <f t="shared" si="4904"/>
        <v/>
      </c>
      <c r="Y4903" s="5" t="str">
        <f t="array" ref="Y4903">IF(V4903&lt;&gt;"",IFERROR(INDEX(federal_program_name_lookup,MATCH(V4903,aln_lookup,0)),""),"")</f>
        <v/>
      </c>
    </row>
    <row r="4904" ht="15.75" customHeight="1">
      <c r="A4904" s="5" t="str">
        <f t="shared" si="3224"/>
        <v/>
      </c>
      <c r="B4904" s="3"/>
      <c r="C4904" s="3"/>
      <c r="D4904" s="3"/>
      <c r="E4904" s="6"/>
      <c r="F4904" s="4"/>
      <c r="G4904" s="6"/>
      <c r="H4904" s="6"/>
      <c r="I4904" s="6"/>
      <c r="J4904" s="4">
        <f>SUMIFS(amount_expended,cfda_key,V4904)</f>
        <v>0</v>
      </c>
      <c r="K4904" s="4">
        <f>IF(G4904="OTHER CLUSTER NOT LISTED ABOVE",SUMIFS(amount_expended,uniform_other_cluster_name,X4904), IF(AND(OR(G4904="N/A",G4904=""),H4904=""),0,IF(G4904="STATE CLUSTER",SUMIFS(amount_expended,uniform_state_cluster_name,W4904),SUMIFS(amount_expended,cluster_name,G4904))))</f>
        <v>0</v>
      </c>
      <c r="L4904" s="6"/>
      <c r="M4904" s="3"/>
      <c r="N4904" s="6"/>
      <c r="O4904" s="3"/>
      <c r="P4904" s="3"/>
      <c r="Q4904" s="6"/>
      <c r="R4904" s="4"/>
      <c r="S4904" s="6"/>
      <c r="T4904" s="6"/>
      <c r="U4904" s="6"/>
      <c r="V4904" s="3" t="str">
        <f t="shared" si="2"/>
        <v/>
      </c>
      <c r="W4904" s="5" t="str">
        <f t="shared" ref="W4904:X4904" si="4905">UPPER(TRIM(H4904))</f>
        <v/>
      </c>
      <c r="X4904" s="5" t="str">
        <f t="shared" si="4905"/>
        <v/>
      </c>
      <c r="Y4904" s="5" t="str">
        <f t="array" ref="Y4904">IF(V4904&lt;&gt;"",IFERROR(INDEX(federal_program_name_lookup,MATCH(V4904,aln_lookup,0)),""),"")</f>
        <v/>
      </c>
    </row>
    <row r="4905" ht="15.75" customHeight="1">
      <c r="A4905" s="5" t="str">
        <f t="shared" si="3224"/>
        <v/>
      </c>
      <c r="B4905" s="3"/>
      <c r="C4905" s="3"/>
      <c r="D4905" s="3"/>
      <c r="E4905" s="6"/>
      <c r="F4905" s="4"/>
      <c r="G4905" s="6"/>
      <c r="H4905" s="6"/>
      <c r="I4905" s="6"/>
      <c r="J4905" s="4">
        <f>SUMIFS(amount_expended,cfda_key,V4905)</f>
        <v>0</v>
      </c>
      <c r="K4905" s="4">
        <f>IF(G4905="OTHER CLUSTER NOT LISTED ABOVE",SUMIFS(amount_expended,uniform_other_cluster_name,X4905), IF(AND(OR(G4905="N/A",G4905=""),H4905=""),0,IF(G4905="STATE CLUSTER",SUMIFS(amount_expended,uniform_state_cluster_name,W4905),SUMIFS(amount_expended,cluster_name,G4905))))</f>
        <v>0</v>
      </c>
      <c r="L4905" s="6"/>
      <c r="M4905" s="3"/>
      <c r="N4905" s="6"/>
      <c r="O4905" s="3"/>
      <c r="P4905" s="3"/>
      <c r="Q4905" s="6"/>
      <c r="R4905" s="4"/>
      <c r="S4905" s="6"/>
      <c r="T4905" s="6"/>
      <c r="U4905" s="6"/>
      <c r="V4905" s="3" t="str">
        <f t="shared" si="2"/>
        <v/>
      </c>
      <c r="W4905" s="5" t="str">
        <f t="shared" ref="W4905:X4905" si="4906">UPPER(TRIM(H4905))</f>
        <v/>
      </c>
      <c r="X4905" s="5" t="str">
        <f t="shared" si="4906"/>
        <v/>
      </c>
      <c r="Y4905" s="5" t="str">
        <f t="array" ref="Y4905">IF(V4905&lt;&gt;"",IFERROR(INDEX(federal_program_name_lookup,MATCH(V4905,aln_lookup,0)),""),"")</f>
        <v/>
      </c>
    </row>
    <row r="4906" ht="15.75" customHeight="1">
      <c r="A4906" s="5" t="str">
        <f t="shared" si="3224"/>
        <v/>
      </c>
      <c r="B4906" s="3"/>
      <c r="C4906" s="3"/>
      <c r="D4906" s="3"/>
      <c r="E4906" s="6"/>
      <c r="F4906" s="4"/>
      <c r="G4906" s="6"/>
      <c r="H4906" s="6"/>
      <c r="I4906" s="6"/>
      <c r="J4906" s="4">
        <f>SUMIFS(amount_expended,cfda_key,V4906)</f>
        <v>0</v>
      </c>
      <c r="K4906" s="4">
        <f>IF(G4906="OTHER CLUSTER NOT LISTED ABOVE",SUMIFS(amount_expended,uniform_other_cluster_name,X4906), IF(AND(OR(G4906="N/A",G4906=""),H4906=""),0,IF(G4906="STATE CLUSTER",SUMIFS(amount_expended,uniform_state_cluster_name,W4906),SUMIFS(amount_expended,cluster_name,G4906))))</f>
        <v>0</v>
      </c>
      <c r="L4906" s="6"/>
      <c r="M4906" s="3"/>
      <c r="N4906" s="6"/>
      <c r="O4906" s="3"/>
      <c r="P4906" s="3"/>
      <c r="Q4906" s="6"/>
      <c r="R4906" s="4"/>
      <c r="S4906" s="6"/>
      <c r="T4906" s="6"/>
      <c r="U4906" s="6"/>
      <c r="V4906" s="3" t="str">
        <f t="shared" si="2"/>
        <v/>
      </c>
      <c r="W4906" s="5" t="str">
        <f t="shared" ref="W4906:X4906" si="4907">UPPER(TRIM(H4906))</f>
        <v/>
      </c>
      <c r="X4906" s="5" t="str">
        <f t="shared" si="4907"/>
        <v/>
      </c>
      <c r="Y4906" s="5" t="str">
        <f t="array" ref="Y4906">IF(V4906&lt;&gt;"",IFERROR(INDEX(federal_program_name_lookup,MATCH(V4906,aln_lookup,0)),""),"")</f>
        <v/>
      </c>
    </row>
    <row r="4907" ht="15.75" customHeight="1">
      <c r="A4907" s="5" t="str">
        <f t="shared" si="3224"/>
        <v/>
      </c>
      <c r="B4907" s="3"/>
      <c r="C4907" s="3"/>
      <c r="D4907" s="3"/>
      <c r="E4907" s="6"/>
      <c r="F4907" s="4"/>
      <c r="G4907" s="6"/>
      <c r="H4907" s="6"/>
      <c r="I4907" s="6"/>
      <c r="J4907" s="4">
        <f>SUMIFS(amount_expended,cfda_key,V4907)</f>
        <v>0</v>
      </c>
      <c r="K4907" s="4">
        <f>IF(G4907="OTHER CLUSTER NOT LISTED ABOVE",SUMIFS(amount_expended,uniform_other_cluster_name,X4907), IF(AND(OR(G4907="N/A",G4907=""),H4907=""),0,IF(G4907="STATE CLUSTER",SUMIFS(amount_expended,uniform_state_cluster_name,W4907),SUMIFS(amount_expended,cluster_name,G4907))))</f>
        <v>0</v>
      </c>
      <c r="L4907" s="6"/>
      <c r="M4907" s="3"/>
      <c r="N4907" s="6"/>
      <c r="O4907" s="3"/>
      <c r="P4907" s="3"/>
      <c r="Q4907" s="6"/>
      <c r="R4907" s="4"/>
      <c r="S4907" s="6"/>
      <c r="T4907" s="6"/>
      <c r="U4907" s="6"/>
      <c r="V4907" s="3" t="str">
        <f t="shared" si="2"/>
        <v/>
      </c>
      <c r="W4907" s="5" t="str">
        <f t="shared" ref="W4907:X4907" si="4908">UPPER(TRIM(H4907))</f>
        <v/>
      </c>
      <c r="X4907" s="5" t="str">
        <f t="shared" si="4908"/>
        <v/>
      </c>
      <c r="Y4907" s="5" t="str">
        <f t="array" ref="Y4907">IF(V4907&lt;&gt;"",IFERROR(INDEX(federal_program_name_lookup,MATCH(V4907,aln_lookup,0)),""),"")</f>
        <v/>
      </c>
    </row>
    <row r="4908" ht="15.75" customHeight="1">
      <c r="A4908" s="5" t="str">
        <f t="shared" si="3224"/>
        <v/>
      </c>
      <c r="B4908" s="3"/>
      <c r="C4908" s="3"/>
      <c r="D4908" s="3"/>
      <c r="E4908" s="6"/>
      <c r="F4908" s="4"/>
      <c r="G4908" s="6"/>
      <c r="H4908" s="6"/>
      <c r="I4908" s="6"/>
      <c r="J4908" s="4">
        <f>SUMIFS(amount_expended,cfda_key,V4908)</f>
        <v>0</v>
      </c>
      <c r="K4908" s="4">
        <f>IF(G4908="OTHER CLUSTER NOT LISTED ABOVE",SUMIFS(amount_expended,uniform_other_cluster_name,X4908), IF(AND(OR(G4908="N/A",G4908=""),H4908=""),0,IF(G4908="STATE CLUSTER",SUMIFS(amount_expended,uniform_state_cluster_name,W4908),SUMIFS(amount_expended,cluster_name,G4908))))</f>
        <v>0</v>
      </c>
      <c r="L4908" s="6"/>
      <c r="M4908" s="3"/>
      <c r="N4908" s="6"/>
      <c r="O4908" s="3"/>
      <c r="P4908" s="3"/>
      <c r="Q4908" s="6"/>
      <c r="R4908" s="4"/>
      <c r="S4908" s="6"/>
      <c r="T4908" s="6"/>
      <c r="U4908" s="6"/>
      <c r="V4908" s="3" t="str">
        <f t="shared" si="2"/>
        <v/>
      </c>
      <c r="W4908" s="5" t="str">
        <f t="shared" ref="W4908:X4908" si="4909">UPPER(TRIM(H4908))</f>
        <v/>
      </c>
      <c r="X4908" s="5" t="str">
        <f t="shared" si="4909"/>
        <v/>
      </c>
      <c r="Y4908" s="5" t="str">
        <f t="array" ref="Y4908">IF(V4908&lt;&gt;"",IFERROR(INDEX(federal_program_name_lookup,MATCH(V4908,aln_lookup,0)),""),"")</f>
        <v/>
      </c>
    </row>
    <row r="4909" ht="15.75" customHeight="1">
      <c r="A4909" s="5" t="str">
        <f t="shared" si="3224"/>
        <v/>
      </c>
      <c r="B4909" s="3"/>
      <c r="C4909" s="3"/>
      <c r="D4909" s="3"/>
      <c r="E4909" s="6"/>
      <c r="F4909" s="4"/>
      <c r="G4909" s="6"/>
      <c r="H4909" s="6"/>
      <c r="I4909" s="6"/>
      <c r="J4909" s="4">
        <f>SUMIFS(amount_expended,cfda_key,V4909)</f>
        <v>0</v>
      </c>
      <c r="K4909" s="4">
        <f>IF(G4909="OTHER CLUSTER NOT LISTED ABOVE",SUMIFS(amount_expended,uniform_other_cluster_name,X4909), IF(AND(OR(G4909="N/A",G4909=""),H4909=""),0,IF(G4909="STATE CLUSTER",SUMIFS(amount_expended,uniform_state_cluster_name,W4909),SUMIFS(amount_expended,cluster_name,G4909))))</f>
        <v>0</v>
      </c>
      <c r="L4909" s="6"/>
      <c r="M4909" s="3"/>
      <c r="N4909" s="6"/>
      <c r="O4909" s="3"/>
      <c r="P4909" s="3"/>
      <c r="Q4909" s="6"/>
      <c r="R4909" s="4"/>
      <c r="S4909" s="6"/>
      <c r="T4909" s="6"/>
      <c r="U4909" s="6"/>
      <c r="V4909" s="3" t="str">
        <f t="shared" si="2"/>
        <v/>
      </c>
      <c r="W4909" s="5" t="str">
        <f t="shared" ref="W4909:X4909" si="4910">UPPER(TRIM(H4909))</f>
        <v/>
      </c>
      <c r="X4909" s="5" t="str">
        <f t="shared" si="4910"/>
        <v/>
      </c>
      <c r="Y4909" s="5" t="str">
        <f t="array" ref="Y4909">IF(V4909&lt;&gt;"",IFERROR(INDEX(federal_program_name_lookup,MATCH(V4909,aln_lookup,0)),""),"")</f>
        <v/>
      </c>
    </row>
    <row r="4910" ht="15.75" customHeight="1">
      <c r="A4910" s="5" t="str">
        <f t="shared" si="3224"/>
        <v/>
      </c>
      <c r="B4910" s="3"/>
      <c r="C4910" s="3"/>
      <c r="D4910" s="3"/>
      <c r="E4910" s="6"/>
      <c r="F4910" s="4"/>
      <c r="G4910" s="6"/>
      <c r="H4910" s="6"/>
      <c r="I4910" s="6"/>
      <c r="J4910" s="4">
        <f>SUMIFS(amount_expended,cfda_key,V4910)</f>
        <v>0</v>
      </c>
      <c r="K4910" s="4">
        <f>IF(G4910="OTHER CLUSTER NOT LISTED ABOVE",SUMIFS(amount_expended,uniform_other_cluster_name,X4910), IF(AND(OR(G4910="N/A",G4910=""),H4910=""),0,IF(G4910="STATE CLUSTER",SUMIFS(amount_expended,uniform_state_cluster_name,W4910),SUMIFS(amount_expended,cluster_name,G4910))))</f>
        <v>0</v>
      </c>
      <c r="L4910" s="6"/>
      <c r="M4910" s="3"/>
      <c r="N4910" s="6"/>
      <c r="O4910" s="3"/>
      <c r="P4910" s="3"/>
      <c r="Q4910" s="6"/>
      <c r="R4910" s="4"/>
      <c r="S4910" s="6"/>
      <c r="T4910" s="6"/>
      <c r="U4910" s="6"/>
      <c r="V4910" s="3" t="str">
        <f t="shared" si="2"/>
        <v/>
      </c>
      <c r="W4910" s="5" t="str">
        <f t="shared" ref="W4910:X4910" si="4911">UPPER(TRIM(H4910))</f>
        <v/>
      </c>
      <c r="X4910" s="5" t="str">
        <f t="shared" si="4911"/>
        <v/>
      </c>
      <c r="Y4910" s="5" t="str">
        <f t="array" ref="Y4910">IF(V4910&lt;&gt;"",IFERROR(INDEX(federal_program_name_lookup,MATCH(V4910,aln_lookup,0)),""),"")</f>
        <v/>
      </c>
    </row>
    <row r="4911" ht="15.75" customHeight="1">
      <c r="A4911" s="5" t="str">
        <f t="shared" si="3224"/>
        <v/>
      </c>
      <c r="B4911" s="3"/>
      <c r="C4911" s="3"/>
      <c r="D4911" s="3"/>
      <c r="E4911" s="6"/>
      <c r="F4911" s="4"/>
      <c r="G4911" s="6"/>
      <c r="H4911" s="6"/>
      <c r="I4911" s="6"/>
      <c r="J4911" s="4">
        <f>SUMIFS(amount_expended,cfda_key,V4911)</f>
        <v>0</v>
      </c>
      <c r="K4911" s="4">
        <f>IF(G4911="OTHER CLUSTER NOT LISTED ABOVE",SUMIFS(amount_expended,uniform_other_cluster_name,X4911), IF(AND(OR(G4911="N/A",G4911=""),H4911=""),0,IF(G4911="STATE CLUSTER",SUMIFS(amount_expended,uniform_state_cluster_name,W4911),SUMIFS(amount_expended,cluster_name,G4911))))</f>
        <v>0</v>
      </c>
      <c r="L4911" s="6"/>
      <c r="M4911" s="3"/>
      <c r="N4911" s="6"/>
      <c r="O4911" s="3"/>
      <c r="P4911" s="3"/>
      <c r="Q4911" s="6"/>
      <c r="R4911" s="4"/>
      <c r="S4911" s="6"/>
      <c r="T4911" s="6"/>
      <c r="U4911" s="6"/>
      <c r="V4911" s="3" t="str">
        <f t="shared" si="2"/>
        <v/>
      </c>
      <c r="W4911" s="5" t="str">
        <f t="shared" ref="W4911:X4911" si="4912">UPPER(TRIM(H4911))</f>
        <v/>
      </c>
      <c r="X4911" s="5" t="str">
        <f t="shared" si="4912"/>
        <v/>
      </c>
      <c r="Y4911" s="5" t="str">
        <f t="array" ref="Y4911">IF(V4911&lt;&gt;"",IFERROR(INDEX(federal_program_name_lookup,MATCH(V4911,aln_lookup,0)),""),"")</f>
        <v/>
      </c>
    </row>
    <row r="4912" ht="15.75" customHeight="1">
      <c r="A4912" s="5" t="str">
        <f t="shared" si="3224"/>
        <v/>
      </c>
      <c r="B4912" s="3"/>
      <c r="C4912" s="3"/>
      <c r="D4912" s="3"/>
      <c r="E4912" s="6"/>
      <c r="F4912" s="4"/>
      <c r="G4912" s="6"/>
      <c r="H4912" s="6"/>
      <c r="I4912" s="6"/>
      <c r="J4912" s="4">
        <f>SUMIFS(amount_expended,cfda_key,V4912)</f>
        <v>0</v>
      </c>
      <c r="K4912" s="4">
        <f>IF(G4912="OTHER CLUSTER NOT LISTED ABOVE",SUMIFS(amount_expended,uniform_other_cluster_name,X4912), IF(AND(OR(G4912="N/A",G4912=""),H4912=""),0,IF(G4912="STATE CLUSTER",SUMIFS(amount_expended,uniform_state_cluster_name,W4912),SUMIFS(amount_expended,cluster_name,G4912))))</f>
        <v>0</v>
      </c>
      <c r="L4912" s="6"/>
      <c r="M4912" s="3"/>
      <c r="N4912" s="6"/>
      <c r="O4912" s="3"/>
      <c r="P4912" s="3"/>
      <c r="Q4912" s="6"/>
      <c r="R4912" s="4"/>
      <c r="S4912" s="6"/>
      <c r="T4912" s="6"/>
      <c r="U4912" s="6"/>
      <c r="V4912" s="3" t="str">
        <f t="shared" si="2"/>
        <v/>
      </c>
      <c r="W4912" s="5" t="str">
        <f t="shared" ref="W4912:X4912" si="4913">UPPER(TRIM(H4912))</f>
        <v/>
      </c>
      <c r="X4912" s="5" t="str">
        <f t="shared" si="4913"/>
        <v/>
      </c>
      <c r="Y4912" s="5" t="str">
        <f t="array" ref="Y4912">IF(V4912&lt;&gt;"",IFERROR(INDEX(federal_program_name_lookup,MATCH(V4912,aln_lookup,0)),""),"")</f>
        <v/>
      </c>
    </row>
    <row r="4913" ht="15.75" customHeight="1">
      <c r="A4913" s="5" t="str">
        <f t="shared" si="3224"/>
        <v/>
      </c>
      <c r="B4913" s="3"/>
      <c r="C4913" s="3"/>
      <c r="D4913" s="3"/>
      <c r="E4913" s="6"/>
      <c r="F4913" s="4"/>
      <c r="G4913" s="6"/>
      <c r="H4913" s="6"/>
      <c r="I4913" s="6"/>
      <c r="J4913" s="4">
        <f>SUMIFS(amount_expended,cfda_key,V4913)</f>
        <v>0</v>
      </c>
      <c r="K4913" s="4">
        <f>IF(G4913="OTHER CLUSTER NOT LISTED ABOVE",SUMIFS(amount_expended,uniform_other_cluster_name,X4913), IF(AND(OR(G4913="N/A",G4913=""),H4913=""),0,IF(G4913="STATE CLUSTER",SUMIFS(amount_expended,uniform_state_cluster_name,W4913),SUMIFS(amount_expended,cluster_name,G4913))))</f>
        <v>0</v>
      </c>
      <c r="L4913" s="6"/>
      <c r="M4913" s="3"/>
      <c r="N4913" s="6"/>
      <c r="O4913" s="3"/>
      <c r="P4913" s="3"/>
      <c r="Q4913" s="6"/>
      <c r="R4913" s="4"/>
      <c r="S4913" s="6"/>
      <c r="T4913" s="6"/>
      <c r="U4913" s="6"/>
      <c r="V4913" s="3" t="str">
        <f t="shared" si="2"/>
        <v/>
      </c>
      <c r="W4913" s="5" t="str">
        <f t="shared" ref="W4913:X4913" si="4914">UPPER(TRIM(H4913))</f>
        <v/>
      </c>
      <c r="X4913" s="5" t="str">
        <f t="shared" si="4914"/>
        <v/>
      </c>
      <c r="Y4913" s="5" t="str">
        <f t="array" ref="Y4913">IF(V4913&lt;&gt;"",IFERROR(INDEX(federal_program_name_lookup,MATCH(V4913,aln_lookup,0)),""),"")</f>
        <v/>
      </c>
    </row>
    <row r="4914" ht="15.75" customHeight="1">
      <c r="A4914" s="5" t="str">
        <f t="shared" si="3224"/>
        <v/>
      </c>
      <c r="B4914" s="3"/>
      <c r="C4914" s="3"/>
      <c r="D4914" s="3"/>
      <c r="E4914" s="6"/>
      <c r="F4914" s="4"/>
      <c r="G4914" s="6"/>
      <c r="H4914" s="6"/>
      <c r="I4914" s="6"/>
      <c r="J4914" s="4">
        <f>SUMIFS(amount_expended,cfda_key,V4914)</f>
        <v>0</v>
      </c>
      <c r="K4914" s="4">
        <f>IF(G4914="OTHER CLUSTER NOT LISTED ABOVE",SUMIFS(amount_expended,uniform_other_cluster_name,X4914), IF(AND(OR(G4914="N/A",G4914=""),H4914=""),0,IF(G4914="STATE CLUSTER",SUMIFS(amount_expended,uniform_state_cluster_name,W4914),SUMIFS(amount_expended,cluster_name,G4914))))</f>
        <v>0</v>
      </c>
      <c r="L4914" s="6"/>
      <c r="M4914" s="3"/>
      <c r="N4914" s="6"/>
      <c r="O4914" s="3"/>
      <c r="P4914" s="3"/>
      <c r="Q4914" s="6"/>
      <c r="R4914" s="4"/>
      <c r="S4914" s="6"/>
      <c r="T4914" s="6"/>
      <c r="U4914" s="6"/>
      <c r="V4914" s="3" t="str">
        <f t="shared" si="2"/>
        <v/>
      </c>
      <c r="W4914" s="5" t="str">
        <f t="shared" ref="W4914:X4914" si="4915">UPPER(TRIM(H4914))</f>
        <v/>
      </c>
      <c r="X4914" s="5" t="str">
        <f t="shared" si="4915"/>
        <v/>
      </c>
      <c r="Y4914" s="5" t="str">
        <f t="array" ref="Y4914">IF(V4914&lt;&gt;"",IFERROR(INDEX(federal_program_name_lookup,MATCH(V4914,aln_lookup,0)),""),"")</f>
        <v/>
      </c>
    </row>
    <row r="4915" ht="15.75" customHeight="1">
      <c r="A4915" s="5" t="str">
        <f t="shared" si="3224"/>
        <v/>
      </c>
      <c r="B4915" s="3"/>
      <c r="C4915" s="3"/>
      <c r="D4915" s="3"/>
      <c r="E4915" s="6"/>
      <c r="F4915" s="4"/>
      <c r="G4915" s="6"/>
      <c r="H4915" s="6"/>
      <c r="I4915" s="6"/>
      <c r="J4915" s="4">
        <f>SUMIFS(amount_expended,cfda_key,V4915)</f>
        <v>0</v>
      </c>
      <c r="K4915" s="4">
        <f>IF(G4915="OTHER CLUSTER NOT LISTED ABOVE",SUMIFS(amount_expended,uniform_other_cluster_name,X4915), IF(AND(OR(G4915="N/A",G4915=""),H4915=""),0,IF(G4915="STATE CLUSTER",SUMIFS(amount_expended,uniform_state_cluster_name,W4915),SUMIFS(amount_expended,cluster_name,G4915))))</f>
        <v>0</v>
      </c>
      <c r="L4915" s="6"/>
      <c r="M4915" s="3"/>
      <c r="N4915" s="6"/>
      <c r="O4915" s="3"/>
      <c r="P4915" s="3"/>
      <c r="Q4915" s="6"/>
      <c r="R4915" s="4"/>
      <c r="S4915" s="6"/>
      <c r="T4915" s="6"/>
      <c r="U4915" s="6"/>
      <c r="V4915" s="3" t="str">
        <f t="shared" si="2"/>
        <v/>
      </c>
      <c r="W4915" s="5" t="str">
        <f t="shared" ref="W4915:X4915" si="4916">UPPER(TRIM(H4915))</f>
        <v/>
      </c>
      <c r="X4915" s="5" t="str">
        <f t="shared" si="4916"/>
        <v/>
      </c>
      <c r="Y4915" s="5" t="str">
        <f t="array" ref="Y4915">IF(V4915&lt;&gt;"",IFERROR(INDEX(federal_program_name_lookup,MATCH(V4915,aln_lookup,0)),""),"")</f>
        <v/>
      </c>
    </row>
    <row r="4916" ht="15.75" customHeight="1">
      <c r="A4916" s="5" t="str">
        <f t="shared" si="3224"/>
        <v/>
      </c>
      <c r="B4916" s="3"/>
      <c r="C4916" s="3"/>
      <c r="D4916" s="3"/>
      <c r="E4916" s="6"/>
      <c r="F4916" s="4"/>
      <c r="G4916" s="6"/>
      <c r="H4916" s="6"/>
      <c r="I4916" s="6"/>
      <c r="J4916" s="4">
        <f>SUMIFS(amount_expended,cfda_key,V4916)</f>
        <v>0</v>
      </c>
      <c r="K4916" s="4">
        <f>IF(G4916="OTHER CLUSTER NOT LISTED ABOVE",SUMIFS(amount_expended,uniform_other_cluster_name,X4916), IF(AND(OR(G4916="N/A",G4916=""),H4916=""),0,IF(G4916="STATE CLUSTER",SUMIFS(amount_expended,uniform_state_cluster_name,W4916),SUMIFS(amount_expended,cluster_name,G4916))))</f>
        <v>0</v>
      </c>
      <c r="L4916" s="6"/>
      <c r="M4916" s="3"/>
      <c r="N4916" s="6"/>
      <c r="O4916" s="3"/>
      <c r="P4916" s="3"/>
      <c r="Q4916" s="6"/>
      <c r="R4916" s="4"/>
      <c r="S4916" s="6"/>
      <c r="T4916" s="6"/>
      <c r="U4916" s="6"/>
      <c r="V4916" s="3" t="str">
        <f t="shared" si="2"/>
        <v/>
      </c>
      <c r="W4916" s="5" t="str">
        <f t="shared" ref="W4916:X4916" si="4917">UPPER(TRIM(H4916))</f>
        <v/>
      </c>
      <c r="X4916" s="5" t="str">
        <f t="shared" si="4917"/>
        <v/>
      </c>
      <c r="Y4916" s="5" t="str">
        <f t="array" ref="Y4916">IF(V4916&lt;&gt;"",IFERROR(INDEX(federal_program_name_lookup,MATCH(V4916,aln_lookup,0)),""),"")</f>
        <v/>
      </c>
    </row>
    <row r="4917" ht="15.75" customHeight="1">
      <c r="A4917" s="5" t="str">
        <f t="shared" si="3224"/>
        <v/>
      </c>
      <c r="B4917" s="3"/>
      <c r="C4917" s="3"/>
      <c r="D4917" s="3"/>
      <c r="E4917" s="6"/>
      <c r="F4917" s="4"/>
      <c r="G4917" s="6"/>
      <c r="H4917" s="6"/>
      <c r="I4917" s="6"/>
      <c r="J4917" s="4">
        <f>SUMIFS(amount_expended,cfda_key,V4917)</f>
        <v>0</v>
      </c>
      <c r="K4917" s="4">
        <f>IF(G4917="OTHER CLUSTER NOT LISTED ABOVE",SUMIFS(amount_expended,uniform_other_cluster_name,X4917), IF(AND(OR(G4917="N/A",G4917=""),H4917=""),0,IF(G4917="STATE CLUSTER",SUMIFS(amount_expended,uniform_state_cluster_name,W4917),SUMIFS(amount_expended,cluster_name,G4917))))</f>
        <v>0</v>
      </c>
      <c r="L4917" s="6"/>
      <c r="M4917" s="3"/>
      <c r="N4917" s="6"/>
      <c r="O4917" s="3"/>
      <c r="P4917" s="3"/>
      <c r="Q4917" s="6"/>
      <c r="R4917" s="4"/>
      <c r="S4917" s="6"/>
      <c r="T4917" s="6"/>
      <c r="U4917" s="6"/>
      <c r="V4917" s="3" t="str">
        <f t="shared" si="2"/>
        <v/>
      </c>
      <c r="W4917" s="5" t="str">
        <f t="shared" ref="W4917:X4917" si="4918">UPPER(TRIM(H4917))</f>
        <v/>
      </c>
      <c r="X4917" s="5" t="str">
        <f t="shared" si="4918"/>
        <v/>
      </c>
      <c r="Y4917" s="5" t="str">
        <f t="array" ref="Y4917">IF(V4917&lt;&gt;"",IFERROR(INDEX(federal_program_name_lookup,MATCH(V4917,aln_lookup,0)),""),"")</f>
        <v/>
      </c>
    </row>
    <row r="4918" ht="15.75" customHeight="1">
      <c r="A4918" s="5" t="str">
        <f t="shared" si="3224"/>
        <v/>
      </c>
      <c r="B4918" s="3"/>
      <c r="C4918" s="3"/>
      <c r="D4918" s="3"/>
      <c r="E4918" s="6"/>
      <c r="F4918" s="4"/>
      <c r="G4918" s="6"/>
      <c r="H4918" s="6"/>
      <c r="I4918" s="6"/>
      <c r="J4918" s="4">
        <f>SUMIFS(amount_expended,cfda_key,V4918)</f>
        <v>0</v>
      </c>
      <c r="K4918" s="4">
        <f>IF(G4918="OTHER CLUSTER NOT LISTED ABOVE",SUMIFS(amount_expended,uniform_other_cluster_name,X4918), IF(AND(OR(G4918="N/A",G4918=""),H4918=""),0,IF(G4918="STATE CLUSTER",SUMIFS(amount_expended,uniform_state_cluster_name,W4918),SUMIFS(amount_expended,cluster_name,G4918))))</f>
        <v>0</v>
      </c>
      <c r="L4918" s="6"/>
      <c r="M4918" s="3"/>
      <c r="N4918" s="6"/>
      <c r="O4918" s="3"/>
      <c r="P4918" s="3"/>
      <c r="Q4918" s="6"/>
      <c r="R4918" s="4"/>
      <c r="S4918" s="6"/>
      <c r="T4918" s="6"/>
      <c r="U4918" s="6"/>
      <c r="V4918" s="3" t="str">
        <f t="shared" si="2"/>
        <v/>
      </c>
      <c r="W4918" s="5" t="str">
        <f t="shared" ref="W4918:X4918" si="4919">UPPER(TRIM(H4918))</f>
        <v/>
      </c>
      <c r="X4918" s="5" t="str">
        <f t="shared" si="4919"/>
        <v/>
      </c>
      <c r="Y4918" s="5" t="str">
        <f t="array" ref="Y4918">IF(V4918&lt;&gt;"",IFERROR(INDEX(federal_program_name_lookup,MATCH(V4918,aln_lookup,0)),""),"")</f>
        <v/>
      </c>
    </row>
    <row r="4919" ht="15.75" customHeight="1">
      <c r="A4919" s="5" t="str">
        <f t="shared" si="3224"/>
        <v/>
      </c>
      <c r="B4919" s="3"/>
      <c r="C4919" s="3"/>
      <c r="D4919" s="3"/>
      <c r="E4919" s="6"/>
      <c r="F4919" s="4"/>
      <c r="G4919" s="6"/>
      <c r="H4919" s="6"/>
      <c r="I4919" s="6"/>
      <c r="J4919" s="4">
        <f>SUMIFS(amount_expended,cfda_key,V4919)</f>
        <v>0</v>
      </c>
      <c r="K4919" s="4">
        <f>IF(G4919="OTHER CLUSTER NOT LISTED ABOVE",SUMIFS(amount_expended,uniform_other_cluster_name,X4919), IF(AND(OR(G4919="N/A",G4919=""),H4919=""),0,IF(G4919="STATE CLUSTER",SUMIFS(amount_expended,uniform_state_cluster_name,W4919),SUMIFS(amount_expended,cluster_name,G4919))))</f>
        <v>0</v>
      </c>
      <c r="L4919" s="6"/>
      <c r="M4919" s="3"/>
      <c r="N4919" s="6"/>
      <c r="O4919" s="3"/>
      <c r="P4919" s="3"/>
      <c r="Q4919" s="6"/>
      <c r="R4919" s="4"/>
      <c r="S4919" s="6"/>
      <c r="T4919" s="6"/>
      <c r="U4919" s="6"/>
      <c r="V4919" s="3" t="str">
        <f t="shared" si="2"/>
        <v/>
      </c>
      <c r="W4919" s="5" t="str">
        <f t="shared" ref="W4919:X4919" si="4920">UPPER(TRIM(H4919))</f>
        <v/>
      </c>
      <c r="X4919" s="5" t="str">
        <f t="shared" si="4920"/>
        <v/>
      </c>
      <c r="Y4919" s="5" t="str">
        <f t="array" ref="Y4919">IF(V4919&lt;&gt;"",IFERROR(INDEX(federal_program_name_lookup,MATCH(V4919,aln_lookup,0)),""),"")</f>
        <v/>
      </c>
    </row>
    <row r="4920" ht="15.75" customHeight="1">
      <c r="A4920" s="5" t="str">
        <f t="shared" si="3224"/>
        <v/>
      </c>
      <c r="B4920" s="3"/>
      <c r="C4920" s="3"/>
      <c r="D4920" s="3"/>
      <c r="E4920" s="6"/>
      <c r="F4920" s="4"/>
      <c r="G4920" s="6"/>
      <c r="H4920" s="6"/>
      <c r="I4920" s="6"/>
      <c r="J4920" s="4">
        <f>SUMIFS(amount_expended,cfda_key,V4920)</f>
        <v>0</v>
      </c>
      <c r="K4920" s="4">
        <f>IF(G4920="OTHER CLUSTER NOT LISTED ABOVE",SUMIFS(amount_expended,uniform_other_cluster_name,X4920), IF(AND(OR(G4920="N/A",G4920=""),H4920=""),0,IF(G4920="STATE CLUSTER",SUMIFS(amount_expended,uniform_state_cluster_name,W4920),SUMIFS(amount_expended,cluster_name,G4920))))</f>
        <v>0</v>
      </c>
      <c r="L4920" s="6"/>
      <c r="M4920" s="3"/>
      <c r="N4920" s="6"/>
      <c r="O4920" s="3"/>
      <c r="P4920" s="3"/>
      <c r="Q4920" s="6"/>
      <c r="R4920" s="4"/>
      <c r="S4920" s="6"/>
      <c r="T4920" s="6"/>
      <c r="U4920" s="6"/>
      <c r="V4920" s="3" t="str">
        <f t="shared" si="2"/>
        <v/>
      </c>
      <c r="W4920" s="5" t="str">
        <f t="shared" ref="W4920:X4920" si="4921">UPPER(TRIM(H4920))</f>
        <v/>
      </c>
      <c r="X4920" s="5" t="str">
        <f t="shared" si="4921"/>
        <v/>
      </c>
      <c r="Y4920" s="5" t="str">
        <f t="array" ref="Y4920">IF(V4920&lt;&gt;"",IFERROR(INDEX(federal_program_name_lookup,MATCH(V4920,aln_lookup,0)),""),"")</f>
        <v/>
      </c>
    </row>
    <row r="4921" ht="15.75" customHeight="1">
      <c r="A4921" s="5" t="str">
        <f t="shared" si="3224"/>
        <v/>
      </c>
      <c r="B4921" s="3"/>
      <c r="C4921" s="3"/>
      <c r="D4921" s="3"/>
      <c r="E4921" s="6"/>
      <c r="F4921" s="4"/>
      <c r="G4921" s="6"/>
      <c r="H4921" s="6"/>
      <c r="I4921" s="6"/>
      <c r="J4921" s="4">
        <f>SUMIFS(amount_expended,cfda_key,V4921)</f>
        <v>0</v>
      </c>
      <c r="K4921" s="4">
        <f>IF(G4921="OTHER CLUSTER NOT LISTED ABOVE",SUMIFS(amount_expended,uniform_other_cluster_name,X4921), IF(AND(OR(G4921="N/A",G4921=""),H4921=""),0,IF(G4921="STATE CLUSTER",SUMIFS(amount_expended,uniform_state_cluster_name,W4921),SUMIFS(amount_expended,cluster_name,G4921))))</f>
        <v>0</v>
      </c>
      <c r="L4921" s="6"/>
      <c r="M4921" s="3"/>
      <c r="N4921" s="6"/>
      <c r="O4921" s="3"/>
      <c r="P4921" s="3"/>
      <c r="Q4921" s="6"/>
      <c r="R4921" s="4"/>
      <c r="S4921" s="6"/>
      <c r="T4921" s="6"/>
      <c r="U4921" s="6"/>
      <c r="V4921" s="3" t="str">
        <f t="shared" si="2"/>
        <v/>
      </c>
      <c r="W4921" s="5" t="str">
        <f t="shared" ref="W4921:X4921" si="4922">UPPER(TRIM(H4921))</f>
        <v/>
      </c>
      <c r="X4921" s="5" t="str">
        <f t="shared" si="4922"/>
        <v/>
      </c>
      <c r="Y4921" s="5" t="str">
        <f t="array" ref="Y4921">IF(V4921&lt;&gt;"",IFERROR(INDEX(federal_program_name_lookup,MATCH(V4921,aln_lookup,0)),""),"")</f>
        <v/>
      </c>
    </row>
    <row r="4922" ht="15.75" customHeight="1">
      <c r="A4922" s="5" t="str">
        <f t="shared" si="3224"/>
        <v/>
      </c>
      <c r="B4922" s="3"/>
      <c r="C4922" s="3"/>
      <c r="D4922" s="3"/>
      <c r="E4922" s="6"/>
      <c r="F4922" s="4"/>
      <c r="G4922" s="6"/>
      <c r="H4922" s="6"/>
      <c r="I4922" s="6"/>
      <c r="J4922" s="4">
        <f>SUMIFS(amount_expended,cfda_key,V4922)</f>
        <v>0</v>
      </c>
      <c r="K4922" s="4">
        <f>IF(G4922="OTHER CLUSTER NOT LISTED ABOVE",SUMIFS(amount_expended,uniform_other_cluster_name,X4922), IF(AND(OR(G4922="N/A",G4922=""),H4922=""),0,IF(G4922="STATE CLUSTER",SUMIFS(amount_expended,uniform_state_cluster_name,W4922),SUMIFS(amount_expended,cluster_name,G4922))))</f>
        <v>0</v>
      </c>
      <c r="L4922" s="6"/>
      <c r="M4922" s="3"/>
      <c r="N4922" s="6"/>
      <c r="O4922" s="3"/>
      <c r="P4922" s="3"/>
      <c r="Q4922" s="6"/>
      <c r="R4922" s="4"/>
      <c r="S4922" s="6"/>
      <c r="T4922" s="6"/>
      <c r="U4922" s="6"/>
      <c r="V4922" s="3" t="str">
        <f t="shared" si="2"/>
        <v/>
      </c>
      <c r="W4922" s="5" t="str">
        <f t="shared" ref="W4922:X4922" si="4923">UPPER(TRIM(H4922))</f>
        <v/>
      </c>
      <c r="X4922" s="5" t="str">
        <f t="shared" si="4923"/>
        <v/>
      </c>
      <c r="Y4922" s="5" t="str">
        <f t="array" ref="Y4922">IF(V4922&lt;&gt;"",IFERROR(INDEX(federal_program_name_lookup,MATCH(V4922,aln_lookup,0)),""),"")</f>
        <v/>
      </c>
    </row>
    <row r="4923" ht="15.75" customHeight="1">
      <c r="A4923" s="5" t="str">
        <f t="shared" si="3224"/>
        <v/>
      </c>
      <c r="B4923" s="3"/>
      <c r="C4923" s="3"/>
      <c r="D4923" s="3"/>
      <c r="E4923" s="6"/>
      <c r="F4923" s="4"/>
      <c r="G4923" s="6"/>
      <c r="H4923" s="6"/>
      <c r="I4923" s="6"/>
      <c r="J4923" s="4">
        <f>SUMIFS(amount_expended,cfda_key,V4923)</f>
        <v>0</v>
      </c>
      <c r="K4923" s="4">
        <f>IF(G4923="OTHER CLUSTER NOT LISTED ABOVE",SUMIFS(amount_expended,uniform_other_cluster_name,X4923), IF(AND(OR(G4923="N/A",G4923=""),H4923=""),0,IF(G4923="STATE CLUSTER",SUMIFS(amount_expended,uniform_state_cluster_name,W4923),SUMIFS(amount_expended,cluster_name,G4923))))</f>
        <v>0</v>
      </c>
      <c r="L4923" s="6"/>
      <c r="M4923" s="3"/>
      <c r="N4923" s="6"/>
      <c r="O4923" s="3"/>
      <c r="P4923" s="3"/>
      <c r="Q4923" s="6"/>
      <c r="R4923" s="4"/>
      <c r="S4923" s="6"/>
      <c r="T4923" s="6"/>
      <c r="U4923" s="6"/>
      <c r="V4923" s="3" t="str">
        <f t="shared" si="2"/>
        <v/>
      </c>
      <c r="W4923" s="5" t="str">
        <f t="shared" ref="W4923:X4923" si="4924">UPPER(TRIM(H4923))</f>
        <v/>
      </c>
      <c r="X4923" s="5" t="str">
        <f t="shared" si="4924"/>
        <v/>
      </c>
      <c r="Y4923" s="5" t="str">
        <f t="array" ref="Y4923">IF(V4923&lt;&gt;"",IFERROR(INDEX(federal_program_name_lookup,MATCH(V4923,aln_lookup,0)),""),"")</f>
        <v/>
      </c>
    </row>
    <row r="4924" ht="15.75" customHeight="1">
      <c r="A4924" s="5" t="str">
        <f t="shared" si="3224"/>
        <v/>
      </c>
      <c r="B4924" s="3"/>
      <c r="C4924" s="3"/>
      <c r="D4924" s="3"/>
      <c r="E4924" s="6"/>
      <c r="F4924" s="4"/>
      <c r="G4924" s="6"/>
      <c r="H4924" s="6"/>
      <c r="I4924" s="6"/>
      <c r="J4924" s="4">
        <f>SUMIFS(amount_expended,cfda_key,V4924)</f>
        <v>0</v>
      </c>
      <c r="K4924" s="4">
        <f>IF(G4924="OTHER CLUSTER NOT LISTED ABOVE",SUMIFS(amount_expended,uniform_other_cluster_name,X4924), IF(AND(OR(G4924="N/A",G4924=""),H4924=""),0,IF(G4924="STATE CLUSTER",SUMIFS(amount_expended,uniform_state_cluster_name,W4924),SUMIFS(amount_expended,cluster_name,G4924))))</f>
        <v>0</v>
      </c>
      <c r="L4924" s="6"/>
      <c r="M4924" s="3"/>
      <c r="N4924" s="6"/>
      <c r="O4924" s="3"/>
      <c r="P4924" s="3"/>
      <c r="Q4924" s="6"/>
      <c r="R4924" s="4"/>
      <c r="S4924" s="6"/>
      <c r="T4924" s="6"/>
      <c r="U4924" s="6"/>
      <c r="V4924" s="3" t="str">
        <f t="shared" si="2"/>
        <v/>
      </c>
      <c r="W4924" s="5" t="str">
        <f t="shared" ref="W4924:X4924" si="4925">UPPER(TRIM(H4924))</f>
        <v/>
      </c>
      <c r="X4924" s="5" t="str">
        <f t="shared" si="4925"/>
        <v/>
      </c>
      <c r="Y4924" s="5" t="str">
        <f t="array" ref="Y4924">IF(V4924&lt;&gt;"",IFERROR(INDEX(federal_program_name_lookup,MATCH(V4924,aln_lookup,0)),""),"")</f>
        <v/>
      </c>
    </row>
    <row r="4925" ht="15.75" customHeight="1">
      <c r="A4925" s="5" t="str">
        <f t="shared" si="3224"/>
        <v/>
      </c>
      <c r="B4925" s="3"/>
      <c r="C4925" s="3"/>
      <c r="D4925" s="3"/>
      <c r="E4925" s="6"/>
      <c r="F4925" s="4"/>
      <c r="G4925" s="6"/>
      <c r="H4925" s="6"/>
      <c r="I4925" s="6"/>
      <c r="J4925" s="4">
        <f>SUMIFS(amount_expended,cfda_key,V4925)</f>
        <v>0</v>
      </c>
      <c r="K4925" s="4">
        <f>IF(G4925="OTHER CLUSTER NOT LISTED ABOVE",SUMIFS(amount_expended,uniform_other_cluster_name,X4925), IF(AND(OR(G4925="N/A",G4925=""),H4925=""),0,IF(G4925="STATE CLUSTER",SUMIFS(amount_expended,uniform_state_cluster_name,W4925),SUMIFS(amount_expended,cluster_name,G4925))))</f>
        <v>0</v>
      </c>
      <c r="L4925" s="6"/>
      <c r="M4925" s="3"/>
      <c r="N4925" s="6"/>
      <c r="O4925" s="3"/>
      <c r="P4925" s="3"/>
      <c r="Q4925" s="6"/>
      <c r="R4925" s="4"/>
      <c r="S4925" s="6"/>
      <c r="T4925" s="6"/>
      <c r="U4925" s="6"/>
      <c r="V4925" s="3" t="str">
        <f t="shared" si="2"/>
        <v/>
      </c>
      <c r="W4925" s="5" t="str">
        <f t="shared" ref="W4925:X4925" si="4926">UPPER(TRIM(H4925))</f>
        <v/>
      </c>
      <c r="X4925" s="5" t="str">
        <f t="shared" si="4926"/>
        <v/>
      </c>
      <c r="Y4925" s="5" t="str">
        <f t="array" ref="Y4925">IF(V4925&lt;&gt;"",IFERROR(INDEX(federal_program_name_lookup,MATCH(V4925,aln_lookup,0)),""),"")</f>
        <v/>
      </c>
    </row>
    <row r="4926" ht="15.75" customHeight="1">
      <c r="A4926" s="5" t="str">
        <f t="shared" si="3224"/>
        <v/>
      </c>
      <c r="B4926" s="3"/>
      <c r="C4926" s="3"/>
      <c r="D4926" s="3"/>
      <c r="E4926" s="6"/>
      <c r="F4926" s="4"/>
      <c r="G4926" s="6"/>
      <c r="H4926" s="6"/>
      <c r="I4926" s="6"/>
      <c r="J4926" s="4">
        <f>SUMIFS(amount_expended,cfda_key,V4926)</f>
        <v>0</v>
      </c>
      <c r="K4926" s="4">
        <f>IF(G4926="OTHER CLUSTER NOT LISTED ABOVE",SUMIFS(amount_expended,uniform_other_cluster_name,X4926), IF(AND(OR(G4926="N/A",G4926=""),H4926=""),0,IF(G4926="STATE CLUSTER",SUMIFS(amount_expended,uniform_state_cluster_name,W4926),SUMIFS(amount_expended,cluster_name,G4926))))</f>
        <v>0</v>
      </c>
      <c r="L4926" s="6"/>
      <c r="M4926" s="3"/>
      <c r="N4926" s="6"/>
      <c r="O4926" s="3"/>
      <c r="P4926" s="3"/>
      <c r="Q4926" s="6"/>
      <c r="R4926" s="4"/>
      <c r="S4926" s="6"/>
      <c r="T4926" s="6"/>
      <c r="U4926" s="6"/>
      <c r="V4926" s="3" t="str">
        <f t="shared" si="2"/>
        <v/>
      </c>
      <c r="W4926" s="5" t="str">
        <f t="shared" ref="W4926:X4926" si="4927">UPPER(TRIM(H4926))</f>
        <v/>
      </c>
      <c r="X4926" s="5" t="str">
        <f t="shared" si="4927"/>
        <v/>
      </c>
      <c r="Y4926" s="5" t="str">
        <f t="array" ref="Y4926">IF(V4926&lt;&gt;"",IFERROR(INDEX(federal_program_name_lookup,MATCH(V4926,aln_lookup,0)),""),"")</f>
        <v/>
      </c>
    </row>
    <row r="4927" ht="15.75" customHeight="1">
      <c r="A4927" s="5" t="str">
        <f t="shared" si="3224"/>
        <v/>
      </c>
      <c r="B4927" s="3"/>
      <c r="C4927" s="3"/>
      <c r="D4927" s="3"/>
      <c r="E4927" s="6"/>
      <c r="F4927" s="4"/>
      <c r="G4927" s="6"/>
      <c r="H4927" s="6"/>
      <c r="I4927" s="6"/>
      <c r="J4927" s="4">
        <f>SUMIFS(amount_expended,cfda_key,V4927)</f>
        <v>0</v>
      </c>
      <c r="K4927" s="4">
        <f>IF(G4927="OTHER CLUSTER NOT LISTED ABOVE",SUMIFS(amount_expended,uniform_other_cluster_name,X4927), IF(AND(OR(G4927="N/A",G4927=""),H4927=""),0,IF(G4927="STATE CLUSTER",SUMIFS(amount_expended,uniform_state_cluster_name,W4927),SUMIFS(amount_expended,cluster_name,G4927))))</f>
        <v>0</v>
      </c>
      <c r="L4927" s="6"/>
      <c r="M4927" s="3"/>
      <c r="N4927" s="6"/>
      <c r="O4927" s="3"/>
      <c r="P4927" s="3"/>
      <c r="Q4927" s="6"/>
      <c r="R4927" s="4"/>
      <c r="S4927" s="6"/>
      <c r="T4927" s="6"/>
      <c r="U4927" s="6"/>
      <c r="V4927" s="3" t="str">
        <f t="shared" si="2"/>
        <v/>
      </c>
      <c r="W4927" s="5" t="str">
        <f t="shared" ref="W4927:X4927" si="4928">UPPER(TRIM(H4927))</f>
        <v/>
      </c>
      <c r="X4927" s="5" t="str">
        <f t="shared" si="4928"/>
        <v/>
      </c>
      <c r="Y4927" s="5" t="str">
        <f t="array" ref="Y4927">IF(V4927&lt;&gt;"",IFERROR(INDEX(federal_program_name_lookup,MATCH(V4927,aln_lookup,0)),""),"")</f>
        <v/>
      </c>
    </row>
    <row r="4928" ht="15.75" customHeight="1">
      <c r="A4928" s="5" t="str">
        <f t="shared" si="3224"/>
        <v/>
      </c>
      <c r="B4928" s="3"/>
      <c r="C4928" s="3"/>
      <c r="D4928" s="3"/>
      <c r="E4928" s="6"/>
      <c r="F4928" s="4"/>
      <c r="G4928" s="6"/>
      <c r="H4928" s="6"/>
      <c r="I4928" s="6"/>
      <c r="J4928" s="4">
        <f>SUMIFS(amount_expended,cfda_key,V4928)</f>
        <v>0</v>
      </c>
      <c r="K4928" s="4">
        <f>IF(G4928="OTHER CLUSTER NOT LISTED ABOVE",SUMIFS(amount_expended,uniform_other_cluster_name,X4928), IF(AND(OR(G4928="N/A",G4928=""),H4928=""),0,IF(G4928="STATE CLUSTER",SUMIFS(amount_expended,uniform_state_cluster_name,W4928),SUMIFS(amount_expended,cluster_name,G4928))))</f>
        <v>0</v>
      </c>
      <c r="L4928" s="6"/>
      <c r="M4928" s="3"/>
      <c r="N4928" s="6"/>
      <c r="O4928" s="3"/>
      <c r="P4928" s="3"/>
      <c r="Q4928" s="6"/>
      <c r="R4928" s="4"/>
      <c r="S4928" s="6"/>
      <c r="T4928" s="6"/>
      <c r="U4928" s="6"/>
      <c r="V4928" s="3" t="str">
        <f t="shared" si="2"/>
        <v/>
      </c>
      <c r="W4928" s="5" t="str">
        <f t="shared" ref="W4928:X4928" si="4929">UPPER(TRIM(H4928))</f>
        <v/>
      </c>
      <c r="X4928" s="5" t="str">
        <f t="shared" si="4929"/>
        <v/>
      </c>
      <c r="Y4928" s="5" t="str">
        <f t="array" ref="Y4928">IF(V4928&lt;&gt;"",IFERROR(INDEX(federal_program_name_lookup,MATCH(V4928,aln_lookup,0)),""),"")</f>
        <v/>
      </c>
    </row>
    <row r="4929" ht="15.75" customHeight="1">
      <c r="A4929" s="5" t="str">
        <f t="shared" si="3224"/>
        <v/>
      </c>
      <c r="B4929" s="3"/>
      <c r="C4929" s="3"/>
      <c r="D4929" s="3"/>
      <c r="E4929" s="6"/>
      <c r="F4929" s="4"/>
      <c r="G4929" s="6"/>
      <c r="H4929" s="6"/>
      <c r="I4929" s="6"/>
      <c r="J4929" s="4">
        <f>SUMIFS(amount_expended,cfda_key,V4929)</f>
        <v>0</v>
      </c>
      <c r="K4929" s="4">
        <f>IF(G4929="OTHER CLUSTER NOT LISTED ABOVE",SUMIFS(amount_expended,uniform_other_cluster_name,X4929), IF(AND(OR(G4929="N/A",G4929=""),H4929=""),0,IF(G4929="STATE CLUSTER",SUMIFS(amount_expended,uniform_state_cluster_name,W4929),SUMIFS(amount_expended,cluster_name,G4929))))</f>
        <v>0</v>
      </c>
      <c r="L4929" s="6"/>
      <c r="M4929" s="3"/>
      <c r="N4929" s="6"/>
      <c r="O4929" s="3"/>
      <c r="P4929" s="3"/>
      <c r="Q4929" s="6"/>
      <c r="R4929" s="4"/>
      <c r="S4929" s="6"/>
      <c r="T4929" s="6"/>
      <c r="U4929" s="6"/>
      <c r="V4929" s="3" t="str">
        <f t="shared" si="2"/>
        <v/>
      </c>
      <c r="W4929" s="5" t="str">
        <f t="shared" ref="W4929:X4929" si="4930">UPPER(TRIM(H4929))</f>
        <v/>
      </c>
      <c r="X4929" s="5" t="str">
        <f t="shared" si="4930"/>
        <v/>
      </c>
      <c r="Y4929" s="5" t="str">
        <f t="array" ref="Y4929">IF(V4929&lt;&gt;"",IFERROR(INDEX(federal_program_name_lookup,MATCH(V4929,aln_lookup,0)),""),"")</f>
        <v/>
      </c>
    </row>
    <row r="4930" ht="15.75" customHeight="1">
      <c r="A4930" s="5" t="str">
        <f t="shared" si="3224"/>
        <v/>
      </c>
      <c r="B4930" s="3"/>
      <c r="C4930" s="3"/>
      <c r="D4930" s="3"/>
      <c r="E4930" s="6"/>
      <c r="F4930" s="4"/>
      <c r="G4930" s="6"/>
      <c r="H4930" s="6"/>
      <c r="I4930" s="6"/>
      <c r="J4930" s="4">
        <f>SUMIFS(amount_expended,cfda_key,V4930)</f>
        <v>0</v>
      </c>
      <c r="K4930" s="4">
        <f>IF(G4930="OTHER CLUSTER NOT LISTED ABOVE",SUMIFS(amount_expended,uniform_other_cluster_name,X4930), IF(AND(OR(G4930="N/A",G4930=""),H4930=""),0,IF(G4930="STATE CLUSTER",SUMIFS(amount_expended,uniform_state_cluster_name,W4930),SUMIFS(amount_expended,cluster_name,G4930))))</f>
        <v>0</v>
      </c>
      <c r="L4930" s="6"/>
      <c r="M4930" s="3"/>
      <c r="N4930" s="6"/>
      <c r="O4930" s="3"/>
      <c r="P4930" s="3"/>
      <c r="Q4930" s="6"/>
      <c r="R4930" s="4"/>
      <c r="S4930" s="6"/>
      <c r="T4930" s="6"/>
      <c r="U4930" s="6"/>
      <c r="V4930" s="3" t="str">
        <f t="shared" si="2"/>
        <v/>
      </c>
      <c r="W4930" s="5" t="str">
        <f t="shared" ref="W4930:X4930" si="4931">UPPER(TRIM(H4930))</f>
        <v/>
      </c>
      <c r="X4930" s="5" t="str">
        <f t="shared" si="4931"/>
        <v/>
      </c>
      <c r="Y4930" s="5" t="str">
        <f t="array" ref="Y4930">IF(V4930&lt;&gt;"",IFERROR(INDEX(federal_program_name_lookup,MATCH(V4930,aln_lookup,0)),""),"")</f>
        <v/>
      </c>
    </row>
    <row r="4931" ht="15.75" customHeight="1">
      <c r="A4931" s="5" t="str">
        <f t="shared" si="3224"/>
        <v/>
      </c>
      <c r="B4931" s="3"/>
      <c r="C4931" s="3"/>
      <c r="D4931" s="3"/>
      <c r="E4931" s="6"/>
      <c r="F4931" s="4"/>
      <c r="G4931" s="6"/>
      <c r="H4931" s="6"/>
      <c r="I4931" s="6"/>
      <c r="J4931" s="4">
        <f>SUMIFS(amount_expended,cfda_key,V4931)</f>
        <v>0</v>
      </c>
      <c r="K4931" s="4">
        <f>IF(G4931="OTHER CLUSTER NOT LISTED ABOVE",SUMIFS(amount_expended,uniform_other_cluster_name,X4931), IF(AND(OR(G4931="N/A",G4931=""),H4931=""),0,IF(G4931="STATE CLUSTER",SUMIFS(amount_expended,uniform_state_cluster_name,W4931),SUMIFS(amount_expended,cluster_name,G4931))))</f>
        <v>0</v>
      </c>
      <c r="L4931" s="6"/>
      <c r="M4931" s="3"/>
      <c r="N4931" s="6"/>
      <c r="O4931" s="3"/>
      <c r="P4931" s="3"/>
      <c r="Q4931" s="6"/>
      <c r="R4931" s="4"/>
      <c r="S4931" s="6"/>
      <c r="T4931" s="6"/>
      <c r="U4931" s="6"/>
      <c r="V4931" s="3" t="str">
        <f t="shared" si="2"/>
        <v/>
      </c>
      <c r="W4931" s="5" t="str">
        <f t="shared" ref="W4931:X4931" si="4932">UPPER(TRIM(H4931))</f>
        <v/>
      </c>
      <c r="X4931" s="5" t="str">
        <f t="shared" si="4932"/>
        <v/>
      </c>
      <c r="Y4931" s="5" t="str">
        <f t="array" ref="Y4931">IF(V4931&lt;&gt;"",IFERROR(INDEX(federal_program_name_lookup,MATCH(V4931,aln_lookup,0)),""),"")</f>
        <v/>
      </c>
    </row>
    <row r="4932" ht="15.75" customHeight="1">
      <c r="A4932" s="5" t="str">
        <f t="shared" si="3224"/>
        <v/>
      </c>
      <c r="B4932" s="3"/>
      <c r="C4932" s="3"/>
      <c r="D4932" s="3"/>
      <c r="E4932" s="6"/>
      <c r="F4932" s="4"/>
      <c r="G4932" s="6"/>
      <c r="H4932" s="6"/>
      <c r="I4932" s="6"/>
      <c r="J4932" s="4">
        <f>SUMIFS(amount_expended,cfda_key,V4932)</f>
        <v>0</v>
      </c>
      <c r="K4932" s="4">
        <f>IF(G4932="OTHER CLUSTER NOT LISTED ABOVE",SUMIFS(amount_expended,uniform_other_cluster_name,X4932), IF(AND(OR(G4932="N/A",G4932=""),H4932=""),0,IF(G4932="STATE CLUSTER",SUMIFS(amount_expended,uniform_state_cluster_name,W4932),SUMIFS(amount_expended,cluster_name,G4932))))</f>
        <v>0</v>
      </c>
      <c r="L4932" s="6"/>
      <c r="M4932" s="3"/>
      <c r="N4932" s="6"/>
      <c r="O4932" s="3"/>
      <c r="P4932" s="3"/>
      <c r="Q4932" s="6"/>
      <c r="R4932" s="4"/>
      <c r="S4932" s="6"/>
      <c r="T4932" s="6"/>
      <c r="U4932" s="6"/>
      <c r="V4932" s="3" t="str">
        <f t="shared" si="2"/>
        <v/>
      </c>
      <c r="W4932" s="5" t="str">
        <f t="shared" ref="W4932:X4932" si="4933">UPPER(TRIM(H4932))</f>
        <v/>
      </c>
      <c r="X4932" s="5" t="str">
        <f t="shared" si="4933"/>
        <v/>
      </c>
      <c r="Y4932" s="5" t="str">
        <f t="array" ref="Y4932">IF(V4932&lt;&gt;"",IFERROR(INDEX(federal_program_name_lookup,MATCH(V4932,aln_lookup,0)),""),"")</f>
        <v/>
      </c>
    </row>
    <row r="4933" ht="15.75" customHeight="1">
      <c r="A4933" s="5" t="str">
        <f t="shared" si="3224"/>
        <v/>
      </c>
      <c r="B4933" s="3"/>
      <c r="C4933" s="3"/>
      <c r="D4933" s="3"/>
      <c r="E4933" s="6"/>
      <c r="F4933" s="4"/>
      <c r="G4933" s="6"/>
      <c r="H4933" s="6"/>
      <c r="I4933" s="6"/>
      <c r="J4933" s="4">
        <f>SUMIFS(amount_expended,cfda_key,V4933)</f>
        <v>0</v>
      </c>
      <c r="K4933" s="4">
        <f>IF(G4933="OTHER CLUSTER NOT LISTED ABOVE",SUMIFS(amount_expended,uniform_other_cluster_name,X4933), IF(AND(OR(G4933="N/A",G4933=""),H4933=""),0,IF(G4933="STATE CLUSTER",SUMIFS(amount_expended,uniform_state_cluster_name,W4933),SUMIFS(amount_expended,cluster_name,G4933))))</f>
        <v>0</v>
      </c>
      <c r="L4933" s="6"/>
      <c r="M4933" s="3"/>
      <c r="N4933" s="6"/>
      <c r="O4933" s="3"/>
      <c r="P4933" s="3"/>
      <c r="Q4933" s="6"/>
      <c r="R4933" s="4"/>
      <c r="S4933" s="6"/>
      <c r="T4933" s="6"/>
      <c r="U4933" s="6"/>
      <c r="V4933" s="3" t="str">
        <f t="shared" si="2"/>
        <v/>
      </c>
      <c r="W4933" s="5" t="str">
        <f t="shared" ref="W4933:X4933" si="4934">UPPER(TRIM(H4933))</f>
        <v/>
      </c>
      <c r="X4933" s="5" t="str">
        <f t="shared" si="4934"/>
        <v/>
      </c>
      <c r="Y4933" s="5" t="str">
        <f t="array" ref="Y4933">IF(V4933&lt;&gt;"",IFERROR(INDEX(federal_program_name_lookup,MATCH(V4933,aln_lookup,0)),""),"")</f>
        <v/>
      </c>
    </row>
    <row r="4934" ht="15.75" customHeight="1">
      <c r="A4934" s="5" t="str">
        <f t="shared" si="3224"/>
        <v/>
      </c>
      <c r="B4934" s="3"/>
      <c r="C4934" s="3"/>
      <c r="D4934" s="3"/>
      <c r="E4934" s="6"/>
      <c r="F4934" s="4"/>
      <c r="G4934" s="6"/>
      <c r="H4934" s="6"/>
      <c r="I4934" s="6"/>
      <c r="J4934" s="4">
        <f>SUMIFS(amount_expended,cfda_key,V4934)</f>
        <v>0</v>
      </c>
      <c r="K4934" s="4">
        <f>IF(G4934="OTHER CLUSTER NOT LISTED ABOVE",SUMIFS(amount_expended,uniform_other_cluster_name,X4934), IF(AND(OR(G4934="N/A",G4934=""),H4934=""),0,IF(G4934="STATE CLUSTER",SUMIFS(amount_expended,uniform_state_cluster_name,W4934),SUMIFS(amount_expended,cluster_name,G4934))))</f>
        <v>0</v>
      </c>
      <c r="L4934" s="6"/>
      <c r="M4934" s="3"/>
      <c r="N4934" s="6"/>
      <c r="O4934" s="3"/>
      <c r="P4934" s="3"/>
      <c r="Q4934" s="6"/>
      <c r="R4934" s="4"/>
      <c r="S4934" s="6"/>
      <c r="T4934" s="6"/>
      <c r="U4934" s="6"/>
      <c r="V4934" s="3" t="str">
        <f t="shared" si="2"/>
        <v/>
      </c>
      <c r="W4934" s="5" t="str">
        <f t="shared" ref="W4934:X4934" si="4935">UPPER(TRIM(H4934))</f>
        <v/>
      </c>
      <c r="X4934" s="5" t="str">
        <f t="shared" si="4935"/>
        <v/>
      </c>
      <c r="Y4934" s="5" t="str">
        <f t="array" ref="Y4934">IF(V4934&lt;&gt;"",IFERROR(INDEX(federal_program_name_lookup,MATCH(V4934,aln_lookup,0)),""),"")</f>
        <v/>
      </c>
    </row>
    <row r="4935" ht="15.75" customHeight="1">
      <c r="A4935" s="5" t="str">
        <f t="shared" si="3224"/>
        <v/>
      </c>
      <c r="B4935" s="3"/>
      <c r="C4935" s="3"/>
      <c r="D4935" s="3"/>
      <c r="E4935" s="6"/>
      <c r="F4935" s="4"/>
      <c r="G4935" s="6"/>
      <c r="H4935" s="6"/>
      <c r="I4935" s="6"/>
      <c r="J4935" s="4">
        <f>SUMIFS(amount_expended,cfda_key,V4935)</f>
        <v>0</v>
      </c>
      <c r="K4935" s="4">
        <f>IF(G4935="OTHER CLUSTER NOT LISTED ABOVE",SUMIFS(amount_expended,uniform_other_cluster_name,X4935), IF(AND(OR(G4935="N/A",G4935=""),H4935=""),0,IF(G4935="STATE CLUSTER",SUMIFS(amount_expended,uniform_state_cluster_name,W4935),SUMIFS(amount_expended,cluster_name,G4935))))</f>
        <v>0</v>
      </c>
      <c r="L4935" s="6"/>
      <c r="M4935" s="3"/>
      <c r="N4935" s="6"/>
      <c r="O4935" s="3"/>
      <c r="P4935" s="3"/>
      <c r="Q4935" s="6"/>
      <c r="R4935" s="4"/>
      <c r="S4935" s="6"/>
      <c r="T4935" s="6"/>
      <c r="U4935" s="6"/>
      <c r="V4935" s="3" t="str">
        <f t="shared" si="2"/>
        <v/>
      </c>
      <c r="W4935" s="5" t="str">
        <f t="shared" ref="W4935:X4935" si="4936">UPPER(TRIM(H4935))</f>
        <v/>
      </c>
      <c r="X4935" s="5" t="str">
        <f t="shared" si="4936"/>
        <v/>
      </c>
      <c r="Y4935" s="5" t="str">
        <f t="array" ref="Y4935">IF(V4935&lt;&gt;"",IFERROR(INDEX(federal_program_name_lookup,MATCH(V4935,aln_lookup,0)),""),"")</f>
        <v/>
      </c>
    </row>
    <row r="4936" ht="15.75" customHeight="1">
      <c r="A4936" s="5" t="str">
        <f t="shared" si="3224"/>
        <v/>
      </c>
      <c r="B4936" s="3"/>
      <c r="C4936" s="3"/>
      <c r="D4936" s="3"/>
      <c r="E4936" s="6"/>
      <c r="F4936" s="4"/>
      <c r="G4936" s="6"/>
      <c r="H4936" s="6"/>
      <c r="I4936" s="6"/>
      <c r="J4936" s="4">
        <f>SUMIFS(amount_expended,cfda_key,V4936)</f>
        <v>0</v>
      </c>
      <c r="K4936" s="4">
        <f>IF(G4936="OTHER CLUSTER NOT LISTED ABOVE",SUMIFS(amount_expended,uniform_other_cluster_name,X4936), IF(AND(OR(G4936="N/A",G4936=""),H4936=""),0,IF(G4936="STATE CLUSTER",SUMIFS(amount_expended,uniform_state_cluster_name,W4936),SUMIFS(amount_expended,cluster_name,G4936))))</f>
        <v>0</v>
      </c>
      <c r="L4936" s="6"/>
      <c r="M4936" s="3"/>
      <c r="N4936" s="6"/>
      <c r="O4936" s="3"/>
      <c r="P4936" s="3"/>
      <c r="Q4936" s="6"/>
      <c r="R4936" s="4"/>
      <c r="S4936" s="6"/>
      <c r="T4936" s="6"/>
      <c r="U4936" s="6"/>
      <c r="V4936" s="3" t="str">
        <f t="shared" si="2"/>
        <v/>
      </c>
      <c r="W4936" s="5" t="str">
        <f t="shared" ref="W4936:X4936" si="4937">UPPER(TRIM(H4936))</f>
        <v/>
      </c>
      <c r="X4936" s="5" t="str">
        <f t="shared" si="4937"/>
        <v/>
      </c>
      <c r="Y4936" s="5" t="str">
        <f t="array" ref="Y4936">IF(V4936&lt;&gt;"",IFERROR(INDEX(federal_program_name_lookup,MATCH(V4936,aln_lookup,0)),""),"")</f>
        <v/>
      </c>
    </row>
    <row r="4937" ht="15.75" customHeight="1">
      <c r="A4937" s="5" t="str">
        <f t="shared" si="3224"/>
        <v/>
      </c>
      <c r="B4937" s="3"/>
      <c r="C4937" s="3"/>
      <c r="D4937" s="3"/>
      <c r="E4937" s="6"/>
      <c r="F4937" s="4"/>
      <c r="G4937" s="6"/>
      <c r="H4937" s="6"/>
      <c r="I4937" s="6"/>
      <c r="J4937" s="4">
        <f>SUMIFS(amount_expended,cfda_key,V4937)</f>
        <v>0</v>
      </c>
      <c r="K4937" s="4">
        <f>IF(G4937="OTHER CLUSTER NOT LISTED ABOVE",SUMIFS(amount_expended,uniform_other_cluster_name,X4937), IF(AND(OR(G4937="N/A",G4937=""),H4937=""),0,IF(G4937="STATE CLUSTER",SUMIFS(amount_expended,uniform_state_cluster_name,W4937),SUMIFS(amount_expended,cluster_name,G4937))))</f>
        <v>0</v>
      </c>
      <c r="L4937" s="6"/>
      <c r="M4937" s="3"/>
      <c r="N4937" s="6"/>
      <c r="O4937" s="3"/>
      <c r="P4937" s="3"/>
      <c r="Q4937" s="6"/>
      <c r="R4937" s="4"/>
      <c r="S4937" s="6"/>
      <c r="T4937" s="6"/>
      <c r="U4937" s="6"/>
      <c r="V4937" s="3" t="str">
        <f t="shared" si="2"/>
        <v/>
      </c>
      <c r="W4937" s="5" t="str">
        <f t="shared" ref="W4937:X4937" si="4938">UPPER(TRIM(H4937))</f>
        <v/>
      </c>
      <c r="X4937" s="5" t="str">
        <f t="shared" si="4938"/>
        <v/>
      </c>
      <c r="Y4937" s="5" t="str">
        <f t="array" ref="Y4937">IF(V4937&lt;&gt;"",IFERROR(INDEX(federal_program_name_lookup,MATCH(V4937,aln_lookup,0)),""),"")</f>
        <v/>
      </c>
    </row>
    <row r="4938" ht="15.75" customHeight="1">
      <c r="A4938" s="5" t="str">
        <f t="shared" si="3224"/>
        <v/>
      </c>
      <c r="B4938" s="3"/>
      <c r="C4938" s="3"/>
      <c r="D4938" s="3"/>
      <c r="E4938" s="6"/>
      <c r="F4938" s="4"/>
      <c r="G4938" s="6"/>
      <c r="H4938" s="6"/>
      <c r="I4938" s="6"/>
      <c r="J4938" s="4">
        <f>SUMIFS(amount_expended,cfda_key,V4938)</f>
        <v>0</v>
      </c>
      <c r="K4938" s="4">
        <f>IF(G4938="OTHER CLUSTER NOT LISTED ABOVE",SUMIFS(amount_expended,uniform_other_cluster_name,X4938), IF(AND(OR(G4938="N/A",G4938=""),H4938=""),0,IF(G4938="STATE CLUSTER",SUMIFS(amount_expended,uniform_state_cluster_name,W4938),SUMIFS(amount_expended,cluster_name,G4938))))</f>
        <v>0</v>
      </c>
      <c r="L4938" s="6"/>
      <c r="M4938" s="3"/>
      <c r="N4938" s="6"/>
      <c r="O4938" s="3"/>
      <c r="P4938" s="3"/>
      <c r="Q4938" s="6"/>
      <c r="R4938" s="4"/>
      <c r="S4938" s="6"/>
      <c r="T4938" s="6"/>
      <c r="U4938" s="6"/>
      <c r="V4938" s="3" t="str">
        <f t="shared" si="2"/>
        <v/>
      </c>
      <c r="W4938" s="5" t="str">
        <f t="shared" ref="W4938:X4938" si="4939">UPPER(TRIM(H4938))</f>
        <v/>
      </c>
      <c r="X4938" s="5" t="str">
        <f t="shared" si="4939"/>
        <v/>
      </c>
      <c r="Y4938" s="5" t="str">
        <f t="array" ref="Y4938">IF(V4938&lt;&gt;"",IFERROR(INDEX(federal_program_name_lookup,MATCH(V4938,aln_lookup,0)),""),"")</f>
        <v/>
      </c>
    </row>
    <row r="4939" ht="15.75" customHeight="1">
      <c r="A4939" s="5" t="str">
        <f t="shared" si="3224"/>
        <v/>
      </c>
      <c r="B4939" s="3"/>
      <c r="C4939" s="3"/>
      <c r="D4939" s="3"/>
      <c r="E4939" s="6"/>
      <c r="F4939" s="4"/>
      <c r="G4939" s="6"/>
      <c r="H4939" s="6"/>
      <c r="I4939" s="6"/>
      <c r="J4939" s="4">
        <f>SUMIFS(amount_expended,cfda_key,V4939)</f>
        <v>0</v>
      </c>
      <c r="K4939" s="4">
        <f>IF(G4939="OTHER CLUSTER NOT LISTED ABOVE",SUMIFS(amount_expended,uniform_other_cluster_name,X4939), IF(AND(OR(G4939="N/A",G4939=""),H4939=""),0,IF(G4939="STATE CLUSTER",SUMIFS(amount_expended,uniform_state_cluster_name,W4939),SUMIFS(amount_expended,cluster_name,G4939))))</f>
        <v>0</v>
      </c>
      <c r="L4939" s="6"/>
      <c r="M4939" s="3"/>
      <c r="N4939" s="6"/>
      <c r="O4939" s="3"/>
      <c r="P4939" s="3"/>
      <c r="Q4939" s="6"/>
      <c r="R4939" s="4"/>
      <c r="S4939" s="6"/>
      <c r="T4939" s="6"/>
      <c r="U4939" s="6"/>
      <c r="V4939" s="3" t="str">
        <f t="shared" si="2"/>
        <v/>
      </c>
      <c r="W4939" s="5" t="str">
        <f t="shared" ref="W4939:X4939" si="4940">UPPER(TRIM(H4939))</f>
        <v/>
      </c>
      <c r="X4939" s="5" t="str">
        <f t="shared" si="4940"/>
        <v/>
      </c>
      <c r="Y4939" s="5" t="str">
        <f t="array" ref="Y4939">IF(V4939&lt;&gt;"",IFERROR(INDEX(federal_program_name_lookup,MATCH(V4939,aln_lookup,0)),""),"")</f>
        <v/>
      </c>
    </row>
    <row r="4940" ht="15.75" customHeight="1">
      <c r="A4940" s="5" t="str">
        <f t="shared" si="3224"/>
        <v/>
      </c>
      <c r="B4940" s="3"/>
      <c r="C4940" s="3"/>
      <c r="D4940" s="3"/>
      <c r="E4940" s="6"/>
      <c r="F4940" s="4"/>
      <c r="G4940" s="6"/>
      <c r="H4940" s="6"/>
      <c r="I4940" s="6"/>
      <c r="J4940" s="4">
        <f>SUMIFS(amount_expended,cfda_key,V4940)</f>
        <v>0</v>
      </c>
      <c r="K4940" s="4">
        <f>IF(G4940="OTHER CLUSTER NOT LISTED ABOVE",SUMIFS(amount_expended,uniform_other_cluster_name,X4940), IF(AND(OR(G4940="N/A",G4940=""),H4940=""),0,IF(G4940="STATE CLUSTER",SUMIFS(amount_expended,uniform_state_cluster_name,W4940),SUMIFS(amount_expended,cluster_name,G4940))))</f>
        <v>0</v>
      </c>
      <c r="L4940" s="6"/>
      <c r="M4940" s="3"/>
      <c r="N4940" s="6"/>
      <c r="O4940" s="3"/>
      <c r="P4940" s="3"/>
      <c r="Q4940" s="6"/>
      <c r="R4940" s="4"/>
      <c r="S4940" s="6"/>
      <c r="T4940" s="6"/>
      <c r="U4940" s="6"/>
      <c r="V4940" s="3" t="str">
        <f t="shared" si="2"/>
        <v/>
      </c>
      <c r="W4940" s="5" t="str">
        <f t="shared" ref="W4940:X4940" si="4941">UPPER(TRIM(H4940))</f>
        <v/>
      </c>
      <c r="X4940" s="5" t="str">
        <f t="shared" si="4941"/>
        <v/>
      </c>
      <c r="Y4940" s="5" t="str">
        <f t="array" ref="Y4940">IF(V4940&lt;&gt;"",IFERROR(INDEX(federal_program_name_lookup,MATCH(V4940,aln_lookup,0)),""),"")</f>
        <v/>
      </c>
    </row>
    <row r="4941" ht="15.75" customHeight="1">
      <c r="A4941" s="5" t="str">
        <f t="shared" si="3224"/>
        <v/>
      </c>
      <c r="B4941" s="3"/>
      <c r="C4941" s="3"/>
      <c r="D4941" s="3"/>
      <c r="E4941" s="6"/>
      <c r="F4941" s="4"/>
      <c r="G4941" s="6"/>
      <c r="H4941" s="6"/>
      <c r="I4941" s="6"/>
      <c r="J4941" s="4">
        <f>SUMIFS(amount_expended,cfda_key,V4941)</f>
        <v>0</v>
      </c>
      <c r="K4941" s="4">
        <f>IF(G4941="OTHER CLUSTER NOT LISTED ABOVE",SUMIFS(amount_expended,uniform_other_cluster_name,X4941), IF(AND(OR(G4941="N/A",G4941=""),H4941=""),0,IF(G4941="STATE CLUSTER",SUMIFS(amount_expended,uniform_state_cluster_name,W4941),SUMIFS(amount_expended,cluster_name,G4941))))</f>
        <v>0</v>
      </c>
      <c r="L4941" s="6"/>
      <c r="M4941" s="3"/>
      <c r="N4941" s="6"/>
      <c r="O4941" s="3"/>
      <c r="P4941" s="3"/>
      <c r="Q4941" s="6"/>
      <c r="R4941" s="4"/>
      <c r="S4941" s="6"/>
      <c r="T4941" s="6"/>
      <c r="U4941" s="6"/>
      <c r="V4941" s="3" t="str">
        <f t="shared" si="2"/>
        <v/>
      </c>
      <c r="W4941" s="5" t="str">
        <f t="shared" ref="W4941:X4941" si="4942">UPPER(TRIM(H4941))</f>
        <v/>
      </c>
      <c r="X4941" s="5" t="str">
        <f t="shared" si="4942"/>
        <v/>
      </c>
      <c r="Y4941" s="5" t="str">
        <f t="array" ref="Y4941">IF(V4941&lt;&gt;"",IFERROR(INDEX(federal_program_name_lookup,MATCH(V4941,aln_lookup,0)),""),"")</f>
        <v/>
      </c>
    </row>
    <row r="4942" ht="15.75" customHeight="1">
      <c r="A4942" s="5" t="str">
        <f t="shared" si="3224"/>
        <v/>
      </c>
      <c r="B4942" s="3"/>
      <c r="C4942" s="3"/>
      <c r="D4942" s="3"/>
      <c r="E4942" s="6"/>
      <c r="F4942" s="4"/>
      <c r="G4942" s="6"/>
      <c r="H4942" s="6"/>
      <c r="I4942" s="6"/>
      <c r="J4942" s="4">
        <f>SUMIFS(amount_expended,cfda_key,V4942)</f>
        <v>0</v>
      </c>
      <c r="K4942" s="4">
        <f>IF(G4942="OTHER CLUSTER NOT LISTED ABOVE",SUMIFS(amount_expended,uniform_other_cluster_name,X4942), IF(AND(OR(G4942="N/A",G4942=""),H4942=""),0,IF(G4942="STATE CLUSTER",SUMIFS(amount_expended,uniform_state_cluster_name,W4942),SUMIFS(amount_expended,cluster_name,G4942))))</f>
        <v>0</v>
      </c>
      <c r="L4942" s="6"/>
      <c r="M4942" s="3"/>
      <c r="N4942" s="6"/>
      <c r="O4942" s="3"/>
      <c r="P4942" s="3"/>
      <c r="Q4942" s="6"/>
      <c r="R4942" s="4"/>
      <c r="S4942" s="6"/>
      <c r="T4942" s="6"/>
      <c r="U4942" s="6"/>
      <c r="V4942" s="3" t="str">
        <f t="shared" si="2"/>
        <v/>
      </c>
      <c r="W4942" s="5" t="str">
        <f t="shared" ref="W4942:X4942" si="4943">UPPER(TRIM(H4942))</f>
        <v/>
      </c>
      <c r="X4942" s="5" t="str">
        <f t="shared" si="4943"/>
        <v/>
      </c>
      <c r="Y4942" s="5" t="str">
        <f t="array" ref="Y4942">IF(V4942&lt;&gt;"",IFERROR(INDEX(federal_program_name_lookup,MATCH(V4942,aln_lookup,0)),""),"")</f>
        <v/>
      </c>
    </row>
    <row r="4943" ht="15.75" customHeight="1">
      <c r="A4943" s="5" t="str">
        <f t="shared" si="3224"/>
        <v/>
      </c>
      <c r="B4943" s="3"/>
      <c r="C4943" s="3"/>
      <c r="D4943" s="3"/>
      <c r="E4943" s="6"/>
      <c r="F4943" s="4"/>
      <c r="G4943" s="6"/>
      <c r="H4943" s="6"/>
      <c r="I4943" s="6"/>
      <c r="J4943" s="4">
        <f>SUMIFS(amount_expended,cfda_key,V4943)</f>
        <v>0</v>
      </c>
      <c r="K4943" s="4">
        <f>IF(G4943="OTHER CLUSTER NOT LISTED ABOVE",SUMIFS(amount_expended,uniform_other_cluster_name,X4943), IF(AND(OR(G4943="N/A",G4943=""),H4943=""),0,IF(G4943="STATE CLUSTER",SUMIFS(amount_expended,uniform_state_cluster_name,W4943),SUMIFS(amount_expended,cluster_name,G4943))))</f>
        <v>0</v>
      </c>
      <c r="L4943" s="6"/>
      <c r="M4943" s="3"/>
      <c r="N4943" s="6"/>
      <c r="O4943" s="3"/>
      <c r="P4943" s="3"/>
      <c r="Q4943" s="6"/>
      <c r="R4943" s="4"/>
      <c r="S4943" s="6"/>
      <c r="T4943" s="6"/>
      <c r="U4943" s="6"/>
      <c r="V4943" s="3" t="str">
        <f t="shared" si="2"/>
        <v/>
      </c>
      <c r="W4943" s="5" t="str">
        <f t="shared" ref="W4943:X4943" si="4944">UPPER(TRIM(H4943))</f>
        <v/>
      </c>
      <c r="X4943" s="5" t="str">
        <f t="shared" si="4944"/>
        <v/>
      </c>
      <c r="Y4943" s="5" t="str">
        <f t="array" ref="Y4943">IF(V4943&lt;&gt;"",IFERROR(INDEX(federal_program_name_lookup,MATCH(V4943,aln_lookup,0)),""),"")</f>
        <v/>
      </c>
    </row>
    <row r="4944" ht="15.75" customHeight="1">
      <c r="A4944" s="5" t="str">
        <f t="shared" si="3224"/>
        <v/>
      </c>
      <c r="B4944" s="3"/>
      <c r="C4944" s="3"/>
      <c r="D4944" s="3"/>
      <c r="E4944" s="6"/>
      <c r="F4944" s="4"/>
      <c r="G4944" s="6"/>
      <c r="H4944" s="6"/>
      <c r="I4944" s="6"/>
      <c r="J4944" s="4">
        <f>SUMIFS(amount_expended,cfda_key,V4944)</f>
        <v>0</v>
      </c>
      <c r="K4944" s="4">
        <f>IF(G4944="OTHER CLUSTER NOT LISTED ABOVE",SUMIFS(amount_expended,uniform_other_cluster_name,X4944), IF(AND(OR(G4944="N/A",G4944=""),H4944=""),0,IF(G4944="STATE CLUSTER",SUMIFS(amount_expended,uniform_state_cluster_name,W4944),SUMIFS(amount_expended,cluster_name,G4944))))</f>
        <v>0</v>
      </c>
      <c r="L4944" s="6"/>
      <c r="M4944" s="3"/>
      <c r="N4944" s="6"/>
      <c r="O4944" s="3"/>
      <c r="P4944" s="3"/>
      <c r="Q4944" s="6"/>
      <c r="R4944" s="4"/>
      <c r="S4944" s="6"/>
      <c r="T4944" s="6"/>
      <c r="U4944" s="6"/>
      <c r="V4944" s="3" t="str">
        <f t="shared" si="2"/>
        <v/>
      </c>
      <c r="W4944" s="5" t="str">
        <f t="shared" ref="W4944:X4944" si="4945">UPPER(TRIM(H4944))</f>
        <v/>
      </c>
      <c r="X4944" s="5" t="str">
        <f t="shared" si="4945"/>
        <v/>
      </c>
      <c r="Y4944" s="5" t="str">
        <f t="array" ref="Y4944">IF(V4944&lt;&gt;"",IFERROR(INDEX(federal_program_name_lookup,MATCH(V4944,aln_lookup,0)),""),"")</f>
        <v/>
      </c>
    </row>
    <row r="4945" ht="15.75" customHeight="1">
      <c r="A4945" s="5" t="str">
        <f t="shared" si="3224"/>
        <v/>
      </c>
      <c r="B4945" s="3"/>
      <c r="C4945" s="3"/>
      <c r="D4945" s="3"/>
      <c r="E4945" s="6"/>
      <c r="F4945" s="4"/>
      <c r="G4945" s="6"/>
      <c r="H4945" s="6"/>
      <c r="I4945" s="6"/>
      <c r="J4945" s="4">
        <f>SUMIFS(amount_expended,cfda_key,V4945)</f>
        <v>0</v>
      </c>
      <c r="K4945" s="4">
        <f>IF(G4945="OTHER CLUSTER NOT LISTED ABOVE",SUMIFS(amount_expended,uniform_other_cluster_name,X4945), IF(AND(OR(G4945="N/A",G4945=""),H4945=""),0,IF(G4945="STATE CLUSTER",SUMIFS(amount_expended,uniform_state_cluster_name,W4945),SUMIFS(amount_expended,cluster_name,G4945))))</f>
        <v>0</v>
      </c>
      <c r="L4945" s="6"/>
      <c r="M4945" s="3"/>
      <c r="N4945" s="6"/>
      <c r="O4945" s="3"/>
      <c r="P4945" s="3"/>
      <c r="Q4945" s="6"/>
      <c r="R4945" s="4"/>
      <c r="S4945" s="6"/>
      <c r="T4945" s="6"/>
      <c r="U4945" s="6"/>
      <c r="V4945" s="3" t="str">
        <f t="shared" si="2"/>
        <v/>
      </c>
      <c r="W4945" s="5" t="str">
        <f t="shared" ref="W4945:X4945" si="4946">UPPER(TRIM(H4945))</f>
        <v/>
      </c>
      <c r="X4945" s="5" t="str">
        <f t="shared" si="4946"/>
        <v/>
      </c>
      <c r="Y4945" s="5" t="str">
        <f t="array" ref="Y4945">IF(V4945&lt;&gt;"",IFERROR(INDEX(federal_program_name_lookup,MATCH(V4945,aln_lookup,0)),""),"")</f>
        <v/>
      </c>
    </row>
    <row r="4946" ht="15.75" customHeight="1">
      <c r="A4946" s="5" t="str">
        <f t="shared" si="3224"/>
        <v/>
      </c>
      <c r="B4946" s="3"/>
      <c r="C4946" s="3"/>
      <c r="D4946" s="3"/>
      <c r="E4946" s="6"/>
      <c r="F4946" s="4"/>
      <c r="G4946" s="6"/>
      <c r="H4946" s="6"/>
      <c r="I4946" s="6"/>
      <c r="J4946" s="4">
        <f>SUMIFS(amount_expended,cfda_key,V4946)</f>
        <v>0</v>
      </c>
      <c r="K4946" s="4">
        <f>IF(G4946="OTHER CLUSTER NOT LISTED ABOVE",SUMIFS(amount_expended,uniform_other_cluster_name,X4946), IF(AND(OR(G4946="N/A",G4946=""),H4946=""),0,IF(G4946="STATE CLUSTER",SUMIFS(amount_expended,uniform_state_cluster_name,W4946),SUMIFS(amount_expended,cluster_name,G4946))))</f>
        <v>0</v>
      </c>
      <c r="L4946" s="6"/>
      <c r="M4946" s="3"/>
      <c r="N4946" s="6"/>
      <c r="O4946" s="3"/>
      <c r="P4946" s="3"/>
      <c r="Q4946" s="6"/>
      <c r="R4946" s="4"/>
      <c r="S4946" s="6"/>
      <c r="T4946" s="6"/>
      <c r="U4946" s="6"/>
      <c r="V4946" s="3" t="str">
        <f t="shared" si="2"/>
        <v/>
      </c>
      <c r="W4946" s="5" t="str">
        <f t="shared" ref="W4946:X4946" si="4947">UPPER(TRIM(H4946))</f>
        <v/>
      </c>
      <c r="X4946" s="5" t="str">
        <f t="shared" si="4947"/>
        <v/>
      </c>
      <c r="Y4946" s="5" t="str">
        <f t="array" ref="Y4946">IF(V4946&lt;&gt;"",IFERROR(INDEX(federal_program_name_lookup,MATCH(V4946,aln_lookup,0)),""),"")</f>
        <v/>
      </c>
    </row>
    <row r="4947" ht="15.75" customHeight="1">
      <c r="A4947" s="5" t="str">
        <f t="shared" si="3224"/>
        <v/>
      </c>
      <c r="B4947" s="3"/>
      <c r="C4947" s="3"/>
      <c r="D4947" s="3"/>
      <c r="E4947" s="6"/>
      <c r="F4947" s="4"/>
      <c r="G4947" s="6"/>
      <c r="H4947" s="6"/>
      <c r="I4947" s="6"/>
      <c r="J4947" s="4">
        <f>SUMIFS(amount_expended,cfda_key,V4947)</f>
        <v>0</v>
      </c>
      <c r="K4947" s="4">
        <f>IF(G4947="OTHER CLUSTER NOT LISTED ABOVE",SUMIFS(amount_expended,uniform_other_cluster_name,X4947), IF(AND(OR(G4947="N/A",G4947=""),H4947=""),0,IF(G4947="STATE CLUSTER",SUMIFS(amount_expended,uniform_state_cluster_name,W4947),SUMIFS(amount_expended,cluster_name,G4947))))</f>
        <v>0</v>
      </c>
      <c r="L4947" s="6"/>
      <c r="M4947" s="3"/>
      <c r="N4947" s="6"/>
      <c r="O4947" s="3"/>
      <c r="P4947" s="3"/>
      <c r="Q4947" s="6"/>
      <c r="R4947" s="4"/>
      <c r="S4947" s="6"/>
      <c r="T4947" s="6"/>
      <c r="U4947" s="6"/>
      <c r="V4947" s="3" t="str">
        <f t="shared" si="2"/>
        <v/>
      </c>
      <c r="W4947" s="5" t="str">
        <f t="shared" ref="W4947:X4947" si="4948">UPPER(TRIM(H4947))</f>
        <v/>
      </c>
      <c r="X4947" s="5" t="str">
        <f t="shared" si="4948"/>
        <v/>
      </c>
      <c r="Y4947" s="5" t="str">
        <f t="array" ref="Y4947">IF(V4947&lt;&gt;"",IFERROR(INDEX(federal_program_name_lookup,MATCH(V4947,aln_lookup,0)),""),"")</f>
        <v/>
      </c>
    </row>
    <row r="4948" ht="15.75" customHeight="1">
      <c r="A4948" s="5" t="str">
        <f t="shared" si="3224"/>
        <v/>
      </c>
      <c r="B4948" s="3"/>
      <c r="C4948" s="3"/>
      <c r="D4948" s="3"/>
      <c r="E4948" s="6"/>
      <c r="F4948" s="4"/>
      <c r="G4948" s="6"/>
      <c r="H4948" s="6"/>
      <c r="I4948" s="6"/>
      <c r="J4948" s="4">
        <f>SUMIFS(amount_expended,cfda_key,V4948)</f>
        <v>0</v>
      </c>
      <c r="K4948" s="4">
        <f>IF(G4948="OTHER CLUSTER NOT LISTED ABOVE",SUMIFS(amount_expended,uniform_other_cluster_name,X4948), IF(AND(OR(G4948="N/A",G4948=""),H4948=""),0,IF(G4948="STATE CLUSTER",SUMIFS(amount_expended,uniform_state_cluster_name,W4948),SUMIFS(amount_expended,cluster_name,G4948))))</f>
        <v>0</v>
      </c>
      <c r="L4948" s="6"/>
      <c r="M4948" s="3"/>
      <c r="N4948" s="6"/>
      <c r="O4948" s="3"/>
      <c r="P4948" s="3"/>
      <c r="Q4948" s="6"/>
      <c r="R4948" s="4"/>
      <c r="S4948" s="6"/>
      <c r="T4948" s="6"/>
      <c r="U4948" s="6"/>
      <c r="V4948" s="3" t="str">
        <f t="shared" si="2"/>
        <v/>
      </c>
      <c r="W4948" s="5" t="str">
        <f t="shared" ref="W4948:X4948" si="4949">UPPER(TRIM(H4948))</f>
        <v/>
      </c>
      <c r="X4948" s="5" t="str">
        <f t="shared" si="4949"/>
        <v/>
      </c>
      <c r="Y4948" s="5" t="str">
        <f t="array" ref="Y4948">IF(V4948&lt;&gt;"",IFERROR(INDEX(federal_program_name_lookup,MATCH(V4948,aln_lookup,0)),""),"")</f>
        <v/>
      </c>
    </row>
    <row r="4949" ht="15.75" customHeight="1">
      <c r="A4949" s="5" t="str">
        <f t="shared" si="3224"/>
        <v/>
      </c>
      <c r="B4949" s="3"/>
      <c r="C4949" s="3"/>
      <c r="D4949" s="3"/>
      <c r="E4949" s="6"/>
      <c r="F4949" s="4"/>
      <c r="G4949" s="6"/>
      <c r="H4949" s="6"/>
      <c r="I4949" s="6"/>
      <c r="J4949" s="4">
        <f>SUMIFS(amount_expended,cfda_key,V4949)</f>
        <v>0</v>
      </c>
      <c r="K4949" s="4">
        <f>IF(G4949="OTHER CLUSTER NOT LISTED ABOVE",SUMIFS(amount_expended,uniform_other_cluster_name,X4949), IF(AND(OR(G4949="N/A",G4949=""),H4949=""),0,IF(G4949="STATE CLUSTER",SUMIFS(amount_expended,uniform_state_cluster_name,W4949),SUMIFS(amount_expended,cluster_name,G4949))))</f>
        <v>0</v>
      </c>
      <c r="L4949" s="6"/>
      <c r="M4949" s="3"/>
      <c r="N4949" s="6"/>
      <c r="O4949" s="3"/>
      <c r="P4949" s="3"/>
      <c r="Q4949" s="6"/>
      <c r="R4949" s="4"/>
      <c r="S4949" s="6"/>
      <c r="T4949" s="6"/>
      <c r="U4949" s="6"/>
      <c r="V4949" s="3" t="str">
        <f t="shared" si="2"/>
        <v/>
      </c>
      <c r="W4949" s="5" t="str">
        <f t="shared" ref="W4949:X4949" si="4950">UPPER(TRIM(H4949))</f>
        <v/>
      </c>
      <c r="X4949" s="5" t="str">
        <f t="shared" si="4950"/>
        <v/>
      </c>
      <c r="Y4949" s="5" t="str">
        <f t="array" ref="Y4949">IF(V4949&lt;&gt;"",IFERROR(INDEX(federal_program_name_lookup,MATCH(V4949,aln_lookup,0)),""),"")</f>
        <v/>
      </c>
    </row>
    <row r="4950" ht="15.75" customHeight="1">
      <c r="A4950" s="5" t="str">
        <f t="shared" si="3224"/>
        <v/>
      </c>
      <c r="B4950" s="3"/>
      <c r="C4950" s="3"/>
      <c r="D4950" s="3"/>
      <c r="E4950" s="6"/>
      <c r="F4950" s="4"/>
      <c r="G4950" s="6"/>
      <c r="H4950" s="6"/>
      <c r="I4950" s="6"/>
      <c r="J4950" s="4">
        <f>SUMIFS(amount_expended,cfda_key,V4950)</f>
        <v>0</v>
      </c>
      <c r="K4950" s="4">
        <f>IF(G4950="OTHER CLUSTER NOT LISTED ABOVE",SUMIFS(amount_expended,uniform_other_cluster_name,X4950), IF(AND(OR(G4950="N/A",G4950=""),H4950=""),0,IF(G4950="STATE CLUSTER",SUMIFS(amount_expended,uniform_state_cluster_name,W4950),SUMIFS(amount_expended,cluster_name,G4950))))</f>
        <v>0</v>
      </c>
      <c r="L4950" s="6"/>
      <c r="M4950" s="3"/>
      <c r="N4950" s="6"/>
      <c r="O4950" s="3"/>
      <c r="P4950" s="3"/>
      <c r="Q4950" s="6"/>
      <c r="R4950" s="4"/>
      <c r="S4950" s="6"/>
      <c r="T4950" s="6"/>
      <c r="U4950" s="6"/>
      <c r="V4950" s="3" t="str">
        <f t="shared" si="2"/>
        <v/>
      </c>
      <c r="W4950" s="5" t="str">
        <f t="shared" ref="W4950:X4950" si="4951">UPPER(TRIM(H4950))</f>
        <v/>
      </c>
      <c r="X4950" s="5" t="str">
        <f t="shared" si="4951"/>
        <v/>
      </c>
      <c r="Y4950" s="5" t="str">
        <f t="array" ref="Y4950">IF(V4950&lt;&gt;"",IFERROR(INDEX(federal_program_name_lookup,MATCH(V4950,aln_lookup,0)),""),"")</f>
        <v/>
      </c>
    </row>
    <row r="4951" ht="15.75" customHeight="1">
      <c r="A4951" s="5" t="str">
        <f t="shared" si="3224"/>
        <v/>
      </c>
      <c r="B4951" s="3"/>
      <c r="C4951" s="3"/>
      <c r="D4951" s="3"/>
      <c r="E4951" s="6"/>
      <c r="F4951" s="4"/>
      <c r="G4951" s="6"/>
      <c r="H4951" s="6"/>
      <c r="I4951" s="6"/>
      <c r="J4951" s="4">
        <f>SUMIFS(amount_expended,cfda_key,V4951)</f>
        <v>0</v>
      </c>
      <c r="K4951" s="4">
        <f>IF(G4951="OTHER CLUSTER NOT LISTED ABOVE",SUMIFS(amount_expended,uniform_other_cluster_name,X4951), IF(AND(OR(G4951="N/A",G4951=""),H4951=""),0,IF(G4951="STATE CLUSTER",SUMIFS(amount_expended,uniform_state_cluster_name,W4951),SUMIFS(amount_expended,cluster_name,G4951))))</f>
        <v>0</v>
      </c>
      <c r="L4951" s="6"/>
      <c r="M4951" s="3"/>
      <c r="N4951" s="6"/>
      <c r="O4951" s="3"/>
      <c r="P4951" s="3"/>
      <c r="Q4951" s="6"/>
      <c r="R4951" s="4"/>
      <c r="S4951" s="6"/>
      <c r="T4951" s="6"/>
      <c r="U4951" s="6"/>
      <c r="V4951" s="3" t="str">
        <f t="shared" si="2"/>
        <v/>
      </c>
      <c r="W4951" s="5" t="str">
        <f t="shared" ref="W4951:X4951" si="4952">UPPER(TRIM(H4951))</f>
        <v/>
      </c>
      <c r="X4951" s="5" t="str">
        <f t="shared" si="4952"/>
        <v/>
      </c>
      <c r="Y4951" s="5" t="str">
        <f t="array" ref="Y4951">IF(V4951&lt;&gt;"",IFERROR(INDEX(federal_program_name_lookup,MATCH(V4951,aln_lookup,0)),""),"")</f>
        <v/>
      </c>
    </row>
    <row r="4952" ht="15.75" customHeight="1">
      <c r="A4952" s="5" t="str">
        <f t="shared" si="3224"/>
        <v/>
      </c>
      <c r="B4952" s="3"/>
      <c r="C4952" s="3"/>
      <c r="D4952" s="3"/>
      <c r="E4952" s="6"/>
      <c r="F4952" s="4"/>
      <c r="G4952" s="6"/>
      <c r="H4952" s="6"/>
      <c r="I4952" s="6"/>
      <c r="J4952" s="4">
        <f>SUMIFS(amount_expended,cfda_key,V4952)</f>
        <v>0</v>
      </c>
      <c r="K4952" s="4">
        <f>IF(G4952="OTHER CLUSTER NOT LISTED ABOVE",SUMIFS(amount_expended,uniform_other_cluster_name,X4952), IF(AND(OR(G4952="N/A",G4952=""),H4952=""),0,IF(G4952="STATE CLUSTER",SUMIFS(amount_expended,uniform_state_cluster_name,W4952),SUMIFS(amount_expended,cluster_name,G4952))))</f>
        <v>0</v>
      </c>
      <c r="L4952" s="6"/>
      <c r="M4952" s="3"/>
      <c r="N4952" s="6"/>
      <c r="O4952" s="3"/>
      <c r="P4952" s="3"/>
      <c r="Q4952" s="6"/>
      <c r="R4952" s="4"/>
      <c r="S4952" s="6"/>
      <c r="T4952" s="6"/>
      <c r="U4952" s="6"/>
      <c r="V4952" s="3" t="str">
        <f t="shared" si="2"/>
        <v/>
      </c>
      <c r="W4952" s="5" t="str">
        <f t="shared" ref="W4952:X4952" si="4953">UPPER(TRIM(H4952))</f>
        <v/>
      </c>
      <c r="X4952" s="5" t="str">
        <f t="shared" si="4953"/>
        <v/>
      </c>
      <c r="Y4952" s="5" t="str">
        <f t="array" ref="Y4952">IF(V4952&lt;&gt;"",IFERROR(INDEX(federal_program_name_lookup,MATCH(V4952,aln_lookup,0)),""),"")</f>
        <v/>
      </c>
    </row>
    <row r="4953" ht="15.75" customHeight="1">
      <c r="A4953" s="5" t="str">
        <f t="shared" si="3224"/>
        <v/>
      </c>
      <c r="B4953" s="3"/>
      <c r="C4953" s="3"/>
      <c r="D4953" s="3"/>
      <c r="E4953" s="6"/>
      <c r="F4953" s="4"/>
      <c r="G4953" s="6"/>
      <c r="H4953" s="6"/>
      <c r="I4953" s="6"/>
      <c r="J4953" s="4">
        <f>SUMIFS(amount_expended,cfda_key,V4953)</f>
        <v>0</v>
      </c>
      <c r="K4953" s="4">
        <f>IF(G4953="OTHER CLUSTER NOT LISTED ABOVE",SUMIFS(amount_expended,uniform_other_cluster_name,X4953), IF(AND(OR(G4953="N/A",G4953=""),H4953=""),0,IF(G4953="STATE CLUSTER",SUMIFS(amount_expended,uniform_state_cluster_name,W4953),SUMIFS(amount_expended,cluster_name,G4953))))</f>
        <v>0</v>
      </c>
      <c r="L4953" s="6"/>
      <c r="M4953" s="3"/>
      <c r="N4953" s="6"/>
      <c r="O4953" s="3"/>
      <c r="P4953" s="3"/>
      <c r="Q4953" s="6"/>
      <c r="R4953" s="4"/>
      <c r="S4953" s="6"/>
      <c r="T4953" s="6"/>
      <c r="U4953" s="6"/>
      <c r="V4953" s="3" t="str">
        <f t="shared" si="2"/>
        <v/>
      </c>
      <c r="W4953" s="5" t="str">
        <f t="shared" ref="W4953:X4953" si="4954">UPPER(TRIM(H4953))</f>
        <v/>
      </c>
      <c r="X4953" s="5" t="str">
        <f t="shared" si="4954"/>
        <v/>
      </c>
      <c r="Y4953" s="5" t="str">
        <f t="array" ref="Y4953">IF(V4953&lt;&gt;"",IFERROR(INDEX(federal_program_name_lookup,MATCH(V4953,aln_lookup,0)),""),"")</f>
        <v/>
      </c>
    </row>
    <row r="4954" ht="15.75" customHeight="1">
      <c r="A4954" s="5" t="str">
        <f t="shared" si="3224"/>
        <v/>
      </c>
      <c r="B4954" s="3"/>
      <c r="C4954" s="3"/>
      <c r="D4954" s="3"/>
      <c r="E4954" s="6"/>
      <c r="F4954" s="4"/>
      <c r="G4954" s="6"/>
      <c r="H4954" s="6"/>
      <c r="I4954" s="6"/>
      <c r="J4954" s="4">
        <f>SUMIFS(amount_expended,cfda_key,V4954)</f>
        <v>0</v>
      </c>
      <c r="K4954" s="4">
        <f>IF(G4954="OTHER CLUSTER NOT LISTED ABOVE",SUMIFS(amount_expended,uniform_other_cluster_name,X4954), IF(AND(OR(G4954="N/A",G4954=""),H4954=""),0,IF(G4954="STATE CLUSTER",SUMIFS(amount_expended,uniform_state_cluster_name,W4954),SUMIFS(amount_expended,cluster_name,G4954))))</f>
        <v>0</v>
      </c>
      <c r="L4954" s="6"/>
      <c r="M4954" s="3"/>
      <c r="N4954" s="6"/>
      <c r="O4954" s="3"/>
      <c r="P4954" s="3"/>
      <c r="Q4954" s="6"/>
      <c r="R4954" s="4"/>
      <c r="S4954" s="6"/>
      <c r="T4954" s="6"/>
      <c r="U4954" s="6"/>
      <c r="V4954" s="3" t="str">
        <f t="shared" si="2"/>
        <v/>
      </c>
      <c r="W4954" s="5" t="str">
        <f t="shared" ref="W4954:X4954" si="4955">UPPER(TRIM(H4954))</f>
        <v/>
      </c>
      <c r="X4954" s="5" t="str">
        <f t="shared" si="4955"/>
        <v/>
      </c>
      <c r="Y4954" s="5" t="str">
        <f t="array" ref="Y4954">IF(V4954&lt;&gt;"",IFERROR(INDEX(federal_program_name_lookup,MATCH(V4954,aln_lookup,0)),""),"")</f>
        <v/>
      </c>
    </row>
    <row r="4955" ht="15.75" customHeight="1">
      <c r="A4955" s="5" t="str">
        <f t="shared" si="3224"/>
        <v/>
      </c>
      <c r="B4955" s="3"/>
      <c r="C4955" s="3"/>
      <c r="D4955" s="3"/>
      <c r="E4955" s="6"/>
      <c r="F4955" s="4"/>
      <c r="G4955" s="6"/>
      <c r="H4955" s="6"/>
      <c r="I4955" s="6"/>
      <c r="J4955" s="4">
        <f>SUMIFS(amount_expended,cfda_key,V4955)</f>
        <v>0</v>
      </c>
      <c r="K4955" s="4">
        <f>IF(G4955="OTHER CLUSTER NOT LISTED ABOVE",SUMIFS(amount_expended,uniform_other_cluster_name,X4955), IF(AND(OR(G4955="N/A",G4955=""),H4955=""),0,IF(G4955="STATE CLUSTER",SUMIFS(amount_expended,uniform_state_cluster_name,W4955),SUMIFS(amount_expended,cluster_name,G4955))))</f>
        <v>0</v>
      </c>
      <c r="L4955" s="6"/>
      <c r="M4955" s="3"/>
      <c r="N4955" s="6"/>
      <c r="O4955" s="3"/>
      <c r="P4955" s="3"/>
      <c r="Q4955" s="6"/>
      <c r="R4955" s="4"/>
      <c r="S4955" s="6"/>
      <c r="T4955" s="6"/>
      <c r="U4955" s="6"/>
      <c r="V4955" s="3" t="str">
        <f t="shared" si="2"/>
        <v/>
      </c>
      <c r="W4955" s="5" t="str">
        <f t="shared" ref="W4955:X4955" si="4956">UPPER(TRIM(H4955))</f>
        <v/>
      </c>
      <c r="X4955" s="5" t="str">
        <f t="shared" si="4956"/>
        <v/>
      </c>
      <c r="Y4955" s="5" t="str">
        <f t="array" ref="Y4955">IF(V4955&lt;&gt;"",IFERROR(INDEX(federal_program_name_lookup,MATCH(V4955,aln_lookup,0)),""),"")</f>
        <v/>
      </c>
    </row>
    <row r="4956" ht="15.75" customHeight="1">
      <c r="A4956" s="5" t="str">
        <f t="shared" si="3224"/>
        <v/>
      </c>
      <c r="B4956" s="3"/>
      <c r="C4956" s="3"/>
      <c r="D4956" s="3"/>
      <c r="E4956" s="6"/>
      <c r="F4956" s="4"/>
      <c r="G4956" s="6"/>
      <c r="H4956" s="6"/>
      <c r="I4956" s="6"/>
      <c r="J4956" s="4">
        <f>SUMIFS(amount_expended,cfda_key,V4956)</f>
        <v>0</v>
      </c>
      <c r="K4956" s="4">
        <f>IF(G4956="OTHER CLUSTER NOT LISTED ABOVE",SUMIFS(amount_expended,uniform_other_cluster_name,X4956), IF(AND(OR(G4956="N/A",G4956=""),H4956=""),0,IF(G4956="STATE CLUSTER",SUMIFS(amount_expended,uniform_state_cluster_name,W4956),SUMIFS(amount_expended,cluster_name,G4956))))</f>
        <v>0</v>
      </c>
      <c r="L4956" s="6"/>
      <c r="M4956" s="3"/>
      <c r="N4956" s="6"/>
      <c r="O4956" s="3"/>
      <c r="P4956" s="3"/>
      <c r="Q4956" s="6"/>
      <c r="R4956" s="4"/>
      <c r="S4956" s="6"/>
      <c r="T4956" s="6"/>
      <c r="U4956" s="6"/>
      <c r="V4956" s="3" t="str">
        <f t="shared" si="2"/>
        <v/>
      </c>
      <c r="W4956" s="5" t="str">
        <f t="shared" ref="W4956:X4956" si="4957">UPPER(TRIM(H4956))</f>
        <v/>
      </c>
      <c r="X4956" s="5" t="str">
        <f t="shared" si="4957"/>
        <v/>
      </c>
      <c r="Y4956" s="5" t="str">
        <f t="array" ref="Y4956">IF(V4956&lt;&gt;"",IFERROR(INDEX(federal_program_name_lookup,MATCH(V4956,aln_lookup,0)),""),"")</f>
        <v/>
      </c>
    </row>
    <row r="4957" ht="15.75" customHeight="1">
      <c r="A4957" s="5" t="str">
        <f t="shared" si="3224"/>
        <v/>
      </c>
      <c r="B4957" s="3"/>
      <c r="C4957" s="3"/>
      <c r="D4957" s="3"/>
      <c r="E4957" s="6"/>
      <c r="F4957" s="4"/>
      <c r="G4957" s="6"/>
      <c r="H4957" s="6"/>
      <c r="I4957" s="6"/>
      <c r="J4957" s="4">
        <f>SUMIFS(amount_expended,cfda_key,V4957)</f>
        <v>0</v>
      </c>
      <c r="K4957" s="4">
        <f>IF(G4957="OTHER CLUSTER NOT LISTED ABOVE",SUMIFS(amount_expended,uniform_other_cluster_name,X4957), IF(AND(OR(G4957="N/A",G4957=""),H4957=""),0,IF(G4957="STATE CLUSTER",SUMIFS(amount_expended,uniform_state_cluster_name,W4957),SUMIFS(amount_expended,cluster_name,G4957))))</f>
        <v>0</v>
      </c>
      <c r="L4957" s="6"/>
      <c r="M4957" s="3"/>
      <c r="N4957" s="6"/>
      <c r="O4957" s="3"/>
      <c r="P4957" s="3"/>
      <c r="Q4957" s="6"/>
      <c r="R4957" s="4"/>
      <c r="S4957" s="6"/>
      <c r="T4957" s="6"/>
      <c r="U4957" s="6"/>
      <c r="V4957" s="3" t="str">
        <f t="shared" si="2"/>
        <v/>
      </c>
      <c r="W4957" s="5" t="str">
        <f t="shared" ref="W4957:X4957" si="4958">UPPER(TRIM(H4957))</f>
        <v/>
      </c>
      <c r="X4957" s="5" t="str">
        <f t="shared" si="4958"/>
        <v/>
      </c>
      <c r="Y4957" s="5" t="str">
        <f t="array" ref="Y4957">IF(V4957&lt;&gt;"",IFERROR(INDEX(federal_program_name_lookup,MATCH(V4957,aln_lookup,0)),""),"")</f>
        <v/>
      </c>
    </row>
    <row r="4958" ht="15.75" customHeight="1">
      <c r="A4958" s="5" t="str">
        <f t="shared" si="3224"/>
        <v/>
      </c>
      <c r="B4958" s="3"/>
      <c r="C4958" s="3"/>
      <c r="D4958" s="3"/>
      <c r="E4958" s="6"/>
      <c r="F4958" s="4"/>
      <c r="G4958" s="6"/>
      <c r="H4958" s="6"/>
      <c r="I4958" s="6"/>
      <c r="J4958" s="4">
        <f>SUMIFS(amount_expended,cfda_key,V4958)</f>
        <v>0</v>
      </c>
      <c r="K4958" s="4">
        <f>IF(G4958="OTHER CLUSTER NOT LISTED ABOVE",SUMIFS(amount_expended,uniform_other_cluster_name,X4958), IF(AND(OR(G4958="N/A",G4958=""),H4958=""),0,IF(G4958="STATE CLUSTER",SUMIFS(amount_expended,uniform_state_cluster_name,W4958),SUMIFS(amount_expended,cluster_name,G4958))))</f>
        <v>0</v>
      </c>
      <c r="L4958" s="6"/>
      <c r="M4958" s="3"/>
      <c r="N4958" s="6"/>
      <c r="O4958" s="3"/>
      <c r="P4958" s="3"/>
      <c r="Q4958" s="6"/>
      <c r="R4958" s="4"/>
      <c r="S4958" s="6"/>
      <c r="T4958" s="6"/>
      <c r="U4958" s="6"/>
      <c r="V4958" s="3" t="str">
        <f t="shared" si="2"/>
        <v/>
      </c>
      <c r="W4958" s="5" t="str">
        <f t="shared" ref="W4958:X4958" si="4959">UPPER(TRIM(H4958))</f>
        <v/>
      </c>
      <c r="X4958" s="5" t="str">
        <f t="shared" si="4959"/>
        <v/>
      </c>
      <c r="Y4958" s="5" t="str">
        <f t="array" ref="Y4958">IF(V4958&lt;&gt;"",IFERROR(INDEX(federal_program_name_lookup,MATCH(V4958,aln_lookup,0)),""),"")</f>
        <v/>
      </c>
    </row>
    <row r="4959" ht="15.75" customHeight="1">
      <c r="A4959" s="5" t="str">
        <f t="shared" si="3224"/>
        <v/>
      </c>
      <c r="B4959" s="3"/>
      <c r="C4959" s="3"/>
      <c r="D4959" s="3"/>
      <c r="E4959" s="6"/>
      <c r="F4959" s="4"/>
      <c r="G4959" s="6"/>
      <c r="H4959" s="6"/>
      <c r="I4959" s="6"/>
      <c r="J4959" s="4">
        <f>SUMIFS(amount_expended,cfda_key,V4959)</f>
        <v>0</v>
      </c>
      <c r="K4959" s="4">
        <f>IF(G4959="OTHER CLUSTER NOT LISTED ABOVE",SUMIFS(amount_expended,uniform_other_cluster_name,X4959), IF(AND(OR(G4959="N/A",G4959=""),H4959=""),0,IF(G4959="STATE CLUSTER",SUMIFS(amount_expended,uniform_state_cluster_name,W4959),SUMIFS(amount_expended,cluster_name,G4959))))</f>
        <v>0</v>
      </c>
      <c r="L4959" s="6"/>
      <c r="M4959" s="3"/>
      <c r="N4959" s="6"/>
      <c r="O4959" s="3"/>
      <c r="P4959" s="3"/>
      <c r="Q4959" s="6"/>
      <c r="R4959" s="4"/>
      <c r="S4959" s="6"/>
      <c r="T4959" s="6"/>
      <c r="U4959" s="6"/>
      <c r="V4959" s="3" t="str">
        <f t="shared" si="2"/>
        <v/>
      </c>
      <c r="W4959" s="5" t="str">
        <f t="shared" ref="W4959:X4959" si="4960">UPPER(TRIM(H4959))</f>
        <v/>
      </c>
      <c r="X4959" s="5" t="str">
        <f t="shared" si="4960"/>
        <v/>
      </c>
      <c r="Y4959" s="5" t="str">
        <f t="array" ref="Y4959">IF(V4959&lt;&gt;"",IFERROR(INDEX(federal_program_name_lookup,MATCH(V4959,aln_lookup,0)),""),"")</f>
        <v/>
      </c>
    </row>
    <row r="4960" ht="15.75" customHeight="1">
      <c r="A4960" s="5" t="str">
        <f t="shared" si="3224"/>
        <v/>
      </c>
      <c r="B4960" s="3"/>
      <c r="C4960" s="3"/>
      <c r="D4960" s="3"/>
      <c r="E4960" s="6"/>
      <c r="F4960" s="4"/>
      <c r="G4960" s="6"/>
      <c r="H4960" s="6"/>
      <c r="I4960" s="6"/>
      <c r="J4960" s="4">
        <f>SUMIFS(amount_expended,cfda_key,V4960)</f>
        <v>0</v>
      </c>
      <c r="K4960" s="4">
        <f>IF(G4960="OTHER CLUSTER NOT LISTED ABOVE",SUMIFS(amount_expended,uniform_other_cluster_name,X4960), IF(AND(OR(G4960="N/A",G4960=""),H4960=""),0,IF(G4960="STATE CLUSTER",SUMIFS(amount_expended,uniform_state_cluster_name,W4960),SUMIFS(amount_expended,cluster_name,G4960))))</f>
        <v>0</v>
      </c>
      <c r="L4960" s="6"/>
      <c r="M4960" s="3"/>
      <c r="N4960" s="6"/>
      <c r="O4960" s="3"/>
      <c r="P4960" s="3"/>
      <c r="Q4960" s="6"/>
      <c r="R4960" s="4"/>
      <c r="S4960" s="6"/>
      <c r="T4960" s="6"/>
      <c r="U4960" s="6"/>
      <c r="V4960" s="3" t="str">
        <f t="shared" si="2"/>
        <v/>
      </c>
      <c r="W4960" s="5" t="str">
        <f t="shared" ref="W4960:X4960" si="4961">UPPER(TRIM(H4960))</f>
        <v/>
      </c>
      <c r="X4960" s="5" t="str">
        <f t="shared" si="4961"/>
        <v/>
      </c>
      <c r="Y4960" s="5" t="str">
        <f t="array" ref="Y4960">IF(V4960&lt;&gt;"",IFERROR(INDEX(federal_program_name_lookup,MATCH(V4960,aln_lookup,0)),""),"")</f>
        <v/>
      </c>
    </row>
    <row r="4961" ht="15.75" customHeight="1">
      <c r="A4961" s="5" t="str">
        <f t="shared" si="3224"/>
        <v/>
      </c>
      <c r="B4961" s="3"/>
      <c r="C4961" s="3"/>
      <c r="D4961" s="3"/>
      <c r="E4961" s="6"/>
      <c r="F4961" s="4"/>
      <c r="G4961" s="6"/>
      <c r="H4961" s="6"/>
      <c r="I4961" s="6"/>
      <c r="J4961" s="4">
        <f>SUMIFS(amount_expended,cfda_key,V4961)</f>
        <v>0</v>
      </c>
      <c r="K4961" s="4">
        <f>IF(G4961="OTHER CLUSTER NOT LISTED ABOVE",SUMIFS(amount_expended,uniform_other_cluster_name,X4961), IF(AND(OR(G4961="N/A",G4961=""),H4961=""),0,IF(G4961="STATE CLUSTER",SUMIFS(amount_expended,uniform_state_cluster_name,W4961),SUMIFS(amount_expended,cluster_name,G4961))))</f>
        <v>0</v>
      </c>
      <c r="L4961" s="6"/>
      <c r="M4961" s="3"/>
      <c r="N4961" s="6"/>
      <c r="O4961" s="3"/>
      <c r="P4961" s="3"/>
      <c r="Q4961" s="6"/>
      <c r="R4961" s="4"/>
      <c r="S4961" s="6"/>
      <c r="T4961" s="6"/>
      <c r="U4961" s="6"/>
      <c r="V4961" s="3" t="str">
        <f t="shared" si="2"/>
        <v/>
      </c>
      <c r="W4961" s="5" t="str">
        <f t="shared" ref="W4961:X4961" si="4962">UPPER(TRIM(H4961))</f>
        <v/>
      </c>
      <c r="X4961" s="5" t="str">
        <f t="shared" si="4962"/>
        <v/>
      </c>
      <c r="Y4961" s="5" t="str">
        <f t="array" ref="Y4961">IF(V4961&lt;&gt;"",IFERROR(INDEX(federal_program_name_lookup,MATCH(V4961,aln_lookup,0)),""),"")</f>
        <v/>
      </c>
    </row>
    <row r="4962" ht="15.75" customHeight="1">
      <c r="A4962" s="5" t="str">
        <f t="shared" si="3224"/>
        <v/>
      </c>
      <c r="B4962" s="3"/>
      <c r="C4962" s="3"/>
      <c r="D4962" s="3"/>
      <c r="E4962" s="6"/>
      <c r="F4962" s="4"/>
      <c r="G4962" s="6"/>
      <c r="H4962" s="6"/>
      <c r="I4962" s="6"/>
      <c r="J4962" s="4">
        <f>SUMIFS(amount_expended,cfda_key,V4962)</f>
        <v>0</v>
      </c>
      <c r="K4962" s="4">
        <f>IF(G4962="OTHER CLUSTER NOT LISTED ABOVE",SUMIFS(amount_expended,uniform_other_cluster_name,X4962), IF(AND(OR(G4962="N/A",G4962=""),H4962=""),0,IF(G4962="STATE CLUSTER",SUMIFS(amount_expended,uniform_state_cluster_name,W4962),SUMIFS(amount_expended,cluster_name,G4962))))</f>
        <v>0</v>
      </c>
      <c r="L4962" s="6"/>
      <c r="M4962" s="3"/>
      <c r="N4962" s="6"/>
      <c r="O4962" s="3"/>
      <c r="P4962" s="3"/>
      <c r="Q4962" s="6"/>
      <c r="R4962" s="4"/>
      <c r="S4962" s="6"/>
      <c r="T4962" s="6"/>
      <c r="U4962" s="6"/>
      <c r="V4962" s="3" t="str">
        <f t="shared" si="2"/>
        <v/>
      </c>
      <c r="W4962" s="5" t="str">
        <f t="shared" ref="W4962:X4962" si="4963">UPPER(TRIM(H4962))</f>
        <v/>
      </c>
      <c r="X4962" s="5" t="str">
        <f t="shared" si="4963"/>
        <v/>
      </c>
      <c r="Y4962" s="5" t="str">
        <f t="array" ref="Y4962">IF(V4962&lt;&gt;"",IFERROR(INDEX(federal_program_name_lookup,MATCH(V4962,aln_lookup,0)),""),"")</f>
        <v/>
      </c>
    </row>
    <row r="4963" ht="15.75" customHeight="1">
      <c r="A4963" s="5" t="str">
        <f t="shared" si="3224"/>
        <v/>
      </c>
      <c r="B4963" s="3"/>
      <c r="C4963" s="3"/>
      <c r="D4963" s="3"/>
      <c r="E4963" s="6"/>
      <c r="F4963" s="4"/>
      <c r="G4963" s="6"/>
      <c r="H4963" s="6"/>
      <c r="I4963" s="6"/>
      <c r="J4963" s="4">
        <f>SUMIFS(amount_expended,cfda_key,V4963)</f>
        <v>0</v>
      </c>
      <c r="K4963" s="4">
        <f>IF(G4963="OTHER CLUSTER NOT LISTED ABOVE",SUMIFS(amount_expended,uniform_other_cluster_name,X4963), IF(AND(OR(G4963="N/A",G4963=""),H4963=""),0,IF(G4963="STATE CLUSTER",SUMIFS(amount_expended,uniform_state_cluster_name,W4963),SUMIFS(amount_expended,cluster_name,G4963))))</f>
        <v>0</v>
      </c>
      <c r="L4963" s="6"/>
      <c r="M4963" s="3"/>
      <c r="N4963" s="6"/>
      <c r="O4963" s="3"/>
      <c r="P4963" s="3"/>
      <c r="Q4963" s="6"/>
      <c r="R4963" s="4"/>
      <c r="S4963" s="6"/>
      <c r="T4963" s="6"/>
      <c r="U4963" s="6"/>
      <c r="V4963" s="3" t="str">
        <f t="shared" si="2"/>
        <v/>
      </c>
      <c r="W4963" s="5" t="str">
        <f t="shared" ref="W4963:X4963" si="4964">UPPER(TRIM(H4963))</f>
        <v/>
      </c>
      <c r="X4963" s="5" t="str">
        <f t="shared" si="4964"/>
        <v/>
      </c>
      <c r="Y4963" s="5" t="str">
        <f t="array" ref="Y4963">IF(V4963&lt;&gt;"",IFERROR(INDEX(federal_program_name_lookup,MATCH(V4963,aln_lookup,0)),""),"")</f>
        <v/>
      </c>
    </row>
    <row r="4964" ht="15.75" customHeight="1">
      <c r="A4964" s="5" t="str">
        <f t="shared" si="3224"/>
        <v/>
      </c>
      <c r="B4964" s="3"/>
      <c r="C4964" s="3"/>
      <c r="D4964" s="3"/>
      <c r="E4964" s="6"/>
      <c r="F4964" s="4"/>
      <c r="G4964" s="6"/>
      <c r="H4964" s="6"/>
      <c r="I4964" s="6"/>
      <c r="J4964" s="4">
        <f>SUMIFS(amount_expended,cfda_key,V4964)</f>
        <v>0</v>
      </c>
      <c r="K4964" s="4">
        <f>IF(G4964="OTHER CLUSTER NOT LISTED ABOVE",SUMIFS(amount_expended,uniform_other_cluster_name,X4964), IF(AND(OR(G4964="N/A",G4964=""),H4964=""),0,IF(G4964="STATE CLUSTER",SUMIFS(amount_expended,uniform_state_cluster_name,W4964),SUMIFS(amount_expended,cluster_name,G4964))))</f>
        <v>0</v>
      </c>
      <c r="L4964" s="6"/>
      <c r="M4964" s="3"/>
      <c r="N4964" s="6"/>
      <c r="O4964" s="3"/>
      <c r="P4964" s="3"/>
      <c r="Q4964" s="6"/>
      <c r="R4964" s="4"/>
      <c r="S4964" s="6"/>
      <c r="T4964" s="6"/>
      <c r="U4964" s="6"/>
      <c r="V4964" s="3" t="str">
        <f t="shared" si="2"/>
        <v/>
      </c>
      <c r="W4964" s="5" t="str">
        <f t="shared" ref="W4964:X4964" si="4965">UPPER(TRIM(H4964))</f>
        <v/>
      </c>
      <c r="X4964" s="5" t="str">
        <f t="shared" si="4965"/>
        <v/>
      </c>
      <c r="Y4964" s="5" t="str">
        <f t="array" ref="Y4964">IF(V4964&lt;&gt;"",IFERROR(INDEX(federal_program_name_lookup,MATCH(V4964,aln_lookup,0)),""),"")</f>
        <v/>
      </c>
    </row>
    <row r="4965" ht="15.75" customHeight="1">
      <c r="A4965" s="5" t="str">
        <f t="shared" si="3224"/>
        <v/>
      </c>
      <c r="B4965" s="3"/>
      <c r="C4965" s="3"/>
      <c r="D4965" s="3"/>
      <c r="E4965" s="6"/>
      <c r="F4965" s="4"/>
      <c r="G4965" s="6"/>
      <c r="H4965" s="6"/>
      <c r="I4965" s="6"/>
      <c r="J4965" s="4">
        <f>SUMIFS(amount_expended,cfda_key,V4965)</f>
        <v>0</v>
      </c>
      <c r="K4965" s="4">
        <f>IF(G4965="OTHER CLUSTER NOT LISTED ABOVE",SUMIFS(amount_expended,uniform_other_cluster_name,X4965), IF(AND(OR(G4965="N/A",G4965=""),H4965=""),0,IF(G4965="STATE CLUSTER",SUMIFS(amount_expended,uniform_state_cluster_name,W4965),SUMIFS(amount_expended,cluster_name,G4965))))</f>
        <v>0</v>
      </c>
      <c r="L4965" s="6"/>
      <c r="M4965" s="3"/>
      <c r="N4965" s="6"/>
      <c r="O4965" s="3"/>
      <c r="P4965" s="3"/>
      <c r="Q4965" s="6"/>
      <c r="R4965" s="4"/>
      <c r="S4965" s="6"/>
      <c r="T4965" s="6"/>
      <c r="U4965" s="6"/>
      <c r="V4965" s="3" t="str">
        <f t="shared" si="2"/>
        <v/>
      </c>
      <c r="W4965" s="5" t="str">
        <f t="shared" ref="W4965:X4965" si="4966">UPPER(TRIM(H4965))</f>
        <v/>
      </c>
      <c r="X4965" s="5" t="str">
        <f t="shared" si="4966"/>
        <v/>
      </c>
      <c r="Y4965" s="5" t="str">
        <f t="array" ref="Y4965">IF(V4965&lt;&gt;"",IFERROR(INDEX(federal_program_name_lookup,MATCH(V4965,aln_lookup,0)),""),"")</f>
        <v/>
      </c>
    </row>
    <row r="4966" ht="15.75" customHeight="1">
      <c r="A4966" s="5" t="str">
        <f t="shared" si="3224"/>
        <v/>
      </c>
      <c r="B4966" s="3"/>
      <c r="C4966" s="3"/>
      <c r="D4966" s="3"/>
      <c r="E4966" s="6"/>
      <c r="F4966" s="4"/>
      <c r="G4966" s="6"/>
      <c r="H4966" s="6"/>
      <c r="I4966" s="6"/>
      <c r="J4966" s="4">
        <f>SUMIFS(amount_expended,cfda_key,V4966)</f>
        <v>0</v>
      </c>
      <c r="K4966" s="4">
        <f>IF(G4966="OTHER CLUSTER NOT LISTED ABOVE",SUMIFS(amount_expended,uniform_other_cluster_name,X4966), IF(AND(OR(G4966="N/A",G4966=""),H4966=""),0,IF(G4966="STATE CLUSTER",SUMIFS(amount_expended,uniform_state_cluster_name,W4966),SUMIFS(amount_expended,cluster_name,G4966))))</f>
        <v>0</v>
      </c>
      <c r="L4966" s="6"/>
      <c r="M4966" s="3"/>
      <c r="N4966" s="6"/>
      <c r="O4966" s="3"/>
      <c r="P4966" s="3"/>
      <c r="Q4966" s="6"/>
      <c r="R4966" s="4"/>
      <c r="S4966" s="6"/>
      <c r="T4966" s="6"/>
      <c r="U4966" s="6"/>
      <c r="V4966" s="3" t="str">
        <f t="shared" si="2"/>
        <v/>
      </c>
      <c r="W4966" s="5" t="str">
        <f t="shared" ref="W4966:X4966" si="4967">UPPER(TRIM(H4966))</f>
        <v/>
      </c>
      <c r="X4966" s="5" t="str">
        <f t="shared" si="4967"/>
        <v/>
      </c>
      <c r="Y4966" s="5" t="str">
        <f t="array" ref="Y4966">IF(V4966&lt;&gt;"",IFERROR(INDEX(federal_program_name_lookup,MATCH(V4966,aln_lookup,0)),""),"")</f>
        <v/>
      </c>
    </row>
    <row r="4967" ht="15.75" customHeight="1">
      <c r="A4967" s="5" t="str">
        <f t="shared" si="3224"/>
        <v/>
      </c>
      <c r="B4967" s="3"/>
      <c r="C4967" s="3"/>
      <c r="D4967" s="3"/>
      <c r="E4967" s="6"/>
      <c r="F4967" s="4"/>
      <c r="G4967" s="6"/>
      <c r="H4967" s="6"/>
      <c r="I4967" s="6"/>
      <c r="J4967" s="4">
        <f>SUMIFS(amount_expended,cfda_key,V4967)</f>
        <v>0</v>
      </c>
      <c r="K4967" s="4">
        <f>IF(G4967="OTHER CLUSTER NOT LISTED ABOVE",SUMIFS(amount_expended,uniform_other_cluster_name,X4967), IF(AND(OR(G4967="N/A",G4967=""),H4967=""),0,IF(G4967="STATE CLUSTER",SUMIFS(amount_expended,uniform_state_cluster_name,W4967),SUMIFS(amount_expended,cluster_name,G4967))))</f>
        <v>0</v>
      </c>
      <c r="L4967" s="6"/>
      <c r="M4967" s="3"/>
      <c r="N4967" s="6"/>
      <c r="O4967" s="3"/>
      <c r="P4967" s="3"/>
      <c r="Q4967" s="6"/>
      <c r="R4967" s="4"/>
      <c r="S4967" s="6"/>
      <c r="T4967" s="6"/>
      <c r="U4967" s="6"/>
      <c r="V4967" s="3" t="str">
        <f t="shared" si="2"/>
        <v/>
      </c>
      <c r="W4967" s="5" t="str">
        <f t="shared" ref="W4967:X4967" si="4968">UPPER(TRIM(H4967))</f>
        <v/>
      </c>
      <c r="X4967" s="5" t="str">
        <f t="shared" si="4968"/>
        <v/>
      </c>
      <c r="Y4967" s="5" t="str">
        <f t="array" ref="Y4967">IF(V4967&lt;&gt;"",IFERROR(INDEX(federal_program_name_lookup,MATCH(V4967,aln_lookup,0)),""),"")</f>
        <v/>
      </c>
    </row>
    <row r="4968" ht="15.75" customHeight="1">
      <c r="A4968" s="5" t="str">
        <f t="shared" si="3224"/>
        <v/>
      </c>
      <c r="B4968" s="3"/>
      <c r="C4968" s="3"/>
      <c r="D4968" s="3"/>
      <c r="E4968" s="6"/>
      <c r="F4968" s="4"/>
      <c r="G4968" s="6"/>
      <c r="H4968" s="6"/>
      <c r="I4968" s="6"/>
      <c r="J4968" s="4">
        <f>SUMIFS(amount_expended,cfda_key,V4968)</f>
        <v>0</v>
      </c>
      <c r="K4968" s="4">
        <f>IF(G4968="OTHER CLUSTER NOT LISTED ABOVE",SUMIFS(amount_expended,uniform_other_cluster_name,X4968), IF(AND(OR(G4968="N/A",G4968=""),H4968=""),0,IF(G4968="STATE CLUSTER",SUMIFS(amount_expended,uniform_state_cluster_name,W4968),SUMIFS(amount_expended,cluster_name,G4968))))</f>
        <v>0</v>
      </c>
      <c r="L4968" s="6"/>
      <c r="M4968" s="3"/>
      <c r="N4968" s="6"/>
      <c r="O4968" s="3"/>
      <c r="P4968" s="3"/>
      <c r="Q4968" s="6"/>
      <c r="R4968" s="4"/>
      <c r="S4968" s="6"/>
      <c r="T4968" s="6"/>
      <c r="U4968" s="6"/>
      <c r="V4968" s="3" t="str">
        <f t="shared" si="2"/>
        <v/>
      </c>
      <c r="W4968" s="5" t="str">
        <f t="shared" ref="W4968:X4968" si="4969">UPPER(TRIM(H4968))</f>
        <v/>
      </c>
      <c r="X4968" s="5" t="str">
        <f t="shared" si="4969"/>
        <v/>
      </c>
      <c r="Y4968" s="5" t="str">
        <f t="array" ref="Y4968">IF(V4968&lt;&gt;"",IFERROR(INDEX(federal_program_name_lookup,MATCH(V4968,aln_lookup,0)),""),"")</f>
        <v/>
      </c>
    </row>
    <row r="4969" ht="15.75" customHeight="1">
      <c r="A4969" s="5" t="str">
        <f t="shared" si="3224"/>
        <v/>
      </c>
      <c r="B4969" s="3"/>
      <c r="C4969" s="3"/>
      <c r="D4969" s="3"/>
      <c r="E4969" s="6"/>
      <c r="F4969" s="4"/>
      <c r="G4969" s="6"/>
      <c r="H4969" s="6"/>
      <c r="I4969" s="6"/>
      <c r="J4969" s="4">
        <f>SUMIFS(amount_expended,cfda_key,V4969)</f>
        <v>0</v>
      </c>
      <c r="K4969" s="4">
        <f>IF(G4969="OTHER CLUSTER NOT LISTED ABOVE",SUMIFS(amount_expended,uniform_other_cluster_name,X4969), IF(AND(OR(G4969="N/A",G4969=""),H4969=""),0,IF(G4969="STATE CLUSTER",SUMIFS(amount_expended,uniform_state_cluster_name,W4969),SUMIFS(amount_expended,cluster_name,G4969))))</f>
        <v>0</v>
      </c>
      <c r="L4969" s="6"/>
      <c r="M4969" s="3"/>
      <c r="N4969" s="6"/>
      <c r="O4969" s="3"/>
      <c r="P4969" s="3"/>
      <c r="Q4969" s="6"/>
      <c r="R4969" s="4"/>
      <c r="S4969" s="6"/>
      <c r="T4969" s="6"/>
      <c r="U4969" s="6"/>
      <c r="V4969" s="3" t="str">
        <f t="shared" si="2"/>
        <v/>
      </c>
      <c r="W4969" s="5" t="str">
        <f t="shared" ref="W4969:X4969" si="4970">UPPER(TRIM(H4969))</f>
        <v/>
      </c>
      <c r="X4969" s="5" t="str">
        <f t="shared" si="4970"/>
        <v/>
      </c>
      <c r="Y4969" s="5" t="str">
        <f t="array" ref="Y4969">IF(V4969&lt;&gt;"",IFERROR(INDEX(federal_program_name_lookup,MATCH(V4969,aln_lookup,0)),""),"")</f>
        <v/>
      </c>
    </row>
    <row r="4970" ht="15.75" customHeight="1">
      <c r="A4970" s="5" t="str">
        <f t="shared" si="3224"/>
        <v/>
      </c>
      <c r="B4970" s="3"/>
      <c r="C4970" s="3"/>
      <c r="D4970" s="3"/>
      <c r="E4970" s="6"/>
      <c r="F4970" s="4"/>
      <c r="G4970" s="6"/>
      <c r="H4970" s="6"/>
      <c r="I4970" s="6"/>
      <c r="J4970" s="4">
        <f>SUMIFS(amount_expended,cfda_key,V4970)</f>
        <v>0</v>
      </c>
      <c r="K4970" s="4">
        <f>IF(G4970="OTHER CLUSTER NOT LISTED ABOVE",SUMIFS(amount_expended,uniform_other_cluster_name,X4970), IF(AND(OR(G4970="N/A",G4970=""),H4970=""),0,IF(G4970="STATE CLUSTER",SUMIFS(amount_expended,uniform_state_cluster_name,W4970),SUMIFS(amount_expended,cluster_name,G4970))))</f>
        <v>0</v>
      </c>
      <c r="L4970" s="6"/>
      <c r="M4970" s="3"/>
      <c r="N4970" s="6"/>
      <c r="O4970" s="3"/>
      <c r="P4970" s="3"/>
      <c r="Q4970" s="6"/>
      <c r="R4970" s="4"/>
      <c r="S4970" s="6"/>
      <c r="T4970" s="6"/>
      <c r="U4970" s="6"/>
      <c r="V4970" s="3" t="str">
        <f t="shared" si="2"/>
        <v/>
      </c>
      <c r="W4970" s="5" t="str">
        <f t="shared" ref="W4970:X4970" si="4971">UPPER(TRIM(H4970))</f>
        <v/>
      </c>
      <c r="X4970" s="5" t="str">
        <f t="shared" si="4971"/>
        <v/>
      </c>
      <c r="Y4970" s="5" t="str">
        <f t="array" ref="Y4970">IF(V4970&lt;&gt;"",IFERROR(INDEX(federal_program_name_lookup,MATCH(V4970,aln_lookup,0)),""),"")</f>
        <v/>
      </c>
    </row>
    <row r="4971" ht="15.75" customHeight="1">
      <c r="A4971" s="5" t="str">
        <f t="shared" si="3224"/>
        <v/>
      </c>
      <c r="B4971" s="3"/>
      <c r="C4971" s="3"/>
      <c r="D4971" s="3"/>
      <c r="E4971" s="6"/>
      <c r="F4971" s="4"/>
      <c r="G4971" s="6"/>
      <c r="H4971" s="6"/>
      <c r="I4971" s="6"/>
      <c r="J4971" s="4">
        <f>SUMIFS(amount_expended,cfda_key,V4971)</f>
        <v>0</v>
      </c>
      <c r="K4971" s="4">
        <f>IF(G4971="OTHER CLUSTER NOT LISTED ABOVE",SUMIFS(amount_expended,uniform_other_cluster_name,X4971), IF(AND(OR(G4971="N/A",G4971=""),H4971=""),0,IF(G4971="STATE CLUSTER",SUMIFS(amount_expended,uniform_state_cluster_name,W4971),SUMIFS(amount_expended,cluster_name,G4971))))</f>
        <v>0</v>
      </c>
      <c r="L4971" s="6"/>
      <c r="M4971" s="3"/>
      <c r="N4971" s="6"/>
      <c r="O4971" s="3"/>
      <c r="P4971" s="3"/>
      <c r="Q4971" s="6"/>
      <c r="R4971" s="4"/>
      <c r="S4971" s="6"/>
      <c r="T4971" s="6"/>
      <c r="U4971" s="6"/>
      <c r="V4971" s="3" t="str">
        <f t="shared" si="2"/>
        <v/>
      </c>
      <c r="W4971" s="5" t="str">
        <f t="shared" ref="W4971:X4971" si="4972">UPPER(TRIM(H4971))</f>
        <v/>
      </c>
      <c r="X4971" s="5" t="str">
        <f t="shared" si="4972"/>
        <v/>
      </c>
      <c r="Y4971" s="5" t="str">
        <f t="array" ref="Y4971">IF(V4971&lt;&gt;"",IFERROR(INDEX(federal_program_name_lookup,MATCH(V4971,aln_lookup,0)),""),"")</f>
        <v/>
      </c>
    </row>
    <row r="4972" ht="15.75" customHeight="1">
      <c r="A4972" s="5" t="str">
        <f t="shared" si="3224"/>
        <v/>
      </c>
      <c r="B4972" s="3"/>
      <c r="C4972" s="3"/>
      <c r="D4972" s="3"/>
      <c r="E4972" s="6"/>
      <c r="F4972" s="4"/>
      <c r="G4972" s="6"/>
      <c r="H4972" s="6"/>
      <c r="I4972" s="6"/>
      <c r="J4972" s="4">
        <f>SUMIFS(amount_expended,cfda_key,V4972)</f>
        <v>0</v>
      </c>
      <c r="K4972" s="4">
        <f>IF(G4972="OTHER CLUSTER NOT LISTED ABOVE",SUMIFS(amount_expended,uniform_other_cluster_name,X4972), IF(AND(OR(G4972="N/A",G4972=""),H4972=""),0,IF(G4972="STATE CLUSTER",SUMIFS(amount_expended,uniform_state_cluster_name,W4972),SUMIFS(amount_expended,cluster_name,G4972))))</f>
        <v>0</v>
      </c>
      <c r="L4972" s="6"/>
      <c r="M4972" s="3"/>
      <c r="N4972" s="6"/>
      <c r="O4972" s="3"/>
      <c r="P4972" s="3"/>
      <c r="Q4972" s="6"/>
      <c r="R4972" s="4"/>
      <c r="S4972" s="6"/>
      <c r="T4972" s="6"/>
      <c r="U4972" s="6"/>
      <c r="V4972" s="3" t="str">
        <f t="shared" si="2"/>
        <v/>
      </c>
      <c r="W4972" s="5" t="str">
        <f t="shared" ref="W4972:X4972" si="4973">UPPER(TRIM(H4972))</f>
        <v/>
      </c>
      <c r="X4972" s="5" t="str">
        <f t="shared" si="4973"/>
        <v/>
      </c>
      <c r="Y4972" s="5" t="str">
        <f t="array" ref="Y4972">IF(V4972&lt;&gt;"",IFERROR(INDEX(federal_program_name_lookup,MATCH(V4972,aln_lookup,0)),""),"")</f>
        <v/>
      </c>
    </row>
    <row r="4973" ht="15.75" customHeight="1">
      <c r="A4973" s="5" t="str">
        <f t="shared" si="3224"/>
        <v/>
      </c>
      <c r="B4973" s="3"/>
      <c r="C4973" s="3"/>
      <c r="D4973" s="3"/>
      <c r="E4973" s="6"/>
      <c r="F4973" s="4"/>
      <c r="G4973" s="6"/>
      <c r="H4973" s="6"/>
      <c r="I4973" s="6"/>
      <c r="J4973" s="4">
        <f>SUMIFS(amount_expended,cfda_key,V4973)</f>
        <v>0</v>
      </c>
      <c r="K4973" s="4">
        <f>IF(G4973="OTHER CLUSTER NOT LISTED ABOVE",SUMIFS(amount_expended,uniform_other_cluster_name,X4973), IF(AND(OR(G4973="N/A",G4973=""),H4973=""),0,IF(G4973="STATE CLUSTER",SUMIFS(amount_expended,uniform_state_cluster_name,W4973),SUMIFS(amount_expended,cluster_name,G4973))))</f>
        <v>0</v>
      </c>
      <c r="L4973" s="6"/>
      <c r="M4973" s="3"/>
      <c r="N4973" s="6"/>
      <c r="O4973" s="3"/>
      <c r="P4973" s="3"/>
      <c r="Q4973" s="6"/>
      <c r="R4973" s="4"/>
      <c r="S4973" s="6"/>
      <c r="T4973" s="6"/>
      <c r="U4973" s="6"/>
      <c r="V4973" s="3" t="str">
        <f t="shared" si="2"/>
        <v/>
      </c>
      <c r="W4973" s="5" t="str">
        <f t="shared" ref="W4973:X4973" si="4974">UPPER(TRIM(H4973))</f>
        <v/>
      </c>
      <c r="X4973" s="5" t="str">
        <f t="shared" si="4974"/>
        <v/>
      </c>
      <c r="Y4973" s="5" t="str">
        <f t="array" ref="Y4973">IF(V4973&lt;&gt;"",IFERROR(INDEX(federal_program_name_lookup,MATCH(V4973,aln_lookup,0)),""),"")</f>
        <v/>
      </c>
    </row>
    <row r="4974" ht="15.75" customHeight="1">
      <c r="A4974" s="5" t="str">
        <f t="shared" si="3224"/>
        <v/>
      </c>
      <c r="B4974" s="3"/>
      <c r="C4974" s="3"/>
      <c r="D4974" s="3"/>
      <c r="E4974" s="6"/>
      <c r="F4974" s="4"/>
      <c r="G4974" s="6"/>
      <c r="H4974" s="6"/>
      <c r="I4974" s="6"/>
      <c r="J4974" s="4">
        <f>SUMIFS(amount_expended,cfda_key,V4974)</f>
        <v>0</v>
      </c>
      <c r="K4974" s="4">
        <f>IF(G4974="OTHER CLUSTER NOT LISTED ABOVE",SUMIFS(amount_expended,uniform_other_cluster_name,X4974), IF(AND(OR(G4974="N/A",G4974=""),H4974=""),0,IF(G4974="STATE CLUSTER",SUMIFS(amount_expended,uniform_state_cluster_name,W4974),SUMIFS(amount_expended,cluster_name,G4974))))</f>
        <v>0</v>
      </c>
      <c r="L4974" s="6"/>
      <c r="M4974" s="3"/>
      <c r="N4974" s="6"/>
      <c r="O4974" s="3"/>
      <c r="P4974" s="3"/>
      <c r="Q4974" s="6"/>
      <c r="R4974" s="4"/>
      <c r="S4974" s="6"/>
      <c r="T4974" s="6"/>
      <c r="U4974" s="6"/>
      <c r="V4974" s="3" t="str">
        <f t="shared" si="2"/>
        <v/>
      </c>
      <c r="W4974" s="5" t="str">
        <f t="shared" ref="W4974:X4974" si="4975">UPPER(TRIM(H4974))</f>
        <v/>
      </c>
      <c r="X4974" s="5" t="str">
        <f t="shared" si="4975"/>
        <v/>
      </c>
      <c r="Y4974" s="5" t="str">
        <f t="array" ref="Y4974">IF(V4974&lt;&gt;"",IFERROR(INDEX(federal_program_name_lookup,MATCH(V4974,aln_lookup,0)),""),"")</f>
        <v/>
      </c>
    </row>
    <row r="4975" ht="15.75" customHeight="1">
      <c r="A4975" s="5" t="str">
        <f t="shared" si="3224"/>
        <v/>
      </c>
      <c r="B4975" s="3"/>
      <c r="C4975" s="3"/>
      <c r="D4975" s="3"/>
      <c r="E4975" s="6"/>
      <c r="F4975" s="4"/>
      <c r="G4975" s="6"/>
      <c r="H4975" s="6"/>
      <c r="I4975" s="6"/>
      <c r="J4975" s="4">
        <f>SUMIFS(amount_expended,cfda_key,V4975)</f>
        <v>0</v>
      </c>
      <c r="K4975" s="4">
        <f>IF(G4975="OTHER CLUSTER NOT LISTED ABOVE",SUMIFS(amount_expended,uniform_other_cluster_name,X4975), IF(AND(OR(G4975="N/A",G4975=""),H4975=""),0,IF(G4975="STATE CLUSTER",SUMIFS(amount_expended,uniform_state_cluster_name,W4975),SUMIFS(amount_expended,cluster_name,G4975))))</f>
        <v>0</v>
      </c>
      <c r="L4975" s="6"/>
      <c r="M4975" s="3"/>
      <c r="N4975" s="6"/>
      <c r="O4975" s="3"/>
      <c r="P4975" s="3"/>
      <c r="Q4975" s="6"/>
      <c r="R4975" s="4"/>
      <c r="S4975" s="6"/>
      <c r="T4975" s="6"/>
      <c r="U4975" s="6"/>
      <c r="V4975" s="3" t="str">
        <f t="shared" si="2"/>
        <v/>
      </c>
      <c r="W4975" s="5" t="str">
        <f t="shared" ref="W4975:X4975" si="4976">UPPER(TRIM(H4975))</f>
        <v/>
      </c>
      <c r="X4975" s="5" t="str">
        <f t="shared" si="4976"/>
        <v/>
      </c>
      <c r="Y4975" s="5" t="str">
        <f t="array" ref="Y4975">IF(V4975&lt;&gt;"",IFERROR(INDEX(federal_program_name_lookup,MATCH(V4975,aln_lookup,0)),""),"")</f>
        <v/>
      </c>
    </row>
    <row r="4976" ht="15.75" customHeight="1">
      <c r="A4976" s="5" t="str">
        <f t="shared" si="3224"/>
        <v/>
      </c>
      <c r="B4976" s="3"/>
      <c r="C4976" s="3"/>
      <c r="D4976" s="3"/>
      <c r="E4976" s="6"/>
      <c r="F4976" s="4"/>
      <c r="G4976" s="6"/>
      <c r="H4976" s="6"/>
      <c r="I4976" s="6"/>
      <c r="J4976" s="4">
        <f>SUMIFS(amount_expended,cfda_key,V4976)</f>
        <v>0</v>
      </c>
      <c r="K4976" s="4">
        <f>IF(G4976="OTHER CLUSTER NOT LISTED ABOVE",SUMIFS(amount_expended,uniform_other_cluster_name,X4976), IF(AND(OR(G4976="N/A",G4976=""),H4976=""),0,IF(G4976="STATE CLUSTER",SUMIFS(amount_expended,uniform_state_cluster_name,W4976),SUMIFS(amount_expended,cluster_name,G4976))))</f>
        <v>0</v>
      </c>
      <c r="L4976" s="6"/>
      <c r="M4976" s="3"/>
      <c r="N4976" s="6"/>
      <c r="O4976" s="3"/>
      <c r="P4976" s="3"/>
      <c r="Q4976" s="6"/>
      <c r="R4976" s="4"/>
      <c r="S4976" s="6"/>
      <c r="T4976" s="6"/>
      <c r="U4976" s="6"/>
      <c r="V4976" s="3" t="str">
        <f t="shared" si="2"/>
        <v/>
      </c>
      <c r="W4976" s="5" t="str">
        <f t="shared" ref="W4976:X4976" si="4977">UPPER(TRIM(H4976))</f>
        <v/>
      </c>
      <c r="X4976" s="5" t="str">
        <f t="shared" si="4977"/>
        <v/>
      </c>
      <c r="Y4976" s="5" t="str">
        <f t="array" ref="Y4976">IF(V4976&lt;&gt;"",IFERROR(INDEX(federal_program_name_lookup,MATCH(V4976,aln_lookup,0)),""),"")</f>
        <v/>
      </c>
    </row>
    <row r="4977" ht="15.75" customHeight="1">
      <c r="A4977" s="5" t="str">
        <f t="shared" si="3224"/>
        <v/>
      </c>
      <c r="B4977" s="3"/>
      <c r="C4977" s="3"/>
      <c r="D4977" s="3"/>
      <c r="E4977" s="6"/>
      <c r="F4977" s="4"/>
      <c r="G4977" s="6"/>
      <c r="H4977" s="6"/>
      <c r="I4977" s="6"/>
      <c r="J4977" s="4">
        <f>SUMIFS(amount_expended,cfda_key,V4977)</f>
        <v>0</v>
      </c>
      <c r="K4977" s="4">
        <f>IF(G4977="OTHER CLUSTER NOT LISTED ABOVE",SUMIFS(amount_expended,uniform_other_cluster_name,X4977), IF(AND(OR(G4977="N/A",G4977=""),H4977=""),0,IF(G4977="STATE CLUSTER",SUMIFS(amount_expended,uniform_state_cluster_name,W4977),SUMIFS(amount_expended,cluster_name,G4977))))</f>
        <v>0</v>
      </c>
      <c r="L4977" s="6"/>
      <c r="M4977" s="3"/>
      <c r="N4977" s="6"/>
      <c r="O4977" s="3"/>
      <c r="P4977" s="3"/>
      <c r="Q4977" s="6"/>
      <c r="R4977" s="4"/>
      <c r="S4977" s="6"/>
      <c r="T4977" s="6"/>
      <c r="U4977" s="6"/>
      <c r="V4977" s="3" t="str">
        <f t="shared" si="2"/>
        <v/>
      </c>
      <c r="W4977" s="5" t="str">
        <f t="shared" ref="W4977:X4977" si="4978">UPPER(TRIM(H4977))</f>
        <v/>
      </c>
      <c r="X4977" s="5" t="str">
        <f t="shared" si="4978"/>
        <v/>
      </c>
      <c r="Y4977" s="5" t="str">
        <f t="array" ref="Y4977">IF(V4977&lt;&gt;"",IFERROR(INDEX(federal_program_name_lookup,MATCH(V4977,aln_lookup,0)),""),"")</f>
        <v/>
      </c>
    </row>
    <row r="4978" ht="15.75" customHeight="1">
      <c r="A4978" s="5" t="str">
        <f t="shared" si="3224"/>
        <v/>
      </c>
      <c r="B4978" s="3"/>
      <c r="C4978" s="3"/>
      <c r="D4978" s="3"/>
      <c r="E4978" s="6"/>
      <c r="F4978" s="4"/>
      <c r="G4978" s="6"/>
      <c r="H4978" s="6"/>
      <c r="I4978" s="6"/>
      <c r="J4978" s="4">
        <f>SUMIFS(amount_expended,cfda_key,V4978)</f>
        <v>0</v>
      </c>
      <c r="K4978" s="4">
        <f>IF(G4978="OTHER CLUSTER NOT LISTED ABOVE",SUMIFS(amount_expended,uniform_other_cluster_name,X4978), IF(AND(OR(G4978="N/A",G4978=""),H4978=""),0,IF(G4978="STATE CLUSTER",SUMIFS(amount_expended,uniform_state_cluster_name,W4978),SUMIFS(amount_expended,cluster_name,G4978))))</f>
        <v>0</v>
      </c>
      <c r="L4978" s="6"/>
      <c r="M4978" s="3"/>
      <c r="N4978" s="6"/>
      <c r="O4978" s="3"/>
      <c r="P4978" s="3"/>
      <c r="Q4978" s="6"/>
      <c r="R4978" s="4"/>
      <c r="S4978" s="6"/>
      <c r="T4978" s="6"/>
      <c r="U4978" s="6"/>
      <c r="V4978" s="3" t="str">
        <f t="shared" si="2"/>
        <v/>
      </c>
      <c r="W4978" s="5" t="str">
        <f t="shared" ref="W4978:X4978" si="4979">UPPER(TRIM(H4978))</f>
        <v/>
      </c>
      <c r="X4978" s="5" t="str">
        <f t="shared" si="4979"/>
        <v/>
      </c>
      <c r="Y4978" s="5" t="str">
        <f t="array" ref="Y4978">IF(V4978&lt;&gt;"",IFERROR(INDEX(federal_program_name_lookup,MATCH(V4978,aln_lookup,0)),""),"")</f>
        <v/>
      </c>
    </row>
    <row r="4979" ht="15.75" customHeight="1">
      <c r="A4979" s="5" t="str">
        <f t="shared" si="3224"/>
        <v/>
      </c>
      <c r="B4979" s="3"/>
      <c r="C4979" s="3"/>
      <c r="D4979" s="3"/>
      <c r="E4979" s="6"/>
      <c r="F4979" s="4"/>
      <c r="G4979" s="6"/>
      <c r="H4979" s="6"/>
      <c r="I4979" s="6"/>
      <c r="J4979" s="4">
        <f>SUMIFS(amount_expended,cfda_key,V4979)</f>
        <v>0</v>
      </c>
      <c r="K4979" s="4">
        <f>IF(G4979="OTHER CLUSTER NOT LISTED ABOVE",SUMIFS(amount_expended,uniform_other_cluster_name,X4979), IF(AND(OR(G4979="N/A",G4979=""),H4979=""),0,IF(G4979="STATE CLUSTER",SUMIFS(amount_expended,uniform_state_cluster_name,W4979),SUMIFS(amount_expended,cluster_name,G4979))))</f>
        <v>0</v>
      </c>
      <c r="L4979" s="6"/>
      <c r="M4979" s="3"/>
      <c r="N4979" s="6"/>
      <c r="O4979" s="3"/>
      <c r="P4979" s="3"/>
      <c r="Q4979" s="6"/>
      <c r="R4979" s="4"/>
      <c r="S4979" s="6"/>
      <c r="T4979" s="6"/>
      <c r="U4979" s="6"/>
      <c r="V4979" s="3" t="str">
        <f t="shared" si="2"/>
        <v/>
      </c>
      <c r="W4979" s="5" t="str">
        <f t="shared" ref="W4979:X4979" si="4980">UPPER(TRIM(H4979))</f>
        <v/>
      </c>
      <c r="X4979" s="5" t="str">
        <f t="shared" si="4980"/>
        <v/>
      </c>
      <c r="Y4979" s="5" t="str">
        <f t="array" ref="Y4979">IF(V4979&lt;&gt;"",IFERROR(INDEX(federal_program_name_lookup,MATCH(V4979,aln_lookup,0)),""),"")</f>
        <v/>
      </c>
    </row>
    <row r="4980" ht="15.75" customHeight="1">
      <c r="A4980" s="5" t="str">
        <f t="shared" si="3224"/>
        <v/>
      </c>
      <c r="B4980" s="3"/>
      <c r="C4980" s="3"/>
      <c r="D4980" s="3"/>
      <c r="E4980" s="6"/>
      <c r="F4980" s="4"/>
      <c r="G4980" s="6"/>
      <c r="H4980" s="6"/>
      <c r="I4980" s="6"/>
      <c r="J4980" s="4">
        <f>SUMIFS(amount_expended,cfda_key,V4980)</f>
        <v>0</v>
      </c>
      <c r="K4980" s="4">
        <f>IF(G4980="OTHER CLUSTER NOT LISTED ABOVE",SUMIFS(amount_expended,uniform_other_cluster_name,X4980), IF(AND(OR(G4980="N/A",G4980=""),H4980=""),0,IF(G4980="STATE CLUSTER",SUMIFS(amount_expended,uniform_state_cluster_name,W4980),SUMIFS(amount_expended,cluster_name,G4980))))</f>
        <v>0</v>
      </c>
      <c r="L4980" s="6"/>
      <c r="M4980" s="3"/>
      <c r="N4980" s="6"/>
      <c r="O4980" s="3"/>
      <c r="P4980" s="3"/>
      <c r="Q4980" s="6"/>
      <c r="R4980" s="4"/>
      <c r="S4980" s="6"/>
      <c r="T4980" s="6"/>
      <c r="U4980" s="6"/>
      <c r="V4980" s="3" t="str">
        <f t="shared" si="2"/>
        <v/>
      </c>
      <c r="W4980" s="5" t="str">
        <f t="shared" ref="W4980:X4980" si="4981">UPPER(TRIM(H4980))</f>
        <v/>
      </c>
      <c r="X4980" s="5" t="str">
        <f t="shared" si="4981"/>
        <v/>
      </c>
      <c r="Y4980" s="5" t="str">
        <f t="array" ref="Y4980">IF(V4980&lt;&gt;"",IFERROR(INDEX(federal_program_name_lookup,MATCH(V4980,aln_lookup,0)),""),"")</f>
        <v/>
      </c>
    </row>
    <row r="4981" ht="15.75" customHeight="1">
      <c r="A4981" s="5" t="str">
        <f t="shared" si="3224"/>
        <v/>
      </c>
      <c r="B4981" s="3"/>
      <c r="C4981" s="3"/>
      <c r="D4981" s="3"/>
      <c r="E4981" s="6"/>
      <c r="F4981" s="4"/>
      <c r="G4981" s="6"/>
      <c r="H4981" s="6"/>
      <c r="I4981" s="6"/>
      <c r="J4981" s="4">
        <f>SUMIFS(amount_expended,cfda_key,V4981)</f>
        <v>0</v>
      </c>
      <c r="K4981" s="4">
        <f>IF(G4981="OTHER CLUSTER NOT LISTED ABOVE",SUMIFS(amount_expended,uniform_other_cluster_name,X4981), IF(AND(OR(G4981="N/A",G4981=""),H4981=""),0,IF(G4981="STATE CLUSTER",SUMIFS(amount_expended,uniform_state_cluster_name,W4981),SUMIFS(amount_expended,cluster_name,G4981))))</f>
        <v>0</v>
      </c>
      <c r="L4981" s="6"/>
      <c r="M4981" s="3"/>
      <c r="N4981" s="6"/>
      <c r="O4981" s="3"/>
      <c r="P4981" s="3"/>
      <c r="Q4981" s="6"/>
      <c r="R4981" s="4"/>
      <c r="S4981" s="6"/>
      <c r="T4981" s="6"/>
      <c r="U4981" s="6"/>
      <c r="V4981" s="3" t="str">
        <f t="shared" si="2"/>
        <v/>
      </c>
      <c r="W4981" s="5" t="str">
        <f t="shared" ref="W4981:X4981" si="4982">UPPER(TRIM(H4981))</f>
        <v/>
      </c>
      <c r="X4981" s="5" t="str">
        <f t="shared" si="4982"/>
        <v/>
      </c>
      <c r="Y4981" s="5" t="str">
        <f t="array" ref="Y4981">IF(V4981&lt;&gt;"",IFERROR(INDEX(federal_program_name_lookup,MATCH(V4981,aln_lookup,0)),""),"")</f>
        <v/>
      </c>
    </row>
    <row r="4982" ht="15.75" customHeight="1">
      <c r="A4982" s="5" t="str">
        <f t="shared" si="3224"/>
        <v/>
      </c>
      <c r="B4982" s="3"/>
      <c r="C4982" s="3"/>
      <c r="D4982" s="3"/>
      <c r="E4982" s="6"/>
      <c r="F4982" s="4"/>
      <c r="G4982" s="6"/>
      <c r="H4982" s="6"/>
      <c r="I4982" s="6"/>
      <c r="J4982" s="4">
        <f>SUMIFS(amount_expended,cfda_key,V4982)</f>
        <v>0</v>
      </c>
      <c r="K4982" s="4">
        <f>IF(G4982="OTHER CLUSTER NOT LISTED ABOVE",SUMIFS(amount_expended,uniform_other_cluster_name,X4982), IF(AND(OR(G4982="N/A",G4982=""),H4982=""),0,IF(G4982="STATE CLUSTER",SUMIFS(amount_expended,uniform_state_cluster_name,W4982),SUMIFS(amount_expended,cluster_name,G4982))))</f>
        <v>0</v>
      </c>
      <c r="L4982" s="6"/>
      <c r="M4982" s="3"/>
      <c r="N4982" s="6"/>
      <c r="O4982" s="3"/>
      <c r="P4982" s="3"/>
      <c r="Q4982" s="6"/>
      <c r="R4982" s="4"/>
      <c r="S4982" s="6"/>
      <c r="T4982" s="6"/>
      <c r="U4982" s="6"/>
      <c r="V4982" s="3" t="str">
        <f t="shared" si="2"/>
        <v/>
      </c>
      <c r="W4982" s="5" t="str">
        <f t="shared" ref="W4982:X4982" si="4983">UPPER(TRIM(H4982))</f>
        <v/>
      </c>
      <c r="X4982" s="5" t="str">
        <f t="shared" si="4983"/>
        <v/>
      </c>
      <c r="Y4982" s="5" t="str">
        <f t="array" ref="Y4982">IF(V4982&lt;&gt;"",IFERROR(INDEX(federal_program_name_lookup,MATCH(V4982,aln_lookup,0)),""),"")</f>
        <v/>
      </c>
    </row>
    <row r="4983" ht="15.75" customHeight="1">
      <c r="A4983" s="5" t="str">
        <f t="shared" si="3224"/>
        <v/>
      </c>
      <c r="B4983" s="3"/>
      <c r="C4983" s="3"/>
      <c r="D4983" s="3"/>
      <c r="E4983" s="6"/>
      <c r="F4983" s="4"/>
      <c r="G4983" s="6"/>
      <c r="H4983" s="6"/>
      <c r="I4983" s="6"/>
      <c r="J4983" s="4">
        <f>SUMIFS(amount_expended,cfda_key,V4983)</f>
        <v>0</v>
      </c>
      <c r="K4983" s="4">
        <f>IF(G4983="OTHER CLUSTER NOT LISTED ABOVE",SUMIFS(amount_expended,uniform_other_cluster_name,X4983), IF(AND(OR(G4983="N/A",G4983=""),H4983=""),0,IF(G4983="STATE CLUSTER",SUMIFS(amount_expended,uniform_state_cluster_name,W4983),SUMIFS(amount_expended,cluster_name,G4983))))</f>
        <v>0</v>
      </c>
      <c r="L4983" s="6"/>
      <c r="M4983" s="3"/>
      <c r="N4983" s="6"/>
      <c r="O4983" s="3"/>
      <c r="P4983" s="3"/>
      <c r="Q4983" s="6"/>
      <c r="R4983" s="4"/>
      <c r="S4983" s="6"/>
      <c r="T4983" s="6"/>
      <c r="U4983" s="6"/>
      <c r="V4983" s="3" t="str">
        <f t="shared" si="2"/>
        <v/>
      </c>
      <c r="W4983" s="5" t="str">
        <f t="shared" ref="W4983:X4983" si="4984">UPPER(TRIM(H4983))</f>
        <v/>
      </c>
      <c r="X4983" s="5" t="str">
        <f t="shared" si="4984"/>
        <v/>
      </c>
      <c r="Y4983" s="5" t="str">
        <f t="array" ref="Y4983">IF(V4983&lt;&gt;"",IFERROR(INDEX(federal_program_name_lookup,MATCH(V4983,aln_lookup,0)),""),"")</f>
        <v/>
      </c>
    </row>
    <row r="4984" ht="15.75" customHeight="1">
      <c r="A4984" s="5" t="str">
        <f t="shared" si="3224"/>
        <v/>
      </c>
      <c r="B4984" s="3"/>
      <c r="C4984" s="3"/>
      <c r="D4984" s="3"/>
      <c r="E4984" s="6"/>
      <c r="F4984" s="4"/>
      <c r="G4984" s="6"/>
      <c r="H4984" s="6"/>
      <c r="I4984" s="6"/>
      <c r="J4984" s="4">
        <f>SUMIFS(amount_expended,cfda_key,V4984)</f>
        <v>0</v>
      </c>
      <c r="K4984" s="4">
        <f>IF(G4984="OTHER CLUSTER NOT LISTED ABOVE",SUMIFS(amount_expended,uniform_other_cluster_name,X4984), IF(AND(OR(G4984="N/A",G4984=""),H4984=""),0,IF(G4984="STATE CLUSTER",SUMIFS(amount_expended,uniform_state_cluster_name,W4984),SUMIFS(amount_expended,cluster_name,G4984))))</f>
        <v>0</v>
      </c>
      <c r="L4984" s="6"/>
      <c r="M4984" s="3"/>
      <c r="N4984" s="6"/>
      <c r="O4984" s="3"/>
      <c r="P4984" s="3"/>
      <c r="Q4984" s="6"/>
      <c r="R4984" s="4"/>
      <c r="S4984" s="6"/>
      <c r="T4984" s="6"/>
      <c r="U4984" s="6"/>
      <c r="V4984" s="3" t="str">
        <f t="shared" si="2"/>
        <v/>
      </c>
      <c r="W4984" s="5" t="str">
        <f t="shared" ref="W4984:X4984" si="4985">UPPER(TRIM(H4984))</f>
        <v/>
      </c>
      <c r="X4984" s="5" t="str">
        <f t="shared" si="4985"/>
        <v/>
      </c>
      <c r="Y4984" s="5" t="str">
        <f t="array" ref="Y4984">IF(V4984&lt;&gt;"",IFERROR(INDEX(federal_program_name_lookup,MATCH(V4984,aln_lookup,0)),""),"")</f>
        <v/>
      </c>
    </row>
    <row r="4985" ht="15.75" customHeight="1">
      <c r="A4985" s="5" t="str">
        <f t="shared" si="3224"/>
        <v/>
      </c>
      <c r="B4985" s="3"/>
      <c r="C4985" s="3"/>
      <c r="D4985" s="3"/>
      <c r="E4985" s="6"/>
      <c r="F4985" s="4"/>
      <c r="G4985" s="6"/>
      <c r="H4985" s="6"/>
      <c r="I4985" s="6"/>
      <c r="J4985" s="4">
        <f>SUMIFS(amount_expended,cfda_key,V4985)</f>
        <v>0</v>
      </c>
      <c r="K4985" s="4">
        <f>IF(G4985="OTHER CLUSTER NOT LISTED ABOVE",SUMIFS(amount_expended,uniform_other_cluster_name,X4985), IF(AND(OR(G4985="N/A",G4985=""),H4985=""),0,IF(G4985="STATE CLUSTER",SUMIFS(amount_expended,uniform_state_cluster_name,W4985),SUMIFS(amount_expended,cluster_name,G4985))))</f>
        <v>0</v>
      </c>
      <c r="L4985" s="6"/>
      <c r="M4985" s="3"/>
      <c r="N4985" s="6"/>
      <c r="O4985" s="3"/>
      <c r="P4985" s="3"/>
      <c r="Q4985" s="6"/>
      <c r="R4985" s="4"/>
      <c r="S4985" s="6"/>
      <c r="T4985" s="6"/>
      <c r="U4985" s="6"/>
      <c r="V4985" s="3" t="str">
        <f t="shared" si="2"/>
        <v/>
      </c>
      <c r="W4985" s="5" t="str">
        <f t="shared" ref="W4985:X4985" si="4986">UPPER(TRIM(H4985))</f>
        <v/>
      </c>
      <c r="X4985" s="5" t="str">
        <f t="shared" si="4986"/>
        <v/>
      </c>
      <c r="Y4985" s="5" t="str">
        <f t="array" ref="Y4985">IF(V4985&lt;&gt;"",IFERROR(INDEX(federal_program_name_lookup,MATCH(V4985,aln_lookup,0)),""),"")</f>
        <v/>
      </c>
    </row>
    <row r="4986" ht="15.75" customHeight="1">
      <c r="A4986" s="5" t="str">
        <f t="shared" si="3224"/>
        <v/>
      </c>
      <c r="B4986" s="3"/>
      <c r="C4986" s="3"/>
      <c r="D4986" s="3"/>
      <c r="E4986" s="6"/>
      <c r="F4986" s="4"/>
      <c r="G4986" s="6"/>
      <c r="H4986" s="6"/>
      <c r="I4986" s="6"/>
      <c r="J4986" s="4">
        <f>SUMIFS(amount_expended,cfda_key,V4986)</f>
        <v>0</v>
      </c>
      <c r="K4986" s="4">
        <f>IF(G4986="OTHER CLUSTER NOT LISTED ABOVE",SUMIFS(amount_expended,uniform_other_cluster_name,X4986), IF(AND(OR(G4986="N/A",G4986=""),H4986=""),0,IF(G4986="STATE CLUSTER",SUMIFS(amount_expended,uniform_state_cluster_name,W4986),SUMIFS(amount_expended,cluster_name,G4986))))</f>
        <v>0</v>
      </c>
      <c r="L4986" s="6"/>
      <c r="M4986" s="3"/>
      <c r="N4986" s="6"/>
      <c r="O4986" s="3"/>
      <c r="P4986" s="3"/>
      <c r="Q4986" s="6"/>
      <c r="R4986" s="4"/>
      <c r="S4986" s="6"/>
      <c r="T4986" s="6"/>
      <c r="U4986" s="6"/>
      <c r="V4986" s="3" t="str">
        <f t="shared" si="2"/>
        <v/>
      </c>
      <c r="W4986" s="5" t="str">
        <f t="shared" ref="W4986:X4986" si="4987">UPPER(TRIM(H4986))</f>
        <v/>
      </c>
      <c r="X4986" s="5" t="str">
        <f t="shared" si="4987"/>
        <v/>
      </c>
      <c r="Y4986" s="5" t="str">
        <f t="array" ref="Y4986">IF(V4986&lt;&gt;"",IFERROR(INDEX(federal_program_name_lookup,MATCH(V4986,aln_lookup,0)),""),"")</f>
        <v/>
      </c>
    </row>
    <row r="4987" ht="15.75" customHeight="1">
      <c r="A4987" s="5" t="str">
        <f t="shared" si="3224"/>
        <v/>
      </c>
      <c r="B4987" s="3"/>
      <c r="C4987" s="3"/>
      <c r="D4987" s="3"/>
      <c r="E4987" s="6"/>
      <c r="F4987" s="4"/>
      <c r="G4987" s="6"/>
      <c r="H4987" s="6"/>
      <c r="I4987" s="6"/>
      <c r="J4987" s="4">
        <f>SUMIFS(amount_expended,cfda_key,V4987)</f>
        <v>0</v>
      </c>
      <c r="K4987" s="4">
        <f>IF(G4987="OTHER CLUSTER NOT LISTED ABOVE",SUMIFS(amount_expended,uniform_other_cluster_name,X4987), IF(AND(OR(G4987="N/A",G4987=""),H4987=""),0,IF(G4987="STATE CLUSTER",SUMIFS(amount_expended,uniform_state_cluster_name,W4987),SUMIFS(amount_expended,cluster_name,G4987))))</f>
        <v>0</v>
      </c>
      <c r="L4987" s="6"/>
      <c r="M4987" s="3"/>
      <c r="N4987" s="6"/>
      <c r="O4987" s="3"/>
      <c r="P4987" s="3"/>
      <c r="Q4987" s="6"/>
      <c r="R4987" s="4"/>
      <c r="S4987" s="6"/>
      <c r="T4987" s="6"/>
      <c r="U4987" s="6"/>
      <c r="V4987" s="3" t="str">
        <f t="shared" si="2"/>
        <v/>
      </c>
      <c r="W4987" s="5" t="str">
        <f t="shared" ref="W4987:X4987" si="4988">UPPER(TRIM(H4987))</f>
        <v/>
      </c>
      <c r="X4987" s="5" t="str">
        <f t="shared" si="4988"/>
        <v/>
      </c>
      <c r="Y4987" s="5" t="str">
        <f t="array" ref="Y4987">IF(V4987&lt;&gt;"",IFERROR(INDEX(federal_program_name_lookup,MATCH(V4987,aln_lookup,0)),""),"")</f>
        <v/>
      </c>
    </row>
    <row r="4988" ht="15.75" customHeight="1">
      <c r="A4988" s="5" t="str">
        <f t="shared" si="3224"/>
        <v/>
      </c>
      <c r="B4988" s="3"/>
      <c r="C4988" s="3"/>
      <c r="D4988" s="3"/>
      <c r="E4988" s="6"/>
      <c r="F4988" s="4"/>
      <c r="G4988" s="6"/>
      <c r="H4988" s="6"/>
      <c r="I4988" s="6"/>
      <c r="J4988" s="4">
        <f>SUMIFS(amount_expended,cfda_key,V4988)</f>
        <v>0</v>
      </c>
      <c r="K4988" s="4">
        <f>IF(G4988="OTHER CLUSTER NOT LISTED ABOVE",SUMIFS(amount_expended,uniform_other_cluster_name,X4988), IF(AND(OR(G4988="N/A",G4988=""),H4988=""),0,IF(G4988="STATE CLUSTER",SUMIFS(amount_expended,uniform_state_cluster_name,W4988),SUMIFS(amount_expended,cluster_name,G4988))))</f>
        <v>0</v>
      </c>
      <c r="L4988" s="6"/>
      <c r="M4988" s="3"/>
      <c r="N4988" s="6"/>
      <c r="O4988" s="3"/>
      <c r="P4988" s="3"/>
      <c r="Q4988" s="6"/>
      <c r="R4988" s="4"/>
      <c r="S4988" s="6"/>
      <c r="T4988" s="6"/>
      <c r="U4988" s="6"/>
      <c r="V4988" s="3" t="str">
        <f t="shared" si="2"/>
        <v/>
      </c>
      <c r="W4988" s="5" t="str">
        <f t="shared" ref="W4988:X4988" si="4989">UPPER(TRIM(H4988))</f>
        <v/>
      </c>
      <c r="X4988" s="5" t="str">
        <f t="shared" si="4989"/>
        <v/>
      </c>
      <c r="Y4988" s="5" t="str">
        <f t="array" ref="Y4988">IF(V4988&lt;&gt;"",IFERROR(INDEX(federal_program_name_lookup,MATCH(V4988,aln_lookup,0)),""),"")</f>
        <v/>
      </c>
    </row>
    <row r="4989" ht="15.75" customHeight="1">
      <c r="A4989" s="5" t="str">
        <f t="shared" si="3224"/>
        <v/>
      </c>
      <c r="B4989" s="3"/>
      <c r="C4989" s="3"/>
      <c r="D4989" s="3"/>
      <c r="E4989" s="6"/>
      <c r="F4989" s="4"/>
      <c r="G4989" s="6"/>
      <c r="H4989" s="6"/>
      <c r="I4989" s="6"/>
      <c r="J4989" s="4">
        <f>SUMIFS(amount_expended,cfda_key,V4989)</f>
        <v>0</v>
      </c>
      <c r="K4989" s="4">
        <f>IF(G4989="OTHER CLUSTER NOT LISTED ABOVE",SUMIFS(amount_expended,uniform_other_cluster_name,X4989), IF(AND(OR(G4989="N/A",G4989=""),H4989=""),0,IF(G4989="STATE CLUSTER",SUMIFS(amount_expended,uniform_state_cluster_name,W4989),SUMIFS(amount_expended,cluster_name,G4989))))</f>
        <v>0</v>
      </c>
      <c r="L4989" s="6"/>
      <c r="M4989" s="3"/>
      <c r="N4989" s="6"/>
      <c r="O4989" s="3"/>
      <c r="P4989" s="3"/>
      <c r="Q4989" s="6"/>
      <c r="R4989" s="4"/>
      <c r="S4989" s="6"/>
      <c r="T4989" s="6"/>
      <c r="U4989" s="6"/>
      <c r="V4989" s="3" t="str">
        <f t="shared" si="2"/>
        <v/>
      </c>
      <c r="W4989" s="5" t="str">
        <f t="shared" ref="W4989:X4989" si="4990">UPPER(TRIM(H4989))</f>
        <v/>
      </c>
      <c r="X4989" s="5" t="str">
        <f t="shared" si="4990"/>
        <v/>
      </c>
      <c r="Y4989" s="5" t="str">
        <f t="array" ref="Y4989">IF(V4989&lt;&gt;"",IFERROR(INDEX(federal_program_name_lookup,MATCH(V4989,aln_lookup,0)),""),"")</f>
        <v/>
      </c>
    </row>
    <row r="4990" ht="15.75" customHeight="1">
      <c r="A4990" s="5" t="str">
        <f t="shared" si="3224"/>
        <v/>
      </c>
      <c r="B4990" s="3"/>
      <c r="C4990" s="3"/>
      <c r="D4990" s="3"/>
      <c r="E4990" s="6"/>
      <c r="F4990" s="4"/>
      <c r="G4990" s="6"/>
      <c r="H4990" s="6"/>
      <c r="I4990" s="6"/>
      <c r="J4990" s="4">
        <f>SUMIFS(amount_expended,cfda_key,V4990)</f>
        <v>0</v>
      </c>
      <c r="K4990" s="4">
        <f>IF(G4990="OTHER CLUSTER NOT LISTED ABOVE",SUMIFS(amount_expended,uniform_other_cluster_name,X4990), IF(AND(OR(G4990="N/A",G4990=""),H4990=""),0,IF(G4990="STATE CLUSTER",SUMIFS(amount_expended,uniform_state_cluster_name,W4990),SUMIFS(amount_expended,cluster_name,G4990))))</f>
        <v>0</v>
      </c>
      <c r="L4990" s="6"/>
      <c r="M4990" s="3"/>
      <c r="N4990" s="6"/>
      <c r="O4990" s="3"/>
      <c r="P4990" s="3"/>
      <c r="Q4990" s="6"/>
      <c r="R4990" s="4"/>
      <c r="S4990" s="6"/>
      <c r="T4990" s="6"/>
      <c r="U4990" s="6"/>
      <c r="V4990" s="3" t="str">
        <f t="shared" si="2"/>
        <v/>
      </c>
      <c r="W4990" s="5" t="str">
        <f t="shared" ref="W4990:X4990" si="4991">UPPER(TRIM(H4990))</f>
        <v/>
      </c>
      <c r="X4990" s="5" t="str">
        <f t="shared" si="4991"/>
        <v/>
      </c>
      <c r="Y4990" s="5" t="str">
        <f t="array" ref="Y4990">IF(V4990&lt;&gt;"",IFERROR(INDEX(federal_program_name_lookup,MATCH(V4990,aln_lookup,0)),""),"")</f>
        <v/>
      </c>
    </row>
    <row r="4991" ht="15.75" customHeight="1">
      <c r="A4991" s="5" t="str">
        <f t="shared" si="3224"/>
        <v/>
      </c>
      <c r="B4991" s="3"/>
      <c r="C4991" s="3"/>
      <c r="D4991" s="3"/>
      <c r="E4991" s="6"/>
      <c r="F4991" s="4"/>
      <c r="G4991" s="6"/>
      <c r="H4991" s="6"/>
      <c r="I4991" s="6"/>
      <c r="J4991" s="4">
        <f>SUMIFS(amount_expended,cfda_key,V4991)</f>
        <v>0</v>
      </c>
      <c r="K4991" s="4">
        <f>IF(G4991="OTHER CLUSTER NOT LISTED ABOVE",SUMIFS(amount_expended,uniform_other_cluster_name,X4991), IF(AND(OR(G4991="N/A",G4991=""),H4991=""),0,IF(G4991="STATE CLUSTER",SUMIFS(amount_expended,uniform_state_cluster_name,W4991),SUMIFS(amount_expended,cluster_name,G4991))))</f>
        <v>0</v>
      </c>
      <c r="L4991" s="6"/>
      <c r="M4991" s="3"/>
      <c r="N4991" s="6"/>
      <c r="O4991" s="3"/>
      <c r="P4991" s="3"/>
      <c r="Q4991" s="6"/>
      <c r="R4991" s="4"/>
      <c r="S4991" s="6"/>
      <c r="T4991" s="6"/>
      <c r="U4991" s="6"/>
      <c r="V4991" s="3" t="str">
        <f t="shared" si="2"/>
        <v/>
      </c>
      <c r="W4991" s="5" t="str">
        <f t="shared" ref="W4991:X4991" si="4992">UPPER(TRIM(H4991))</f>
        <v/>
      </c>
      <c r="X4991" s="5" t="str">
        <f t="shared" si="4992"/>
        <v/>
      </c>
      <c r="Y4991" s="5" t="str">
        <f t="array" ref="Y4991">IF(V4991&lt;&gt;"",IFERROR(INDEX(federal_program_name_lookup,MATCH(V4991,aln_lookup,0)),""),"")</f>
        <v/>
      </c>
    </row>
    <row r="4992" ht="15.75" customHeight="1">
      <c r="A4992" s="5" t="str">
        <f t="shared" si="3224"/>
        <v/>
      </c>
      <c r="B4992" s="3"/>
      <c r="C4992" s="3"/>
      <c r="D4992" s="3"/>
      <c r="E4992" s="6"/>
      <c r="F4992" s="4"/>
      <c r="G4992" s="6"/>
      <c r="H4992" s="6"/>
      <c r="I4992" s="6"/>
      <c r="J4992" s="4">
        <f>SUMIFS(amount_expended,cfda_key,V4992)</f>
        <v>0</v>
      </c>
      <c r="K4992" s="4">
        <f>IF(G4992="OTHER CLUSTER NOT LISTED ABOVE",SUMIFS(amount_expended,uniform_other_cluster_name,X4992), IF(AND(OR(G4992="N/A",G4992=""),H4992=""),0,IF(G4992="STATE CLUSTER",SUMIFS(amount_expended,uniform_state_cluster_name,W4992),SUMIFS(amount_expended,cluster_name,G4992))))</f>
        <v>0</v>
      </c>
      <c r="L4992" s="6"/>
      <c r="M4992" s="3"/>
      <c r="N4992" s="6"/>
      <c r="O4992" s="3"/>
      <c r="P4992" s="3"/>
      <c r="Q4992" s="6"/>
      <c r="R4992" s="4"/>
      <c r="S4992" s="6"/>
      <c r="T4992" s="6"/>
      <c r="U4992" s="6"/>
      <c r="V4992" s="3" t="str">
        <f t="shared" si="2"/>
        <v/>
      </c>
      <c r="W4992" s="5" t="str">
        <f t="shared" ref="W4992:X4992" si="4993">UPPER(TRIM(H4992))</f>
        <v/>
      </c>
      <c r="X4992" s="5" t="str">
        <f t="shared" si="4993"/>
        <v/>
      </c>
      <c r="Y4992" s="5" t="str">
        <f t="array" ref="Y4992">IF(V4992&lt;&gt;"",IFERROR(INDEX(federal_program_name_lookup,MATCH(V4992,aln_lookup,0)),""),"")</f>
        <v/>
      </c>
    </row>
    <row r="4993" ht="15.75" customHeight="1">
      <c r="A4993" s="5" t="str">
        <f t="shared" si="3224"/>
        <v/>
      </c>
      <c r="B4993" s="3"/>
      <c r="C4993" s="3"/>
      <c r="D4993" s="3"/>
      <c r="E4993" s="6"/>
      <c r="F4993" s="4"/>
      <c r="G4993" s="6"/>
      <c r="H4993" s="6"/>
      <c r="I4993" s="6"/>
      <c r="J4993" s="4">
        <f>SUMIFS(amount_expended,cfda_key,V4993)</f>
        <v>0</v>
      </c>
      <c r="K4993" s="4">
        <f>IF(G4993="OTHER CLUSTER NOT LISTED ABOVE",SUMIFS(amount_expended,uniform_other_cluster_name,X4993), IF(AND(OR(G4993="N/A",G4993=""),H4993=""),0,IF(G4993="STATE CLUSTER",SUMIFS(amount_expended,uniform_state_cluster_name,W4993),SUMIFS(amount_expended,cluster_name,G4993))))</f>
        <v>0</v>
      </c>
      <c r="L4993" s="6"/>
      <c r="M4993" s="3"/>
      <c r="N4993" s="6"/>
      <c r="O4993" s="3"/>
      <c r="P4993" s="3"/>
      <c r="Q4993" s="6"/>
      <c r="R4993" s="4"/>
      <c r="S4993" s="6"/>
      <c r="T4993" s="6"/>
      <c r="U4993" s="6"/>
      <c r="V4993" s="3" t="str">
        <f t="shared" si="2"/>
        <v/>
      </c>
      <c r="W4993" s="5" t="str">
        <f t="shared" ref="W4993:X4993" si="4994">UPPER(TRIM(H4993))</f>
        <v/>
      </c>
      <c r="X4993" s="5" t="str">
        <f t="shared" si="4994"/>
        <v/>
      </c>
      <c r="Y4993" s="5" t="str">
        <f t="array" ref="Y4993">IF(V4993&lt;&gt;"",IFERROR(INDEX(federal_program_name_lookup,MATCH(V4993,aln_lookup,0)),""),"")</f>
        <v/>
      </c>
    </row>
    <row r="4994" ht="15.75" customHeight="1">
      <c r="A4994" s="5" t="str">
        <f t="shared" si="3224"/>
        <v/>
      </c>
      <c r="B4994" s="3"/>
      <c r="C4994" s="3"/>
      <c r="D4994" s="3"/>
      <c r="E4994" s="6"/>
      <c r="F4994" s="4"/>
      <c r="G4994" s="6"/>
      <c r="H4994" s="6"/>
      <c r="I4994" s="6"/>
      <c r="J4994" s="4">
        <f>SUMIFS(amount_expended,cfda_key,V4994)</f>
        <v>0</v>
      </c>
      <c r="K4994" s="4">
        <f>IF(G4994="OTHER CLUSTER NOT LISTED ABOVE",SUMIFS(amount_expended,uniform_other_cluster_name,X4994), IF(AND(OR(G4994="N/A",G4994=""),H4994=""),0,IF(G4994="STATE CLUSTER",SUMIFS(amount_expended,uniform_state_cluster_name,W4994),SUMIFS(amount_expended,cluster_name,G4994))))</f>
        <v>0</v>
      </c>
      <c r="L4994" s="6"/>
      <c r="M4994" s="3"/>
      <c r="N4994" s="6"/>
      <c r="O4994" s="3"/>
      <c r="P4994" s="3"/>
      <c r="Q4994" s="6"/>
      <c r="R4994" s="4"/>
      <c r="S4994" s="6"/>
      <c r="T4994" s="6"/>
      <c r="U4994" s="6"/>
      <c r="V4994" s="3" t="str">
        <f t="shared" si="2"/>
        <v/>
      </c>
      <c r="W4994" s="5" t="str">
        <f t="shared" ref="W4994:X4994" si="4995">UPPER(TRIM(H4994))</f>
        <v/>
      </c>
      <c r="X4994" s="5" t="str">
        <f t="shared" si="4995"/>
        <v/>
      </c>
      <c r="Y4994" s="5" t="str">
        <f t="array" ref="Y4994">IF(V4994&lt;&gt;"",IFERROR(INDEX(federal_program_name_lookup,MATCH(V4994,aln_lookup,0)),""),"")</f>
        <v/>
      </c>
    </row>
    <row r="4995" ht="15.75" customHeight="1">
      <c r="A4995" s="5" t="str">
        <f t="shared" si="3224"/>
        <v/>
      </c>
      <c r="B4995" s="3"/>
      <c r="C4995" s="3"/>
      <c r="D4995" s="3"/>
      <c r="E4995" s="6"/>
      <c r="F4995" s="4"/>
      <c r="G4995" s="6"/>
      <c r="H4995" s="6"/>
      <c r="I4995" s="6"/>
      <c r="J4995" s="4">
        <f>SUMIFS(amount_expended,cfda_key,V4995)</f>
        <v>0</v>
      </c>
      <c r="K4995" s="4">
        <f>IF(G4995="OTHER CLUSTER NOT LISTED ABOVE",SUMIFS(amount_expended,uniform_other_cluster_name,X4995), IF(AND(OR(G4995="N/A",G4995=""),H4995=""),0,IF(G4995="STATE CLUSTER",SUMIFS(amount_expended,uniform_state_cluster_name,W4995),SUMIFS(amount_expended,cluster_name,G4995))))</f>
        <v>0</v>
      </c>
      <c r="L4995" s="6"/>
      <c r="M4995" s="3"/>
      <c r="N4995" s="6"/>
      <c r="O4995" s="3"/>
      <c r="P4995" s="3"/>
      <c r="Q4995" s="6"/>
      <c r="R4995" s="4"/>
      <c r="S4995" s="6"/>
      <c r="T4995" s="6"/>
      <c r="U4995" s="6"/>
      <c r="V4995" s="3" t="str">
        <f t="shared" si="2"/>
        <v/>
      </c>
      <c r="W4995" s="5" t="str">
        <f t="shared" ref="W4995:X4995" si="4996">UPPER(TRIM(H4995))</f>
        <v/>
      </c>
      <c r="X4995" s="5" t="str">
        <f t="shared" si="4996"/>
        <v/>
      </c>
      <c r="Y4995" s="5" t="str">
        <f t="array" ref="Y4995">IF(V4995&lt;&gt;"",IFERROR(INDEX(federal_program_name_lookup,MATCH(V4995,aln_lookup,0)),""),"")</f>
        <v/>
      </c>
    </row>
    <row r="4996" ht="15.75" customHeight="1">
      <c r="A4996" s="5" t="str">
        <f t="shared" si="3224"/>
        <v/>
      </c>
      <c r="B4996" s="3"/>
      <c r="C4996" s="3"/>
      <c r="D4996" s="3"/>
      <c r="E4996" s="6"/>
      <c r="F4996" s="4"/>
      <c r="G4996" s="6"/>
      <c r="H4996" s="6"/>
      <c r="I4996" s="6"/>
      <c r="J4996" s="4">
        <f>SUMIFS(amount_expended,cfda_key,V4996)</f>
        <v>0</v>
      </c>
      <c r="K4996" s="4">
        <f>IF(G4996="OTHER CLUSTER NOT LISTED ABOVE",SUMIFS(amount_expended,uniform_other_cluster_name,X4996), IF(AND(OR(G4996="N/A",G4996=""),H4996=""),0,IF(G4996="STATE CLUSTER",SUMIFS(amount_expended,uniform_state_cluster_name,W4996),SUMIFS(amount_expended,cluster_name,G4996))))</f>
        <v>0</v>
      </c>
      <c r="L4996" s="6"/>
      <c r="M4996" s="3"/>
      <c r="N4996" s="6"/>
      <c r="O4996" s="3"/>
      <c r="P4996" s="3"/>
      <c r="Q4996" s="6"/>
      <c r="R4996" s="4"/>
      <c r="S4996" s="6"/>
      <c r="T4996" s="6"/>
      <c r="U4996" s="6"/>
      <c r="V4996" s="3" t="str">
        <f t="shared" si="2"/>
        <v/>
      </c>
      <c r="W4996" s="5" t="str">
        <f t="shared" ref="W4996:X4996" si="4997">UPPER(TRIM(H4996))</f>
        <v/>
      </c>
      <c r="X4996" s="5" t="str">
        <f t="shared" si="4997"/>
        <v/>
      </c>
      <c r="Y4996" s="5" t="str">
        <f t="array" ref="Y4996">IF(V4996&lt;&gt;"",IFERROR(INDEX(federal_program_name_lookup,MATCH(V4996,aln_lookup,0)),""),"")</f>
        <v/>
      </c>
    </row>
    <row r="4997" ht="15.75" customHeight="1">
      <c r="A4997" s="5" t="str">
        <f t="shared" si="3224"/>
        <v/>
      </c>
      <c r="B4997" s="3"/>
      <c r="C4997" s="3"/>
      <c r="D4997" s="3"/>
      <c r="E4997" s="6"/>
      <c r="F4997" s="4"/>
      <c r="G4997" s="6"/>
      <c r="H4997" s="6"/>
      <c r="I4997" s="6"/>
      <c r="J4997" s="4">
        <f>SUMIFS(amount_expended,cfda_key,V4997)</f>
        <v>0</v>
      </c>
      <c r="K4997" s="4">
        <f>IF(G4997="OTHER CLUSTER NOT LISTED ABOVE",SUMIFS(amount_expended,uniform_other_cluster_name,X4997), IF(AND(OR(G4997="N/A",G4997=""),H4997=""),0,IF(G4997="STATE CLUSTER",SUMIFS(amount_expended,uniform_state_cluster_name,W4997),SUMIFS(amount_expended,cluster_name,G4997))))</f>
        <v>0</v>
      </c>
      <c r="L4997" s="6"/>
      <c r="M4997" s="3"/>
      <c r="N4997" s="6"/>
      <c r="O4997" s="3"/>
      <c r="P4997" s="3"/>
      <c r="Q4997" s="6"/>
      <c r="R4997" s="4"/>
      <c r="S4997" s="6"/>
      <c r="T4997" s="6"/>
      <c r="U4997" s="6"/>
      <c r="V4997" s="3" t="str">
        <f t="shared" si="2"/>
        <v/>
      </c>
      <c r="W4997" s="5" t="str">
        <f t="shared" ref="W4997:X4997" si="4998">UPPER(TRIM(H4997))</f>
        <v/>
      </c>
      <c r="X4997" s="5" t="str">
        <f t="shared" si="4998"/>
        <v/>
      </c>
      <c r="Y4997" s="5" t="str">
        <f t="array" ref="Y4997">IF(V4997&lt;&gt;"",IFERROR(INDEX(federal_program_name_lookup,MATCH(V4997,aln_lookup,0)),""),"")</f>
        <v/>
      </c>
    </row>
    <row r="4998" ht="15.75" customHeight="1">
      <c r="A4998" s="5" t="str">
        <f t="shared" si="3224"/>
        <v/>
      </c>
      <c r="B4998" s="3"/>
      <c r="C4998" s="3"/>
      <c r="D4998" s="3"/>
      <c r="E4998" s="6"/>
      <c r="F4998" s="4"/>
      <c r="G4998" s="6"/>
      <c r="H4998" s="6"/>
      <c r="I4998" s="6"/>
      <c r="J4998" s="4">
        <f>SUMIFS(amount_expended,cfda_key,V4998)</f>
        <v>0</v>
      </c>
      <c r="K4998" s="4">
        <f>IF(G4998="OTHER CLUSTER NOT LISTED ABOVE",SUMIFS(amount_expended,uniform_other_cluster_name,X4998), IF(AND(OR(G4998="N/A",G4998=""),H4998=""),0,IF(G4998="STATE CLUSTER",SUMIFS(amount_expended,uniform_state_cluster_name,W4998),SUMIFS(amount_expended,cluster_name,G4998))))</f>
        <v>0</v>
      </c>
      <c r="L4998" s="6"/>
      <c r="M4998" s="3"/>
      <c r="N4998" s="6"/>
      <c r="O4998" s="3"/>
      <c r="P4998" s="3"/>
      <c r="Q4998" s="6"/>
      <c r="R4998" s="4"/>
      <c r="S4998" s="6"/>
      <c r="T4998" s="6"/>
      <c r="U4998" s="6"/>
      <c r="V4998" s="3" t="str">
        <f t="shared" si="2"/>
        <v/>
      </c>
      <c r="W4998" s="5" t="str">
        <f t="shared" ref="W4998:X4998" si="4999">UPPER(TRIM(H4998))</f>
        <v/>
      </c>
      <c r="X4998" s="5" t="str">
        <f t="shared" si="4999"/>
        <v/>
      </c>
      <c r="Y4998" s="5" t="str">
        <f t="array" ref="Y4998">IF(V4998&lt;&gt;"",IFERROR(INDEX(federal_program_name_lookup,MATCH(V4998,aln_lookup,0)),""),"")</f>
        <v/>
      </c>
    </row>
    <row r="4999" ht="15.75" customHeight="1">
      <c r="A4999" s="5" t="str">
        <f t="shared" si="3224"/>
        <v/>
      </c>
      <c r="B4999" s="3"/>
      <c r="C4999" s="3"/>
      <c r="D4999" s="3"/>
      <c r="E4999" s="6"/>
      <c r="F4999" s="4"/>
      <c r="G4999" s="6"/>
      <c r="H4999" s="6"/>
      <c r="I4999" s="6"/>
      <c r="J4999" s="4">
        <f>SUMIFS(amount_expended,cfda_key,V4999)</f>
        <v>0</v>
      </c>
      <c r="K4999" s="4">
        <f>IF(G4999="OTHER CLUSTER NOT LISTED ABOVE",SUMIFS(amount_expended,uniform_other_cluster_name,X4999), IF(AND(OR(G4999="N/A",G4999=""),H4999=""),0,IF(G4999="STATE CLUSTER",SUMIFS(amount_expended,uniform_state_cluster_name,W4999),SUMIFS(amount_expended,cluster_name,G4999))))</f>
        <v>0</v>
      </c>
      <c r="L4999" s="6"/>
      <c r="M4999" s="3"/>
      <c r="N4999" s="6"/>
      <c r="O4999" s="3"/>
      <c r="P4999" s="3"/>
      <c r="Q4999" s="6"/>
      <c r="R4999" s="4"/>
      <c r="S4999" s="6"/>
      <c r="T4999" s="6"/>
      <c r="U4999" s="6"/>
      <c r="V4999" s="3" t="str">
        <f t="shared" si="2"/>
        <v/>
      </c>
      <c r="W4999" s="5" t="str">
        <f t="shared" ref="W4999:X4999" si="5000">UPPER(TRIM(H4999))</f>
        <v/>
      </c>
      <c r="X4999" s="5" t="str">
        <f t="shared" si="5000"/>
        <v/>
      </c>
      <c r="Y4999" s="5" t="str">
        <f t="array" ref="Y4999">IF(V4999&lt;&gt;"",IFERROR(INDEX(federal_program_name_lookup,MATCH(V4999,aln_lookup,0)),""),"")</f>
        <v/>
      </c>
    </row>
    <row r="5000" ht="15.75" customHeight="1">
      <c r="A5000" s="5" t="str">
        <f t="shared" si="3224"/>
        <v/>
      </c>
      <c r="B5000" s="3"/>
      <c r="C5000" s="3"/>
      <c r="D5000" s="3"/>
      <c r="E5000" s="5"/>
      <c r="F5000" s="4"/>
      <c r="G5000" s="5"/>
      <c r="J5000" s="4">
        <f>SUMIFS(amount_expended,cfda_key,V5000)</f>
        <v>0</v>
      </c>
      <c r="K5000" s="4">
        <f>IF(G5000="OTHER CLUSTER NOT LISTED ABOVE",SUMIFS(amount_expended,uniform_other_cluster_name,X5000), IF(AND(OR(G5000="N/A",G5000=""),H5000=""),0,IF(G5000="STATE CLUSTER",SUMIFS(amount_expended,uniform_state_cluster_name,W5000),SUMIFS(amount_expended,cluster_name,G5000))))</f>
        <v>0</v>
      </c>
      <c r="L5000" s="5"/>
      <c r="M5000" s="3"/>
      <c r="N5000" s="5"/>
      <c r="O5000" s="3"/>
      <c r="P5000" s="3"/>
      <c r="Q5000" s="5"/>
      <c r="R5000" s="4"/>
      <c r="S5000" s="5"/>
      <c r="T5000" s="5"/>
      <c r="U5000" s="5"/>
      <c r="V5000" s="3" t="str">
        <f t="shared" si="2"/>
        <v/>
      </c>
      <c r="W5000" s="5" t="str">
        <f t="shared" ref="W5000:X5000" si="5001">UPPER(TRIM(H5000))</f>
        <v/>
      </c>
      <c r="X5000" s="5" t="str">
        <f t="shared" si="5001"/>
        <v/>
      </c>
      <c r="Y5000" s="5" t="str">
        <f t="array" ref="Y5000">IF(V5000&lt;&gt;"",IFERROR(INDEX(federal_program_name_lookup,MATCH(V5000,aln_lookup,0)),""),"")</f>
        <v/>
      </c>
    </row>
  </sheetData>
  <dataValidations>
    <dataValidation type="custom" allowBlank="1" showInputMessage="1" showErrorMessage="1" prompt="Numbers - This cell must be a number" sqref="K2:K5000">
      <formula1>ISNUMBER($K2)</formula1>
    </dataValidation>
    <dataValidation type="list" allowBlank="1" showInputMessage="1" showErrorMessage="1" prompt="Invalid Audit Report Type - The Audit Report Type must be empty if Major Program is &quot;N&quot;" sqref="T2:T5000">
      <formula1>IF(S2="Y",audit_report_type_lookup,"")</formula1>
    </dataValidation>
    <dataValidation type="list" allowBlank="1" showInputMessage="1" showErrorMessage="1" prompt="Lookup validation - Not in the lookup list" sqref="G2:G5000">
      <formula1>cluster_name_lookup</formula1>
    </dataValidation>
    <dataValidation type="custom" allowBlank="1" showInputMessage="1" showErrorMessage="1" prompt="Loan Balance - Loan Balance must be blank if Loan Guarantee is &quot;N&quot;. If Loan Guarantee is &quot;Y&quot;, Loan Balance must be a positive number or &quot;N/A&quot;." sqref="M2:M5000">
      <formula1>IF(L2="N",ISBLANK(M2),OR(M2="N/A",AND(ISNUMBER(VALUE(M2)),M2&gt;=0)))</formula1>
    </dataValidation>
    <dataValidation type="list" allowBlank="1" showInputMessage="1" showErrorMessage="1" prompt="Y/N - Must be 'Y' or 'N'" sqref="L2:L5000 N2:N5000 Q2:Q5000 S2:S5000">
      <formula1>"Y,N"</formula1>
    </dataValidation>
    <dataValidation type="custom" allowBlank="1" showInputMessage="1" showErrorMessage="1" prompt="Positive numbers - This cell must be a positive number" sqref="U2:U5000">
      <formula1>AND(ISNUMBER($U2),OR(SIGN($U2)=0,SIGN($U2)=1))</formula1>
    </dataValidation>
    <dataValidation type="custom" allowBlank="1" showInputMessage="1" showErrorMessage="1" prompt="Numbers - This cell must be a number" sqref="J2:J5000">
      <formula1>ISNUMBER($J2)</formula1>
    </dataValidation>
    <dataValidation type="list" allowBlank="1" showInputMessage="1" prompt="Unknown Federal Program Name - If known, the Program Name should have been provided  for you. Please do not change the Program Name unless absolutely necessary or the Program Name is unknown. The Program Name must be 300 characters or less. Continue?" sqref="E2:E5000">
      <formula1>Y2</formula1>
    </dataValidation>
    <dataValidation type="custom" allowBlank="1" showInputMessage="1" showErrorMessage="1" prompt="Numbers - This cell must be a number" sqref="F2:F5000">
      <formula1>ISNUMBER($F2)</formula1>
    </dataValidation>
    <dataValidation type="custom" allowBlank="1" showInputMessage="1" showErrorMessage="1" prompt="Unknown ALN Prefix - The Federal Agency Prefix you entered is not recognized" sqref="B2:B5000">
      <formula1>AND(LEN($B2)=2, AND(ISNUMBER(VALUE(MID($B2, 1, 1))), ISNUMBER(VALUE(MID($B2, 2, 1)))))</formula1>
    </dataValidation>
  </dataValidation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6" width="8.71"/>
  </cols>
  <sheetData>
    <row r="1">
      <c r="A1" s="5" t="s">
        <v>5981</v>
      </c>
    </row>
    <row r="2">
      <c r="A2" s="5" t="s">
        <v>5982</v>
      </c>
    </row>
    <row r="3">
      <c r="A3" s="5" t="s">
        <v>5983</v>
      </c>
    </row>
    <row r="4">
      <c r="A4" s="5" t="s">
        <v>5984</v>
      </c>
    </row>
    <row r="5">
      <c r="A5" s="5" t="s">
        <v>38</v>
      </c>
    </row>
    <row r="6">
      <c r="A6" s="5" t="s">
        <v>5367</v>
      </c>
    </row>
    <row r="7">
      <c r="A7" s="5" t="s">
        <v>5985</v>
      </c>
    </row>
    <row r="8">
      <c r="A8" s="5" t="s">
        <v>5211</v>
      </c>
    </row>
    <row r="9">
      <c r="A9" s="5" t="s">
        <v>5986</v>
      </c>
    </row>
    <row r="10">
      <c r="A10" s="5" t="s">
        <v>5987</v>
      </c>
    </row>
    <row r="11">
      <c r="A11" s="5" t="s">
        <v>5988</v>
      </c>
    </row>
    <row r="12">
      <c r="A12" s="5" t="s">
        <v>5989</v>
      </c>
    </row>
    <row r="13">
      <c r="A13" s="5" t="s">
        <v>5990</v>
      </c>
    </row>
    <row r="14">
      <c r="A14" s="5" t="s">
        <v>5237</v>
      </c>
    </row>
    <row r="15">
      <c r="A15" s="5" t="s">
        <v>5241</v>
      </c>
    </row>
    <row r="16">
      <c r="A16" s="5" t="s">
        <v>5991</v>
      </c>
    </row>
    <row r="17">
      <c r="A17" s="5" t="s">
        <v>5248</v>
      </c>
    </row>
    <row r="18">
      <c r="A18" s="5" t="s">
        <v>5992</v>
      </c>
    </row>
    <row r="19">
      <c r="A19" s="5" t="s">
        <v>5993</v>
      </c>
    </row>
    <row r="20">
      <c r="A20" s="5" t="s">
        <v>5994</v>
      </c>
    </row>
    <row r="21" ht="15.75" customHeight="1">
      <c r="A21" s="5" t="s">
        <v>5995</v>
      </c>
    </row>
    <row r="22" ht="15.75" customHeight="1">
      <c r="A22" s="5" t="s">
        <v>5996</v>
      </c>
    </row>
    <row r="23" ht="15.75" customHeight="1">
      <c r="A23" s="5" t="s">
        <v>5253</v>
      </c>
    </row>
    <row r="24" ht="15.75" customHeight="1">
      <c r="A24" s="5" t="s">
        <v>5264</v>
      </c>
    </row>
    <row r="25" ht="15.75" customHeight="1">
      <c r="A25" s="5" t="s">
        <v>5997</v>
      </c>
    </row>
    <row r="26" ht="15.75" customHeight="1">
      <c r="A26" s="5" t="s">
        <v>5998</v>
      </c>
    </row>
    <row r="27" ht="15.75" customHeight="1">
      <c r="A27" s="5" t="s">
        <v>5999</v>
      </c>
    </row>
    <row r="28" ht="15.75" customHeight="1">
      <c r="A28" s="5" t="s">
        <v>6000</v>
      </c>
    </row>
    <row r="29" ht="15.75" customHeight="1">
      <c r="A29" s="5" t="s">
        <v>5298</v>
      </c>
    </row>
    <row r="30" ht="15.75" customHeight="1">
      <c r="A30" s="5" t="s">
        <v>6001</v>
      </c>
    </row>
    <row r="31" ht="15.75" customHeight="1">
      <c r="A31" s="5" t="s">
        <v>6002</v>
      </c>
    </row>
    <row r="32" ht="15.75" customHeight="1">
      <c r="A32" s="5" t="s">
        <v>5303</v>
      </c>
    </row>
    <row r="33" ht="15.75" customHeight="1">
      <c r="A33" s="5" t="s">
        <v>5308</v>
      </c>
    </row>
    <row r="34" ht="15.75" customHeight="1">
      <c r="A34" s="5" t="s">
        <v>6003</v>
      </c>
    </row>
    <row r="35" ht="15.75" customHeight="1">
      <c r="A35" s="5" t="s">
        <v>5321</v>
      </c>
    </row>
    <row r="36" ht="15.75" customHeight="1">
      <c r="A36" s="5" t="s">
        <v>5326</v>
      </c>
    </row>
    <row r="37" ht="15.75" customHeight="1">
      <c r="A37" s="5" t="s">
        <v>6004</v>
      </c>
    </row>
    <row r="38" ht="15.75" customHeight="1">
      <c r="A38" s="5" t="s">
        <v>5361</v>
      </c>
    </row>
    <row r="39" ht="15.75" customHeight="1">
      <c r="A39" s="5" t="s">
        <v>6005</v>
      </c>
    </row>
    <row r="40" ht="15.75" customHeight="1">
      <c r="A40" s="5" t="s">
        <v>6006</v>
      </c>
    </row>
    <row r="41" ht="15.75" customHeight="1">
      <c r="A41" s="5" t="s">
        <v>59</v>
      </c>
    </row>
    <row r="42" ht="15.75" customHeight="1">
      <c r="A42" s="5" t="s">
        <v>6007</v>
      </c>
    </row>
    <row r="43" ht="15.75" customHeight="1">
      <c r="A43" s="5" t="s">
        <v>6008</v>
      </c>
    </row>
    <row r="44" ht="15.75" customHeight="1">
      <c r="A44" s="5"/>
    </row>
    <row r="45" ht="15.75" customHeight="1">
      <c r="A45" s="5"/>
    </row>
    <row r="46" ht="15.75" customHeight="1">
      <c r="A46" s="5"/>
    </row>
    <row r="47" ht="15.75" customHeight="1">
      <c r="A47" s="5"/>
    </row>
    <row r="48" ht="15.75" customHeight="1">
      <c r="A48" s="5"/>
    </row>
    <row r="49" ht="15.75" customHeight="1">
      <c r="A49" s="5"/>
    </row>
    <row r="50" ht="15.75" customHeight="1">
      <c r="A50" s="5"/>
    </row>
    <row r="51" ht="15.75" customHeight="1">
      <c r="A51" s="5"/>
    </row>
    <row r="52" ht="15.75" customHeight="1">
      <c r="A52" s="5"/>
    </row>
    <row r="53" ht="15.75" customHeight="1">
      <c r="A53" s="5"/>
    </row>
    <row r="54" ht="15.75" customHeight="1">
      <c r="A54" s="5"/>
    </row>
    <row r="55" ht="15.75" customHeight="1">
      <c r="A55" s="5"/>
    </row>
    <row r="56" ht="15.75" customHeight="1">
      <c r="A56" s="5"/>
    </row>
    <row r="57" ht="15.75" customHeight="1">
      <c r="A57" s="5"/>
    </row>
    <row r="58" ht="15.75" customHeight="1">
      <c r="A58" s="5"/>
    </row>
    <row r="59" ht="15.75" customHeight="1">
      <c r="A59" s="5"/>
    </row>
    <row r="60" ht="15.75" customHeight="1">
      <c r="A60" s="5"/>
    </row>
    <row r="61" ht="15.75" customHeight="1">
      <c r="A61" s="5"/>
    </row>
    <row r="62" ht="15.75" customHeight="1">
      <c r="A62" s="5"/>
    </row>
    <row r="63" ht="15.75" customHeight="1">
      <c r="A63" s="5"/>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ataValidations>
    <dataValidation type="custom" allowBlank="1" showInputMessage="1" showErrorMessage="1" prompt="Lookup validation - Not in the lookup list" sqref="A2:A1000">
      <formula1>NOT(ISERROR(MATCH($A2,cluster_name_lookup,0)))</formula1>
    </dataValidation>
  </dataValidation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3.29"/>
    <col customWidth="1" min="3" max="26" width="8.71"/>
  </cols>
  <sheetData>
    <row r="1">
      <c r="A1" s="5" t="s">
        <v>6009</v>
      </c>
      <c r="B1" s="5" t="s">
        <v>6010</v>
      </c>
    </row>
    <row r="2">
      <c r="A2" s="5" t="s">
        <v>47</v>
      </c>
      <c r="B2" s="5" t="s">
        <v>6011</v>
      </c>
    </row>
    <row r="3">
      <c r="A3" s="5" t="s">
        <v>6012</v>
      </c>
      <c r="B3" s="5" t="s">
        <v>6013</v>
      </c>
    </row>
    <row r="4">
      <c r="A4" s="5" t="s">
        <v>6014</v>
      </c>
      <c r="B4" s="5" t="s">
        <v>6015</v>
      </c>
    </row>
    <row r="5">
      <c r="A5" s="5" t="s">
        <v>6016</v>
      </c>
      <c r="B5" s="5" t="s">
        <v>6017</v>
      </c>
    </row>
    <row r="6">
      <c r="A6" s="5" t="s">
        <v>6018</v>
      </c>
      <c r="B6" s="5" t="s">
        <v>6019</v>
      </c>
    </row>
    <row r="7">
      <c r="A7" s="5" t="s">
        <v>6020</v>
      </c>
      <c r="B7" s="5" t="s">
        <v>6021</v>
      </c>
    </row>
    <row r="8">
      <c r="A8" s="5" t="s">
        <v>6022</v>
      </c>
      <c r="B8" s="5" t="s">
        <v>6023</v>
      </c>
    </row>
    <row r="9">
      <c r="A9" s="5" t="s">
        <v>6024</v>
      </c>
      <c r="B9" s="5" t="s">
        <v>6025</v>
      </c>
    </row>
    <row r="10">
      <c r="A10" s="5" t="s">
        <v>6026</v>
      </c>
      <c r="B10" s="5" t="s">
        <v>6027</v>
      </c>
    </row>
    <row r="11">
      <c r="A11" s="5" t="s">
        <v>6028</v>
      </c>
      <c r="B11" s="5" t="s">
        <v>6029</v>
      </c>
    </row>
    <row r="12">
      <c r="A12" s="5" t="s">
        <v>6030</v>
      </c>
      <c r="B12" s="5" t="s">
        <v>6031</v>
      </c>
    </row>
    <row r="13">
      <c r="A13" s="5" t="s">
        <v>6032</v>
      </c>
      <c r="B13" s="5" t="s">
        <v>6033</v>
      </c>
    </row>
    <row r="14">
      <c r="A14" s="5" t="s">
        <v>6034</v>
      </c>
      <c r="B14" s="5" t="s">
        <v>6035</v>
      </c>
    </row>
    <row r="15">
      <c r="A15" s="5" t="s">
        <v>6036</v>
      </c>
      <c r="B15" s="5" t="s">
        <v>6037</v>
      </c>
    </row>
    <row r="16">
      <c r="A16" s="5" t="s">
        <v>6038</v>
      </c>
      <c r="B16" s="5" t="s">
        <v>6039</v>
      </c>
    </row>
    <row r="17">
      <c r="A17" s="5" t="s">
        <v>6040</v>
      </c>
      <c r="B17" s="5" t="s">
        <v>6041</v>
      </c>
    </row>
    <row r="18">
      <c r="A18" s="5" t="s">
        <v>6042</v>
      </c>
      <c r="B18" s="5" t="s">
        <v>6043</v>
      </c>
    </row>
    <row r="19">
      <c r="A19" s="5" t="s">
        <v>6044</v>
      </c>
      <c r="B19" s="5" t="s">
        <v>6045</v>
      </c>
    </row>
    <row r="20">
      <c r="A20" s="5" t="s">
        <v>6046</v>
      </c>
      <c r="B20" s="5" t="s">
        <v>6047</v>
      </c>
    </row>
    <row r="21" ht="15.75" customHeight="1">
      <c r="A21" s="5" t="s">
        <v>6048</v>
      </c>
      <c r="B21" s="5" t="s">
        <v>6049</v>
      </c>
    </row>
    <row r="22" ht="15.75" customHeight="1">
      <c r="A22" s="5" t="s">
        <v>6050</v>
      </c>
      <c r="B22" s="5" t="s">
        <v>6051</v>
      </c>
    </row>
    <row r="23" ht="15.75" customHeight="1">
      <c r="A23" s="5" t="s">
        <v>6052</v>
      </c>
      <c r="B23" s="5" t="s">
        <v>6053</v>
      </c>
    </row>
    <row r="24" ht="15.75" customHeight="1">
      <c r="A24" s="5" t="s">
        <v>6054</v>
      </c>
      <c r="B24" s="5" t="s">
        <v>6055</v>
      </c>
    </row>
    <row r="25" ht="15.75" customHeight="1">
      <c r="A25" s="5" t="s">
        <v>6056</v>
      </c>
      <c r="B25" s="5" t="s">
        <v>6057</v>
      </c>
    </row>
    <row r="26" ht="15.75" customHeight="1">
      <c r="A26" s="5" t="s">
        <v>6058</v>
      </c>
      <c r="B26" s="5" t="s">
        <v>6059</v>
      </c>
    </row>
    <row r="27" ht="15.75" customHeight="1">
      <c r="A27" s="5" t="s">
        <v>6060</v>
      </c>
      <c r="B27" s="5" t="s">
        <v>6061</v>
      </c>
    </row>
    <row r="28" ht="15.75" customHeight="1">
      <c r="A28" s="5" t="s">
        <v>6062</v>
      </c>
      <c r="B28" s="5" t="s">
        <v>6063</v>
      </c>
    </row>
    <row r="29" ht="15.75" customHeight="1">
      <c r="A29" s="5" t="s">
        <v>6064</v>
      </c>
      <c r="B29" s="5" t="s">
        <v>6065</v>
      </c>
    </row>
    <row r="30" ht="15.75" customHeight="1">
      <c r="A30" s="5" t="s">
        <v>6066</v>
      </c>
      <c r="B30" s="5" t="s">
        <v>6067</v>
      </c>
    </row>
    <row r="31" ht="15.75" customHeight="1">
      <c r="A31" s="5" t="s">
        <v>6068</v>
      </c>
      <c r="B31" s="5" t="s">
        <v>6069</v>
      </c>
    </row>
    <row r="32" ht="15.75" customHeight="1">
      <c r="A32" s="5" t="s">
        <v>6070</v>
      </c>
      <c r="B32" s="5" t="s">
        <v>6071</v>
      </c>
    </row>
    <row r="33" ht="15.75" customHeight="1">
      <c r="A33" s="5" t="s">
        <v>6072</v>
      </c>
      <c r="B33" s="5" t="s">
        <v>6073</v>
      </c>
    </row>
    <row r="34" ht="15.75" customHeight="1">
      <c r="A34" s="5" t="s">
        <v>6074</v>
      </c>
      <c r="B34" s="5" t="s">
        <v>6075</v>
      </c>
    </row>
    <row r="35" ht="15.75" customHeight="1">
      <c r="A35" s="5" t="s">
        <v>6076</v>
      </c>
      <c r="B35" s="5" t="s">
        <v>6077</v>
      </c>
    </row>
    <row r="36" ht="15.75" customHeight="1">
      <c r="A36" s="5" t="s">
        <v>5392</v>
      </c>
      <c r="B36" s="5" t="s">
        <v>6078</v>
      </c>
    </row>
    <row r="37" ht="15.75" customHeight="1">
      <c r="A37" s="5" t="s">
        <v>52</v>
      </c>
      <c r="B37" s="5" t="s">
        <v>6079</v>
      </c>
    </row>
    <row r="38" ht="15.75" customHeight="1">
      <c r="A38" s="5" t="s">
        <v>6080</v>
      </c>
      <c r="B38" s="5" t="s">
        <v>6081</v>
      </c>
    </row>
    <row r="39" ht="15.75" customHeight="1">
      <c r="A39" s="5" t="s">
        <v>6082</v>
      </c>
      <c r="B39" s="5" t="s">
        <v>6083</v>
      </c>
    </row>
    <row r="40" ht="15.75" customHeight="1">
      <c r="A40" s="5" t="s">
        <v>6084</v>
      </c>
      <c r="B40" s="5" t="s">
        <v>6085</v>
      </c>
    </row>
    <row r="41" ht="15.75" customHeight="1">
      <c r="A41" s="5" t="s">
        <v>673</v>
      </c>
      <c r="B41" s="5" t="s">
        <v>6086</v>
      </c>
    </row>
    <row r="42" ht="15.75" customHeight="1">
      <c r="A42" s="5" t="s">
        <v>6087</v>
      </c>
      <c r="B42" s="5" t="s">
        <v>6088</v>
      </c>
    </row>
    <row r="43" ht="15.75" customHeight="1">
      <c r="A43" s="5" t="s">
        <v>5401</v>
      </c>
      <c r="B43" s="5" t="s">
        <v>6089</v>
      </c>
    </row>
    <row r="44" ht="15.75" customHeight="1">
      <c r="A44" s="5" t="s">
        <v>6090</v>
      </c>
      <c r="B44" s="5" t="s">
        <v>6091</v>
      </c>
    </row>
    <row r="45" ht="15.75" customHeight="1">
      <c r="A45" s="5" t="s">
        <v>6092</v>
      </c>
      <c r="B45" s="5" t="s">
        <v>6093</v>
      </c>
    </row>
    <row r="46" ht="15.75" customHeight="1">
      <c r="A46" s="5" t="s">
        <v>6094</v>
      </c>
      <c r="B46" s="5" t="s">
        <v>6095</v>
      </c>
    </row>
    <row r="47" ht="15.75" customHeight="1">
      <c r="A47" s="5" t="s">
        <v>6096</v>
      </c>
      <c r="B47" s="5" t="s">
        <v>6097</v>
      </c>
    </row>
    <row r="48" ht="15.75" customHeight="1">
      <c r="A48" s="5" t="s">
        <v>1766</v>
      </c>
      <c r="B48" s="5" t="s">
        <v>6098</v>
      </c>
    </row>
    <row r="49" ht="15.75" customHeight="1">
      <c r="A49" s="5" t="s">
        <v>1939</v>
      </c>
      <c r="B49" s="5" t="s">
        <v>6099</v>
      </c>
    </row>
    <row r="50" ht="15.75" customHeight="1">
      <c r="A50" s="5" t="s">
        <v>4053</v>
      </c>
      <c r="B50" s="5" t="s">
        <v>6100</v>
      </c>
    </row>
    <row r="51" ht="15.75" customHeight="1">
      <c r="A51" s="5" t="s">
        <v>5406</v>
      </c>
      <c r="B51" s="5" t="s">
        <v>6101</v>
      </c>
    </row>
    <row r="52" ht="15.75" customHeight="1">
      <c r="A52" s="5" t="s">
        <v>6102</v>
      </c>
      <c r="B52" s="5" t="s">
        <v>6103</v>
      </c>
    </row>
    <row r="53" ht="15.75" customHeight="1">
      <c r="A53" s="5" t="s">
        <v>6104</v>
      </c>
      <c r="B53" s="5" t="s">
        <v>6105</v>
      </c>
    </row>
    <row r="54" ht="15.75" customHeight="1">
      <c r="A54" s="5" t="s">
        <v>6106</v>
      </c>
      <c r="B54" s="5" t="s">
        <v>6107</v>
      </c>
    </row>
    <row r="55" ht="15.75" customHeight="1">
      <c r="A55" s="5" t="s">
        <v>6108</v>
      </c>
      <c r="B55" s="5" t="s">
        <v>6109</v>
      </c>
    </row>
    <row r="56" ht="15.75" customHeight="1">
      <c r="A56" s="5" t="s">
        <v>6110</v>
      </c>
      <c r="B56" s="5" t="s">
        <v>6111</v>
      </c>
    </row>
    <row r="57" ht="15.75" customHeight="1">
      <c r="A57" s="5" t="s">
        <v>5410</v>
      </c>
      <c r="B57" s="5" t="s">
        <v>6112</v>
      </c>
    </row>
    <row r="58" ht="15.75" customHeight="1">
      <c r="A58" s="5" t="s">
        <v>6113</v>
      </c>
      <c r="B58" s="5" t="s">
        <v>6114</v>
      </c>
    </row>
    <row r="59" ht="15.75" customHeight="1">
      <c r="A59" s="5" t="s">
        <v>6115</v>
      </c>
      <c r="B59" s="5" t="s">
        <v>6116</v>
      </c>
    </row>
    <row r="60" ht="15.75" customHeight="1">
      <c r="A60" s="5" t="s">
        <v>6117</v>
      </c>
      <c r="B60" s="5" t="s">
        <v>6118</v>
      </c>
    </row>
    <row r="61" ht="15.75" customHeight="1">
      <c r="A61" s="5" t="s">
        <v>6119</v>
      </c>
      <c r="B61" s="5" t="s">
        <v>6120</v>
      </c>
    </row>
    <row r="62" ht="15.75" customHeight="1">
      <c r="A62" s="5" t="s">
        <v>6121</v>
      </c>
      <c r="B62" s="5" t="s">
        <v>6122</v>
      </c>
    </row>
    <row r="63" ht="15.75" customHeight="1">
      <c r="A63" s="5" t="s">
        <v>6123</v>
      </c>
      <c r="B63" s="5" t="s">
        <v>6124</v>
      </c>
    </row>
    <row r="64" ht="15.75" customHeight="1">
      <c r="A64" s="5" t="s">
        <v>6125</v>
      </c>
      <c r="B64" s="5" t="s">
        <v>6126</v>
      </c>
    </row>
    <row r="65" ht="15.75" customHeight="1">
      <c r="A65" s="5" t="s">
        <v>6127</v>
      </c>
      <c r="B65" s="5" t="s">
        <v>6128</v>
      </c>
    </row>
    <row r="66" ht="15.75" customHeight="1">
      <c r="A66" s="5" t="s">
        <v>6129</v>
      </c>
      <c r="B66" s="5" t="s">
        <v>6130</v>
      </c>
    </row>
    <row r="67" ht="15.75" customHeight="1">
      <c r="A67" s="5" t="s">
        <v>4081</v>
      </c>
      <c r="B67" s="5" t="s">
        <v>6131</v>
      </c>
    </row>
    <row r="68" ht="15.75" customHeight="1">
      <c r="A68" s="5" t="s">
        <v>6132</v>
      </c>
      <c r="B68" s="5" t="s">
        <v>6133</v>
      </c>
    </row>
    <row r="69" ht="15.75" customHeight="1">
      <c r="A69" s="5" t="s">
        <v>6134</v>
      </c>
      <c r="B69" s="5" t="s">
        <v>6135</v>
      </c>
    </row>
    <row r="70" ht="15.75" customHeight="1">
      <c r="A70" s="5" t="s">
        <v>4146</v>
      </c>
      <c r="B70" s="5" t="s">
        <v>6136</v>
      </c>
    </row>
    <row r="71" ht="15.75" customHeight="1">
      <c r="A71" s="5" t="s">
        <v>6137</v>
      </c>
      <c r="B71" s="5" t="s">
        <v>6138</v>
      </c>
    </row>
    <row r="72" ht="15.75" customHeight="1">
      <c r="A72" s="5" t="s">
        <v>4182</v>
      </c>
      <c r="B72" s="5" t="s">
        <v>6139</v>
      </c>
    </row>
    <row r="73" ht="15.75" customHeight="1">
      <c r="A73" s="5" t="s">
        <v>4479</v>
      </c>
      <c r="B73" s="5" t="s">
        <v>6140</v>
      </c>
    </row>
    <row r="74" ht="15.75" customHeight="1">
      <c r="A74" s="5" t="s">
        <v>4690</v>
      </c>
      <c r="B74" s="5" t="s">
        <v>6141</v>
      </c>
    </row>
    <row r="75" ht="15.75" customHeight="1">
      <c r="A75" s="5" t="s">
        <v>6142</v>
      </c>
      <c r="B75" s="5" t="s">
        <v>6143</v>
      </c>
    </row>
    <row r="76" ht="15.75" customHeight="1">
      <c r="A76" s="5" t="s">
        <v>6144</v>
      </c>
      <c r="B76" s="5" t="s">
        <v>6145</v>
      </c>
    </row>
    <row r="77" ht="15.75" customHeight="1">
      <c r="A77" s="5" t="s">
        <v>6146</v>
      </c>
      <c r="B77" s="5" t="s">
        <v>6147</v>
      </c>
    </row>
    <row r="78" ht="15.75" customHeight="1">
      <c r="A78" s="5" t="s">
        <v>6148</v>
      </c>
      <c r="B78" s="5" t="s">
        <v>6149</v>
      </c>
    </row>
    <row r="79" ht="15.75" customHeight="1">
      <c r="A79" s="5" t="s">
        <v>6150</v>
      </c>
      <c r="B79" s="5" t="s">
        <v>6151</v>
      </c>
    </row>
    <row r="80" ht="15.75" customHeight="1">
      <c r="A80" s="5" t="s">
        <v>6152</v>
      </c>
      <c r="B80" s="5" t="s">
        <v>6153</v>
      </c>
    </row>
    <row r="81" ht="15.75" customHeight="1">
      <c r="A81" s="5" t="s">
        <v>6154</v>
      </c>
      <c r="B81" s="5" t="s">
        <v>6155</v>
      </c>
    </row>
    <row r="82" ht="15.75" customHeight="1">
      <c r="A82" s="5" t="s">
        <v>6156</v>
      </c>
      <c r="B82" s="5" t="s">
        <v>6157</v>
      </c>
    </row>
    <row r="83" ht="15.75" customHeight="1">
      <c r="A83" s="5" t="s">
        <v>6158</v>
      </c>
      <c r="B83" s="5" t="s">
        <v>6159</v>
      </c>
    </row>
    <row r="84" ht="15.75" customHeight="1">
      <c r="A84" s="5" t="s">
        <v>6160</v>
      </c>
      <c r="B84" s="5" t="s">
        <v>6161</v>
      </c>
    </row>
    <row r="85" ht="15.75" customHeight="1">
      <c r="A85" s="5" t="s">
        <v>6162</v>
      </c>
      <c r="B85" s="5" t="s">
        <v>6163</v>
      </c>
    </row>
    <row r="86" ht="15.75" customHeight="1">
      <c r="A86" s="5" t="s">
        <v>6164</v>
      </c>
      <c r="B86" s="5" t="s">
        <v>6165</v>
      </c>
    </row>
    <row r="87" ht="15.75" customHeight="1">
      <c r="A87" s="5" t="s">
        <v>6166</v>
      </c>
      <c r="B87" s="5" t="s">
        <v>6167</v>
      </c>
    </row>
    <row r="88" ht="15.75" customHeight="1">
      <c r="A88" s="5" t="s">
        <v>6168</v>
      </c>
      <c r="B88" s="5" t="s">
        <v>6169</v>
      </c>
    </row>
    <row r="89" ht="15.75" customHeight="1">
      <c r="A89" s="5" t="s">
        <v>5430</v>
      </c>
      <c r="B89" s="5" t="s">
        <v>6170</v>
      </c>
    </row>
    <row r="90" ht="15.75" customHeight="1">
      <c r="A90" s="5" t="s">
        <v>4718</v>
      </c>
      <c r="B90" s="5" t="s">
        <v>6171</v>
      </c>
    </row>
    <row r="91" ht="15.75" customHeight="1">
      <c r="A91" s="5" t="s">
        <v>6172</v>
      </c>
      <c r="B91" s="5" t="s">
        <v>6173</v>
      </c>
    </row>
    <row r="92" ht="15.75" customHeight="1">
      <c r="A92" s="5" t="s">
        <v>6174</v>
      </c>
      <c r="B92" s="5" t="s">
        <v>6175</v>
      </c>
    </row>
    <row r="93" ht="15.75" customHeight="1">
      <c r="A93" s="5" t="s">
        <v>6176</v>
      </c>
      <c r="B93" s="5" t="s">
        <v>6177</v>
      </c>
    </row>
    <row r="94" ht="15.75" customHeight="1">
      <c r="A94" s="5" t="s">
        <v>6178</v>
      </c>
      <c r="B94" s="5" t="s">
        <v>6179</v>
      </c>
    </row>
    <row r="95" ht="15.75" customHeight="1">
      <c r="A95" s="5" t="s">
        <v>6180</v>
      </c>
      <c r="B95" s="5" t="s">
        <v>6181</v>
      </c>
    </row>
    <row r="96" ht="15.75" customHeight="1">
      <c r="A96" s="5" t="s">
        <v>6182</v>
      </c>
      <c r="B96" s="5" t="s">
        <v>6183</v>
      </c>
    </row>
    <row r="97" ht="15.75" customHeight="1">
      <c r="A97" s="5" t="s">
        <v>6184</v>
      </c>
      <c r="B97" s="5" t="s">
        <v>6185</v>
      </c>
    </row>
    <row r="98" ht="15.75" customHeight="1">
      <c r="A98" s="5" t="s">
        <v>6186</v>
      </c>
      <c r="B98" s="5" t="s">
        <v>6187</v>
      </c>
    </row>
    <row r="99" ht="15.75" customHeight="1">
      <c r="A99" s="5" t="s">
        <v>6188</v>
      </c>
      <c r="B99" s="5" t="s">
        <v>6189</v>
      </c>
    </row>
    <row r="100" ht="15.75" customHeight="1">
      <c r="A100" s="5" t="s">
        <v>6190</v>
      </c>
      <c r="B100" s="5" t="s">
        <v>6191</v>
      </c>
    </row>
    <row r="101" ht="15.75" customHeight="1">
      <c r="A101" s="5" t="s">
        <v>6192</v>
      </c>
      <c r="B101" s="5" t="s">
        <v>6193</v>
      </c>
    </row>
    <row r="102" ht="15.75" customHeight="1">
      <c r="A102" s="5" t="s">
        <v>6194</v>
      </c>
      <c r="B102" s="5" t="s">
        <v>6195</v>
      </c>
    </row>
    <row r="103" ht="15.75" customHeight="1">
      <c r="A103" s="5" t="s">
        <v>6196</v>
      </c>
      <c r="B103" s="5" t="s">
        <v>6197</v>
      </c>
    </row>
    <row r="104" ht="15.75" customHeight="1">
      <c r="A104" s="5" t="s">
        <v>6198</v>
      </c>
      <c r="B104" s="5" t="s">
        <v>6199</v>
      </c>
    </row>
    <row r="105" ht="15.75" customHeight="1">
      <c r="A105" s="5" t="s">
        <v>6200</v>
      </c>
      <c r="B105" s="5" t="s">
        <v>6201</v>
      </c>
    </row>
    <row r="106" ht="15.75" customHeight="1">
      <c r="A106" s="5" t="s">
        <v>6202</v>
      </c>
      <c r="B106" s="5" t="s">
        <v>6203</v>
      </c>
    </row>
    <row r="107" ht="15.75" customHeight="1">
      <c r="A107" s="5" t="s">
        <v>6204</v>
      </c>
      <c r="B107" s="5" t="s">
        <v>6205</v>
      </c>
    </row>
    <row r="108" ht="15.75" customHeight="1">
      <c r="A108" s="5" t="s">
        <v>6206</v>
      </c>
      <c r="B108" s="5" t="s">
        <v>6207</v>
      </c>
    </row>
    <row r="109" ht="15.75" customHeight="1">
      <c r="A109" s="5" t="s">
        <v>6208</v>
      </c>
      <c r="B109" s="5" t="s">
        <v>6209</v>
      </c>
    </row>
    <row r="110" ht="15.75" customHeight="1">
      <c r="A110" s="5" t="s">
        <v>6210</v>
      </c>
      <c r="B110" s="5" t="s">
        <v>6211</v>
      </c>
    </row>
    <row r="111" ht="15.75" customHeight="1">
      <c r="A111" s="5" t="s">
        <v>6212</v>
      </c>
      <c r="B111" s="5" t="s">
        <v>6213</v>
      </c>
    </row>
    <row r="112" ht="15.75" customHeight="1">
      <c r="A112" s="5" t="s">
        <v>6214</v>
      </c>
      <c r="B112" s="5" t="s">
        <v>6215</v>
      </c>
    </row>
    <row r="113" ht="15.75" customHeight="1">
      <c r="A113" s="5" t="s">
        <v>6216</v>
      </c>
      <c r="B113" s="5" t="s">
        <v>6217</v>
      </c>
    </row>
    <row r="114" ht="15.75" customHeight="1">
      <c r="A114" s="5" t="s">
        <v>6218</v>
      </c>
      <c r="B114" s="5" t="s">
        <v>6219</v>
      </c>
    </row>
    <row r="115" ht="15.75" customHeight="1">
      <c r="A115" s="5" t="s">
        <v>6220</v>
      </c>
      <c r="B115" s="5" t="s">
        <v>6221</v>
      </c>
    </row>
    <row r="116" ht="15.75" customHeight="1">
      <c r="A116" s="5" t="s">
        <v>6222</v>
      </c>
      <c r="B116" s="5" t="s">
        <v>6223</v>
      </c>
    </row>
    <row r="117" ht="15.75" customHeight="1">
      <c r="A117" s="5" t="s">
        <v>6224</v>
      </c>
      <c r="B117" s="5" t="s">
        <v>6225</v>
      </c>
    </row>
    <row r="118" ht="15.75" customHeight="1">
      <c r="A118" s="5" t="s">
        <v>6226</v>
      </c>
      <c r="B118" s="5" t="s">
        <v>6227</v>
      </c>
    </row>
    <row r="119" ht="15.75" customHeight="1">
      <c r="A119" s="5" t="s">
        <v>6228</v>
      </c>
      <c r="B119" s="5" t="s">
        <v>6229</v>
      </c>
    </row>
    <row r="120" ht="15.75" customHeight="1">
      <c r="A120" s="5" t="s">
        <v>6230</v>
      </c>
      <c r="B120" s="5" t="s">
        <v>6231</v>
      </c>
    </row>
    <row r="121" ht="15.75" customHeight="1">
      <c r="A121" s="5" t="s">
        <v>6232</v>
      </c>
      <c r="B121" s="5" t="s">
        <v>6233</v>
      </c>
    </row>
    <row r="122" ht="15.75" customHeight="1">
      <c r="A122" s="5" t="s">
        <v>6234</v>
      </c>
      <c r="B122" s="5" t="s">
        <v>6235</v>
      </c>
    </row>
    <row r="123" ht="15.75" customHeight="1">
      <c r="A123" s="5" t="s">
        <v>6236</v>
      </c>
      <c r="B123" s="5" t="s">
        <v>6237</v>
      </c>
    </row>
    <row r="124" ht="15.75" customHeight="1">
      <c r="A124" s="5" t="s">
        <v>6238</v>
      </c>
      <c r="B124" s="5" t="s">
        <v>6239</v>
      </c>
    </row>
    <row r="125" ht="15.75" customHeight="1">
      <c r="A125" s="5" t="s">
        <v>6240</v>
      </c>
      <c r="B125" s="5" t="s">
        <v>6241</v>
      </c>
    </row>
    <row r="126" ht="15.75" customHeight="1">
      <c r="A126" s="5" t="s">
        <v>4828</v>
      </c>
      <c r="B126" s="5" t="s">
        <v>6242</v>
      </c>
    </row>
    <row r="127" ht="15.75" customHeight="1">
      <c r="A127" s="5" t="s">
        <v>6243</v>
      </c>
      <c r="B127" s="5" t="s">
        <v>6244</v>
      </c>
    </row>
    <row r="128" ht="15.75" customHeight="1">
      <c r="A128" s="5" t="s">
        <v>6245</v>
      </c>
      <c r="B128" s="5" t="s">
        <v>6246</v>
      </c>
    </row>
    <row r="129" ht="15.75" customHeight="1">
      <c r="A129" s="5" t="s">
        <v>6247</v>
      </c>
      <c r="B129" s="5" t="s">
        <v>6248</v>
      </c>
    </row>
    <row r="130" ht="15.75" customHeight="1">
      <c r="A130" s="5" t="s">
        <v>4855</v>
      </c>
      <c r="B130" s="5" t="s">
        <v>6249</v>
      </c>
    </row>
    <row r="131" ht="15.75" customHeight="1">
      <c r="A131" s="5" t="s">
        <v>6250</v>
      </c>
      <c r="B131" s="5" t="s">
        <v>6251</v>
      </c>
    </row>
    <row r="132" ht="15.75" customHeight="1">
      <c r="A132" s="5" t="s">
        <v>6252</v>
      </c>
      <c r="B132" s="5" t="s">
        <v>6253</v>
      </c>
    </row>
    <row r="133" ht="15.75" customHeight="1">
      <c r="A133" s="5" t="s">
        <v>6254</v>
      </c>
      <c r="B133" s="5" t="s">
        <v>6255</v>
      </c>
    </row>
    <row r="134" ht="15.75" customHeight="1">
      <c r="A134" s="5" t="s">
        <v>6256</v>
      </c>
      <c r="B134" s="5" t="s">
        <v>6257</v>
      </c>
    </row>
    <row r="135" ht="15.75" customHeight="1">
      <c r="A135" s="5" t="s">
        <v>6258</v>
      </c>
      <c r="B135" s="5" t="s">
        <v>6259</v>
      </c>
    </row>
    <row r="136" ht="15.75" customHeight="1">
      <c r="A136" s="5" t="s">
        <v>6260</v>
      </c>
      <c r="B136" s="5" t="s">
        <v>6261</v>
      </c>
    </row>
    <row r="137" ht="15.75" customHeight="1">
      <c r="A137" s="5" t="s">
        <v>6262</v>
      </c>
      <c r="B137" s="5" t="s">
        <v>6263</v>
      </c>
    </row>
    <row r="138" ht="15.75" customHeight="1">
      <c r="A138" s="5" t="s">
        <v>6264</v>
      </c>
      <c r="B138" s="5" t="s">
        <v>6265</v>
      </c>
    </row>
    <row r="139" ht="15.75" customHeight="1">
      <c r="A139" s="5" t="s">
        <v>6266</v>
      </c>
      <c r="B139" s="5" t="s">
        <v>6267</v>
      </c>
    </row>
    <row r="140" ht="15.75" customHeight="1">
      <c r="A140" s="5" t="s">
        <v>6268</v>
      </c>
      <c r="B140" s="5" t="s">
        <v>6269</v>
      </c>
    </row>
    <row r="141" ht="15.75" customHeight="1">
      <c r="A141" s="5" t="s">
        <v>6270</v>
      </c>
      <c r="B141" s="5" t="s">
        <v>6271</v>
      </c>
    </row>
    <row r="142" ht="15.75" customHeight="1">
      <c r="A142" s="5" t="s">
        <v>6272</v>
      </c>
      <c r="B142" s="5" t="s">
        <v>6273</v>
      </c>
    </row>
    <row r="143" ht="15.75" customHeight="1">
      <c r="A143" s="5" t="s">
        <v>6274</v>
      </c>
      <c r="B143" s="5" t="s">
        <v>6275</v>
      </c>
    </row>
    <row r="144" ht="15.75" customHeight="1">
      <c r="A144" s="5" t="s">
        <v>6276</v>
      </c>
      <c r="B144" s="5" t="s">
        <v>6277</v>
      </c>
    </row>
    <row r="145" ht="15.75" customHeight="1">
      <c r="A145" s="5" t="s">
        <v>6278</v>
      </c>
      <c r="B145" s="5" t="s">
        <v>6279</v>
      </c>
    </row>
    <row r="146" ht="15.75" customHeight="1">
      <c r="A146" s="5" t="s">
        <v>6280</v>
      </c>
      <c r="B146" s="5" t="s">
        <v>6281</v>
      </c>
    </row>
    <row r="147" ht="15.75" customHeight="1">
      <c r="A147" s="5" t="s">
        <v>6282</v>
      </c>
      <c r="B147" s="5" t="s">
        <v>6283</v>
      </c>
    </row>
    <row r="148" ht="15.75" customHeight="1">
      <c r="A148" s="5" t="s">
        <v>6284</v>
      </c>
      <c r="B148" s="5" t="s">
        <v>6285</v>
      </c>
    </row>
    <row r="149" ht="15.75" customHeight="1">
      <c r="A149" s="5" t="s">
        <v>6286</v>
      </c>
      <c r="B149" s="5" t="s">
        <v>6287</v>
      </c>
    </row>
    <row r="150" ht="15.75" customHeight="1">
      <c r="A150" s="5" t="s">
        <v>6288</v>
      </c>
      <c r="B150" s="5" t="s">
        <v>6289</v>
      </c>
    </row>
    <row r="151" ht="15.75" customHeight="1">
      <c r="A151" s="5" t="s">
        <v>6290</v>
      </c>
      <c r="B151" s="5" t="s">
        <v>6291</v>
      </c>
    </row>
    <row r="152" ht="15.75" customHeight="1">
      <c r="A152" s="5" t="s">
        <v>6292</v>
      </c>
      <c r="B152" s="5" t="s">
        <v>6293</v>
      </c>
    </row>
    <row r="153" ht="15.75" customHeight="1">
      <c r="A153" s="5" t="s">
        <v>4923</v>
      </c>
      <c r="B153" s="5" t="s">
        <v>6294</v>
      </c>
    </row>
    <row r="154" ht="15.75" customHeight="1">
      <c r="A154" s="5" t="s">
        <v>6295</v>
      </c>
      <c r="B154" s="5" t="s">
        <v>6296</v>
      </c>
    </row>
    <row r="155" ht="15.75" customHeight="1">
      <c r="A155" s="5" t="s">
        <v>6297</v>
      </c>
      <c r="B155" s="5" t="s">
        <v>6298</v>
      </c>
    </row>
    <row r="156" ht="15.75" customHeight="1">
      <c r="A156" s="5" t="s">
        <v>6299</v>
      </c>
      <c r="B156" s="5" t="s">
        <v>6300</v>
      </c>
    </row>
    <row r="157" ht="15.75" customHeight="1">
      <c r="A157" s="5" t="s">
        <v>6301</v>
      </c>
      <c r="B157" s="5" t="s">
        <v>6302</v>
      </c>
    </row>
    <row r="158" ht="15.75" customHeight="1">
      <c r="A158" s="5" t="s">
        <v>6303</v>
      </c>
      <c r="B158" s="5" t="s">
        <v>6304</v>
      </c>
    </row>
    <row r="159" ht="15.75" customHeight="1">
      <c r="A159" s="5" t="s">
        <v>6305</v>
      </c>
      <c r="B159" s="5" t="s">
        <v>6306</v>
      </c>
    </row>
    <row r="160" ht="15.75" customHeight="1">
      <c r="A160" s="5" t="s">
        <v>6307</v>
      </c>
      <c r="B160" s="5" t="s">
        <v>6308</v>
      </c>
    </row>
    <row r="161" ht="15.75" customHeight="1">
      <c r="A161" s="5" t="s">
        <v>4953</v>
      </c>
      <c r="B161" s="5" t="s">
        <v>6309</v>
      </c>
    </row>
    <row r="162" ht="15.75" customHeight="1">
      <c r="A162" s="5" t="s">
        <v>6310</v>
      </c>
      <c r="B162" s="5" t="s">
        <v>6311</v>
      </c>
    </row>
    <row r="163" ht="15.75" customHeight="1">
      <c r="A163" s="5" t="s">
        <v>5454</v>
      </c>
      <c r="B163" s="5" t="s">
        <v>6312</v>
      </c>
    </row>
    <row r="164" ht="15.75" customHeight="1">
      <c r="A164" s="5" t="s">
        <v>6313</v>
      </c>
      <c r="B164" s="5" t="s">
        <v>6314</v>
      </c>
    </row>
    <row r="165" ht="15.75" customHeight="1">
      <c r="A165" s="5" t="s">
        <v>6315</v>
      </c>
      <c r="B165" s="5" t="s">
        <v>6316</v>
      </c>
    </row>
    <row r="166" ht="15.75" customHeight="1">
      <c r="A166" s="5" t="s">
        <v>6317</v>
      </c>
      <c r="B166" s="5" t="s">
        <v>6318</v>
      </c>
    </row>
    <row r="167" ht="15.75" customHeight="1">
      <c r="A167" s="5" t="s">
        <v>6319</v>
      </c>
      <c r="B167" s="5" t="s">
        <v>6320</v>
      </c>
    </row>
    <row r="168" ht="15.75" customHeight="1">
      <c r="A168" s="5" t="s">
        <v>6321</v>
      </c>
      <c r="B168" s="5" t="s">
        <v>6322</v>
      </c>
    </row>
    <row r="169" ht="15.75" customHeight="1">
      <c r="A169" s="5" t="s">
        <v>6323</v>
      </c>
      <c r="B169" s="5" t="s">
        <v>6324</v>
      </c>
    </row>
    <row r="170" ht="15.75" customHeight="1">
      <c r="A170" s="5" t="s">
        <v>6325</v>
      </c>
      <c r="B170" s="5" t="s">
        <v>6326</v>
      </c>
    </row>
    <row r="171" ht="15.75" customHeight="1">
      <c r="A171" s="5" t="s">
        <v>6327</v>
      </c>
      <c r="B171" s="5" t="s">
        <v>6328</v>
      </c>
    </row>
    <row r="172" ht="15.75" customHeight="1">
      <c r="A172" s="5" t="s">
        <v>6329</v>
      </c>
      <c r="B172" s="5" t="s">
        <v>6330</v>
      </c>
    </row>
    <row r="173" ht="15.75" customHeight="1">
      <c r="A173" s="5" t="s">
        <v>6331</v>
      </c>
      <c r="B173" s="5" t="s">
        <v>6332</v>
      </c>
    </row>
    <row r="174" ht="15.75" customHeight="1">
      <c r="A174" s="5" t="s">
        <v>5163</v>
      </c>
      <c r="B174" s="5" t="s">
        <v>6333</v>
      </c>
    </row>
    <row r="175" ht="15.75" customHeight="1">
      <c r="A175" s="5" t="s">
        <v>6334</v>
      </c>
      <c r="B175" s="5" t="s">
        <v>6335</v>
      </c>
    </row>
    <row r="176" ht="15.75" customHeight="1">
      <c r="A176" s="5" t="s">
        <v>5457</v>
      </c>
      <c r="B176" s="5" t="s">
        <v>6336</v>
      </c>
    </row>
    <row r="177" ht="15.75" customHeight="1">
      <c r="A177" s="5" t="s">
        <v>5240</v>
      </c>
      <c r="B177" s="5" t="s">
        <v>6337</v>
      </c>
    </row>
    <row r="178" ht="15.75" customHeight="1">
      <c r="A178" s="5" t="s">
        <v>6338</v>
      </c>
      <c r="B178" s="5" t="s">
        <v>6339</v>
      </c>
    </row>
    <row r="179" ht="15.75" customHeight="1">
      <c r="A179" s="5" t="s">
        <v>6340</v>
      </c>
      <c r="B179" s="5" t="s">
        <v>6341</v>
      </c>
    </row>
    <row r="180" ht="15.75" customHeight="1">
      <c r="A180" s="5" t="s">
        <v>6342</v>
      </c>
      <c r="B180" s="5" t="s">
        <v>6343</v>
      </c>
    </row>
    <row r="181" ht="15.75" customHeight="1">
      <c r="A181" s="5" t="s">
        <v>6344</v>
      </c>
      <c r="B181" s="5" t="s">
        <v>6345</v>
      </c>
    </row>
    <row r="182" ht="15.75" customHeight="1">
      <c r="A182" s="5" t="s">
        <v>6346</v>
      </c>
      <c r="B182" s="5" t="s">
        <v>6347</v>
      </c>
    </row>
    <row r="183" ht="15.75" customHeight="1">
      <c r="A183" s="5" t="s">
        <v>6348</v>
      </c>
      <c r="B183" s="5" t="s">
        <v>6349</v>
      </c>
    </row>
    <row r="184" ht="15.75" customHeight="1">
      <c r="A184" s="5" t="s">
        <v>6350</v>
      </c>
      <c r="B184" s="5" t="s">
        <v>6351</v>
      </c>
    </row>
    <row r="185" ht="15.75" customHeight="1">
      <c r="A185" s="5" t="s">
        <v>5199</v>
      </c>
      <c r="B185" s="5" t="s">
        <v>6352</v>
      </c>
    </row>
    <row r="186" ht="15.75" customHeight="1">
      <c r="A186" s="5" t="s">
        <v>5461</v>
      </c>
      <c r="B186" s="5" t="s">
        <v>6353</v>
      </c>
    </row>
    <row r="187" ht="15.75" customHeight="1">
      <c r="A187" s="5" t="s">
        <v>5471</v>
      </c>
      <c r="B187" s="5" t="s">
        <v>6354</v>
      </c>
    </row>
    <row r="188" ht="15.75" customHeight="1">
      <c r="A188" s="5" t="s">
        <v>6355</v>
      </c>
      <c r="B188" s="5" t="s">
        <v>6356</v>
      </c>
    </row>
    <row r="189" ht="15.75" customHeight="1">
      <c r="A189" s="5" t="s">
        <v>6357</v>
      </c>
      <c r="B189" s="5" t="s">
        <v>6358</v>
      </c>
    </row>
    <row r="190" ht="15.75" customHeight="1">
      <c r="A190" s="5" t="s">
        <v>6359</v>
      </c>
      <c r="B190" s="5" t="s">
        <v>6360</v>
      </c>
    </row>
    <row r="191" ht="15.75" customHeight="1">
      <c r="A191" s="5" t="s">
        <v>6361</v>
      </c>
      <c r="B191" s="5" t="s">
        <v>6362</v>
      </c>
    </row>
    <row r="192" ht="15.75" customHeight="1">
      <c r="A192" s="5" t="s">
        <v>37</v>
      </c>
      <c r="B192" s="5" t="s">
        <v>6363</v>
      </c>
    </row>
    <row r="193" ht="15.75" customHeight="1">
      <c r="A193" s="5" t="s">
        <v>156</v>
      </c>
      <c r="B193" s="5" t="s">
        <v>6364</v>
      </c>
    </row>
    <row r="194" ht="15.75" customHeight="1">
      <c r="A194" s="5" t="s">
        <v>6365</v>
      </c>
      <c r="B194" s="5" t="s">
        <v>6366</v>
      </c>
    </row>
    <row r="195" ht="15.75" customHeight="1">
      <c r="A195" s="5" t="s">
        <v>6367</v>
      </c>
      <c r="B195" s="5" t="s">
        <v>6368</v>
      </c>
    </row>
    <row r="196" ht="15.75" customHeight="1">
      <c r="A196" s="5" t="s">
        <v>6369</v>
      </c>
      <c r="B196" s="5" t="s">
        <v>6370</v>
      </c>
    </row>
    <row r="197" ht="15.75" customHeight="1">
      <c r="A197" s="5" t="s">
        <v>6371</v>
      </c>
      <c r="B197" s="5" t="s">
        <v>6372</v>
      </c>
    </row>
    <row r="198" ht="15.75" customHeight="1">
      <c r="A198" s="5" t="s">
        <v>6373</v>
      </c>
      <c r="B198" s="5" t="s">
        <v>6374</v>
      </c>
    </row>
    <row r="199" ht="15.75" customHeight="1">
      <c r="A199" s="5" t="s">
        <v>6375</v>
      </c>
      <c r="B199" s="5" t="s">
        <v>6376</v>
      </c>
    </row>
    <row r="200" ht="15.75" customHeight="1">
      <c r="A200" s="5" t="s">
        <v>6377</v>
      </c>
      <c r="B200" s="5" t="s">
        <v>6378</v>
      </c>
    </row>
    <row r="201" ht="15.75" customHeight="1">
      <c r="A201" s="5" t="s">
        <v>6379</v>
      </c>
      <c r="B201" s="5" t="s">
        <v>6380</v>
      </c>
    </row>
    <row r="202" ht="15.75" customHeight="1">
      <c r="A202" s="5" t="s">
        <v>6381</v>
      </c>
      <c r="B202" s="5" t="s">
        <v>6382</v>
      </c>
    </row>
    <row r="203" ht="15.75" customHeight="1">
      <c r="A203" s="5" t="s">
        <v>6383</v>
      </c>
      <c r="B203" s="5" t="s">
        <v>6384</v>
      </c>
    </row>
    <row r="204" ht="15.75" customHeight="1">
      <c r="A204" s="5" t="s">
        <v>6385</v>
      </c>
      <c r="B204" s="5" t="s">
        <v>6386</v>
      </c>
    </row>
    <row r="205" ht="15.75" customHeight="1">
      <c r="A205" s="5" t="s">
        <v>6387</v>
      </c>
      <c r="B205" s="5" t="s">
        <v>6388</v>
      </c>
    </row>
    <row r="206" ht="15.75" customHeight="1">
      <c r="A206" s="5" t="s">
        <v>6389</v>
      </c>
      <c r="B206" s="5" t="s">
        <v>6390</v>
      </c>
    </row>
    <row r="207" ht="15.75" customHeight="1">
      <c r="A207" s="5" t="s">
        <v>6391</v>
      </c>
      <c r="B207" s="5" t="s">
        <v>6392</v>
      </c>
    </row>
    <row r="208" ht="15.75" customHeight="1">
      <c r="A208" s="5" t="s">
        <v>6393</v>
      </c>
      <c r="B208" s="5" t="s">
        <v>6394</v>
      </c>
    </row>
    <row r="209" ht="15.75" customHeight="1">
      <c r="A209" s="5" t="s">
        <v>382</v>
      </c>
      <c r="B209" s="5" t="s">
        <v>6395</v>
      </c>
    </row>
    <row r="210" ht="15.75" customHeight="1">
      <c r="A210" s="5" t="s">
        <v>6396</v>
      </c>
      <c r="B210" s="5" t="s">
        <v>6397</v>
      </c>
    </row>
    <row r="211" ht="15.75" customHeight="1">
      <c r="A211" s="5" t="s">
        <v>6398</v>
      </c>
      <c r="B211" s="5" t="s">
        <v>6399</v>
      </c>
    </row>
    <row r="212" ht="15.75" customHeight="1">
      <c r="A212" s="5" t="s">
        <v>6400</v>
      </c>
      <c r="B212" s="5" t="s">
        <v>6401</v>
      </c>
    </row>
    <row r="213" ht="15.75" customHeight="1">
      <c r="A213" s="5" t="s">
        <v>6402</v>
      </c>
      <c r="B213" s="5" t="s">
        <v>6403</v>
      </c>
    </row>
    <row r="214" ht="15.75" customHeight="1">
      <c r="A214" s="5" t="s">
        <v>6404</v>
      </c>
      <c r="B214" s="5" t="s">
        <v>6405</v>
      </c>
    </row>
    <row r="215" ht="15.75" customHeight="1">
      <c r="A215" s="5" t="s">
        <v>399</v>
      </c>
      <c r="B215" s="5" t="s">
        <v>6406</v>
      </c>
    </row>
    <row r="216" ht="15.75" customHeight="1">
      <c r="A216" s="5" t="s">
        <v>415</v>
      </c>
      <c r="B216" s="5" t="s">
        <v>6407</v>
      </c>
    </row>
    <row r="217" ht="15.75" customHeight="1">
      <c r="A217" s="5" t="s">
        <v>6408</v>
      </c>
      <c r="B217" s="5" t="s">
        <v>6409</v>
      </c>
    </row>
    <row r="218" ht="15.75" customHeight="1">
      <c r="A218" s="5" t="s">
        <v>6410</v>
      </c>
      <c r="B218" s="5" t="s">
        <v>6411</v>
      </c>
    </row>
    <row r="219" ht="15.75" customHeight="1">
      <c r="A219" s="5" t="s">
        <v>6412</v>
      </c>
      <c r="B219" s="5" t="s">
        <v>6413</v>
      </c>
    </row>
    <row r="220" ht="15.75" customHeight="1">
      <c r="A220" s="5" t="s">
        <v>6414</v>
      </c>
      <c r="B220" s="5" t="s">
        <v>6415</v>
      </c>
    </row>
    <row r="221" ht="15.75" customHeight="1">
      <c r="A221" s="5" t="s">
        <v>6416</v>
      </c>
      <c r="B221" s="5" t="s">
        <v>6417</v>
      </c>
    </row>
    <row r="222" ht="15.75" customHeight="1">
      <c r="A222" s="5" t="s">
        <v>6418</v>
      </c>
      <c r="B222" s="5" t="s">
        <v>6419</v>
      </c>
    </row>
    <row r="223" ht="15.75" customHeight="1">
      <c r="A223" s="5" t="s">
        <v>6420</v>
      </c>
      <c r="B223" s="5" t="s">
        <v>6421</v>
      </c>
    </row>
    <row r="224" ht="15.75" customHeight="1">
      <c r="A224" s="5" t="s">
        <v>6422</v>
      </c>
      <c r="B224" s="5" t="s">
        <v>6423</v>
      </c>
    </row>
    <row r="225" ht="15.75" customHeight="1">
      <c r="A225" s="5" t="s">
        <v>6424</v>
      </c>
      <c r="B225" s="5" t="s">
        <v>6425</v>
      </c>
    </row>
    <row r="226" ht="15.75" customHeight="1">
      <c r="A226" s="5" t="s">
        <v>6426</v>
      </c>
      <c r="B226" s="5" t="s">
        <v>6427</v>
      </c>
    </row>
    <row r="227" ht="15.75" customHeight="1">
      <c r="A227" s="5" t="s">
        <v>6428</v>
      </c>
      <c r="B227" s="5" t="s">
        <v>6429</v>
      </c>
    </row>
    <row r="228" ht="15.75" customHeight="1">
      <c r="A228" s="5" t="s">
        <v>6430</v>
      </c>
      <c r="B228" s="5" t="s">
        <v>6431</v>
      </c>
    </row>
    <row r="229" ht="15.75" customHeight="1">
      <c r="A229" s="5" t="s">
        <v>6432</v>
      </c>
      <c r="B229" s="5" t="s">
        <v>6433</v>
      </c>
    </row>
    <row r="230" ht="15.75" customHeight="1">
      <c r="A230" s="5" t="s">
        <v>6434</v>
      </c>
      <c r="B230" s="5" t="s">
        <v>6435</v>
      </c>
    </row>
    <row r="231" ht="15.75" customHeight="1">
      <c r="A231" s="5" t="s">
        <v>429</v>
      </c>
      <c r="B231" s="5" t="s">
        <v>6436</v>
      </c>
    </row>
    <row r="232" ht="15.75" customHeight="1">
      <c r="A232" s="5" t="s">
        <v>6437</v>
      </c>
      <c r="B232" s="5" t="s">
        <v>6438</v>
      </c>
    </row>
    <row r="233" ht="15.75" customHeight="1">
      <c r="A233" s="5" t="s">
        <v>6439</v>
      </c>
      <c r="B233" s="5" t="s">
        <v>6440</v>
      </c>
    </row>
    <row r="234" ht="15.75" customHeight="1">
      <c r="A234" s="5" t="s">
        <v>6441</v>
      </c>
      <c r="B234" s="5" t="s">
        <v>6442</v>
      </c>
    </row>
    <row r="235" ht="15.75" customHeight="1">
      <c r="A235" s="5" t="s">
        <v>6443</v>
      </c>
      <c r="B235" s="5" t="s">
        <v>6444</v>
      </c>
    </row>
    <row r="236" ht="15.75" customHeight="1">
      <c r="A236" s="5" t="s">
        <v>6445</v>
      </c>
      <c r="B236" s="5" t="s">
        <v>6446</v>
      </c>
    </row>
    <row r="237" ht="15.75" customHeight="1">
      <c r="A237" s="5" t="s">
        <v>6447</v>
      </c>
      <c r="B237" s="5" t="s">
        <v>6448</v>
      </c>
    </row>
    <row r="238" ht="15.75" customHeight="1">
      <c r="A238" s="5" t="s">
        <v>6449</v>
      </c>
      <c r="B238" s="5" t="s">
        <v>6450</v>
      </c>
    </row>
    <row r="239" ht="15.75" customHeight="1">
      <c r="A239" s="5" t="s">
        <v>6451</v>
      </c>
      <c r="B239" s="5" t="s">
        <v>6452</v>
      </c>
    </row>
    <row r="240" ht="15.75" customHeight="1">
      <c r="A240" s="5" t="s">
        <v>6453</v>
      </c>
      <c r="B240" s="5" t="s">
        <v>6454</v>
      </c>
    </row>
    <row r="241" ht="15.75" customHeight="1">
      <c r="A241" s="5" t="s">
        <v>6455</v>
      </c>
      <c r="B241" s="5" t="s">
        <v>6456</v>
      </c>
    </row>
    <row r="242" ht="15.75" customHeight="1">
      <c r="A242" s="5" t="s">
        <v>6457</v>
      </c>
      <c r="B242" s="5" t="s">
        <v>6458</v>
      </c>
    </row>
    <row r="243" ht="15.75" customHeight="1">
      <c r="A243" s="5" t="s">
        <v>6459</v>
      </c>
      <c r="B243" s="5" t="s">
        <v>6460</v>
      </c>
    </row>
    <row r="244" ht="15.75" customHeight="1">
      <c r="A244" s="5" t="s">
        <v>6461</v>
      </c>
      <c r="B244" s="5" t="s">
        <v>6462</v>
      </c>
    </row>
    <row r="245" ht="15.75" customHeight="1">
      <c r="A245" s="5" t="s">
        <v>494</v>
      </c>
      <c r="B245" s="5" t="s">
        <v>6463</v>
      </c>
    </row>
    <row r="246" ht="15.75" customHeight="1">
      <c r="A246" s="5" t="s">
        <v>6464</v>
      </c>
      <c r="B246" s="5" t="s">
        <v>6465</v>
      </c>
    </row>
    <row r="247" ht="15.75" customHeight="1">
      <c r="A247" s="5" t="s">
        <v>6466</v>
      </c>
      <c r="B247" s="5" t="s">
        <v>6467</v>
      </c>
    </row>
    <row r="248" ht="15.75" customHeight="1">
      <c r="A248" s="5" t="s">
        <v>6468</v>
      </c>
      <c r="B248" s="5" t="s">
        <v>6469</v>
      </c>
    </row>
    <row r="249" ht="15.75" customHeight="1">
      <c r="A249" s="5" t="s">
        <v>6470</v>
      </c>
      <c r="B249" s="5" t="s">
        <v>6471</v>
      </c>
    </row>
    <row r="250" ht="15.75" customHeight="1">
      <c r="A250" s="5" t="s">
        <v>508</v>
      </c>
      <c r="B250" s="5" t="s">
        <v>6472</v>
      </c>
    </row>
    <row r="251" ht="15.75" customHeight="1">
      <c r="A251" s="5" t="s">
        <v>6473</v>
      </c>
      <c r="B251" s="5" t="s">
        <v>6474</v>
      </c>
    </row>
    <row r="252" ht="15.75" customHeight="1">
      <c r="A252" s="5" t="s">
        <v>6475</v>
      </c>
      <c r="B252" s="5" t="s">
        <v>6476</v>
      </c>
    </row>
    <row r="253" ht="15.75" customHeight="1">
      <c r="A253" s="5" t="s">
        <v>6477</v>
      </c>
      <c r="B253" s="5" t="s">
        <v>6478</v>
      </c>
    </row>
    <row r="254" ht="15.75" customHeight="1">
      <c r="A254" s="5" t="s">
        <v>6479</v>
      </c>
      <c r="B254" s="5" t="s">
        <v>6480</v>
      </c>
    </row>
    <row r="255" ht="15.75" customHeight="1">
      <c r="A255" s="5" t="s">
        <v>6481</v>
      </c>
      <c r="B255" s="5" t="s">
        <v>6482</v>
      </c>
    </row>
    <row r="256" ht="15.75" customHeight="1">
      <c r="A256" s="5" t="s">
        <v>6483</v>
      </c>
      <c r="B256" s="5" t="s">
        <v>6484</v>
      </c>
    </row>
    <row r="257" ht="15.75" customHeight="1">
      <c r="A257" s="5" t="s">
        <v>6485</v>
      </c>
      <c r="B257" s="5" t="s">
        <v>6486</v>
      </c>
    </row>
    <row r="258" ht="15.75" customHeight="1">
      <c r="A258" s="5" t="s">
        <v>6487</v>
      </c>
      <c r="B258" s="5" t="s">
        <v>6488</v>
      </c>
    </row>
    <row r="259" ht="15.75" customHeight="1">
      <c r="A259" s="5" t="s">
        <v>6489</v>
      </c>
      <c r="B259" s="5" t="s">
        <v>6490</v>
      </c>
    </row>
    <row r="260" ht="15.75" customHeight="1">
      <c r="A260" s="5" t="s">
        <v>6491</v>
      </c>
      <c r="B260" s="5" t="s">
        <v>6492</v>
      </c>
    </row>
    <row r="261" ht="15.75" customHeight="1">
      <c r="A261" s="5" t="s">
        <v>6493</v>
      </c>
      <c r="B261" s="5" t="s">
        <v>6494</v>
      </c>
    </row>
    <row r="262" ht="15.75" customHeight="1">
      <c r="A262" s="5" t="s">
        <v>6495</v>
      </c>
      <c r="B262" s="5" t="s">
        <v>6496</v>
      </c>
    </row>
    <row r="263" ht="15.75" customHeight="1">
      <c r="A263" s="5" t="s">
        <v>6497</v>
      </c>
      <c r="B263" s="5" t="s">
        <v>6498</v>
      </c>
    </row>
    <row r="264" ht="15.75" customHeight="1">
      <c r="A264" s="5" t="s">
        <v>6499</v>
      </c>
      <c r="B264" s="5" t="s">
        <v>6500</v>
      </c>
    </row>
    <row r="265" ht="15.75" customHeight="1">
      <c r="A265" s="5" t="s">
        <v>6501</v>
      </c>
      <c r="B265" s="5" t="s">
        <v>6502</v>
      </c>
    </row>
    <row r="266" ht="15.75" customHeight="1">
      <c r="A266" s="5" t="s">
        <v>6503</v>
      </c>
      <c r="B266" s="5" t="s">
        <v>6504</v>
      </c>
    </row>
    <row r="267" ht="15.75" customHeight="1">
      <c r="A267" s="5" t="s">
        <v>6505</v>
      </c>
      <c r="B267" s="5" t="s">
        <v>6506</v>
      </c>
    </row>
    <row r="268" ht="15.75" customHeight="1">
      <c r="A268" s="5" t="s">
        <v>6507</v>
      </c>
      <c r="B268" s="5" t="s">
        <v>6508</v>
      </c>
    </row>
    <row r="269" ht="15.75" customHeight="1">
      <c r="A269" s="5" t="s">
        <v>6509</v>
      </c>
      <c r="B269" s="5" t="s">
        <v>6510</v>
      </c>
    </row>
    <row r="270" ht="15.75" customHeight="1">
      <c r="A270" s="5" t="s">
        <v>6511</v>
      </c>
      <c r="B270" s="5" t="s">
        <v>6512</v>
      </c>
    </row>
    <row r="271" ht="15.75" customHeight="1">
      <c r="A271" s="5" t="s">
        <v>6513</v>
      </c>
      <c r="B271" s="5" t="s">
        <v>6514</v>
      </c>
    </row>
    <row r="272" ht="15.75" customHeight="1">
      <c r="A272" s="5" t="s">
        <v>6515</v>
      </c>
      <c r="B272" s="5" t="s">
        <v>6516</v>
      </c>
    </row>
    <row r="273" ht="15.75" customHeight="1">
      <c r="A273" s="5" t="s">
        <v>6517</v>
      </c>
      <c r="B273" s="5" t="s">
        <v>6518</v>
      </c>
    </row>
    <row r="274" ht="15.75" customHeight="1">
      <c r="A274" s="5" t="s">
        <v>6519</v>
      </c>
      <c r="B274" s="5" t="s">
        <v>6520</v>
      </c>
    </row>
    <row r="275" ht="15.75" customHeight="1">
      <c r="A275" s="5" t="s">
        <v>6521</v>
      </c>
      <c r="B275" s="5" t="s">
        <v>6522</v>
      </c>
    </row>
    <row r="276" ht="15.75" customHeight="1">
      <c r="A276" s="5" t="s">
        <v>6523</v>
      </c>
      <c r="B276" s="5" t="s">
        <v>6524</v>
      </c>
    </row>
    <row r="277" ht="15.75" customHeight="1">
      <c r="A277" s="5" t="s">
        <v>6525</v>
      </c>
      <c r="B277" s="5" t="s">
        <v>6526</v>
      </c>
    </row>
    <row r="278" ht="15.75" customHeight="1">
      <c r="A278" s="5" t="s">
        <v>6527</v>
      </c>
      <c r="B278" s="5" t="s">
        <v>6528</v>
      </c>
    </row>
    <row r="279" ht="15.75" customHeight="1">
      <c r="A279" s="5" t="s">
        <v>6529</v>
      </c>
      <c r="B279" s="5" t="s">
        <v>6530</v>
      </c>
    </row>
    <row r="280" ht="15.75" customHeight="1">
      <c r="A280" s="5" t="s">
        <v>538</v>
      </c>
      <c r="B280" s="5" t="s">
        <v>6531</v>
      </c>
    </row>
    <row r="281" ht="15.75" customHeight="1">
      <c r="A281" s="5" t="s">
        <v>6532</v>
      </c>
      <c r="B281" s="5" t="s">
        <v>6533</v>
      </c>
    </row>
    <row r="282" ht="15.75" customHeight="1">
      <c r="A282" s="5" t="s">
        <v>6534</v>
      </c>
      <c r="B282" s="5" t="s">
        <v>6535</v>
      </c>
    </row>
    <row r="283" ht="15.75" customHeight="1">
      <c r="A283" s="5" t="s">
        <v>6536</v>
      </c>
      <c r="B283" s="5" t="s">
        <v>6537</v>
      </c>
    </row>
    <row r="284" ht="15.75" customHeight="1">
      <c r="A284" s="5" t="s">
        <v>6538</v>
      </c>
      <c r="B284" s="5" t="s">
        <v>6539</v>
      </c>
    </row>
    <row r="285" ht="15.75" customHeight="1">
      <c r="A285" s="5" t="s">
        <v>6540</v>
      </c>
      <c r="B285" s="5" t="s">
        <v>6541</v>
      </c>
    </row>
    <row r="286" ht="15.75" customHeight="1">
      <c r="A286" s="5" t="s">
        <v>6542</v>
      </c>
      <c r="B286" s="5" t="s">
        <v>6543</v>
      </c>
    </row>
    <row r="287" ht="15.75" customHeight="1">
      <c r="A287" s="5" t="s">
        <v>6544</v>
      </c>
      <c r="B287" s="5" t="s">
        <v>6545</v>
      </c>
    </row>
    <row r="288" ht="15.75" customHeight="1">
      <c r="A288" s="5" t="s">
        <v>6546</v>
      </c>
      <c r="B288" s="5" t="s">
        <v>6547</v>
      </c>
    </row>
    <row r="289" ht="15.75" customHeight="1">
      <c r="A289" s="5" t="s">
        <v>6548</v>
      </c>
      <c r="B289" s="5" t="s">
        <v>6549</v>
      </c>
    </row>
    <row r="290" ht="15.75" customHeight="1">
      <c r="A290" s="5" t="s">
        <v>6550</v>
      </c>
      <c r="B290" s="5" t="s">
        <v>6551</v>
      </c>
    </row>
    <row r="291" ht="15.75" customHeight="1">
      <c r="A291" s="5" t="s">
        <v>6552</v>
      </c>
      <c r="B291" s="5" t="s">
        <v>6553</v>
      </c>
    </row>
    <row r="292" ht="15.75" customHeight="1">
      <c r="A292" s="5" t="s">
        <v>6554</v>
      </c>
      <c r="B292" s="5" t="s">
        <v>6555</v>
      </c>
    </row>
    <row r="293" ht="15.75" customHeight="1">
      <c r="A293" s="5" t="s">
        <v>645</v>
      </c>
      <c r="B293" s="5" t="s">
        <v>6556</v>
      </c>
    </row>
    <row r="294" ht="15.75" customHeight="1">
      <c r="A294" s="5" t="s">
        <v>741</v>
      </c>
      <c r="B294" s="5" t="s">
        <v>6557</v>
      </c>
    </row>
    <row r="295" ht="15.75" customHeight="1">
      <c r="A295" s="5" t="s">
        <v>6558</v>
      </c>
      <c r="B295" s="5" t="s">
        <v>6559</v>
      </c>
    </row>
    <row r="296" ht="15.75" customHeight="1">
      <c r="A296" s="5" t="s">
        <v>6560</v>
      </c>
      <c r="B296" s="5" t="s">
        <v>6561</v>
      </c>
    </row>
    <row r="297" ht="15.75" customHeight="1">
      <c r="A297" s="5" t="s">
        <v>6562</v>
      </c>
      <c r="B297" s="5" t="s">
        <v>6563</v>
      </c>
    </row>
    <row r="298" ht="15.75" customHeight="1">
      <c r="A298" s="5" t="s">
        <v>6564</v>
      </c>
      <c r="B298" s="5" t="s">
        <v>6565</v>
      </c>
    </row>
    <row r="299" ht="15.75" customHeight="1">
      <c r="A299" s="5" t="s">
        <v>6566</v>
      </c>
      <c r="B299" s="5" t="s">
        <v>6567</v>
      </c>
    </row>
    <row r="300" ht="15.75" customHeight="1">
      <c r="A300" s="5" t="s">
        <v>6568</v>
      </c>
      <c r="B300" s="5" t="s">
        <v>6569</v>
      </c>
    </row>
    <row r="301" ht="15.75" customHeight="1">
      <c r="A301" s="5" t="s">
        <v>6570</v>
      </c>
      <c r="B301" s="5" t="s">
        <v>6571</v>
      </c>
    </row>
    <row r="302" ht="15.75" customHeight="1">
      <c r="A302" s="5" t="s">
        <v>6572</v>
      </c>
      <c r="B302" s="5" t="s">
        <v>6573</v>
      </c>
    </row>
    <row r="303" ht="15.75" customHeight="1">
      <c r="A303" s="5" t="s">
        <v>6574</v>
      </c>
      <c r="B303" s="5" t="s">
        <v>6575</v>
      </c>
    </row>
    <row r="304" ht="15.75" customHeight="1">
      <c r="A304" s="5" t="s">
        <v>6576</v>
      </c>
      <c r="B304" s="5" t="s">
        <v>6577</v>
      </c>
    </row>
    <row r="305" ht="15.75" customHeight="1">
      <c r="A305" s="5" t="s">
        <v>6578</v>
      </c>
      <c r="B305" s="5" t="s">
        <v>6579</v>
      </c>
    </row>
    <row r="306" ht="15.75" customHeight="1">
      <c r="A306" s="5" t="s">
        <v>6580</v>
      </c>
      <c r="B306" s="5" t="s">
        <v>6581</v>
      </c>
    </row>
    <row r="307" ht="15.75" customHeight="1">
      <c r="A307" s="5" t="s">
        <v>6582</v>
      </c>
      <c r="B307" s="5" t="s">
        <v>6583</v>
      </c>
    </row>
    <row r="308" ht="15.75" customHeight="1">
      <c r="A308" s="5" t="s">
        <v>6584</v>
      </c>
      <c r="B308" s="5" t="s">
        <v>6585</v>
      </c>
    </row>
    <row r="309" ht="15.75" customHeight="1">
      <c r="A309" s="5" t="s">
        <v>5497</v>
      </c>
      <c r="B309" s="5" t="s">
        <v>6586</v>
      </c>
    </row>
    <row r="310" ht="15.75" customHeight="1">
      <c r="A310" s="5" t="s">
        <v>6587</v>
      </c>
      <c r="B310" s="5" t="s">
        <v>6588</v>
      </c>
    </row>
    <row r="311" ht="15.75" customHeight="1">
      <c r="A311" s="5" t="s">
        <v>6589</v>
      </c>
      <c r="B311" s="5" t="s">
        <v>6590</v>
      </c>
    </row>
    <row r="312" ht="15.75" customHeight="1">
      <c r="A312" s="5" t="s">
        <v>6591</v>
      </c>
      <c r="B312" s="5" t="s">
        <v>6592</v>
      </c>
    </row>
    <row r="313" ht="15.75" customHeight="1">
      <c r="A313" s="5" t="s">
        <v>6593</v>
      </c>
      <c r="B313" s="5" t="s">
        <v>6594</v>
      </c>
    </row>
    <row r="314" ht="15.75" customHeight="1">
      <c r="A314" s="5" t="s">
        <v>6595</v>
      </c>
      <c r="B314" s="5" t="s">
        <v>6596</v>
      </c>
    </row>
    <row r="315" ht="15.75" customHeight="1">
      <c r="A315" s="5" t="s">
        <v>6597</v>
      </c>
      <c r="B315" s="5" t="s">
        <v>6598</v>
      </c>
    </row>
    <row r="316" ht="15.75" customHeight="1">
      <c r="A316" s="5" t="s">
        <v>6599</v>
      </c>
      <c r="B316" s="5" t="s">
        <v>6600</v>
      </c>
    </row>
    <row r="317" ht="15.75" customHeight="1">
      <c r="A317" s="5" t="s">
        <v>6601</v>
      </c>
      <c r="B317" s="5" t="s">
        <v>6602</v>
      </c>
    </row>
    <row r="318" ht="15.75" customHeight="1">
      <c r="A318" s="5" t="s">
        <v>6603</v>
      </c>
      <c r="B318" s="5" t="s">
        <v>6604</v>
      </c>
    </row>
    <row r="319" ht="15.75" customHeight="1">
      <c r="A319" s="5" t="s">
        <v>801</v>
      </c>
      <c r="B319" s="5" t="s">
        <v>6605</v>
      </c>
    </row>
    <row r="320" ht="15.75" customHeight="1">
      <c r="A320" s="5" t="s">
        <v>6606</v>
      </c>
      <c r="B320" s="5" t="s">
        <v>6607</v>
      </c>
    </row>
    <row r="321" ht="15.75" customHeight="1">
      <c r="A321" s="5" t="s">
        <v>6608</v>
      </c>
      <c r="B321" s="5" t="s">
        <v>6609</v>
      </c>
    </row>
    <row r="322" ht="15.75" customHeight="1">
      <c r="A322" s="5" t="s">
        <v>6610</v>
      </c>
      <c r="B322" s="5" t="s">
        <v>6611</v>
      </c>
    </row>
    <row r="323" ht="15.75" customHeight="1">
      <c r="A323" s="5" t="s">
        <v>6612</v>
      </c>
      <c r="B323" s="5" t="s">
        <v>6613</v>
      </c>
    </row>
    <row r="324" ht="15.75" customHeight="1">
      <c r="A324" s="5" t="s">
        <v>6614</v>
      </c>
      <c r="B324" s="5" t="s">
        <v>6615</v>
      </c>
    </row>
    <row r="325" ht="15.75" customHeight="1">
      <c r="A325" s="5" t="s">
        <v>6616</v>
      </c>
      <c r="B325" s="5" t="s">
        <v>6617</v>
      </c>
    </row>
    <row r="326" ht="15.75" customHeight="1">
      <c r="A326" s="5" t="s">
        <v>6618</v>
      </c>
      <c r="B326" s="5" t="s">
        <v>6619</v>
      </c>
    </row>
    <row r="327" ht="15.75" customHeight="1">
      <c r="A327" s="5" t="s">
        <v>6620</v>
      </c>
      <c r="B327" s="5" t="s">
        <v>6621</v>
      </c>
    </row>
    <row r="328" ht="15.75" customHeight="1">
      <c r="A328" s="5" t="s">
        <v>6622</v>
      </c>
      <c r="B328" s="5" t="s">
        <v>6623</v>
      </c>
    </row>
    <row r="329" ht="15.75" customHeight="1">
      <c r="A329" s="5" t="s">
        <v>6624</v>
      </c>
      <c r="B329" s="5" t="s">
        <v>6625</v>
      </c>
    </row>
    <row r="330" ht="15.75" customHeight="1">
      <c r="A330" s="5" t="s">
        <v>831</v>
      </c>
      <c r="B330" s="5" t="s">
        <v>6626</v>
      </c>
    </row>
    <row r="331" ht="15.75" customHeight="1">
      <c r="A331" s="5" t="s">
        <v>6627</v>
      </c>
      <c r="B331" s="5" t="s">
        <v>6628</v>
      </c>
    </row>
    <row r="332" ht="15.75" customHeight="1">
      <c r="A332" s="5" t="s">
        <v>6629</v>
      </c>
      <c r="B332" s="5" t="s">
        <v>6630</v>
      </c>
    </row>
    <row r="333" ht="15.75" customHeight="1">
      <c r="A333" s="5" t="s">
        <v>6631</v>
      </c>
      <c r="B333" s="5" t="s">
        <v>6632</v>
      </c>
    </row>
    <row r="334" ht="15.75" customHeight="1">
      <c r="A334" s="5" t="s">
        <v>6633</v>
      </c>
      <c r="B334" s="5" t="s">
        <v>6634</v>
      </c>
    </row>
    <row r="335" ht="15.75" customHeight="1">
      <c r="A335" s="5" t="s">
        <v>6635</v>
      </c>
      <c r="B335" s="5" t="s">
        <v>6636</v>
      </c>
    </row>
    <row r="336" ht="15.75" customHeight="1">
      <c r="A336" s="5" t="s">
        <v>6637</v>
      </c>
      <c r="B336" s="5" t="s">
        <v>6638</v>
      </c>
    </row>
    <row r="337" ht="15.75" customHeight="1">
      <c r="A337" s="5" t="s">
        <v>6639</v>
      </c>
      <c r="B337" s="5" t="s">
        <v>6640</v>
      </c>
    </row>
    <row r="338" ht="15.75" customHeight="1">
      <c r="A338" s="5" t="s">
        <v>6641</v>
      </c>
      <c r="B338" s="5" t="s">
        <v>6642</v>
      </c>
    </row>
    <row r="339" ht="15.75" customHeight="1">
      <c r="A339" s="5" t="s">
        <v>6643</v>
      </c>
      <c r="B339" s="5" t="s">
        <v>6644</v>
      </c>
    </row>
    <row r="340" ht="15.75" customHeight="1">
      <c r="A340" s="5" t="s">
        <v>6645</v>
      </c>
      <c r="B340" s="5" t="s">
        <v>6646</v>
      </c>
    </row>
    <row r="341" ht="15.75" customHeight="1">
      <c r="A341" s="5" t="s">
        <v>6647</v>
      </c>
      <c r="B341" s="5" t="s">
        <v>6648</v>
      </c>
    </row>
    <row r="342" ht="15.75" customHeight="1">
      <c r="A342" s="5" t="s">
        <v>6649</v>
      </c>
      <c r="B342" s="5" t="s">
        <v>6650</v>
      </c>
    </row>
    <row r="343" ht="15.75" customHeight="1">
      <c r="A343" s="5" t="s">
        <v>6651</v>
      </c>
      <c r="B343" s="5" t="s">
        <v>6652</v>
      </c>
    </row>
    <row r="344" ht="15.75" customHeight="1">
      <c r="A344" s="5" t="s">
        <v>6653</v>
      </c>
      <c r="B344" s="5" t="s">
        <v>6654</v>
      </c>
    </row>
    <row r="345" ht="15.75" customHeight="1">
      <c r="A345" s="5" t="s">
        <v>6655</v>
      </c>
      <c r="B345" s="5" t="s">
        <v>6656</v>
      </c>
    </row>
    <row r="346" ht="15.75" customHeight="1">
      <c r="A346" s="5" t="s">
        <v>6657</v>
      </c>
      <c r="B346" s="5" t="s">
        <v>6658</v>
      </c>
    </row>
    <row r="347" ht="15.75" customHeight="1">
      <c r="A347" s="5" t="s">
        <v>6659</v>
      </c>
      <c r="B347" s="5" t="s">
        <v>6660</v>
      </c>
    </row>
    <row r="348" ht="15.75" customHeight="1">
      <c r="A348" s="5" t="s">
        <v>6661</v>
      </c>
      <c r="B348" s="5" t="s">
        <v>6662</v>
      </c>
    </row>
    <row r="349" ht="15.75" customHeight="1">
      <c r="A349" s="5" t="s">
        <v>6663</v>
      </c>
      <c r="B349" s="5" t="s">
        <v>6664</v>
      </c>
    </row>
    <row r="350" ht="15.75" customHeight="1">
      <c r="A350" s="5" t="s">
        <v>6665</v>
      </c>
      <c r="B350" s="5" t="s">
        <v>6666</v>
      </c>
    </row>
    <row r="351" ht="15.75" customHeight="1">
      <c r="A351" s="5" t="s">
        <v>6667</v>
      </c>
      <c r="B351" s="5" t="s">
        <v>6668</v>
      </c>
    </row>
    <row r="352" ht="15.75" customHeight="1">
      <c r="A352" s="5" t="s">
        <v>6669</v>
      </c>
      <c r="B352" s="5" t="s">
        <v>6670</v>
      </c>
    </row>
    <row r="353" ht="15.75" customHeight="1">
      <c r="A353" s="5" t="s">
        <v>6671</v>
      </c>
      <c r="B353" s="5" t="s">
        <v>6672</v>
      </c>
    </row>
    <row r="354" ht="15.75" customHeight="1">
      <c r="A354" s="5" t="s">
        <v>6673</v>
      </c>
      <c r="B354" s="5" t="s">
        <v>6674</v>
      </c>
    </row>
    <row r="355" ht="15.75" customHeight="1">
      <c r="A355" s="5" t="s">
        <v>6675</v>
      </c>
      <c r="B355" s="5" t="s">
        <v>6676</v>
      </c>
    </row>
    <row r="356" ht="15.75" customHeight="1">
      <c r="A356" s="5" t="s">
        <v>6677</v>
      </c>
      <c r="B356" s="5" t="s">
        <v>6678</v>
      </c>
    </row>
    <row r="357" ht="15.75" customHeight="1">
      <c r="A357" s="5" t="s">
        <v>6679</v>
      </c>
      <c r="B357" s="5" t="s">
        <v>6680</v>
      </c>
    </row>
    <row r="358" ht="15.75" customHeight="1">
      <c r="A358" s="5" t="s">
        <v>6681</v>
      </c>
      <c r="B358" s="5" t="s">
        <v>6682</v>
      </c>
    </row>
    <row r="359" ht="15.75" customHeight="1">
      <c r="A359" s="5" t="s">
        <v>6683</v>
      </c>
      <c r="B359" s="5" t="s">
        <v>6684</v>
      </c>
    </row>
    <row r="360" ht="15.75" customHeight="1">
      <c r="A360" s="5" t="s">
        <v>6685</v>
      </c>
      <c r="B360" s="5" t="s">
        <v>6686</v>
      </c>
    </row>
    <row r="361" ht="15.75" customHeight="1">
      <c r="A361" s="5" t="s">
        <v>6687</v>
      </c>
      <c r="B361" s="5" t="s">
        <v>6688</v>
      </c>
    </row>
    <row r="362" ht="15.75" customHeight="1">
      <c r="A362" s="5" t="s">
        <v>6689</v>
      </c>
      <c r="B362" s="5" t="s">
        <v>6690</v>
      </c>
    </row>
    <row r="363" ht="15.75" customHeight="1">
      <c r="A363" s="5" t="s">
        <v>6691</v>
      </c>
      <c r="B363" s="5" t="s">
        <v>6692</v>
      </c>
    </row>
    <row r="364" ht="15.75" customHeight="1">
      <c r="A364" s="5" t="s">
        <v>6693</v>
      </c>
      <c r="B364" s="5" t="s">
        <v>6694</v>
      </c>
    </row>
    <row r="365" ht="15.75" customHeight="1">
      <c r="A365" s="5" t="s">
        <v>6695</v>
      </c>
      <c r="B365" s="5" t="s">
        <v>6696</v>
      </c>
    </row>
    <row r="366" ht="15.75" customHeight="1">
      <c r="A366" s="5" t="s">
        <v>6697</v>
      </c>
      <c r="B366" s="5" t="s">
        <v>6698</v>
      </c>
    </row>
    <row r="367" ht="15.75" customHeight="1">
      <c r="A367" s="5" t="s">
        <v>6699</v>
      </c>
      <c r="B367" s="5" t="s">
        <v>6700</v>
      </c>
    </row>
    <row r="368" ht="15.75" customHeight="1">
      <c r="A368" s="5" t="s">
        <v>6701</v>
      </c>
      <c r="B368" s="5" t="s">
        <v>6702</v>
      </c>
    </row>
    <row r="369" ht="15.75" customHeight="1">
      <c r="A369" s="5" t="s">
        <v>6703</v>
      </c>
      <c r="B369" s="5" t="s">
        <v>6704</v>
      </c>
    </row>
    <row r="370" ht="15.75" customHeight="1">
      <c r="A370" s="5" t="s">
        <v>6705</v>
      </c>
      <c r="B370" s="5" t="s">
        <v>6706</v>
      </c>
    </row>
    <row r="371" ht="15.75" customHeight="1">
      <c r="A371" s="5" t="s">
        <v>6707</v>
      </c>
      <c r="B371" s="5" t="s">
        <v>6708</v>
      </c>
    </row>
    <row r="372" ht="15.75" customHeight="1">
      <c r="A372" s="5" t="s">
        <v>6709</v>
      </c>
      <c r="B372" s="5" t="s">
        <v>6710</v>
      </c>
    </row>
    <row r="373" ht="15.75" customHeight="1">
      <c r="A373" s="5" t="s">
        <v>6711</v>
      </c>
      <c r="B373" s="5" t="s">
        <v>6712</v>
      </c>
    </row>
    <row r="374" ht="15.75" customHeight="1">
      <c r="A374" s="5" t="s">
        <v>6713</v>
      </c>
      <c r="B374" s="5" t="s">
        <v>6714</v>
      </c>
    </row>
    <row r="375" ht="15.75" customHeight="1">
      <c r="A375" s="5" t="s">
        <v>6715</v>
      </c>
      <c r="B375" s="5" t="s">
        <v>6716</v>
      </c>
    </row>
    <row r="376" ht="15.75" customHeight="1">
      <c r="A376" s="5" t="s">
        <v>6717</v>
      </c>
      <c r="B376" s="5" t="s">
        <v>6718</v>
      </c>
    </row>
    <row r="377" ht="15.75" customHeight="1">
      <c r="A377" s="5" t="s">
        <v>6719</v>
      </c>
      <c r="B377" s="5" t="s">
        <v>6720</v>
      </c>
    </row>
    <row r="378" ht="15.75" customHeight="1">
      <c r="A378" s="5" t="s">
        <v>6721</v>
      </c>
      <c r="B378" s="5" t="s">
        <v>6722</v>
      </c>
    </row>
    <row r="379" ht="15.75" customHeight="1">
      <c r="A379" s="5" t="s">
        <v>6723</v>
      </c>
      <c r="B379" s="5" t="s">
        <v>6724</v>
      </c>
    </row>
    <row r="380" ht="15.75" customHeight="1">
      <c r="A380" s="5" t="s">
        <v>6725</v>
      </c>
      <c r="B380" s="5" t="s">
        <v>6726</v>
      </c>
    </row>
    <row r="381" ht="15.75" customHeight="1">
      <c r="A381" s="5" t="s">
        <v>6727</v>
      </c>
      <c r="B381" s="5" t="s">
        <v>6728</v>
      </c>
    </row>
    <row r="382" ht="15.75" customHeight="1">
      <c r="A382" s="5" t="s">
        <v>6729</v>
      </c>
      <c r="B382" s="5" t="s">
        <v>6730</v>
      </c>
    </row>
    <row r="383" ht="15.75" customHeight="1">
      <c r="A383" s="5" t="s">
        <v>6731</v>
      </c>
      <c r="B383" s="5" t="s">
        <v>6732</v>
      </c>
    </row>
    <row r="384" ht="15.75" customHeight="1">
      <c r="A384" s="5" t="s">
        <v>6733</v>
      </c>
      <c r="B384" s="5" t="s">
        <v>6734</v>
      </c>
    </row>
    <row r="385" ht="15.75" customHeight="1">
      <c r="A385" s="5" t="s">
        <v>6735</v>
      </c>
      <c r="B385" s="5" t="s">
        <v>6736</v>
      </c>
    </row>
    <row r="386" ht="15.75" customHeight="1">
      <c r="A386" s="5" t="s">
        <v>6737</v>
      </c>
      <c r="B386" s="5" t="s">
        <v>6738</v>
      </c>
    </row>
    <row r="387" ht="15.75" customHeight="1">
      <c r="A387" s="5" t="s">
        <v>6739</v>
      </c>
      <c r="B387" s="5" t="s">
        <v>6740</v>
      </c>
    </row>
    <row r="388" ht="15.75" customHeight="1">
      <c r="A388" s="5" t="s">
        <v>6741</v>
      </c>
      <c r="B388" s="5" t="s">
        <v>6742</v>
      </c>
    </row>
    <row r="389" ht="15.75" customHeight="1">
      <c r="A389" s="5" t="s">
        <v>6743</v>
      </c>
      <c r="B389" s="5" t="s">
        <v>6744</v>
      </c>
    </row>
    <row r="390" ht="15.75" customHeight="1">
      <c r="A390" s="5" t="s">
        <v>6745</v>
      </c>
      <c r="B390" s="5" t="s">
        <v>6746</v>
      </c>
    </row>
    <row r="391" ht="15.75" customHeight="1">
      <c r="A391" s="5" t="s">
        <v>1136</v>
      </c>
      <c r="B391" s="5" t="s">
        <v>6747</v>
      </c>
    </row>
    <row r="392" ht="15.75" customHeight="1">
      <c r="A392" s="5" t="s">
        <v>6748</v>
      </c>
      <c r="B392" s="5" t="s">
        <v>6749</v>
      </c>
    </row>
    <row r="393" ht="15.75" customHeight="1">
      <c r="A393" s="5" t="s">
        <v>6750</v>
      </c>
      <c r="B393" s="5" t="s">
        <v>6751</v>
      </c>
    </row>
    <row r="394" ht="15.75" customHeight="1">
      <c r="A394" s="5" t="s">
        <v>6752</v>
      </c>
      <c r="B394" s="5" t="s">
        <v>6753</v>
      </c>
    </row>
    <row r="395" ht="15.75" customHeight="1">
      <c r="A395" s="5" t="s">
        <v>6754</v>
      </c>
      <c r="B395" s="5" t="s">
        <v>6755</v>
      </c>
    </row>
    <row r="396" ht="15.75" customHeight="1">
      <c r="A396" s="5" t="s">
        <v>6756</v>
      </c>
      <c r="B396" s="5" t="s">
        <v>6757</v>
      </c>
    </row>
    <row r="397" ht="15.75" customHeight="1">
      <c r="A397" s="5" t="s">
        <v>6758</v>
      </c>
      <c r="B397" s="5" t="s">
        <v>6759</v>
      </c>
    </row>
    <row r="398" ht="15.75" customHeight="1">
      <c r="A398" s="5" t="s">
        <v>6760</v>
      </c>
      <c r="B398" s="5" t="s">
        <v>6761</v>
      </c>
    </row>
    <row r="399" ht="15.75" customHeight="1">
      <c r="A399" s="5" t="s">
        <v>6762</v>
      </c>
      <c r="B399" s="5" t="s">
        <v>6763</v>
      </c>
    </row>
    <row r="400" ht="15.75" customHeight="1">
      <c r="A400" s="5" t="s">
        <v>6764</v>
      </c>
      <c r="B400" s="5" t="s">
        <v>6765</v>
      </c>
    </row>
    <row r="401" ht="15.75" customHeight="1">
      <c r="A401" s="5" t="s">
        <v>6766</v>
      </c>
      <c r="B401" s="5" t="s">
        <v>6767</v>
      </c>
    </row>
    <row r="402" ht="15.75" customHeight="1">
      <c r="A402" s="5" t="s">
        <v>6768</v>
      </c>
      <c r="B402" s="5" t="s">
        <v>6769</v>
      </c>
    </row>
    <row r="403" ht="15.75" customHeight="1">
      <c r="A403" s="5" t="s">
        <v>6770</v>
      </c>
      <c r="B403" s="5" t="s">
        <v>6771</v>
      </c>
    </row>
    <row r="404" ht="15.75" customHeight="1">
      <c r="A404" s="5" t="s">
        <v>6772</v>
      </c>
      <c r="B404" s="5" t="s">
        <v>6773</v>
      </c>
    </row>
    <row r="405" ht="15.75" customHeight="1">
      <c r="A405" s="5" t="s">
        <v>6774</v>
      </c>
      <c r="B405" s="5" t="s">
        <v>6775</v>
      </c>
    </row>
    <row r="406" ht="15.75" customHeight="1">
      <c r="A406" s="5" t="s">
        <v>6776</v>
      </c>
      <c r="B406" s="5" t="s">
        <v>6777</v>
      </c>
    </row>
    <row r="407" ht="15.75" customHeight="1">
      <c r="A407" s="5" t="s">
        <v>6778</v>
      </c>
      <c r="B407" s="5" t="s">
        <v>6779</v>
      </c>
    </row>
    <row r="408" ht="15.75" customHeight="1">
      <c r="A408" s="5" t="s">
        <v>6780</v>
      </c>
      <c r="B408" s="5" t="s">
        <v>6781</v>
      </c>
    </row>
    <row r="409" ht="15.75" customHeight="1">
      <c r="A409" s="5" t="s">
        <v>6782</v>
      </c>
      <c r="B409" s="5" t="s">
        <v>6783</v>
      </c>
    </row>
    <row r="410" ht="15.75" customHeight="1">
      <c r="A410" s="5" t="s">
        <v>6784</v>
      </c>
      <c r="B410" s="5" t="s">
        <v>6785</v>
      </c>
    </row>
    <row r="411" ht="15.75" customHeight="1">
      <c r="A411" s="5" t="s">
        <v>6786</v>
      </c>
      <c r="B411" s="5" t="s">
        <v>6787</v>
      </c>
    </row>
    <row r="412" ht="15.75" customHeight="1">
      <c r="A412" s="5" t="s">
        <v>6788</v>
      </c>
      <c r="B412" s="5" t="s">
        <v>6789</v>
      </c>
    </row>
    <row r="413" ht="15.75" customHeight="1">
      <c r="A413" s="5" t="s">
        <v>6790</v>
      </c>
      <c r="B413" s="5" t="s">
        <v>6791</v>
      </c>
    </row>
    <row r="414" ht="15.75" customHeight="1">
      <c r="A414" s="5" t="s">
        <v>6792</v>
      </c>
      <c r="B414" s="5" t="s">
        <v>6793</v>
      </c>
    </row>
    <row r="415" ht="15.75" customHeight="1">
      <c r="A415" s="5" t="s">
        <v>6794</v>
      </c>
      <c r="B415" s="5" t="s">
        <v>6795</v>
      </c>
    </row>
    <row r="416" ht="15.75" customHeight="1">
      <c r="A416" s="5" t="s">
        <v>6796</v>
      </c>
      <c r="B416" s="5" t="s">
        <v>6797</v>
      </c>
    </row>
    <row r="417" ht="15.75" customHeight="1">
      <c r="A417" s="5" t="s">
        <v>6798</v>
      </c>
      <c r="B417" s="5" t="s">
        <v>6799</v>
      </c>
    </row>
    <row r="418" ht="15.75" customHeight="1">
      <c r="A418" s="5" t="s">
        <v>6800</v>
      </c>
      <c r="B418" s="5" t="s">
        <v>6801</v>
      </c>
    </row>
    <row r="419" ht="15.75" customHeight="1">
      <c r="A419" s="5" t="s">
        <v>6802</v>
      </c>
      <c r="B419" s="5" t="s">
        <v>6803</v>
      </c>
    </row>
    <row r="420" ht="15.75" customHeight="1">
      <c r="A420" s="5" t="s">
        <v>6804</v>
      </c>
      <c r="B420" s="5" t="s">
        <v>6805</v>
      </c>
    </row>
    <row r="421" ht="15.75" customHeight="1">
      <c r="A421" s="5" t="s">
        <v>6806</v>
      </c>
      <c r="B421" s="5" t="s">
        <v>6807</v>
      </c>
    </row>
    <row r="422" ht="15.75" customHeight="1">
      <c r="A422" s="5" t="s">
        <v>6808</v>
      </c>
      <c r="B422" s="5" t="s">
        <v>6809</v>
      </c>
    </row>
    <row r="423" ht="15.75" customHeight="1">
      <c r="A423" s="5" t="s">
        <v>6810</v>
      </c>
      <c r="B423" s="5" t="s">
        <v>6811</v>
      </c>
    </row>
    <row r="424" ht="15.75" customHeight="1">
      <c r="A424" s="5" t="s">
        <v>6812</v>
      </c>
      <c r="B424" s="5" t="s">
        <v>6813</v>
      </c>
    </row>
    <row r="425" ht="15.75" customHeight="1">
      <c r="A425" s="5" t="s">
        <v>6814</v>
      </c>
      <c r="B425" s="5" t="s">
        <v>6815</v>
      </c>
    </row>
    <row r="426" ht="15.75" customHeight="1">
      <c r="A426" s="5" t="s">
        <v>6816</v>
      </c>
      <c r="B426" s="5" t="s">
        <v>6817</v>
      </c>
    </row>
    <row r="427" ht="15.75" customHeight="1">
      <c r="A427" s="5" t="s">
        <v>6818</v>
      </c>
      <c r="B427" s="5" t="s">
        <v>6819</v>
      </c>
    </row>
    <row r="428" ht="15.75" customHeight="1">
      <c r="A428" s="5" t="s">
        <v>6820</v>
      </c>
      <c r="B428" s="5" t="s">
        <v>6821</v>
      </c>
    </row>
    <row r="429" ht="15.75" customHeight="1">
      <c r="A429" s="5" t="s">
        <v>6822</v>
      </c>
      <c r="B429" s="5" t="s">
        <v>6823</v>
      </c>
    </row>
    <row r="430" ht="15.75" customHeight="1">
      <c r="A430" s="5" t="s">
        <v>6824</v>
      </c>
      <c r="B430" s="5" t="s">
        <v>6825</v>
      </c>
    </row>
    <row r="431" ht="15.75" customHeight="1">
      <c r="A431" s="5" t="s">
        <v>6826</v>
      </c>
      <c r="B431" s="5" t="s">
        <v>6827</v>
      </c>
    </row>
    <row r="432" ht="15.75" customHeight="1">
      <c r="A432" s="5" t="s">
        <v>6828</v>
      </c>
      <c r="B432" s="5" t="s">
        <v>6829</v>
      </c>
    </row>
    <row r="433" ht="15.75" customHeight="1">
      <c r="A433" s="5" t="s">
        <v>6830</v>
      </c>
      <c r="B433" s="5" t="s">
        <v>6831</v>
      </c>
    </row>
    <row r="434" ht="15.75" customHeight="1">
      <c r="A434" s="5" t="s">
        <v>6832</v>
      </c>
      <c r="B434" s="5" t="s">
        <v>6833</v>
      </c>
    </row>
    <row r="435" ht="15.75" customHeight="1">
      <c r="A435" s="5" t="s">
        <v>6834</v>
      </c>
      <c r="B435" s="5" t="s">
        <v>6835</v>
      </c>
    </row>
    <row r="436" ht="15.75" customHeight="1">
      <c r="A436" s="5" t="s">
        <v>6836</v>
      </c>
      <c r="B436" s="5" t="s">
        <v>6837</v>
      </c>
    </row>
    <row r="437" ht="15.75" customHeight="1">
      <c r="A437" s="5" t="s">
        <v>6838</v>
      </c>
      <c r="B437" s="5" t="s">
        <v>6839</v>
      </c>
    </row>
    <row r="438" ht="15.75" customHeight="1">
      <c r="A438" s="5" t="s">
        <v>6840</v>
      </c>
      <c r="B438" s="5" t="s">
        <v>6841</v>
      </c>
    </row>
    <row r="439" ht="15.75" customHeight="1">
      <c r="A439" s="5" t="s">
        <v>6842</v>
      </c>
      <c r="B439" s="5" t="s">
        <v>6843</v>
      </c>
    </row>
    <row r="440" ht="15.75" customHeight="1">
      <c r="A440" s="5" t="s">
        <v>6844</v>
      </c>
      <c r="B440" s="5" t="s">
        <v>6845</v>
      </c>
    </row>
    <row r="441" ht="15.75" customHeight="1">
      <c r="A441" s="5" t="s">
        <v>6846</v>
      </c>
      <c r="B441" s="5" t="s">
        <v>6847</v>
      </c>
    </row>
    <row r="442" ht="15.75" customHeight="1">
      <c r="A442" s="5" t="s">
        <v>6848</v>
      </c>
      <c r="B442" s="5" t="s">
        <v>6849</v>
      </c>
    </row>
    <row r="443" ht="15.75" customHeight="1">
      <c r="A443" s="5" t="s">
        <v>6850</v>
      </c>
      <c r="B443" s="5" t="s">
        <v>6851</v>
      </c>
    </row>
    <row r="444" ht="15.75" customHeight="1">
      <c r="A444" s="5" t="s">
        <v>6852</v>
      </c>
      <c r="B444" s="5" t="s">
        <v>6853</v>
      </c>
    </row>
    <row r="445" ht="15.75" customHeight="1">
      <c r="A445" s="5" t="s">
        <v>6854</v>
      </c>
      <c r="B445" s="5" t="s">
        <v>6855</v>
      </c>
    </row>
    <row r="446" ht="15.75" customHeight="1">
      <c r="A446" s="5" t="s">
        <v>6856</v>
      </c>
      <c r="B446" s="5" t="s">
        <v>6857</v>
      </c>
    </row>
    <row r="447" ht="15.75" customHeight="1">
      <c r="A447" s="5" t="s">
        <v>6858</v>
      </c>
      <c r="B447" s="5" t="s">
        <v>6859</v>
      </c>
    </row>
    <row r="448" ht="15.75" customHeight="1">
      <c r="A448" s="5" t="s">
        <v>6860</v>
      </c>
      <c r="B448" s="5" t="s">
        <v>6861</v>
      </c>
    </row>
    <row r="449" ht="15.75" customHeight="1">
      <c r="A449" s="5" t="s">
        <v>6862</v>
      </c>
      <c r="B449" s="5" t="s">
        <v>6863</v>
      </c>
    </row>
    <row r="450" ht="15.75" customHeight="1">
      <c r="A450" s="5" t="s">
        <v>6864</v>
      </c>
      <c r="B450" s="5" t="s">
        <v>6865</v>
      </c>
    </row>
    <row r="451" ht="15.75" customHeight="1">
      <c r="A451" s="5" t="s">
        <v>6866</v>
      </c>
      <c r="B451" s="5" t="s">
        <v>6867</v>
      </c>
    </row>
    <row r="452" ht="15.75" customHeight="1">
      <c r="A452" s="5" t="s">
        <v>6868</v>
      </c>
      <c r="B452" s="5" t="s">
        <v>6869</v>
      </c>
    </row>
    <row r="453" ht="15.75" customHeight="1">
      <c r="A453" s="5" t="s">
        <v>6870</v>
      </c>
      <c r="B453" s="5" t="s">
        <v>6871</v>
      </c>
    </row>
    <row r="454" ht="15.75" customHeight="1">
      <c r="A454" s="5" t="s">
        <v>4746</v>
      </c>
      <c r="B454" s="5" t="s">
        <v>6872</v>
      </c>
    </row>
    <row r="455" ht="15.75" customHeight="1">
      <c r="A455" s="5" t="s">
        <v>6873</v>
      </c>
      <c r="B455" s="5" t="s">
        <v>6874</v>
      </c>
    </row>
    <row r="456" ht="15.75" customHeight="1">
      <c r="A456" s="5" t="s">
        <v>6875</v>
      </c>
      <c r="B456" s="5" t="s">
        <v>6876</v>
      </c>
    </row>
    <row r="457" ht="15.75" customHeight="1">
      <c r="A457" s="5" t="s">
        <v>6877</v>
      </c>
      <c r="B457" s="5" t="s">
        <v>6878</v>
      </c>
    </row>
    <row r="458" ht="15.75" customHeight="1">
      <c r="A458" s="5" t="s">
        <v>6879</v>
      </c>
      <c r="B458" s="5" t="s">
        <v>6880</v>
      </c>
    </row>
    <row r="459" ht="15.75" customHeight="1">
      <c r="A459" s="5" t="s">
        <v>6881</v>
      </c>
      <c r="B459" s="5" t="s">
        <v>6882</v>
      </c>
    </row>
    <row r="460" ht="15.75" customHeight="1">
      <c r="A460" s="5" t="s">
        <v>6883</v>
      </c>
      <c r="B460" s="5" t="s">
        <v>6884</v>
      </c>
    </row>
    <row r="461" ht="15.75" customHeight="1">
      <c r="A461" s="5" t="s">
        <v>6885</v>
      </c>
      <c r="B461" s="5" t="s">
        <v>6886</v>
      </c>
    </row>
    <row r="462" ht="15.75" customHeight="1">
      <c r="A462" s="5" t="s">
        <v>6887</v>
      </c>
      <c r="B462" s="5" t="s">
        <v>6888</v>
      </c>
    </row>
    <row r="463" ht="15.75" customHeight="1">
      <c r="A463" s="5" t="s">
        <v>6889</v>
      </c>
      <c r="B463" s="5" t="s">
        <v>6890</v>
      </c>
    </row>
    <row r="464" ht="15.75" customHeight="1">
      <c r="A464" s="5" t="s">
        <v>5438</v>
      </c>
      <c r="B464" s="5" t="s">
        <v>6891</v>
      </c>
    </row>
    <row r="465" ht="15.75" customHeight="1">
      <c r="A465" s="5" t="s">
        <v>6892</v>
      </c>
      <c r="B465" s="5" t="s">
        <v>6893</v>
      </c>
    </row>
    <row r="466" ht="15.75" customHeight="1">
      <c r="A466" s="5" t="s">
        <v>6894</v>
      </c>
      <c r="B466" s="5" t="s">
        <v>6895</v>
      </c>
    </row>
    <row r="467" ht="15.75" customHeight="1">
      <c r="A467" s="5" t="s">
        <v>6896</v>
      </c>
      <c r="B467" s="5" t="s">
        <v>6897</v>
      </c>
    </row>
    <row r="468" ht="15.75" customHeight="1">
      <c r="A468" s="5" t="s">
        <v>5302</v>
      </c>
      <c r="B468" s="5" t="s">
        <v>6898</v>
      </c>
    </row>
    <row r="469" ht="15.75" customHeight="1">
      <c r="A469" s="5" t="s">
        <v>6899</v>
      </c>
      <c r="B469" s="5" t="s">
        <v>6900</v>
      </c>
    </row>
    <row r="470" ht="15.75" customHeight="1">
      <c r="A470" s="5" t="s">
        <v>6901</v>
      </c>
      <c r="B470" s="5" t="s">
        <v>6902</v>
      </c>
    </row>
    <row r="471" ht="15.75" customHeight="1">
      <c r="A471" s="5" t="s">
        <v>6903</v>
      </c>
      <c r="B471" s="5" t="s">
        <v>6904</v>
      </c>
    </row>
    <row r="472" ht="15.75" customHeight="1">
      <c r="A472" s="5" t="s">
        <v>6905</v>
      </c>
      <c r="B472" s="5" t="s">
        <v>6906</v>
      </c>
    </row>
    <row r="473" ht="15.75" customHeight="1">
      <c r="A473" s="5" t="s">
        <v>6907</v>
      </c>
      <c r="B473" s="5" t="s">
        <v>6908</v>
      </c>
    </row>
    <row r="474" ht="15.75" customHeight="1">
      <c r="A474" s="5" t="s">
        <v>6909</v>
      </c>
      <c r="B474" s="5" t="s">
        <v>6910</v>
      </c>
    </row>
    <row r="475" ht="15.75" customHeight="1">
      <c r="A475" s="5" t="s">
        <v>6911</v>
      </c>
      <c r="B475" s="5" t="s">
        <v>6912</v>
      </c>
    </row>
    <row r="476" ht="15.75" customHeight="1">
      <c r="A476" s="5" t="s">
        <v>6913</v>
      </c>
      <c r="B476" s="5" t="s">
        <v>6914</v>
      </c>
    </row>
    <row r="477" ht="15.75" customHeight="1">
      <c r="A477" s="5" t="s">
        <v>6915</v>
      </c>
      <c r="B477" s="5" t="s">
        <v>6916</v>
      </c>
    </row>
    <row r="478" ht="15.75" customHeight="1">
      <c r="A478" s="5" t="s">
        <v>6917</v>
      </c>
      <c r="B478" s="5" t="s">
        <v>6918</v>
      </c>
    </row>
    <row r="479" ht="15.75" customHeight="1">
      <c r="A479" s="5" t="s">
        <v>6919</v>
      </c>
      <c r="B479" s="5" t="s">
        <v>6920</v>
      </c>
    </row>
    <row r="480" ht="15.75" customHeight="1">
      <c r="A480" s="5" t="s">
        <v>6921</v>
      </c>
      <c r="B480" s="5" t="s">
        <v>6922</v>
      </c>
    </row>
    <row r="481" ht="15.75" customHeight="1">
      <c r="A481" s="5" t="s">
        <v>6923</v>
      </c>
      <c r="B481" s="5" t="s">
        <v>6924</v>
      </c>
    </row>
    <row r="482" ht="15.75" customHeight="1">
      <c r="A482" s="5" t="s">
        <v>6925</v>
      </c>
      <c r="B482" s="5" t="s">
        <v>6926</v>
      </c>
    </row>
    <row r="483" ht="15.75" customHeight="1">
      <c r="A483" s="5" t="s">
        <v>6927</v>
      </c>
      <c r="B483" s="5" t="s">
        <v>6928</v>
      </c>
    </row>
    <row r="484" ht="15.75" customHeight="1">
      <c r="A484" s="5" t="s">
        <v>6929</v>
      </c>
      <c r="B484" s="5" t="s">
        <v>6930</v>
      </c>
    </row>
    <row r="485" ht="15.75" customHeight="1">
      <c r="A485" s="5" t="s">
        <v>6931</v>
      </c>
      <c r="B485" s="5" t="s">
        <v>6932</v>
      </c>
    </row>
    <row r="486" ht="15.75" customHeight="1">
      <c r="A486" s="5" t="s">
        <v>6933</v>
      </c>
      <c r="B486" s="5" t="s">
        <v>6934</v>
      </c>
    </row>
    <row r="487" ht="15.75" customHeight="1">
      <c r="A487" s="5" t="s">
        <v>6935</v>
      </c>
      <c r="B487" s="5" t="s">
        <v>6936</v>
      </c>
    </row>
    <row r="488" ht="15.75" customHeight="1">
      <c r="A488" s="5" t="s">
        <v>6937</v>
      </c>
      <c r="B488" s="5" t="s">
        <v>6938</v>
      </c>
    </row>
    <row r="489" ht="15.75" customHeight="1">
      <c r="A489" s="5" t="s">
        <v>6939</v>
      </c>
      <c r="B489" s="5" t="s">
        <v>6940</v>
      </c>
    </row>
    <row r="490" ht="15.75" customHeight="1">
      <c r="A490" s="5" t="s">
        <v>6941</v>
      </c>
      <c r="B490" s="5" t="s">
        <v>6942</v>
      </c>
    </row>
    <row r="491" ht="15.75" customHeight="1">
      <c r="A491" s="5" t="s">
        <v>6943</v>
      </c>
      <c r="B491" s="5" t="s">
        <v>6944</v>
      </c>
    </row>
    <row r="492" ht="15.75" customHeight="1">
      <c r="A492" s="5" t="s">
        <v>6945</v>
      </c>
      <c r="B492" s="5" t="s">
        <v>6946</v>
      </c>
    </row>
    <row r="493" ht="15.75" customHeight="1">
      <c r="A493" s="5" t="s">
        <v>6947</v>
      </c>
      <c r="B493" s="5" t="s">
        <v>6948</v>
      </c>
    </row>
    <row r="494" ht="15.75" customHeight="1">
      <c r="A494" s="5" t="s">
        <v>6949</v>
      </c>
      <c r="B494" s="5" t="s">
        <v>6950</v>
      </c>
    </row>
    <row r="495" ht="15.75" customHeight="1">
      <c r="A495" s="5" t="s">
        <v>6951</v>
      </c>
      <c r="B495" s="5" t="s">
        <v>6952</v>
      </c>
    </row>
    <row r="496" ht="15.75" customHeight="1">
      <c r="A496" s="5" t="s">
        <v>6953</v>
      </c>
      <c r="B496" s="5" t="s">
        <v>6954</v>
      </c>
    </row>
    <row r="497" ht="15.75" customHeight="1">
      <c r="A497" s="5" t="s">
        <v>6955</v>
      </c>
      <c r="B497" s="5" t="s">
        <v>6956</v>
      </c>
    </row>
    <row r="498" ht="15.75" customHeight="1">
      <c r="A498" s="5" t="s">
        <v>6957</v>
      </c>
      <c r="B498" s="5" t="s">
        <v>6958</v>
      </c>
    </row>
    <row r="499" ht="15.75" customHeight="1">
      <c r="A499" s="5" t="s">
        <v>6959</v>
      </c>
      <c r="B499" s="5" t="s">
        <v>6960</v>
      </c>
    </row>
    <row r="500" ht="15.75" customHeight="1">
      <c r="A500" s="5" t="s">
        <v>6961</v>
      </c>
      <c r="B500" s="5" t="s">
        <v>6962</v>
      </c>
    </row>
    <row r="501" ht="15.75" customHeight="1">
      <c r="A501" s="5" t="s">
        <v>6963</v>
      </c>
      <c r="B501" s="5" t="s">
        <v>6964</v>
      </c>
    </row>
    <row r="502" ht="15.75" customHeight="1">
      <c r="A502" s="5" t="s">
        <v>6965</v>
      </c>
      <c r="B502" s="5" t="s">
        <v>6966</v>
      </c>
    </row>
    <row r="503" ht="15.75" customHeight="1">
      <c r="A503" s="5" t="s">
        <v>6967</v>
      </c>
      <c r="B503" s="5" t="s">
        <v>6968</v>
      </c>
    </row>
    <row r="504" ht="15.75" customHeight="1">
      <c r="A504" s="5" t="s">
        <v>6969</v>
      </c>
      <c r="B504" s="5" t="s">
        <v>6970</v>
      </c>
    </row>
    <row r="505" ht="15.75" customHeight="1">
      <c r="A505" s="5" t="s">
        <v>6971</v>
      </c>
      <c r="B505" s="5" t="s">
        <v>6972</v>
      </c>
    </row>
    <row r="506" ht="15.75" customHeight="1">
      <c r="A506" s="5" t="s">
        <v>6973</v>
      </c>
      <c r="B506" s="5" t="s">
        <v>6974</v>
      </c>
    </row>
    <row r="507" ht="15.75" customHeight="1">
      <c r="A507" s="5" t="s">
        <v>6975</v>
      </c>
      <c r="B507" s="5" t="s">
        <v>6976</v>
      </c>
    </row>
    <row r="508" ht="15.75" customHeight="1">
      <c r="A508" s="5" t="s">
        <v>6977</v>
      </c>
      <c r="B508" s="5" t="s">
        <v>6978</v>
      </c>
    </row>
    <row r="509" ht="15.75" customHeight="1">
      <c r="A509" s="5" t="s">
        <v>6979</v>
      </c>
      <c r="B509" s="5" t="s">
        <v>6980</v>
      </c>
    </row>
    <row r="510" ht="15.75" customHeight="1">
      <c r="A510" s="5" t="s">
        <v>6981</v>
      </c>
      <c r="B510" s="5" t="s">
        <v>6982</v>
      </c>
    </row>
    <row r="511" ht="15.75" customHeight="1">
      <c r="A511" s="5" t="s">
        <v>6983</v>
      </c>
      <c r="B511" s="5" t="s">
        <v>6984</v>
      </c>
    </row>
    <row r="512" ht="15.75" customHeight="1">
      <c r="A512" s="5" t="s">
        <v>6985</v>
      </c>
      <c r="B512" s="5" t="s">
        <v>6986</v>
      </c>
    </row>
    <row r="513" ht="15.75" customHeight="1">
      <c r="A513" s="5" t="s">
        <v>6987</v>
      </c>
      <c r="B513" s="5" t="s">
        <v>6988</v>
      </c>
    </row>
    <row r="514" ht="15.75" customHeight="1">
      <c r="A514" s="5" t="s">
        <v>6989</v>
      </c>
      <c r="B514" s="5" t="s">
        <v>6990</v>
      </c>
    </row>
    <row r="515" ht="15.75" customHeight="1">
      <c r="A515" s="5" t="s">
        <v>4774</v>
      </c>
      <c r="B515" s="5" t="s">
        <v>6991</v>
      </c>
    </row>
    <row r="516" ht="15.75" customHeight="1">
      <c r="A516" s="5" t="s">
        <v>6992</v>
      </c>
      <c r="B516" s="5" t="s">
        <v>6993</v>
      </c>
    </row>
    <row r="517" ht="15.75" customHeight="1">
      <c r="A517" s="5" t="s">
        <v>6994</v>
      </c>
      <c r="B517" s="5" t="s">
        <v>6995</v>
      </c>
    </row>
    <row r="518" ht="15.75" customHeight="1">
      <c r="A518" s="5" t="s">
        <v>6996</v>
      </c>
      <c r="B518" s="5" t="s">
        <v>6997</v>
      </c>
    </row>
    <row r="519" ht="15.75" customHeight="1">
      <c r="A519" s="5" t="s">
        <v>6998</v>
      </c>
      <c r="B519" s="5" t="s">
        <v>6999</v>
      </c>
    </row>
    <row r="520" ht="15.75" customHeight="1">
      <c r="A520" s="5" t="s">
        <v>5444</v>
      </c>
      <c r="B520" s="5" t="s">
        <v>7000</v>
      </c>
    </row>
    <row r="521" ht="15.75" customHeight="1">
      <c r="A521" s="5" t="s">
        <v>7001</v>
      </c>
      <c r="B521" s="5" t="s">
        <v>7002</v>
      </c>
    </row>
    <row r="522" ht="15.75" customHeight="1">
      <c r="A522" s="5" t="s">
        <v>7003</v>
      </c>
      <c r="B522" s="5" t="s">
        <v>7004</v>
      </c>
    </row>
    <row r="523" ht="15.75" customHeight="1">
      <c r="A523" s="5" t="s">
        <v>7005</v>
      </c>
      <c r="B523" s="5" t="s">
        <v>7006</v>
      </c>
    </row>
    <row r="524" ht="15.75" customHeight="1">
      <c r="A524" s="5" t="s">
        <v>7007</v>
      </c>
      <c r="B524" s="5" t="s">
        <v>7008</v>
      </c>
    </row>
    <row r="525" ht="15.75" customHeight="1">
      <c r="A525" s="5" t="s">
        <v>7009</v>
      </c>
      <c r="B525" s="5" t="s">
        <v>7010</v>
      </c>
    </row>
    <row r="526" ht="15.75" customHeight="1">
      <c r="A526" s="5" t="s">
        <v>7011</v>
      </c>
      <c r="B526" s="5" t="s">
        <v>7012</v>
      </c>
    </row>
    <row r="527" ht="15.75" customHeight="1">
      <c r="A527" s="5" t="s">
        <v>416</v>
      </c>
      <c r="B527" s="5" t="s">
        <v>7013</v>
      </c>
    </row>
    <row r="528" ht="15.75" customHeight="1">
      <c r="A528" s="5" t="s">
        <v>7014</v>
      </c>
      <c r="B528" s="5" t="s">
        <v>7015</v>
      </c>
    </row>
    <row r="529" ht="15.75" customHeight="1">
      <c r="A529" s="5" t="s">
        <v>7016</v>
      </c>
      <c r="B529" s="5" t="s">
        <v>7017</v>
      </c>
    </row>
    <row r="530" ht="15.75" customHeight="1">
      <c r="A530" s="5" t="s">
        <v>7018</v>
      </c>
      <c r="B530" s="5" t="s">
        <v>7019</v>
      </c>
    </row>
    <row r="531" ht="15.75" customHeight="1">
      <c r="A531" s="5" t="s">
        <v>7020</v>
      </c>
      <c r="B531" s="5" t="s">
        <v>7021</v>
      </c>
    </row>
    <row r="532" ht="15.75" customHeight="1">
      <c r="A532" s="5" t="s">
        <v>7022</v>
      </c>
      <c r="B532" s="5" t="s">
        <v>7023</v>
      </c>
    </row>
    <row r="533" ht="15.75" customHeight="1">
      <c r="A533" s="5" t="s">
        <v>7024</v>
      </c>
      <c r="B533" s="5" t="s">
        <v>7025</v>
      </c>
    </row>
    <row r="534" ht="15.75" customHeight="1">
      <c r="A534" s="5" t="s">
        <v>7026</v>
      </c>
      <c r="B534" s="5" t="s">
        <v>7027</v>
      </c>
    </row>
    <row r="535" ht="15.75" customHeight="1">
      <c r="A535" s="5" t="s">
        <v>7028</v>
      </c>
      <c r="B535" s="5" t="s">
        <v>7029</v>
      </c>
    </row>
    <row r="536" ht="15.75" customHeight="1">
      <c r="A536" s="5" t="s">
        <v>7030</v>
      </c>
      <c r="B536" s="5" t="s">
        <v>7031</v>
      </c>
    </row>
    <row r="537" ht="15.75" customHeight="1">
      <c r="A537" s="5" t="s">
        <v>7032</v>
      </c>
      <c r="B537" s="5" t="s">
        <v>7033</v>
      </c>
    </row>
    <row r="538" ht="15.75" customHeight="1">
      <c r="A538" s="5" t="s">
        <v>7034</v>
      </c>
      <c r="B538" s="5" t="s">
        <v>7035</v>
      </c>
    </row>
    <row r="539" ht="15.75" customHeight="1">
      <c r="A539" s="5" t="s">
        <v>7036</v>
      </c>
      <c r="B539" s="5" t="s">
        <v>7037</v>
      </c>
    </row>
    <row r="540" ht="15.75" customHeight="1">
      <c r="A540" s="5" t="s">
        <v>7038</v>
      </c>
      <c r="B540" s="5" t="s">
        <v>7039</v>
      </c>
    </row>
    <row r="541" ht="15.75" customHeight="1">
      <c r="A541" s="5" t="s">
        <v>7040</v>
      </c>
      <c r="B541" s="5" t="s">
        <v>7041</v>
      </c>
    </row>
    <row r="542" ht="15.75" customHeight="1">
      <c r="A542" s="5" t="s">
        <v>7042</v>
      </c>
      <c r="B542" s="5" t="s">
        <v>7043</v>
      </c>
    </row>
    <row r="543" ht="15.75" customHeight="1">
      <c r="A543" s="5" t="s">
        <v>7044</v>
      </c>
      <c r="B543" s="5" t="s">
        <v>7045</v>
      </c>
    </row>
    <row r="544" ht="15.75" customHeight="1">
      <c r="A544" s="5" t="s">
        <v>7046</v>
      </c>
      <c r="B544" s="5" t="s">
        <v>7047</v>
      </c>
    </row>
    <row r="545" ht="15.75" customHeight="1">
      <c r="A545" s="5" t="s">
        <v>7048</v>
      </c>
      <c r="B545" s="5" t="s">
        <v>7049</v>
      </c>
    </row>
    <row r="546" ht="15.75" customHeight="1">
      <c r="A546" s="5" t="s">
        <v>7050</v>
      </c>
      <c r="B546" s="5" t="s">
        <v>7051</v>
      </c>
    </row>
    <row r="547" ht="15.75" customHeight="1">
      <c r="A547" s="5" t="s">
        <v>7052</v>
      </c>
      <c r="B547" s="5" t="s">
        <v>7053</v>
      </c>
    </row>
    <row r="548" ht="15.75" customHeight="1">
      <c r="A548" s="5" t="s">
        <v>7054</v>
      </c>
      <c r="B548" s="5" t="s">
        <v>7055</v>
      </c>
    </row>
    <row r="549" ht="15.75" customHeight="1">
      <c r="A549" s="5" t="s">
        <v>7056</v>
      </c>
      <c r="B549" s="5" t="s">
        <v>7057</v>
      </c>
    </row>
    <row r="550" ht="15.75" customHeight="1">
      <c r="A550" s="5" t="s">
        <v>7058</v>
      </c>
      <c r="B550" s="5" t="s">
        <v>7059</v>
      </c>
    </row>
    <row r="551" ht="15.75" customHeight="1">
      <c r="A551" s="5" t="s">
        <v>7060</v>
      </c>
      <c r="B551" s="5" t="s">
        <v>7061</v>
      </c>
    </row>
    <row r="552" ht="15.75" customHeight="1">
      <c r="A552" s="5" t="s">
        <v>7062</v>
      </c>
      <c r="B552" s="5" t="s">
        <v>7063</v>
      </c>
    </row>
    <row r="553" ht="15.75" customHeight="1">
      <c r="A553" s="5" t="s">
        <v>7064</v>
      </c>
      <c r="B553" s="5" t="s">
        <v>7065</v>
      </c>
    </row>
    <row r="554" ht="15.75" customHeight="1">
      <c r="A554" s="5" t="s">
        <v>7066</v>
      </c>
      <c r="B554" s="5" t="s">
        <v>7067</v>
      </c>
    </row>
    <row r="555" ht="15.75" customHeight="1">
      <c r="A555" s="5" t="s">
        <v>7068</v>
      </c>
      <c r="B555" s="5" t="s">
        <v>7069</v>
      </c>
    </row>
    <row r="556" ht="15.75" customHeight="1">
      <c r="A556" s="5" t="s">
        <v>7070</v>
      </c>
      <c r="B556" s="5" t="s">
        <v>7071</v>
      </c>
    </row>
    <row r="557" ht="15.75" customHeight="1">
      <c r="A557" s="5" t="s">
        <v>7072</v>
      </c>
      <c r="B557" s="5" t="s">
        <v>7073</v>
      </c>
    </row>
    <row r="558" ht="15.75" customHeight="1">
      <c r="A558" s="5" t="s">
        <v>7074</v>
      </c>
      <c r="B558" s="5" t="s">
        <v>7075</v>
      </c>
    </row>
    <row r="559" ht="15.75" customHeight="1">
      <c r="A559" s="5" t="s">
        <v>7076</v>
      </c>
      <c r="B559" s="5" t="s">
        <v>7077</v>
      </c>
    </row>
    <row r="560" ht="15.75" customHeight="1">
      <c r="A560" s="5" t="s">
        <v>7078</v>
      </c>
      <c r="B560" s="5" t="s">
        <v>7079</v>
      </c>
    </row>
    <row r="561" ht="15.75" customHeight="1">
      <c r="A561" s="5" t="s">
        <v>7080</v>
      </c>
      <c r="B561" s="5" t="s">
        <v>7081</v>
      </c>
    </row>
    <row r="562" ht="15.75" customHeight="1">
      <c r="A562" s="5" t="s">
        <v>7082</v>
      </c>
      <c r="B562" s="5" t="s">
        <v>7083</v>
      </c>
    </row>
    <row r="563" ht="15.75" customHeight="1">
      <c r="A563" s="5" t="s">
        <v>7084</v>
      </c>
      <c r="B563" s="5" t="s">
        <v>7085</v>
      </c>
    </row>
    <row r="564" ht="15.75" customHeight="1">
      <c r="A564" s="5" t="s">
        <v>7086</v>
      </c>
      <c r="B564" s="5" t="s">
        <v>7087</v>
      </c>
    </row>
    <row r="565" ht="15.75" customHeight="1">
      <c r="A565" s="5" t="s">
        <v>7088</v>
      </c>
      <c r="B565" s="5" t="s">
        <v>7089</v>
      </c>
    </row>
    <row r="566" ht="15.75" customHeight="1">
      <c r="A566" s="5" t="s">
        <v>7090</v>
      </c>
      <c r="B566" s="5" t="s">
        <v>7091</v>
      </c>
    </row>
    <row r="567" ht="15.75" customHeight="1">
      <c r="A567" s="5" t="s">
        <v>7092</v>
      </c>
      <c r="B567" s="5" t="s">
        <v>7093</v>
      </c>
    </row>
    <row r="568" ht="15.75" customHeight="1">
      <c r="A568" s="5" t="s">
        <v>7094</v>
      </c>
      <c r="B568" s="5" t="s">
        <v>7095</v>
      </c>
    </row>
    <row r="569" ht="15.75" customHeight="1">
      <c r="A569" s="5" t="s">
        <v>7096</v>
      </c>
      <c r="B569" s="5" t="s">
        <v>7097</v>
      </c>
    </row>
    <row r="570" ht="15.75" customHeight="1">
      <c r="A570" s="5" t="s">
        <v>7098</v>
      </c>
      <c r="B570" s="5" t="s">
        <v>7099</v>
      </c>
    </row>
    <row r="571" ht="15.75" customHeight="1">
      <c r="A571" s="5" t="s">
        <v>7100</v>
      </c>
      <c r="B571" s="5" t="s">
        <v>7101</v>
      </c>
    </row>
    <row r="572" ht="15.75" customHeight="1">
      <c r="A572" s="5" t="s">
        <v>7102</v>
      </c>
      <c r="B572" s="5" t="s">
        <v>7103</v>
      </c>
    </row>
    <row r="573" ht="15.75" customHeight="1">
      <c r="A573" s="5" t="s">
        <v>7104</v>
      </c>
      <c r="B573" s="5" t="s">
        <v>7105</v>
      </c>
    </row>
    <row r="574" ht="15.75" customHeight="1">
      <c r="A574" s="5" t="s">
        <v>7106</v>
      </c>
      <c r="B574" s="5" t="s">
        <v>7107</v>
      </c>
    </row>
    <row r="575" ht="15.75" customHeight="1">
      <c r="A575" s="5" t="s">
        <v>7108</v>
      </c>
      <c r="B575" s="5" t="s">
        <v>7109</v>
      </c>
    </row>
    <row r="576" ht="15.75" customHeight="1">
      <c r="A576" s="5" t="s">
        <v>7110</v>
      </c>
      <c r="B576" s="5" t="s">
        <v>7111</v>
      </c>
    </row>
    <row r="577" ht="15.75" customHeight="1">
      <c r="A577" s="5" t="s">
        <v>7112</v>
      </c>
      <c r="B577" s="5" t="s">
        <v>7113</v>
      </c>
    </row>
    <row r="578" ht="15.75" customHeight="1">
      <c r="A578" s="5" t="s">
        <v>7114</v>
      </c>
      <c r="B578" s="5" t="s">
        <v>7115</v>
      </c>
    </row>
    <row r="579" ht="15.75" customHeight="1">
      <c r="A579" s="5" t="s">
        <v>7116</v>
      </c>
      <c r="B579" s="5" t="s">
        <v>7117</v>
      </c>
    </row>
    <row r="580" ht="15.75" customHeight="1">
      <c r="A580" s="5" t="s">
        <v>7118</v>
      </c>
      <c r="B580" s="5" t="s">
        <v>7119</v>
      </c>
    </row>
    <row r="581" ht="15.75" customHeight="1">
      <c r="A581" s="5" t="s">
        <v>7120</v>
      </c>
      <c r="B581" s="5" t="s">
        <v>7121</v>
      </c>
    </row>
    <row r="582" ht="15.75" customHeight="1">
      <c r="A582" s="5" t="s">
        <v>1569</v>
      </c>
      <c r="B582" s="5" t="s">
        <v>7122</v>
      </c>
    </row>
    <row r="583" ht="15.75" customHeight="1">
      <c r="A583" s="5" t="s">
        <v>7123</v>
      </c>
      <c r="B583" s="5" t="s">
        <v>7124</v>
      </c>
    </row>
    <row r="584" ht="15.75" customHeight="1">
      <c r="A584" s="5" t="s">
        <v>5605</v>
      </c>
      <c r="B584" s="5" t="s">
        <v>7125</v>
      </c>
    </row>
    <row r="585" ht="15.75" customHeight="1">
      <c r="A585" s="5" t="s">
        <v>7126</v>
      </c>
      <c r="B585" s="5" t="s">
        <v>7127</v>
      </c>
    </row>
    <row r="586" ht="15.75" customHeight="1">
      <c r="A586" s="5" t="s">
        <v>7128</v>
      </c>
      <c r="B586" s="5" t="s">
        <v>7129</v>
      </c>
    </row>
    <row r="587" ht="15.75" customHeight="1">
      <c r="A587" s="5" t="s">
        <v>7130</v>
      </c>
      <c r="B587" s="5" t="s">
        <v>7131</v>
      </c>
    </row>
    <row r="588" ht="15.75" customHeight="1">
      <c r="A588" s="5" t="s">
        <v>7132</v>
      </c>
      <c r="B588" s="5" t="s">
        <v>7133</v>
      </c>
    </row>
    <row r="589" ht="15.75" customHeight="1">
      <c r="A589" s="5" t="s">
        <v>7134</v>
      </c>
      <c r="B589" s="5" t="s">
        <v>7135</v>
      </c>
    </row>
    <row r="590" ht="15.75" customHeight="1">
      <c r="A590" s="5" t="s">
        <v>7136</v>
      </c>
      <c r="B590" s="5" t="s">
        <v>7137</v>
      </c>
    </row>
    <row r="591" ht="15.75" customHeight="1">
      <c r="A591" s="5" t="s">
        <v>5609</v>
      </c>
      <c r="B591" s="5" t="s">
        <v>7138</v>
      </c>
    </row>
    <row r="592" ht="15.75" customHeight="1">
      <c r="A592" s="5" t="s">
        <v>7139</v>
      </c>
      <c r="B592" s="5" t="s">
        <v>7140</v>
      </c>
    </row>
    <row r="593" ht="15.75" customHeight="1">
      <c r="A593" s="5" t="s">
        <v>1596</v>
      </c>
      <c r="B593" s="5" t="s">
        <v>7141</v>
      </c>
    </row>
    <row r="594" ht="15.75" customHeight="1">
      <c r="A594" s="5" t="s">
        <v>7142</v>
      </c>
      <c r="B594" s="5" t="s">
        <v>7143</v>
      </c>
    </row>
    <row r="595" ht="15.75" customHeight="1">
      <c r="A595" s="5" t="s">
        <v>1637</v>
      </c>
      <c r="B595" s="5" t="s">
        <v>7144</v>
      </c>
    </row>
    <row r="596" ht="15.75" customHeight="1">
      <c r="A596" s="5" t="s">
        <v>7145</v>
      </c>
      <c r="B596" s="5" t="s">
        <v>7146</v>
      </c>
    </row>
    <row r="597" ht="15.75" customHeight="1">
      <c r="A597" s="5" t="s">
        <v>7147</v>
      </c>
      <c r="B597" s="5" t="s">
        <v>7148</v>
      </c>
    </row>
    <row r="598" ht="15.75" customHeight="1">
      <c r="A598" s="5" t="s">
        <v>7149</v>
      </c>
      <c r="B598" s="5" t="s">
        <v>7150</v>
      </c>
    </row>
    <row r="599" ht="15.75" customHeight="1">
      <c r="A599" s="5" t="s">
        <v>7151</v>
      </c>
      <c r="B599" s="5" t="s">
        <v>7152</v>
      </c>
    </row>
    <row r="600" ht="15.75" customHeight="1">
      <c r="A600" s="5" t="s">
        <v>7153</v>
      </c>
      <c r="B600" s="5" t="s">
        <v>7154</v>
      </c>
    </row>
    <row r="601" ht="15.75" customHeight="1">
      <c r="A601" s="5" t="s">
        <v>1651</v>
      </c>
      <c r="B601" s="5" t="s">
        <v>7155</v>
      </c>
    </row>
    <row r="602" ht="15.75" customHeight="1">
      <c r="A602" s="5" t="s">
        <v>7156</v>
      </c>
      <c r="B602" s="5" t="s">
        <v>7157</v>
      </c>
    </row>
    <row r="603" ht="15.75" customHeight="1">
      <c r="A603" s="5" t="s">
        <v>7158</v>
      </c>
      <c r="B603" s="5" t="s">
        <v>7159</v>
      </c>
    </row>
    <row r="604" ht="15.75" customHeight="1">
      <c r="A604" s="5" t="s">
        <v>7160</v>
      </c>
      <c r="B604" s="5" t="s">
        <v>7161</v>
      </c>
    </row>
    <row r="605" ht="15.75" customHeight="1">
      <c r="A605" s="5" t="s">
        <v>7162</v>
      </c>
      <c r="B605" s="5" t="s">
        <v>7163</v>
      </c>
    </row>
    <row r="606" ht="15.75" customHeight="1">
      <c r="A606" s="5" t="s">
        <v>7164</v>
      </c>
      <c r="B606" s="5" t="s">
        <v>7165</v>
      </c>
    </row>
    <row r="607" ht="15.75" customHeight="1">
      <c r="A607" s="5" t="s">
        <v>7166</v>
      </c>
      <c r="B607" s="5" t="s">
        <v>7167</v>
      </c>
    </row>
    <row r="608" ht="15.75" customHeight="1">
      <c r="A608" s="5" t="s">
        <v>7168</v>
      </c>
      <c r="B608" s="5" t="s">
        <v>7169</v>
      </c>
    </row>
    <row r="609" ht="15.75" customHeight="1">
      <c r="A609" s="5" t="s">
        <v>7170</v>
      </c>
      <c r="B609" s="5" t="s">
        <v>7171</v>
      </c>
    </row>
    <row r="610" ht="15.75" customHeight="1">
      <c r="A610" s="5" t="s">
        <v>7172</v>
      </c>
      <c r="B610" s="5" t="s">
        <v>7173</v>
      </c>
    </row>
    <row r="611" ht="15.75" customHeight="1">
      <c r="A611" s="5" t="s">
        <v>7174</v>
      </c>
      <c r="B611" s="5" t="s">
        <v>7175</v>
      </c>
    </row>
    <row r="612" ht="15.75" customHeight="1">
      <c r="A612" s="5" t="s">
        <v>7176</v>
      </c>
      <c r="B612" s="5" t="s">
        <v>7177</v>
      </c>
    </row>
    <row r="613" ht="15.75" customHeight="1">
      <c r="A613" s="5" t="s">
        <v>7178</v>
      </c>
      <c r="B613" s="5" t="s">
        <v>7179</v>
      </c>
    </row>
    <row r="614" ht="15.75" customHeight="1">
      <c r="A614" s="5" t="s">
        <v>7180</v>
      </c>
      <c r="B614" s="5" t="s">
        <v>7181</v>
      </c>
    </row>
    <row r="615" ht="15.75" customHeight="1">
      <c r="A615" s="5" t="s">
        <v>7182</v>
      </c>
      <c r="B615" s="5" t="s">
        <v>7183</v>
      </c>
    </row>
    <row r="616" ht="15.75" customHeight="1">
      <c r="A616" s="5" t="s">
        <v>7184</v>
      </c>
      <c r="B616" s="5" t="s">
        <v>7185</v>
      </c>
    </row>
    <row r="617" ht="15.75" customHeight="1">
      <c r="A617" s="5" t="s">
        <v>7186</v>
      </c>
      <c r="B617" s="5" t="s">
        <v>7187</v>
      </c>
    </row>
    <row r="618" ht="15.75" customHeight="1">
      <c r="A618" s="5" t="s">
        <v>7188</v>
      </c>
      <c r="B618" s="5" t="s">
        <v>7189</v>
      </c>
    </row>
    <row r="619" ht="15.75" customHeight="1">
      <c r="A619" s="5" t="s">
        <v>7190</v>
      </c>
      <c r="B619" s="5" t="s">
        <v>7191</v>
      </c>
    </row>
    <row r="620" ht="15.75" customHeight="1">
      <c r="A620" s="5" t="s">
        <v>7192</v>
      </c>
      <c r="B620" s="5" t="s">
        <v>7193</v>
      </c>
    </row>
    <row r="621" ht="15.75" customHeight="1">
      <c r="A621" s="5" t="s">
        <v>7194</v>
      </c>
      <c r="B621" s="5" t="s">
        <v>7195</v>
      </c>
    </row>
    <row r="622" ht="15.75" customHeight="1">
      <c r="A622" s="5" t="s">
        <v>7196</v>
      </c>
      <c r="B622" s="5" t="s">
        <v>7197</v>
      </c>
    </row>
    <row r="623" ht="15.75" customHeight="1">
      <c r="A623" s="5" t="s">
        <v>7198</v>
      </c>
      <c r="B623" s="5" t="s">
        <v>7199</v>
      </c>
    </row>
    <row r="624" ht="15.75" customHeight="1">
      <c r="A624" s="5" t="s">
        <v>7200</v>
      </c>
      <c r="B624" s="5" t="s">
        <v>7201</v>
      </c>
    </row>
    <row r="625" ht="15.75" customHeight="1">
      <c r="A625" s="5" t="s">
        <v>7202</v>
      </c>
      <c r="B625" s="5" t="s">
        <v>7203</v>
      </c>
    </row>
    <row r="626" ht="15.75" customHeight="1">
      <c r="A626" s="5" t="s">
        <v>7204</v>
      </c>
      <c r="B626" s="5" t="s">
        <v>7205</v>
      </c>
    </row>
    <row r="627" ht="15.75" customHeight="1">
      <c r="A627" s="5" t="s">
        <v>5620</v>
      </c>
      <c r="B627" s="5" t="s">
        <v>7206</v>
      </c>
    </row>
    <row r="628" ht="15.75" customHeight="1">
      <c r="A628" s="5" t="s">
        <v>7207</v>
      </c>
      <c r="B628" s="5" t="s">
        <v>7208</v>
      </c>
    </row>
    <row r="629" ht="15.75" customHeight="1">
      <c r="A629" s="5" t="s">
        <v>7209</v>
      </c>
      <c r="B629" s="5" t="s">
        <v>7210</v>
      </c>
    </row>
    <row r="630" ht="15.75" customHeight="1">
      <c r="A630" s="5" t="s">
        <v>7211</v>
      </c>
      <c r="B630" s="5" t="s">
        <v>7212</v>
      </c>
    </row>
    <row r="631" ht="15.75" customHeight="1">
      <c r="A631" s="5" t="s">
        <v>7213</v>
      </c>
      <c r="B631" s="5" t="s">
        <v>7214</v>
      </c>
    </row>
    <row r="632" ht="15.75" customHeight="1">
      <c r="A632" s="5" t="s">
        <v>7215</v>
      </c>
      <c r="B632" s="5" t="s">
        <v>7216</v>
      </c>
    </row>
    <row r="633" ht="15.75" customHeight="1">
      <c r="A633" s="5" t="s">
        <v>7217</v>
      </c>
      <c r="B633" s="5" t="s">
        <v>7218</v>
      </c>
    </row>
    <row r="634" ht="15.75" customHeight="1">
      <c r="A634" s="5" t="s">
        <v>7219</v>
      </c>
      <c r="B634" s="5" t="s">
        <v>7220</v>
      </c>
    </row>
    <row r="635" ht="15.75" customHeight="1">
      <c r="A635" s="5" t="s">
        <v>7221</v>
      </c>
      <c r="B635" s="5" t="s">
        <v>7222</v>
      </c>
    </row>
    <row r="636" ht="15.75" customHeight="1">
      <c r="A636" s="5" t="s">
        <v>7223</v>
      </c>
      <c r="B636" s="5" t="s">
        <v>7224</v>
      </c>
    </row>
    <row r="637" ht="15.75" customHeight="1">
      <c r="A637" s="5" t="s">
        <v>7225</v>
      </c>
      <c r="B637" s="5" t="s">
        <v>7226</v>
      </c>
    </row>
    <row r="638" ht="15.75" customHeight="1">
      <c r="A638" s="5" t="s">
        <v>7227</v>
      </c>
      <c r="B638" s="5" t="s">
        <v>7228</v>
      </c>
    </row>
    <row r="639" ht="15.75" customHeight="1">
      <c r="A639" s="5" t="s">
        <v>7229</v>
      </c>
      <c r="B639" s="5" t="s">
        <v>7230</v>
      </c>
    </row>
    <row r="640" ht="15.75" customHeight="1">
      <c r="A640" s="5" t="s">
        <v>7231</v>
      </c>
      <c r="B640" s="5" t="s">
        <v>7232</v>
      </c>
    </row>
    <row r="641" ht="15.75" customHeight="1">
      <c r="A641" s="5" t="s">
        <v>7233</v>
      </c>
      <c r="B641" s="5" t="s">
        <v>7234</v>
      </c>
    </row>
    <row r="642" ht="15.75" customHeight="1">
      <c r="A642" s="5" t="s">
        <v>7235</v>
      </c>
      <c r="B642" s="5" t="s">
        <v>7236</v>
      </c>
    </row>
    <row r="643" ht="15.75" customHeight="1">
      <c r="A643" s="5" t="s">
        <v>7237</v>
      </c>
      <c r="B643" s="5" t="s">
        <v>7238</v>
      </c>
    </row>
    <row r="644" ht="15.75" customHeight="1">
      <c r="A644" s="5" t="s">
        <v>7239</v>
      </c>
      <c r="B644" s="5" t="s">
        <v>7240</v>
      </c>
    </row>
    <row r="645" ht="15.75" customHeight="1">
      <c r="A645" s="5" t="s">
        <v>7241</v>
      </c>
      <c r="B645" s="5" t="s">
        <v>7242</v>
      </c>
    </row>
    <row r="646" ht="15.75" customHeight="1">
      <c r="A646" s="5" t="s">
        <v>7243</v>
      </c>
      <c r="B646" s="5" t="s">
        <v>7244</v>
      </c>
    </row>
    <row r="647" ht="15.75" customHeight="1">
      <c r="A647" s="5" t="s">
        <v>7245</v>
      </c>
      <c r="B647" s="5" t="s">
        <v>7246</v>
      </c>
    </row>
    <row r="648" ht="15.75" customHeight="1">
      <c r="A648" s="5" t="s">
        <v>7247</v>
      </c>
      <c r="B648" s="5" t="s">
        <v>7248</v>
      </c>
    </row>
    <row r="649" ht="15.75" customHeight="1">
      <c r="A649" s="5" t="s">
        <v>7249</v>
      </c>
      <c r="B649" s="5" t="s">
        <v>7250</v>
      </c>
    </row>
    <row r="650" ht="15.75" customHeight="1">
      <c r="A650" s="5" t="s">
        <v>7251</v>
      </c>
      <c r="B650" s="5" t="s">
        <v>7252</v>
      </c>
    </row>
    <row r="651" ht="15.75" customHeight="1">
      <c r="A651" s="5" t="s">
        <v>7253</v>
      </c>
      <c r="B651" s="5" t="s">
        <v>7254</v>
      </c>
    </row>
    <row r="652" ht="15.75" customHeight="1">
      <c r="A652" s="5" t="s">
        <v>7255</v>
      </c>
      <c r="B652" s="5" t="s">
        <v>7256</v>
      </c>
    </row>
    <row r="653" ht="15.75" customHeight="1">
      <c r="A653" s="5" t="s">
        <v>7257</v>
      </c>
      <c r="B653" s="5" t="s">
        <v>7258</v>
      </c>
    </row>
    <row r="654" ht="15.75" customHeight="1">
      <c r="A654" s="5" t="s">
        <v>7259</v>
      </c>
      <c r="B654" s="5" t="s">
        <v>7260</v>
      </c>
    </row>
    <row r="655" ht="15.75" customHeight="1">
      <c r="A655" s="5" t="s">
        <v>7261</v>
      </c>
      <c r="B655" s="5" t="s">
        <v>7262</v>
      </c>
    </row>
    <row r="656" ht="15.75" customHeight="1">
      <c r="A656" s="5" t="s">
        <v>7263</v>
      </c>
      <c r="B656" s="5" t="s">
        <v>7264</v>
      </c>
    </row>
    <row r="657" ht="15.75" customHeight="1">
      <c r="A657" s="5" t="s">
        <v>7265</v>
      </c>
      <c r="B657" s="5" t="s">
        <v>7266</v>
      </c>
    </row>
    <row r="658" ht="15.75" customHeight="1">
      <c r="A658" s="5" t="s">
        <v>7267</v>
      </c>
      <c r="B658" s="5" t="s">
        <v>7268</v>
      </c>
    </row>
    <row r="659" ht="15.75" customHeight="1">
      <c r="A659" s="5" t="s">
        <v>7269</v>
      </c>
      <c r="B659" s="5" t="s">
        <v>7270</v>
      </c>
    </row>
    <row r="660" ht="15.75" customHeight="1">
      <c r="A660" s="5" t="s">
        <v>7271</v>
      </c>
      <c r="B660" s="5" t="s">
        <v>7272</v>
      </c>
    </row>
    <row r="661" ht="15.75" customHeight="1">
      <c r="A661" s="5" t="s">
        <v>7273</v>
      </c>
      <c r="B661" s="5" t="s">
        <v>7274</v>
      </c>
    </row>
    <row r="662" ht="15.75" customHeight="1">
      <c r="A662" s="5" t="s">
        <v>7275</v>
      </c>
      <c r="B662" s="5" t="s">
        <v>7276</v>
      </c>
    </row>
    <row r="663" ht="15.75" customHeight="1">
      <c r="A663" s="5" t="s">
        <v>7277</v>
      </c>
      <c r="B663" s="5" t="s">
        <v>7278</v>
      </c>
    </row>
    <row r="664" ht="15.75" customHeight="1">
      <c r="A664" s="5" t="s">
        <v>7279</v>
      </c>
      <c r="B664" s="5" t="s">
        <v>7280</v>
      </c>
    </row>
    <row r="665" ht="15.75" customHeight="1">
      <c r="A665" s="5" t="s">
        <v>7281</v>
      </c>
      <c r="B665" s="5" t="s">
        <v>7282</v>
      </c>
    </row>
    <row r="666" ht="15.75" customHeight="1">
      <c r="A666" s="5" t="s">
        <v>7283</v>
      </c>
      <c r="B666" s="5" t="s">
        <v>7284</v>
      </c>
    </row>
    <row r="667" ht="15.75" customHeight="1">
      <c r="A667" s="5" t="s">
        <v>7285</v>
      </c>
      <c r="B667" s="5" t="s">
        <v>7286</v>
      </c>
    </row>
    <row r="668" ht="15.75" customHeight="1">
      <c r="A668" s="5" t="s">
        <v>7287</v>
      </c>
      <c r="B668" s="5" t="s">
        <v>7288</v>
      </c>
    </row>
    <row r="669" ht="15.75" customHeight="1">
      <c r="A669" s="5" t="s">
        <v>7289</v>
      </c>
      <c r="B669" s="5" t="s">
        <v>7290</v>
      </c>
    </row>
    <row r="670" ht="15.75" customHeight="1">
      <c r="A670" s="5" t="s">
        <v>7291</v>
      </c>
      <c r="B670" s="5" t="s">
        <v>7292</v>
      </c>
    </row>
    <row r="671" ht="15.75" customHeight="1">
      <c r="A671" s="5" t="s">
        <v>1806</v>
      </c>
      <c r="B671" s="5" t="s">
        <v>7293</v>
      </c>
    </row>
    <row r="672" ht="15.75" customHeight="1">
      <c r="A672" s="5" t="s">
        <v>2032</v>
      </c>
      <c r="B672" s="5" t="s">
        <v>7294</v>
      </c>
    </row>
    <row r="673" ht="15.75" customHeight="1">
      <c r="A673" s="5" t="s">
        <v>7295</v>
      </c>
      <c r="B673" s="5" t="s">
        <v>7296</v>
      </c>
    </row>
    <row r="674" ht="15.75" customHeight="1">
      <c r="A674" s="5" t="s">
        <v>7297</v>
      </c>
      <c r="B674" s="5" t="s">
        <v>7298</v>
      </c>
    </row>
    <row r="675" ht="15.75" customHeight="1">
      <c r="A675" s="5" t="s">
        <v>7299</v>
      </c>
      <c r="B675" s="5" t="s">
        <v>7300</v>
      </c>
    </row>
    <row r="676" ht="15.75" customHeight="1">
      <c r="A676" s="5" t="s">
        <v>7301</v>
      </c>
      <c r="B676" s="5" t="s">
        <v>7302</v>
      </c>
    </row>
    <row r="677" ht="15.75" customHeight="1">
      <c r="A677" s="5" t="s">
        <v>7303</v>
      </c>
      <c r="B677" s="5" t="s">
        <v>7304</v>
      </c>
    </row>
    <row r="678" ht="15.75" customHeight="1">
      <c r="A678" s="5" t="s">
        <v>5629</v>
      </c>
      <c r="B678" s="5" t="s">
        <v>7305</v>
      </c>
    </row>
    <row r="679" ht="15.75" customHeight="1">
      <c r="A679" s="5" t="s">
        <v>7306</v>
      </c>
      <c r="B679" s="5" t="s">
        <v>7307</v>
      </c>
    </row>
    <row r="680" ht="15.75" customHeight="1">
      <c r="A680" s="5" t="s">
        <v>7308</v>
      </c>
      <c r="B680" s="5" t="s">
        <v>7309</v>
      </c>
    </row>
    <row r="681" ht="15.75" customHeight="1">
      <c r="A681" s="5" t="s">
        <v>7310</v>
      </c>
      <c r="B681" s="5" t="s">
        <v>7311</v>
      </c>
    </row>
    <row r="682" ht="15.75" customHeight="1">
      <c r="A682" s="5" t="s">
        <v>7312</v>
      </c>
      <c r="B682" s="5" t="s">
        <v>7313</v>
      </c>
    </row>
    <row r="683" ht="15.75" customHeight="1">
      <c r="A683" s="5" t="s">
        <v>7314</v>
      </c>
      <c r="B683" s="5" t="s">
        <v>7315</v>
      </c>
    </row>
    <row r="684" ht="15.75" customHeight="1">
      <c r="A684" s="5" t="s">
        <v>5632</v>
      </c>
      <c r="B684" s="5" t="s">
        <v>7316</v>
      </c>
    </row>
    <row r="685" ht="15.75" customHeight="1">
      <c r="A685" s="5" t="s">
        <v>7317</v>
      </c>
      <c r="B685" s="5" t="s">
        <v>7318</v>
      </c>
    </row>
    <row r="686" ht="15.75" customHeight="1">
      <c r="A686" s="5" t="s">
        <v>2348</v>
      </c>
      <c r="B686" s="5" t="s">
        <v>7319</v>
      </c>
    </row>
    <row r="687" ht="15.75" customHeight="1">
      <c r="A687" s="5" t="s">
        <v>7320</v>
      </c>
      <c r="B687" s="5" t="s">
        <v>7321</v>
      </c>
    </row>
    <row r="688" ht="15.75" customHeight="1">
      <c r="A688" s="5" t="s">
        <v>2393</v>
      </c>
      <c r="B688" s="5" t="s">
        <v>7322</v>
      </c>
    </row>
    <row r="689" ht="15.75" customHeight="1">
      <c r="A689" s="5" t="s">
        <v>5645</v>
      </c>
      <c r="B689" s="5" t="s">
        <v>7323</v>
      </c>
    </row>
    <row r="690" ht="15.75" customHeight="1">
      <c r="A690" s="5" t="s">
        <v>7324</v>
      </c>
      <c r="B690" s="5" t="s">
        <v>7325</v>
      </c>
    </row>
    <row r="691" ht="15.75" customHeight="1">
      <c r="A691" s="5" t="s">
        <v>7326</v>
      </c>
      <c r="B691" s="5" t="s">
        <v>7327</v>
      </c>
    </row>
    <row r="692" ht="15.75" customHeight="1">
      <c r="A692" s="5" t="s">
        <v>7328</v>
      </c>
      <c r="B692" s="5" t="s">
        <v>7329</v>
      </c>
    </row>
    <row r="693" ht="15.75" customHeight="1">
      <c r="A693" s="5" t="s">
        <v>7330</v>
      </c>
      <c r="B693" s="5" t="s">
        <v>7331</v>
      </c>
    </row>
    <row r="694" ht="15.75" customHeight="1">
      <c r="A694" s="5" t="s">
        <v>5649</v>
      </c>
      <c r="B694" s="5" t="s">
        <v>7332</v>
      </c>
    </row>
    <row r="695" ht="15.75" customHeight="1">
      <c r="A695" s="5" t="s">
        <v>7333</v>
      </c>
      <c r="B695" s="5" t="s">
        <v>7334</v>
      </c>
    </row>
    <row r="696" ht="15.75" customHeight="1">
      <c r="A696" s="5" t="s">
        <v>7335</v>
      </c>
      <c r="B696" s="5" t="s">
        <v>7336</v>
      </c>
    </row>
    <row r="697" ht="15.75" customHeight="1">
      <c r="A697" s="5" t="s">
        <v>7337</v>
      </c>
      <c r="B697" s="5" t="s">
        <v>7338</v>
      </c>
    </row>
    <row r="698" ht="15.75" customHeight="1">
      <c r="A698" s="5" t="s">
        <v>7339</v>
      </c>
      <c r="B698" s="5" t="s">
        <v>7340</v>
      </c>
    </row>
    <row r="699" ht="15.75" customHeight="1">
      <c r="A699" s="5" t="s">
        <v>7341</v>
      </c>
      <c r="B699" s="5" t="s">
        <v>7342</v>
      </c>
    </row>
    <row r="700" ht="15.75" customHeight="1">
      <c r="A700" s="5" t="s">
        <v>7343</v>
      </c>
      <c r="B700" s="5" t="s">
        <v>7344</v>
      </c>
    </row>
    <row r="701" ht="15.75" customHeight="1">
      <c r="A701" s="5" t="s">
        <v>7345</v>
      </c>
      <c r="B701" s="5" t="s">
        <v>7346</v>
      </c>
    </row>
    <row r="702" ht="15.75" customHeight="1">
      <c r="A702" s="5" t="s">
        <v>7347</v>
      </c>
      <c r="B702" s="5" t="s">
        <v>7348</v>
      </c>
    </row>
    <row r="703" ht="15.75" customHeight="1">
      <c r="A703" s="5" t="s">
        <v>7349</v>
      </c>
      <c r="B703" s="5" t="s">
        <v>7350</v>
      </c>
    </row>
    <row r="704" ht="15.75" customHeight="1">
      <c r="A704" s="5" t="s">
        <v>2416</v>
      </c>
      <c r="B704" s="5" t="s">
        <v>7351</v>
      </c>
    </row>
    <row r="705" ht="15.75" customHeight="1">
      <c r="A705" s="5" t="s">
        <v>2564</v>
      </c>
      <c r="B705" s="5" t="s">
        <v>7352</v>
      </c>
    </row>
    <row r="706" ht="15.75" customHeight="1">
      <c r="A706" s="5" t="s">
        <v>2707</v>
      </c>
      <c r="B706" s="5" t="s">
        <v>7353</v>
      </c>
    </row>
    <row r="707" ht="15.75" customHeight="1">
      <c r="A707" s="5" t="s">
        <v>2929</v>
      </c>
      <c r="B707" s="5" t="s">
        <v>7354</v>
      </c>
    </row>
    <row r="708" ht="15.75" customHeight="1">
      <c r="A708" s="5" t="s">
        <v>3168</v>
      </c>
      <c r="B708" s="5" t="s">
        <v>7355</v>
      </c>
    </row>
    <row r="709" ht="15.75" customHeight="1">
      <c r="A709" s="5" t="s">
        <v>3367</v>
      </c>
      <c r="B709" s="5" t="s">
        <v>7356</v>
      </c>
    </row>
    <row r="710" ht="15.75" customHeight="1">
      <c r="A710" s="5" t="s">
        <v>3449</v>
      </c>
      <c r="B710" s="5" t="s">
        <v>7357</v>
      </c>
    </row>
    <row r="711" ht="15.75" customHeight="1">
      <c r="A711" s="5" t="s">
        <v>3583</v>
      </c>
      <c r="B711" s="5" t="s">
        <v>7358</v>
      </c>
    </row>
    <row r="712" ht="15.75" customHeight="1">
      <c r="A712" s="5" t="s">
        <v>3601</v>
      </c>
      <c r="B712" s="5" t="s">
        <v>7359</v>
      </c>
    </row>
    <row r="713" ht="15.75" customHeight="1">
      <c r="A713" s="5" t="s">
        <v>7360</v>
      </c>
      <c r="B713" s="5" t="s">
        <v>7361</v>
      </c>
    </row>
    <row r="714" ht="15.75" customHeight="1">
      <c r="A714" s="5" t="s">
        <v>7362</v>
      </c>
      <c r="B714" s="5" t="s">
        <v>7363</v>
      </c>
    </row>
    <row r="715" ht="15.75" customHeight="1">
      <c r="A715" s="5" t="s">
        <v>7364</v>
      </c>
      <c r="B715" s="5" t="s">
        <v>7365</v>
      </c>
    </row>
    <row r="716" ht="15.75" customHeight="1">
      <c r="A716" s="5" t="s">
        <v>3667</v>
      </c>
      <c r="B716" s="5" t="s">
        <v>7366</v>
      </c>
    </row>
    <row r="717" ht="15.75" customHeight="1">
      <c r="A717" s="5" t="s">
        <v>7367</v>
      </c>
      <c r="B717" s="5" t="s">
        <v>7368</v>
      </c>
    </row>
    <row r="718" ht="15.75" customHeight="1">
      <c r="A718" s="5" t="s">
        <v>7369</v>
      </c>
      <c r="B718" s="5" t="s">
        <v>7370</v>
      </c>
    </row>
    <row r="719" ht="15.75" customHeight="1">
      <c r="A719" s="5" t="s">
        <v>7371</v>
      </c>
      <c r="B719" s="5" t="s">
        <v>7372</v>
      </c>
    </row>
    <row r="720" ht="15.75" customHeight="1">
      <c r="A720" s="5" t="s">
        <v>7373</v>
      </c>
      <c r="B720" s="5" t="s">
        <v>7374</v>
      </c>
    </row>
    <row r="721" ht="15.75" customHeight="1">
      <c r="A721" s="5" t="s">
        <v>7375</v>
      </c>
      <c r="B721" s="5" t="s">
        <v>7376</v>
      </c>
    </row>
    <row r="722" ht="15.75" customHeight="1">
      <c r="A722" s="5" t="s">
        <v>7377</v>
      </c>
      <c r="B722" s="5" t="s">
        <v>7378</v>
      </c>
    </row>
    <row r="723" ht="15.75" customHeight="1">
      <c r="A723" s="5" t="s">
        <v>7379</v>
      </c>
      <c r="B723" s="5" t="s">
        <v>7380</v>
      </c>
    </row>
    <row r="724" ht="15.75" customHeight="1">
      <c r="A724" s="5" t="s">
        <v>7381</v>
      </c>
      <c r="B724" s="5" t="s">
        <v>7382</v>
      </c>
    </row>
    <row r="725" ht="15.75" customHeight="1">
      <c r="A725" s="5" t="s">
        <v>7383</v>
      </c>
      <c r="B725" s="5" t="s">
        <v>7384</v>
      </c>
    </row>
    <row r="726" ht="15.75" customHeight="1">
      <c r="A726" s="5" t="s">
        <v>5686</v>
      </c>
      <c r="B726" s="5" t="s">
        <v>7385</v>
      </c>
    </row>
    <row r="727" ht="15.75" customHeight="1">
      <c r="A727" s="5" t="s">
        <v>7386</v>
      </c>
      <c r="B727" s="5" t="s">
        <v>7387</v>
      </c>
    </row>
    <row r="728" ht="15.75" customHeight="1">
      <c r="A728" s="5" t="s">
        <v>7388</v>
      </c>
      <c r="B728" s="5" t="s">
        <v>7389</v>
      </c>
    </row>
    <row r="729" ht="15.75" customHeight="1">
      <c r="A729" s="5" t="s">
        <v>7390</v>
      </c>
      <c r="B729" s="5" t="s">
        <v>7391</v>
      </c>
    </row>
    <row r="730" ht="15.75" customHeight="1">
      <c r="A730" s="5" t="s">
        <v>7392</v>
      </c>
      <c r="B730" s="5" t="s">
        <v>7393</v>
      </c>
    </row>
    <row r="731" ht="15.75" customHeight="1">
      <c r="A731" s="5" t="s">
        <v>7394</v>
      </c>
      <c r="B731" s="5" t="s">
        <v>7395</v>
      </c>
    </row>
    <row r="732" ht="15.75" customHeight="1">
      <c r="A732" s="5" t="s">
        <v>7396</v>
      </c>
      <c r="B732" s="5" t="s">
        <v>7397</v>
      </c>
    </row>
    <row r="733" ht="15.75" customHeight="1">
      <c r="A733" s="5" t="s">
        <v>7398</v>
      </c>
      <c r="B733" s="5" t="s">
        <v>7399</v>
      </c>
    </row>
    <row r="734" ht="15.75" customHeight="1">
      <c r="A734" s="5" t="s">
        <v>7400</v>
      </c>
      <c r="B734" s="5" t="s">
        <v>7401</v>
      </c>
    </row>
    <row r="735" ht="15.75" customHeight="1">
      <c r="A735" s="5" t="s">
        <v>7402</v>
      </c>
      <c r="B735" s="5" t="s">
        <v>7403</v>
      </c>
    </row>
    <row r="736" ht="15.75" customHeight="1">
      <c r="A736" s="5" t="s">
        <v>7404</v>
      </c>
      <c r="B736" s="5" t="s">
        <v>7405</v>
      </c>
    </row>
    <row r="737" ht="15.75" customHeight="1">
      <c r="A737" s="5" t="s">
        <v>7406</v>
      </c>
      <c r="B737" s="5" t="s">
        <v>7407</v>
      </c>
    </row>
    <row r="738" ht="15.75" customHeight="1">
      <c r="A738" s="5" t="s">
        <v>7408</v>
      </c>
      <c r="B738" s="5" t="s">
        <v>7409</v>
      </c>
    </row>
    <row r="739" ht="15.75" customHeight="1">
      <c r="A739" s="5" t="s">
        <v>7410</v>
      </c>
      <c r="B739" s="5" t="s">
        <v>7411</v>
      </c>
    </row>
    <row r="740" ht="15.75" customHeight="1">
      <c r="A740" s="5" t="s">
        <v>7412</v>
      </c>
      <c r="B740" s="5" t="s">
        <v>7413</v>
      </c>
    </row>
    <row r="741" ht="15.75" customHeight="1">
      <c r="A741" s="5" t="s">
        <v>7414</v>
      </c>
      <c r="B741" s="5" t="s">
        <v>7415</v>
      </c>
    </row>
    <row r="742" ht="15.75" customHeight="1">
      <c r="A742" s="5" t="s">
        <v>7416</v>
      </c>
      <c r="B742" s="5" t="s">
        <v>7417</v>
      </c>
    </row>
    <row r="743" ht="15.75" customHeight="1">
      <c r="A743" s="5" t="s">
        <v>7418</v>
      </c>
      <c r="B743" s="5" t="s">
        <v>7419</v>
      </c>
    </row>
    <row r="744" ht="15.75" customHeight="1">
      <c r="A744" s="5" t="s">
        <v>7420</v>
      </c>
      <c r="B744" s="5" t="s">
        <v>7421</v>
      </c>
    </row>
    <row r="745" ht="15.75" customHeight="1">
      <c r="A745" s="5" t="s">
        <v>7422</v>
      </c>
      <c r="B745" s="5" t="s">
        <v>7423</v>
      </c>
    </row>
    <row r="746" ht="15.75" customHeight="1">
      <c r="A746" s="5" t="s">
        <v>7424</v>
      </c>
      <c r="B746" s="5" t="s">
        <v>7425</v>
      </c>
    </row>
    <row r="747" ht="15.75" customHeight="1">
      <c r="A747" s="5" t="s">
        <v>7426</v>
      </c>
      <c r="B747" s="5" t="s">
        <v>7427</v>
      </c>
    </row>
    <row r="748" ht="15.75" customHeight="1">
      <c r="A748" s="5" t="s">
        <v>7428</v>
      </c>
      <c r="B748" s="5" t="s">
        <v>7429</v>
      </c>
    </row>
    <row r="749" ht="15.75" customHeight="1">
      <c r="A749" s="5" t="s">
        <v>7430</v>
      </c>
      <c r="B749" s="5" t="s">
        <v>7431</v>
      </c>
    </row>
    <row r="750" ht="15.75" customHeight="1">
      <c r="A750" s="5" t="s">
        <v>7432</v>
      </c>
      <c r="B750" s="5" t="s">
        <v>7433</v>
      </c>
    </row>
    <row r="751" ht="15.75" customHeight="1">
      <c r="A751" s="5" t="s">
        <v>7434</v>
      </c>
      <c r="B751" s="5" t="s">
        <v>7435</v>
      </c>
    </row>
    <row r="752" ht="15.75" customHeight="1">
      <c r="A752" s="5" t="s">
        <v>7436</v>
      </c>
      <c r="B752" s="5" t="s">
        <v>7437</v>
      </c>
    </row>
    <row r="753" ht="15.75" customHeight="1">
      <c r="A753" s="5" t="s">
        <v>7438</v>
      </c>
      <c r="B753" s="5" t="s">
        <v>7439</v>
      </c>
    </row>
    <row r="754" ht="15.75" customHeight="1">
      <c r="A754" s="5" t="s">
        <v>7440</v>
      </c>
      <c r="B754" s="5" t="s">
        <v>7441</v>
      </c>
    </row>
    <row r="755" ht="15.75" customHeight="1">
      <c r="A755" s="5" t="s">
        <v>7442</v>
      </c>
      <c r="B755" s="5" t="s">
        <v>7443</v>
      </c>
    </row>
    <row r="756" ht="15.75" customHeight="1">
      <c r="A756" s="5" t="s">
        <v>7444</v>
      </c>
      <c r="B756" s="5" t="s">
        <v>7445</v>
      </c>
    </row>
    <row r="757" ht="15.75" customHeight="1">
      <c r="A757" s="5" t="s">
        <v>7446</v>
      </c>
      <c r="B757" s="5" t="s">
        <v>7447</v>
      </c>
    </row>
    <row r="758" ht="15.75" customHeight="1">
      <c r="A758" s="5" t="s">
        <v>7448</v>
      </c>
      <c r="B758" s="5" t="s">
        <v>7449</v>
      </c>
    </row>
    <row r="759" ht="15.75" customHeight="1">
      <c r="A759" s="5" t="s">
        <v>7450</v>
      </c>
      <c r="B759" s="5" t="s">
        <v>7451</v>
      </c>
    </row>
    <row r="760" ht="15.75" customHeight="1">
      <c r="A760" s="5" t="s">
        <v>7452</v>
      </c>
      <c r="B760" s="5" t="s">
        <v>7453</v>
      </c>
    </row>
    <row r="761" ht="15.75" customHeight="1">
      <c r="A761" s="5" t="s">
        <v>7452</v>
      </c>
      <c r="B761" s="5" t="s">
        <v>7454</v>
      </c>
    </row>
    <row r="762" ht="15.75" customHeight="1">
      <c r="A762" s="5" t="s">
        <v>7455</v>
      </c>
      <c r="B762" s="5" t="s">
        <v>7456</v>
      </c>
    </row>
    <row r="763" ht="15.75" customHeight="1">
      <c r="A763" s="5" t="s">
        <v>7457</v>
      </c>
      <c r="B763" s="5" t="s">
        <v>7458</v>
      </c>
    </row>
    <row r="764" ht="15.75" customHeight="1">
      <c r="A764" s="5" t="s">
        <v>7459</v>
      </c>
      <c r="B764" s="5" t="s">
        <v>7460</v>
      </c>
    </row>
    <row r="765" ht="15.75" customHeight="1">
      <c r="A765" s="5" t="s">
        <v>7461</v>
      </c>
      <c r="B765" s="5" t="s">
        <v>7462</v>
      </c>
    </row>
    <row r="766" ht="15.75" customHeight="1">
      <c r="A766" s="5" t="s">
        <v>7463</v>
      </c>
      <c r="B766" s="5" t="s">
        <v>7464</v>
      </c>
    </row>
    <row r="767" ht="15.75" customHeight="1">
      <c r="A767" s="5" t="s">
        <v>7465</v>
      </c>
      <c r="B767" s="5" t="s">
        <v>7466</v>
      </c>
    </row>
    <row r="768" ht="15.75" customHeight="1">
      <c r="A768" s="5" t="s">
        <v>7467</v>
      </c>
      <c r="B768" s="5" t="s">
        <v>7468</v>
      </c>
    </row>
    <row r="769" ht="15.75" customHeight="1">
      <c r="A769" s="5" t="s">
        <v>7469</v>
      </c>
      <c r="B769" s="5" t="s">
        <v>7470</v>
      </c>
    </row>
    <row r="770" ht="15.75" customHeight="1">
      <c r="A770" s="5" t="s">
        <v>7471</v>
      </c>
      <c r="B770" s="5" t="s">
        <v>7472</v>
      </c>
    </row>
    <row r="771" ht="15.75" customHeight="1">
      <c r="A771" s="5" t="s">
        <v>7473</v>
      </c>
      <c r="B771" s="5" t="s">
        <v>7474</v>
      </c>
    </row>
    <row r="772" ht="15.75" customHeight="1">
      <c r="A772" s="5" t="s">
        <v>7475</v>
      </c>
      <c r="B772" s="5" t="s">
        <v>7476</v>
      </c>
    </row>
    <row r="773" ht="15.75" customHeight="1">
      <c r="A773" s="5" t="s">
        <v>7477</v>
      </c>
      <c r="B773" s="5" t="s">
        <v>7478</v>
      </c>
    </row>
    <row r="774" ht="15.75" customHeight="1">
      <c r="A774" s="5" t="s">
        <v>7479</v>
      </c>
      <c r="B774" s="5" t="s">
        <v>7480</v>
      </c>
    </row>
    <row r="775" ht="15.75" customHeight="1">
      <c r="A775" s="5" t="s">
        <v>7481</v>
      </c>
      <c r="B775" s="5" t="s">
        <v>7482</v>
      </c>
    </row>
    <row r="776" ht="15.75" customHeight="1">
      <c r="A776" s="5" t="s">
        <v>7483</v>
      </c>
      <c r="B776" s="5" t="s">
        <v>7484</v>
      </c>
    </row>
    <row r="777" ht="15.75" customHeight="1">
      <c r="A777" s="5" t="s">
        <v>7485</v>
      </c>
      <c r="B777" s="5" t="s">
        <v>7486</v>
      </c>
    </row>
    <row r="778" ht="15.75" customHeight="1">
      <c r="A778" s="5" t="s">
        <v>7487</v>
      </c>
      <c r="B778" s="5" t="s">
        <v>7488</v>
      </c>
    </row>
    <row r="779" ht="15.75" customHeight="1">
      <c r="A779" s="5" t="s">
        <v>7489</v>
      </c>
      <c r="B779" s="5" t="s">
        <v>7490</v>
      </c>
    </row>
    <row r="780" ht="15.75" customHeight="1">
      <c r="A780" s="5" t="s">
        <v>7491</v>
      </c>
      <c r="B780" s="5" t="s">
        <v>7492</v>
      </c>
    </row>
    <row r="781" ht="15.75" customHeight="1">
      <c r="A781" s="5" t="s">
        <v>7493</v>
      </c>
      <c r="B781" s="5" t="s">
        <v>7494</v>
      </c>
    </row>
    <row r="782" ht="15.75" customHeight="1">
      <c r="A782" s="5" t="s">
        <v>7495</v>
      </c>
      <c r="B782" s="5" t="s">
        <v>7496</v>
      </c>
    </row>
    <row r="783" ht="15.75" customHeight="1">
      <c r="A783" s="5" t="s">
        <v>7497</v>
      </c>
      <c r="B783" s="5" t="s">
        <v>7498</v>
      </c>
    </row>
    <row r="784" ht="15.75" customHeight="1">
      <c r="A784" s="5" t="s">
        <v>7499</v>
      </c>
      <c r="B784" s="5" t="s">
        <v>7500</v>
      </c>
    </row>
    <row r="785" ht="15.75" customHeight="1">
      <c r="A785" s="5" t="s">
        <v>7501</v>
      </c>
      <c r="B785" s="5" t="s">
        <v>7502</v>
      </c>
    </row>
    <row r="786" ht="15.75" customHeight="1">
      <c r="A786" s="5" t="s">
        <v>7503</v>
      </c>
      <c r="B786" s="5" t="s">
        <v>7504</v>
      </c>
    </row>
    <row r="787" ht="15.75" customHeight="1">
      <c r="A787" s="5" t="s">
        <v>7505</v>
      </c>
      <c r="B787" s="5" t="s">
        <v>7506</v>
      </c>
    </row>
    <row r="788" ht="15.75" customHeight="1">
      <c r="A788" s="5" t="s">
        <v>7507</v>
      </c>
      <c r="B788" s="5" t="s">
        <v>7508</v>
      </c>
    </row>
    <row r="789" ht="15.75" customHeight="1">
      <c r="A789" s="5" t="s">
        <v>7509</v>
      </c>
      <c r="B789" s="5" t="s">
        <v>7510</v>
      </c>
    </row>
    <row r="790" ht="15.75" customHeight="1">
      <c r="A790" s="5" t="s">
        <v>7511</v>
      </c>
      <c r="B790" s="5" t="s">
        <v>7512</v>
      </c>
    </row>
    <row r="791" ht="15.75" customHeight="1">
      <c r="A791" s="5" t="s">
        <v>7513</v>
      </c>
      <c r="B791" s="5" t="s">
        <v>7514</v>
      </c>
    </row>
    <row r="792" ht="15.75" customHeight="1">
      <c r="A792" s="5" t="s">
        <v>7515</v>
      </c>
      <c r="B792" s="5" t="s">
        <v>7516</v>
      </c>
    </row>
    <row r="793" ht="15.75" customHeight="1">
      <c r="A793" s="5" t="s">
        <v>7517</v>
      </c>
      <c r="B793" s="5" t="s">
        <v>7518</v>
      </c>
    </row>
    <row r="794" ht="15.75" customHeight="1">
      <c r="A794" s="5" t="s">
        <v>7519</v>
      </c>
      <c r="B794" s="5" t="s">
        <v>7520</v>
      </c>
    </row>
    <row r="795" ht="15.75" customHeight="1">
      <c r="A795" s="5" t="s">
        <v>7521</v>
      </c>
      <c r="B795" s="5" t="s">
        <v>7522</v>
      </c>
    </row>
    <row r="796" ht="15.75" customHeight="1">
      <c r="A796" s="5" t="s">
        <v>7523</v>
      </c>
      <c r="B796" s="5" t="s">
        <v>7524</v>
      </c>
    </row>
    <row r="797" ht="15.75" customHeight="1">
      <c r="A797" s="5" t="s">
        <v>7525</v>
      </c>
      <c r="B797" s="5" t="s">
        <v>7526</v>
      </c>
    </row>
    <row r="798" ht="15.75" customHeight="1">
      <c r="A798" s="5" t="s">
        <v>7527</v>
      </c>
      <c r="B798" s="5" t="s">
        <v>7528</v>
      </c>
    </row>
    <row r="799" ht="15.75" customHeight="1">
      <c r="A799" s="5" t="s">
        <v>7529</v>
      </c>
      <c r="B799" s="5" t="s">
        <v>7530</v>
      </c>
    </row>
    <row r="800" ht="15.75" customHeight="1">
      <c r="A800" s="5" t="s">
        <v>7531</v>
      </c>
      <c r="B800" s="5" t="s">
        <v>7532</v>
      </c>
    </row>
    <row r="801" ht="15.75" customHeight="1">
      <c r="A801" s="5" t="s">
        <v>7533</v>
      </c>
      <c r="B801" s="5" t="s">
        <v>7534</v>
      </c>
    </row>
    <row r="802" ht="15.75" customHeight="1">
      <c r="A802" s="5" t="s">
        <v>7535</v>
      </c>
      <c r="B802" s="5" t="s">
        <v>7536</v>
      </c>
    </row>
    <row r="803" ht="15.75" customHeight="1">
      <c r="A803" s="5" t="s">
        <v>7537</v>
      </c>
      <c r="B803" s="5" t="s">
        <v>7538</v>
      </c>
    </row>
    <row r="804" ht="15.75" customHeight="1">
      <c r="A804" s="5" t="s">
        <v>7539</v>
      </c>
      <c r="B804" s="5" t="s">
        <v>7540</v>
      </c>
    </row>
    <row r="805" ht="15.75" customHeight="1">
      <c r="A805" s="5" t="s">
        <v>7541</v>
      </c>
      <c r="B805" s="5" t="s">
        <v>7542</v>
      </c>
    </row>
    <row r="806" ht="15.75" customHeight="1">
      <c r="A806" s="5" t="s">
        <v>7543</v>
      </c>
      <c r="B806" s="5" t="s">
        <v>7544</v>
      </c>
    </row>
    <row r="807" ht="15.75" customHeight="1">
      <c r="A807" s="5" t="s">
        <v>7545</v>
      </c>
      <c r="B807" s="5" t="s">
        <v>7546</v>
      </c>
    </row>
    <row r="808" ht="15.75" customHeight="1">
      <c r="A808" s="5" t="s">
        <v>7547</v>
      </c>
      <c r="B808" s="5" t="s">
        <v>7548</v>
      </c>
    </row>
    <row r="809" ht="15.75" customHeight="1">
      <c r="A809" s="5" t="s">
        <v>7549</v>
      </c>
      <c r="B809" s="5" t="s">
        <v>7550</v>
      </c>
    </row>
    <row r="810" ht="15.75" customHeight="1">
      <c r="A810" s="5" t="s">
        <v>7551</v>
      </c>
      <c r="B810" s="5" t="s">
        <v>7552</v>
      </c>
    </row>
    <row r="811" ht="15.75" customHeight="1">
      <c r="A811" s="5" t="s">
        <v>7553</v>
      </c>
      <c r="B811" s="5" t="s">
        <v>7554</v>
      </c>
    </row>
    <row r="812" ht="15.75" customHeight="1">
      <c r="A812" s="5" t="s">
        <v>7555</v>
      </c>
      <c r="B812" s="5" t="s">
        <v>7556</v>
      </c>
    </row>
    <row r="813" ht="15.75" customHeight="1">
      <c r="A813" s="5" t="s">
        <v>7557</v>
      </c>
      <c r="B813" s="5" t="s">
        <v>7558</v>
      </c>
    </row>
    <row r="814" ht="15.75" customHeight="1">
      <c r="A814" s="5" t="s">
        <v>7559</v>
      </c>
      <c r="B814" s="5" t="s">
        <v>7560</v>
      </c>
    </row>
    <row r="815" ht="15.75" customHeight="1">
      <c r="A815" s="5" t="s">
        <v>7561</v>
      </c>
      <c r="B815" s="5" t="s">
        <v>7562</v>
      </c>
    </row>
    <row r="816" ht="15.75" customHeight="1">
      <c r="A816" s="5" t="s">
        <v>7563</v>
      </c>
      <c r="B816" s="5" t="s">
        <v>7564</v>
      </c>
    </row>
    <row r="817" ht="15.75" customHeight="1">
      <c r="A817" s="5" t="s">
        <v>7565</v>
      </c>
      <c r="B817" s="5" t="s">
        <v>7566</v>
      </c>
    </row>
    <row r="818" ht="15.75" customHeight="1">
      <c r="A818" s="5" t="s">
        <v>7567</v>
      </c>
      <c r="B818" s="5" t="s">
        <v>7568</v>
      </c>
    </row>
    <row r="819" ht="15.75" customHeight="1">
      <c r="A819" s="5" t="s">
        <v>7569</v>
      </c>
      <c r="B819" s="5" t="s">
        <v>7570</v>
      </c>
    </row>
    <row r="820" ht="15.75" customHeight="1">
      <c r="A820" s="5" t="s">
        <v>7571</v>
      </c>
      <c r="B820" s="5" t="s">
        <v>7572</v>
      </c>
    </row>
    <row r="821" ht="15.75" customHeight="1">
      <c r="A821" s="5" t="s">
        <v>7573</v>
      </c>
      <c r="B821" s="5" t="s">
        <v>7574</v>
      </c>
    </row>
    <row r="822" ht="15.75" customHeight="1">
      <c r="A822" s="5" t="s">
        <v>7575</v>
      </c>
      <c r="B822" s="5" t="s">
        <v>7576</v>
      </c>
    </row>
    <row r="823" ht="15.75" customHeight="1">
      <c r="A823" s="5" t="s">
        <v>7577</v>
      </c>
      <c r="B823" s="5" t="s">
        <v>7578</v>
      </c>
    </row>
    <row r="824" ht="15.75" customHeight="1">
      <c r="A824" s="5" t="s">
        <v>7579</v>
      </c>
      <c r="B824" s="5" t="s">
        <v>7580</v>
      </c>
    </row>
    <row r="825" ht="15.75" customHeight="1">
      <c r="A825" s="5" t="s">
        <v>7581</v>
      </c>
      <c r="B825" s="5" t="s">
        <v>7582</v>
      </c>
    </row>
    <row r="826" ht="15.75" customHeight="1">
      <c r="A826" s="5" t="s">
        <v>7583</v>
      </c>
      <c r="B826" s="5" t="s">
        <v>7584</v>
      </c>
    </row>
    <row r="827" ht="15.75" customHeight="1">
      <c r="A827" s="5" t="s">
        <v>7585</v>
      </c>
      <c r="B827" s="5" t="s">
        <v>7586</v>
      </c>
    </row>
    <row r="828" ht="15.75" customHeight="1">
      <c r="A828" s="5" t="s">
        <v>7587</v>
      </c>
      <c r="B828" s="5" t="s">
        <v>7588</v>
      </c>
    </row>
    <row r="829" ht="15.75" customHeight="1">
      <c r="A829" s="5" t="s">
        <v>7589</v>
      </c>
      <c r="B829" s="5" t="s">
        <v>7590</v>
      </c>
    </row>
    <row r="830" ht="15.75" customHeight="1">
      <c r="A830" s="5" t="s">
        <v>7591</v>
      </c>
      <c r="B830" s="5" t="s">
        <v>7592</v>
      </c>
    </row>
    <row r="831" ht="15.75" customHeight="1">
      <c r="A831" s="5" t="s">
        <v>7593</v>
      </c>
      <c r="B831" s="5" t="s">
        <v>7594</v>
      </c>
    </row>
    <row r="832" ht="15.75" customHeight="1">
      <c r="A832" s="5" t="s">
        <v>7595</v>
      </c>
      <c r="B832" s="5" t="s">
        <v>7596</v>
      </c>
    </row>
    <row r="833" ht="15.75" customHeight="1">
      <c r="A833" s="5" t="s">
        <v>7597</v>
      </c>
      <c r="B833" s="5" t="s">
        <v>7598</v>
      </c>
    </row>
    <row r="834" ht="15.75" customHeight="1">
      <c r="A834" s="5" t="s">
        <v>7599</v>
      </c>
      <c r="B834" s="5" t="s">
        <v>7600</v>
      </c>
    </row>
    <row r="835" ht="15.75" customHeight="1">
      <c r="A835" s="5" t="s">
        <v>7601</v>
      </c>
      <c r="B835" s="5" t="s">
        <v>7602</v>
      </c>
    </row>
    <row r="836" ht="15.75" customHeight="1">
      <c r="A836" s="5" t="s">
        <v>7603</v>
      </c>
      <c r="B836" s="5" t="s">
        <v>7604</v>
      </c>
    </row>
    <row r="837" ht="15.75" customHeight="1">
      <c r="A837" s="5" t="s">
        <v>7605</v>
      </c>
      <c r="B837" s="5" t="s">
        <v>7606</v>
      </c>
    </row>
    <row r="838" ht="15.75" customHeight="1">
      <c r="A838" s="5" t="s">
        <v>7607</v>
      </c>
      <c r="B838" s="5" t="s">
        <v>7608</v>
      </c>
    </row>
    <row r="839" ht="15.75" customHeight="1">
      <c r="A839" s="5" t="s">
        <v>7609</v>
      </c>
      <c r="B839" s="5" t="s">
        <v>7610</v>
      </c>
    </row>
    <row r="840" ht="15.75" customHeight="1">
      <c r="A840" s="5" t="s">
        <v>7611</v>
      </c>
      <c r="B840" s="5" t="s">
        <v>7612</v>
      </c>
    </row>
    <row r="841" ht="15.75" customHeight="1">
      <c r="A841" s="5" t="s">
        <v>7613</v>
      </c>
      <c r="B841" s="5" t="s">
        <v>7614</v>
      </c>
    </row>
    <row r="842" ht="15.75" customHeight="1">
      <c r="A842" s="5" t="s">
        <v>3863</v>
      </c>
      <c r="B842" s="5" t="s">
        <v>7615</v>
      </c>
    </row>
    <row r="843" ht="15.75" customHeight="1">
      <c r="A843" s="5" t="s">
        <v>7616</v>
      </c>
      <c r="B843" s="5" t="s">
        <v>7617</v>
      </c>
    </row>
    <row r="844" ht="15.75" customHeight="1">
      <c r="A844" s="5" t="s">
        <v>7618</v>
      </c>
      <c r="B844" s="5" t="s">
        <v>7619</v>
      </c>
    </row>
    <row r="845" ht="15.75" customHeight="1">
      <c r="A845" s="5" t="s">
        <v>3886</v>
      </c>
      <c r="B845" s="5" t="s">
        <v>7620</v>
      </c>
    </row>
    <row r="846" ht="15.75" customHeight="1">
      <c r="A846" s="5" t="s">
        <v>3934</v>
      </c>
      <c r="B846" s="5" t="s">
        <v>7621</v>
      </c>
    </row>
    <row r="847" ht="15.75" customHeight="1">
      <c r="A847" s="5" t="s">
        <v>7622</v>
      </c>
      <c r="B847" s="5" t="s">
        <v>7623</v>
      </c>
    </row>
    <row r="848" ht="15.75" customHeight="1">
      <c r="A848" s="5" t="s">
        <v>7624</v>
      </c>
      <c r="B848" s="5" t="s">
        <v>7625</v>
      </c>
    </row>
    <row r="849" ht="15.75" customHeight="1">
      <c r="A849" s="5" t="s">
        <v>7626</v>
      </c>
      <c r="B849" s="5" t="s">
        <v>7627</v>
      </c>
    </row>
    <row r="850" ht="15.75" customHeight="1">
      <c r="A850" s="5" t="s">
        <v>7628</v>
      </c>
      <c r="B850" s="5" t="s">
        <v>7629</v>
      </c>
    </row>
    <row r="851" ht="15.75" customHeight="1">
      <c r="A851" s="5" t="s">
        <v>5236</v>
      </c>
      <c r="B851" s="5" t="s">
        <v>7630</v>
      </c>
    </row>
    <row r="852" ht="15.75" customHeight="1">
      <c r="A852" s="5" t="s">
        <v>7631</v>
      </c>
      <c r="B852" s="5" t="s">
        <v>7632</v>
      </c>
    </row>
    <row r="853" ht="15.75" customHeight="1">
      <c r="A853" s="5" t="s">
        <v>7633</v>
      </c>
      <c r="B853" s="5" t="s">
        <v>7634</v>
      </c>
    </row>
    <row r="854" ht="15.75" customHeight="1">
      <c r="A854" s="5" t="s">
        <v>7635</v>
      </c>
      <c r="B854" s="5" t="s">
        <v>7636</v>
      </c>
    </row>
    <row r="855" ht="15.75" customHeight="1">
      <c r="A855" s="5" t="s">
        <v>7637</v>
      </c>
      <c r="B855" s="5" t="s">
        <v>7638</v>
      </c>
    </row>
    <row r="856" ht="15.75" customHeight="1">
      <c r="A856" s="5" t="s">
        <v>7639</v>
      </c>
      <c r="B856" s="5" t="s">
        <v>7640</v>
      </c>
    </row>
    <row r="857" ht="15.75" customHeight="1">
      <c r="A857" s="5" t="s">
        <v>7641</v>
      </c>
      <c r="B857" s="5" t="s">
        <v>7642</v>
      </c>
    </row>
    <row r="858" ht="15.75" customHeight="1">
      <c r="A858" s="5" t="s">
        <v>7643</v>
      </c>
      <c r="B858" s="5" t="s">
        <v>7644</v>
      </c>
    </row>
    <row r="859" ht="15.75" customHeight="1">
      <c r="A859" s="5" t="s">
        <v>7645</v>
      </c>
      <c r="B859" s="5" t="s">
        <v>7646</v>
      </c>
    </row>
    <row r="860" ht="15.75" customHeight="1">
      <c r="A860" s="5" t="s">
        <v>7647</v>
      </c>
      <c r="B860" s="5" t="s">
        <v>7648</v>
      </c>
    </row>
    <row r="861" ht="15.75" customHeight="1">
      <c r="A861" s="5" t="s">
        <v>7649</v>
      </c>
      <c r="B861" s="5" t="s">
        <v>7650</v>
      </c>
    </row>
    <row r="862" ht="15.75" customHeight="1">
      <c r="A862" s="5" t="s">
        <v>7651</v>
      </c>
      <c r="B862" s="5" t="s">
        <v>7652</v>
      </c>
    </row>
    <row r="863" ht="15.75" customHeight="1">
      <c r="A863" s="5" t="s">
        <v>7653</v>
      </c>
      <c r="B863" s="5" t="s">
        <v>7654</v>
      </c>
    </row>
    <row r="864" ht="15.75" customHeight="1">
      <c r="A864" s="5" t="s">
        <v>7655</v>
      </c>
      <c r="B864" s="5" t="s">
        <v>7656</v>
      </c>
    </row>
    <row r="865" ht="15.75" customHeight="1">
      <c r="A865" s="5" t="s">
        <v>7657</v>
      </c>
      <c r="B865" s="5" t="s">
        <v>7658</v>
      </c>
    </row>
    <row r="866" ht="15.75" customHeight="1">
      <c r="A866" s="5" t="s">
        <v>7659</v>
      </c>
      <c r="B866" s="5" t="s">
        <v>7660</v>
      </c>
    </row>
    <row r="867" ht="15.75" customHeight="1">
      <c r="A867" s="5" t="s">
        <v>7661</v>
      </c>
      <c r="B867" s="5" t="s">
        <v>7662</v>
      </c>
    </row>
    <row r="868" ht="15.75" customHeight="1">
      <c r="A868" s="5" t="s">
        <v>7663</v>
      </c>
      <c r="B868" s="5" t="s">
        <v>7664</v>
      </c>
    </row>
    <row r="869" ht="15.75" customHeight="1">
      <c r="A869" s="5" t="s">
        <v>7665</v>
      </c>
      <c r="B869" s="5" t="s">
        <v>7666</v>
      </c>
    </row>
    <row r="870" ht="15.75" customHeight="1">
      <c r="A870" s="5" t="s">
        <v>7667</v>
      </c>
      <c r="B870" s="5" t="s">
        <v>7668</v>
      </c>
    </row>
    <row r="871" ht="15.75" customHeight="1">
      <c r="A871" s="5" t="s">
        <v>3955</v>
      </c>
      <c r="B871" s="5" t="s">
        <v>7669</v>
      </c>
    </row>
    <row r="872" ht="15.75" customHeight="1">
      <c r="A872" s="5" t="s">
        <v>7670</v>
      </c>
      <c r="B872" s="5" t="s">
        <v>7671</v>
      </c>
    </row>
    <row r="873" ht="15.75" customHeight="1">
      <c r="A873" s="5" t="s">
        <v>7672</v>
      </c>
      <c r="B873" s="5" t="s">
        <v>7673</v>
      </c>
    </row>
    <row r="874" ht="15.75" customHeight="1">
      <c r="A874" s="5" t="s">
        <v>7674</v>
      </c>
      <c r="B874" s="5" t="s">
        <v>7675</v>
      </c>
    </row>
    <row r="875" ht="15.75" customHeight="1">
      <c r="A875" s="5" t="s">
        <v>7676</v>
      </c>
      <c r="B875" s="5" t="s">
        <v>7677</v>
      </c>
    </row>
    <row r="876" ht="15.75" customHeight="1">
      <c r="A876" s="5" t="s">
        <v>7678</v>
      </c>
      <c r="B876" s="5" t="s">
        <v>7679</v>
      </c>
    </row>
    <row r="877" ht="15.75" customHeight="1">
      <c r="A877" s="5" t="s">
        <v>7680</v>
      </c>
      <c r="B877" s="5" t="s">
        <v>7681</v>
      </c>
    </row>
    <row r="878" ht="15.75" customHeight="1">
      <c r="A878" s="5" t="s">
        <v>7682</v>
      </c>
      <c r="B878" s="5" t="s">
        <v>7683</v>
      </c>
    </row>
    <row r="879" ht="15.75" customHeight="1">
      <c r="A879" s="5" t="s">
        <v>7684</v>
      </c>
      <c r="B879" s="5" t="s">
        <v>7685</v>
      </c>
    </row>
    <row r="880" ht="15.75" customHeight="1">
      <c r="A880" s="5" t="s">
        <v>5697</v>
      </c>
      <c r="B880" s="5" t="s">
        <v>7686</v>
      </c>
    </row>
    <row r="881" ht="15.75" customHeight="1">
      <c r="A881" s="5" t="s">
        <v>7687</v>
      </c>
      <c r="B881" s="5" t="s">
        <v>7688</v>
      </c>
    </row>
    <row r="882" ht="15.75" customHeight="1">
      <c r="A882" s="5" t="s">
        <v>5702</v>
      </c>
      <c r="B882" s="5" t="s">
        <v>7689</v>
      </c>
    </row>
    <row r="883" ht="15.75" customHeight="1">
      <c r="A883" s="5" t="s">
        <v>7690</v>
      </c>
      <c r="B883" s="5" t="s">
        <v>7691</v>
      </c>
    </row>
    <row r="884" ht="15.75" customHeight="1">
      <c r="A884" s="5" t="s">
        <v>7692</v>
      </c>
      <c r="B884" s="5" t="s">
        <v>7693</v>
      </c>
    </row>
    <row r="885" ht="15.75" customHeight="1">
      <c r="A885" s="5" t="s">
        <v>7694</v>
      </c>
      <c r="B885" s="5" t="s">
        <v>7695</v>
      </c>
    </row>
    <row r="886" ht="15.75" customHeight="1">
      <c r="A886" s="5" t="s">
        <v>7696</v>
      </c>
      <c r="B886" s="5" t="s">
        <v>7697</v>
      </c>
    </row>
    <row r="887" ht="15.75" customHeight="1">
      <c r="A887" s="5" t="s">
        <v>7698</v>
      </c>
      <c r="B887" s="5" t="s">
        <v>7699</v>
      </c>
    </row>
    <row r="888" ht="15.75" customHeight="1">
      <c r="A888" s="5" t="s">
        <v>7700</v>
      </c>
      <c r="B888" s="5" t="s">
        <v>7701</v>
      </c>
    </row>
    <row r="889" ht="15.75" customHeight="1">
      <c r="A889" s="5" t="s">
        <v>7702</v>
      </c>
      <c r="B889" s="5" t="s">
        <v>7703</v>
      </c>
    </row>
    <row r="890" ht="15.75" customHeight="1">
      <c r="A890" s="5" t="s">
        <v>7704</v>
      </c>
      <c r="B890" s="5" t="s">
        <v>7705</v>
      </c>
    </row>
    <row r="891" ht="15.75" customHeight="1">
      <c r="A891" s="5" t="s">
        <v>7706</v>
      </c>
      <c r="B891" s="5" t="s">
        <v>7707</v>
      </c>
    </row>
    <row r="892" ht="15.75" customHeight="1">
      <c r="A892" s="5" t="s">
        <v>7708</v>
      </c>
      <c r="B892" s="5" t="s">
        <v>7709</v>
      </c>
    </row>
    <row r="893" ht="15.75" customHeight="1">
      <c r="A893" s="5" t="s">
        <v>7710</v>
      </c>
      <c r="B893" s="5" t="s">
        <v>7711</v>
      </c>
    </row>
    <row r="894" ht="15.75" customHeight="1">
      <c r="A894" s="5" t="s">
        <v>7712</v>
      </c>
      <c r="B894" s="5" t="s">
        <v>7713</v>
      </c>
    </row>
    <row r="895" ht="15.75" customHeight="1">
      <c r="A895" s="5" t="s">
        <v>7714</v>
      </c>
      <c r="B895" s="5" t="s">
        <v>7715</v>
      </c>
    </row>
    <row r="896" ht="15.75" customHeight="1">
      <c r="A896" s="5" t="s">
        <v>7716</v>
      </c>
      <c r="B896" s="5" t="s">
        <v>7717</v>
      </c>
    </row>
    <row r="897" ht="15.75" customHeight="1">
      <c r="A897" s="5" t="s">
        <v>7718</v>
      </c>
      <c r="B897" s="5" t="s">
        <v>7719</v>
      </c>
    </row>
    <row r="898" ht="15.75" customHeight="1">
      <c r="A898" s="5" t="s">
        <v>7720</v>
      </c>
      <c r="B898" s="5" t="s">
        <v>7721</v>
      </c>
    </row>
    <row r="899" ht="15.75" customHeight="1">
      <c r="A899" s="5" t="s">
        <v>7722</v>
      </c>
      <c r="B899" s="5" t="s">
        <v>7723</v>
      </c>
    </row>
    <row r="900" ht="15.75" customHeight="1">
      <c r="A900" s="5" t="s">
        <v>7724</v>
      </c>
      <c r="B900" s="5" t="s">
        <v>7725</v>
      </c>
    </row>
    <row r="901" ht="15.75" customHeight="1">
      <c r="A901" s="5" t="s">
        <v>7726</v>
      </c>
      <c r="B901" s="5" t="s">
        <v>7727</v>
      </c>
    </row>
    <row r="902" ht="15.75" customHeight="1">
      <c r="A902" s="5" t="s">
        <v>7728</v>
      </c>
      <c r="B902" s="5" t="s">
        <v>7729</v>
      </c>
    </row>
    <row r="903" ht="15.75" customHeight="1">
      <c r="A903" s="5" t="s">
        <v>7730</v>
      </c>
      <c r="B903" s="5" t="s">
        <v>7731</v>
      </c>
    </row>
    <row r="904" ht="15.75" customHeight="1">
      <c r="A904" s="5" t="s">
        <v>7732</v>
      </c>
      <c r="B904" s="5" t="s">
        <v>7733</v>
      </c>
    </row>
    <row r="905" ht="15.75" customHeight="1">
      <c r="A905" s="5" t="s">
        <v>7734</v>
      </c>
      <c r="B905" s="5" t="s">
        <v>7735</v>
      </c>
    </row>
    <row r="906" ht="15.75" customHeight="1">
      <c r="A906" s="5" t="s">
        <v>7736</v>
      </c>
      <c r="B906" s="5" t="s">
        <v>7737</v>
      </c>
    </row>
    <row r="907" ht="15.75" customHeight="1">
      <c r="A907" s="5" t="s">
        <v>7738</v>
      </c>
      <c r="B907" s="5" t="s">
        <v>7739</v>
      </c>
    </row>
    <row r="908" ht="15.75" customHeight="1">
      <c r="A908" s="5" t="s">
        <v>7740</v>
      </c>
      <c r="B908" s="5" t="s">
        <v>7741</v>
      </c>
    </row>
    <row r="909" ht="15.75" customHeight="1">
      <c r="A909" s="5" t="s">
        <v>7742</v>
      </c>
      <c r="B909" s="5" t="s">
        <v>7743</v>
      </c>
    </row>
    <row r="910" ht="15.75" customHeight="1">
      <c r="A910" s="5" t="s">
        <v>7744</v>
      </c>
      <c r="B910" s="5" t="s">
        <v>7745</v>
      </c>
    </row>
    <row r="911" ht="15.75" customHeight="1">
      <c r="A911" s="5" t="s">
        <v>7746</v>
      </c>
      <c r="B911" s="5" t="s">
        <v>7747</v>
      </c>
    </row>
    <row r="912" ht="15.75" customHeight="1">
      <c r="A912" s="5" t="s">
        <v>7748</v>
      </c>
      <c r="B912" s="5" t="s">
        <v>7749</v>
      </c>
    </row>
    <row r="913" ht="15.75" customHeight="1">
      <c r="A913" s="5" t="s">
        <v>7750</v>
      </c>
      <c r="B913" s="5" t="s">
        <v>7751</v>
      </c>
    </row>
    <row r="914" ht="15.75" customHeight="1">
      <c r="A914" s="5" t="s">
        <v>7752</v>
      </c>
      <c r="B914" s="5" t="s">
        <v>7753</v>
      </c>
    </row>
    <row r="915" ht="15.75" customHeight="1">
      <c r="A915" s="5" t="s">
        <v>7754</v>
      </c>
      <c r="B915" s="5" t="s">
        <v>7755</v>
      </c>
    </row>
    <row r="916" ht="15.75" customHeight="1">
      <c r="A916" s="5" t="s">
        <v>7756</v>
      </c>
      <c r="B916" s="5" t="s">
        <v>7757</v>
      </c>
    </row>
    <row r="917" ht="15.75" customHeight="1">
      <c r="A917" s="5" t="s">
        <v>7758</v>
      </c>
      <c r="B917" s="5" t="s">
        <v>7759</v>
      </c>
    </row>
    <row r="918" ht="15.75" customHeight="1">
      <c r="A918" s="5" t="s">
        <v>7760</v>
      </c>
      <c r="B918" s="5" t="s">
        <v>7761</v>
      </c>
    </row>
    <row r="919" ht="15.75" customHeight="1">
      <c r="A919" s="5" t="s">
        <v>7762</v>
      </c>
      <c r="B919" s="5" t="s">
        <v>7763</v>
      </c>
    </row>
    <row r="920" ht="15.75" customHeight="1">
      <c r="A920" s="5" t="s">
        <v>7764</v>
      </c>
      <c r="B920" s="5" t="s">
        <v>7765</v>
      </c>
    </row>
    <row r="921" ht="15.75" customHeight="1">
      <c r="A921" s="5" t="s">
        <v>7766</v>
      </c>
      <c r="B921" s="5" t="s">
        <v>7767</v>
      </c>
    </row>
    <row r="922" ht="15.75" customHeight="1">
      <c r="A922" s="5" t="s">
        <v>7768</v>
      </c>
      <c r="B922" s="5" t="s">
        <v>7769</v>
      </c>
    </row>
    <row r="923" ht="15.75" customHeight="1">
      <c r="A923" s="5" t="s">
        <v>7770</v>
      </c>
      <c r="B923" s="5" t="s">
        <v>7771</v>
      </c>
    </row>
    <row r="924" ht="15.75" customHeight="1">
      <c r="A924" s="5" t="s">
        <v>7772</v>
      </c>
      <c r="B924" s="5" t="s">
        <v>7773</v>
      </c>
    </row>
    <row r="925" ht="15.75" customHeight="1">
      <c r="A925" s="5" t="s">
        <v>7774</v>
      </c>
      <c r="B925" s="5" t="s">
        <v>7775</v>
      </c>
    </row>
    <row r="926" ht="15.75" customHeight="1">
      <c r="A926" s="5" t="s">
        <v>7776</v>
      </c>
      <c r="B926" s="5" t="s">
        <v>7777</v>
      </c>
    </row>
    <row r="927" ht="15.75" customHeight="1">
      <c r="A927" s="5" t="s">
        <v>7778</v>
      </c>
      <c r="B927" s="5" t="s">
        <v>7779</v>
      </c>
    </row>
    <row r="928" ht="15.75" customHeight="1">
      <c r="A928" s="5" t="s">
        <v>7780</v>
      </c>
      <c r="B928" s="5" t="s">
        <v>7781</v>
      </c>
    </row>
    <row r="929" ht="15.75" customHeight="1">
      <c r="A929" s="5" t="s">
        <v>7782</v>
      </c>
      <c r="B929" s="5" t="s">
        <v>7783</v>
      </c>
    </row>
    <row r="930" ht="15.75" customHeight="1">
      <c r="A930" s="5" t="s">
        <v>7784</v>
      </c>
      <c r="B930" s="5" t="s">
        <v>7785</v>
      </c>
    </row>
    <row r="931" ht="15.75" customHeight="1">
      <c r="A931" s="5" t="s">
        <v>7786</v>
      </c>
      <c r="B931" s="5" t="s">
        <v>7787</v>
      </c>
    </row>
    <row r="932" ht="15.75" customHeight="1">
      <c r="A932" s="5" t="s">
        <v>7788</v>
      </c>
      <c r="B932" s="5" t="s">
        <v>7789</v>
      </c>
    </row>
    <row r="933" ht="15.75" customHeight="1">
      <c r="A933" s="5" t="s">
        <v>7790</v>
      </c>
      <c r="B933" s="5" t="s">
        <v>7791</v>
      </c>
    </row>
    <row r="934" ht="15.75" customHeight="1">
      <c r="A934" s="5" t="s">
        <v>7792</v>
      </c>
      <c r="B934" s="5" t="s">
        <v>7793</v>
      </c>
    </row>
    <row r="935" ht="15.75" customHeight="1">
      <c r="A935" s="5" t="s">
        <v>7794</v>
      </c>
      <c r="B935" s="5" t="s">
        <v>7795</v>
      </c>
    </row>
    <row r="936" ht="15.75" customHeight="1">
      <c r="A936" s="5" t="s">
        <v>7796</v>
      </c>
      <c r="B936" s="5" t="s">
        <v>7797</v>
      </c>
    </row>
    <row r="937" ht="15.75" customHeight="1">
      <c r="A937" s="5" t="s">
        <v>7798</v>
      </c>
      <c r="B937" s="5" t="s">
        <v>7799</v>
      </c>
    </row>
    <row r="938" ht="15.75" customHeight="1">
      <c r="A938" s="5" t="s">
        <v>7800</v>
      </c>
      <c r="B938" s="5" t="s">
        <v>7801</v>
      </c>
    </row>
    <row r="939" ht="15.75" customHeight="1">
      <c r="A939" s="5" t="s">
        <v>7802</v>
      </c>
      <c r="B939" s="5" t="s">
        <v>7803</v>
      </c>
    </row>
    <row r="940" ht="15.75" customHeight="1">
      <c r="A940" s="5" t="s">
        <v>7804</v>
      </c>
      <c r="B940" s="5" t="s">
        <v>7805</v>
      </c>
    </row>
    <row r="941" ht="15.75" customHeight="1">
      <c r="A941" s="5" t="s">
        <v>7806</v>
      </c>
      <c r="B941" s="5" t="s">
        <v>7807</v>
      </c>
    </row>
    <row r="942" ht="15.75" customHeight="1">
      <c r="A942" s="5" t="s">
        <v>7808</v>
      </c>
      <c r="B942" s="5" t="s">
        <v>7809</v>
      </c>
    </row>
    <row r="943" ht="15.75" customHeight="1">
      <c r="A943" s="5" t="s">
        <v>7810</v>
      </c>
      <c r="B943" s="5" t="s">
        <v>7811</v>
      </c>
    </row>
    <row r="944" ht="15.75" customHeight="1">
      <c r="A944" s="5" t="s">
        <v>7812</v>
      </c>
      <c r="B944" s="5" t="s">
        <v>7813</v>
      </c>
    </row>
    <row r="945" ht="15.75" customHeight="1">
      <c r="A945" s="5" t="s">
        <v>7814</v>
      </c>
      <c r="B945" s="5" t="s">
        <v>7815</v>
      </c>
    </row>
    <row r="946" ht="15.75" customHeight="1">
      <c r="A946" s="5" t="s">
        <v>7816</v>
      </c>
      <c r="B946" s="5" t="s">
        <v>7817</v>
      </c>
    </row>
    <row r="947" ht="15.75" customHeight="1">
      <c r="A947" s="5" t="s">
        <v>7818</v>
      </c>
      <c r="B947" s="5" t="s">
        <v>7819</v>
      </c>
    </row>
    <row r="948" ht="15.75" customHeight="1">
      <c r="A948" s="5" t="s">
        <v>7820</v>
      </c>
      <c r="B948" s="5" t="s">
        <v>7821</v>
      </c>
    </row>
    <row r="949" ht="15.75" customHeight="1">
      <c r="A949" s="5" t="s">
        <v>7822</v>
      </c>
      <c r="B949" s="5" t="s">
        <v>7823</v>
      </c>
    </row>
    <row r="950" ht="15.75" customHeight="1">
      <c r="A950" s="5" t="s">
        <v>7824</v>
      </c>
      <c r="B950" s="5" t="s">
        <v>7825</v>
      </c>
    </row>
    <row r="951" ht="15.75" customHeight="1">
      <c r="A951" s="5" t="s">
        <v>7826</v>
      </c>
      <c r="B951" s="5" t="s">
        <v>7827</v>
      </c>
    </row>
    <row r="952" ht="15.75" customHeight="1">
      <c r="A952" s="5" t="s">
        <v>7828</v>
      </c>
      <c r="B952" s="5" t="s">
        <v>7829</v>
      </c>
    </row>
    <row r="953" ht="15.75" customHeight="1">
      <c r="A953" s="5" t="s">
        <v>7830</v>
      </c>
      <c r="B953" s="5" t="s">
        <v>7831</v>
      </c>
    </row>
    <row r="954" ht="15.75" customHeight="1">
      <c r="A954" s="5" t="s">
        <v>7832</v>
      </c>
      <c r="B954" s="5" t="s">
        <v>7833</v>
      </c>
    </row>
    <row r="955" ht="15.75" customHeight="1">
      <c r="A955" s="5" t="s">
        <v>7834</v>
      </c>
      <c r="B955" s="5" t="s">
        <v>7835</v>
      </c>
    </row>
    <row r="956" ht="15.75" customHeight="1">
      <c r="A956" s="5" t="s">
        <v>7836</v>
      </c>
      <c r="B956" s="5" t="s">
        <v>7837</v>
      </c>
    </row>
    <row r="957" ht="15.75" customHeight="1">
      <c r="A957" s="5" t="s">
        <v>7838</v>
      </c>
      <c r="B957" s="5" t="s">
        <v>7839</v>
      </c>
    </row>
    <row r="958" ht="15.75" customHeight="1">
      <c r="A958" s="5" t="s">
        <v>7840</v>
      </c>
      <c r="B958" s="5" t="s">
        <v>7841</v>
      </c>
    </row>
    <row r="959" ht="15.75" customHeight="1">
      <c r="A959" s="5" t="s">
        <v>7842</v>
      </c>
      <c r="B959" s="5" t="s">
        <v>7843</v>
      </c>
    </row>
    <row r="960" ht="15.75" customHeight="1">
      <c r="A960" s="5" t="s">
        <v>7844</v>
      </c>
      <c r="B960" s="5" t="s">
        <v>7845</v>
      </c>
    </row>
    <row r="961" ht="15.75" customHeight="1">
      <c r="A961" s="5" t="s">
        <v>7846</v>
      </c>
      <c r="B961" s="5" t="s">
        <v>7847</v>
      </c>
    </row>
    <row r="962" ht="15.75" customHeight="1">
      <c r="A962" s="5" t="s">
        <v>7848</v>
      </c>
      <c r="B962" s="5" t="s">
        <v>7849</v>
      </c>
    </row>
    <row r="963" ht="15.75" customHeight="1">
      <c r="A963" s="5" t="s">
        <v>7850</v>
      </c>
      <c r="B963" s="5" t="s">
        <v>7851</v>
      </c>
    </row>
    <row r="964" ht="15.75" customHeight="1">
      <c r="A964" s="5" t="s">
        <v>7852</v>
      </c>
      <c r="B964" s="5" t="s">
        <v>7853</v>
      </c>
    </row>
    <row r="965" ht="15.75" customHeight="1">
      <c r="A965" s="5" t="s">
        <v>7854</v>
      </c>
      <c r="B965" s="5" t="s">
        <v>7855</v>
      </c>
    </row>
    <row r="966" ht="15.75" customHeight="1">
      <c r="A966" s="5" t="s">
        <v>7856</v>
      </c>
      <c r="B966" s="5" t="s">
        <v>7857</v>
      </c>
    </row>
    <row r="967" ht="15.75" customHeight="1">
      <c r="A967" s="5" t="s">
        <v>7858</v>
      </c>
      <c r="B967" s="5" t="s">
        <v>7859</v>
      </c>
    </row>
    <row r="968" ht="15.75" customHeight="1">
      <c r="A968" s="5" t="s">
        <v>7860</v>
      </c>
      <c r="B968" s="5" t="s">
        <v>7861</v>
      </c>
    </row>
    <row r="969" ht="15.75" customHeight="1">
      <c r="A969" s="5" t="s">
        <v>7862</v>
      </c>
      <c r="B969" s="5" t="s">
        <v>7863</v>
      </c>
    </row>
    <row r="970" ht="15.75" customHeight="1">
      <c r="A970" s="5" t="s">
        <v>7864</v>
      </c>
      <c r="B970" s="5" t="s">
        <v>7865</v>
      </c>
    </row>
    <row r="971" ht="15.75" customHeight="1">
      <c r="A971" s="5" t="s">
        <v>7866</v>
      </c>
      <c r="B971" s="5" t="s">
        <v>7867</v>
      </c>
    </row>
    <row r="972" ht="15.75" customHeight="1">
      <c r="A972" s="5" t="s">
        <v>7868</v>
      </c>
      <c r="B972" s="5" t="s">
        <v>7869</v>
      </c>
    </row>
    <row r="973" ht="15.75" customHeight="1">
      <c r="A973" s="5" t="s">
        <v>7870</v>
      </c>
      <c r="B973" s="5" t="s">
        <v>7871</v>
      </c>
    </row>
    <row r="974" ht="15.75" customHeight="1">
      <c r="A974" s="5" t="s">
        <v>7872</v>
      </c>
      <c r="B974" s="5" t="s">
        <v>7873</v>
      </c>
    </row>
    <row r="975" ht="15.75" customHeight="1">
      <c r="A975" s="5" t="s">
        <v>7874</v>
      </c>
      <c r="B975" s="5" t="s">
        <v>7875</v>
      </c>
    </row>
    <row r="976" ht="15.75" customHeight="1">
      <c r="A976" s="5" t="s">
        <v>7876</v>
      </c>
      <c r="B976" s="5" t="s">
        <v>7877</v>
      </c>
    </row>
    <row r="977" ht="15.75" customHeight="1">
      <c r="A977" s="5" t="s">
        <v>7878</v>
      </c>
      <c r="B977" s="5" t="s">
        <v>7879</v>
      </c>
    </row>
    <row r="978" ht="15.75" customHeight="1">
      <c r="A978" s="5" t="s">
        <v>7880</v>
      </c>
      <c r="B978" s="5" t="s">
        <v>7881</v>
      </c>
    </row>
    <row r="979" ht="15.75" customHeight="1">
      <c r="A979" s="5" t="s">
        <v>7882</v>
      </c>
      <c r="B979" s="5" t="s">
        <v>7883</v>
      </c>
    </row>
    <row r="980" ht="15.75" customHeight="1">
      <c r="A980" s="5" t="s">
        <v>7884</v>
      </c>
      <c r="B980" s="5" t="s">
        <v>7885</v>
      </c>
    </row>
    <row r="981" ht="15.75" customHeight="1">
      <c r="A981" s="5" t="s">
        <v>7886</v>
      </c>
      <c r="B981" s="5" t="s">
        <v>7887</v>
      </c>
    </row>
    <row r="982" ht="15.75" customHeight="1">
      <c r="A982" s="5" t="s">
        <v>7888</v>
      </c>
      <c r="B982" s="5" t="s">
        <v>7889</v>
      </c>
    </row>
    <row r="983" ht="15.75" customHeight="1">
      <c r="A983" s="5" t="s">
        <v>7890</v>
      </c>
      <c r="B983" s="5" t="s">
        <v>7891</v>
      </c>
    </row>
    <row r="984" ht="15.75" customHeight="1">
      <c r="A984" s="5" t="s">
        <v>7892</v>
      </c>
      <c r="B984" s="5" t="s">
        <v>7893</v>
      </c>
    </row>
    <row r="985" ht="15.75" customHeight="1">
      <c r="A985" s="5" t="s">
        <v>7894</v>
      </c>
      <c r="B985" s="5" t="s">
        <v>7895</v>
      </c>
    </row>
    <row r="986" ht="15.75" customHeight="1">
      <c r="A986" s="5" t="s">
        <v>1152</v>
      </c>
      <c r="B986" s="5" t="s">
        <v>7896</v>
      </c>
    </row>
    <row r="987" ht="15.75" customHeight="1">
      <c r="A987" s="5" t="s">
        <v>7897</v>
      </c>
      <c r="B987" s="5" t="s">
        <v>7898</v>
      </c>
    </row>
    <row r="988" ht="15.75" customHeight="1">
      <c r="A988" s="5" t="s">
        <v>7899</v>
      </c>
      <c r="B988" s="5" t="s">
        <v>7900</v>
      </c>
    </row>
    <row r="989" ht="15.75" customHeight="1">
      <c r="A989" s="5" t="s">
        <v>7901</v>
      </c>
      <c r="B989" s="5" t="s">
        <v>7902</v>
      </c>
    </row>
    <row r="990" ht="15.75" customHeight="1">
      <c r="A990" s="5" t="s">
        <v>7903</v>
      </c>
      <c r="B990" s="5" t="s">
        <v>7904</v>
      </c>
    </row>
    <row r="991" ht="15.75" customHeight="1">
      <c r="A991" s="5" t="s">
        <v>7905</v>
      </c>
      <c r="B991" s="5" t="s">
        <v>7906</v>
      </c>
    </row>
    <row r="992" ht="15.75" customHeight="1">
      <c r="A992" s="5" t="s">
        <v>7907</v>
      </c>
      <c r="B992" s="5" t="s">
        <v>7908</v>
      </c>
    </row>
    <row r="993" ht="15.75" customHeight="1">
      <c r="A993" s="5" t="s">
        <v>7909</v>
      </c>
      <c r="B993" s="5" t="s">
        <v>7910</v>
      </c>
    </row>
    <row r="994" ht="15.75" customHeight="1">
      <c r="A994" s="5" t="s">
        <v>7911</v>
      </c>
      <c r="B994" s="5" t="s">
        <v>7912</v>
      </c>
    </row>
    <row r="995" ht="15.75" customHeight="1">
      <c r="A995" s="5" t="s">
        <v>7913</v>
      </c>
      <c r="B995" s="5" t="s">
        <v>7914</v>
      </c>
    </row>
    <row r="996" ht="15.75" customHeight="1">
      <c r="A996" s="5" t="s">
        <v>7915</v>
      </c>
      <c r="B996" s="5" t="s">
        <v>7916</v>
      </c>
    </row>
    <row r="997" ht="15.75" customHeight="1">
      <c r="A997" s="5" t="s">
        <v>7917</v>
      </c>
      <c r="B997" s="5" t="s">
        <v>7918</v>
      </c>
    </row>
    <row r="998" ht="15.75" customHeight="1">
      <c r="A998" s="5" t="s">
        <v>7919</v>
      </c>
      <c r="B998" s="5" t="s">
        <v>7920</v>
      </c>
    </row>
    <row r="999" ht="15.75" customHeight="1">
      <c r="A999" s="5" t="s">
        <v>7921</v>
      </c>
      <c r="B999" s="5" t="s">
        <v>7922</v>
      </c>
    </row>
    <row r="1000" ht="15.75" customHeight="1">
      <c r="A1000" s="5" t="s">
        <v>7923</v>
      </c>
      <c r="B1000" s="5" t="s">
        <v>7924</v>
      </c>
    </row>
    <row r="1001" ht="15.75" customHeight="1">
      <c r="A1001" s="5" t="s">
        <v>7925</v>
      </c>
      <c r="B1001" s="5" t="s">
        <v>7926</v>
      </c>
    </row>
    <row r="1002" ht="15.75" customHeight="1">
      <c r="A1002" s="5" t="s">
        <v>7927</v>
      </c>
      <c r="B1002" s="5" t="s">
        <v>7928</v>
      </c>
    </row>
    <row r="1003" ht="15.75" customHeight="1">
      <c r="A1003" s="5" t="s">
        <v>7929</v>
      </c>
      <c r="B1003" s="5" t="s">
        <v>7930</v>
      </c>
    </row>
    <row r="1004" ht="15.75" customHeight="1">
      <c r="A1004" s="5" t="s">
        <v>7931</v>
      </c>
      <c r="B1004" s="5" t="s">
        <v>7932</v>
      </c>
    </row>
    <row r="1005" ht="15.75" customHeight="1">
      <c r="A1005" s="5" t="s">
        <v>7933</v>
      </c>
      <c r="B1005" s="5" t="s">
        <v>7934</v>
      </c>
    </row>
    <row r="1006" ht="15.75" customHeight="1">
      <c r="A1006" s="5" t="s">
        <v>7935</v>
      </c>
      <c r="B1006" s="5" t="s">
        <v>7936</v>
      </c>
    </row>
    <row r="1007" ht="15.75" customHeight="1">
      <c r="A1007" s="5" t="s">
        <v>7937</v>
      </c>
      <c r="B1007" s="5" t="s">
        <v>7938</v>
      </c>
    </row>
    <row r="1008" ht="15.75" customHeight="1">
      <c r="A1008" s="5" t="s">
        <v>7939</v>
      </c>
      <c r="B1008" s="5" t="s">
        <v>7940</v>
      </c>
    </row>
    <row r="1009" ht="15.75" customHeight="1">
      <c r="A1009" s="5" t="s">
        <v>7941</v>
      </c>
      <c r="B1009" s="5" t="s">
        <v>7942</v>
      </c>
    </row>
    <row r="1010" ht="15.75" customHeight="1">
      <c r="A1010" s="5" t="s">
        <v>7943</v>
      </c>
      <c r="B1010" s="5" t="s">
        <v>7944</v>
      </c>
    </row>
    <row r="1011" ht="15.75" customHeight="1">
      <c r="A1011" s="5" t="s">
        <v>7945</v>
      </c>
      <c r="B1011" s="5" t="s">
        <v>7946</v>
      </c>
    </row>
    <row r="1012" ht="15.75" customHeight="1">
      <c r="A1012" s="5" t="s">
        <v>7947</v>
      </c>
      <c r="B1012" s="5" t="s">
        <v>7948</v>
      </c>
    </row>
    <row r="1013" ht="15.75" customHeight="1">
      <c r="A1013" s="5" t="s">
        <v>7949</v>
      </c>
      <c r="B1013" s="5" t="s">
        <v>7950</v>
      </c>
    </row>
    <row r="1014" ht="15.75" customHeight="1">
      <c r="A1014" s="5" t="s">
        <v>7951</v>
      </c>
      <c r="B1014" s="5" t="s">
        <v>7952</v>
      </c>
    </row>
    <row r="1015" ht="15.75" customHeight="1">
      <c r="A1015" s="5" t="s">
        <v>7953</v>
      </c>
      <c r="B1015" s="5" t="s">
        <v>7954</v>
      </c>
    </row>
    <row r="1016" ht="15.75" customHeight="1">
      <c r="A1016" s="5" t="s">
        <v>7955</v>
      </c>
      <c r="B1016" s="5" t="s">
        <v>7956</v>
      </c>
    </row>
    <row r="1017" ht="15.75" customHeight="1">
      <c r="A1017" s="5" t="s">
        <v>7957</v>
      </c>
      <c r="B1017" s="5" t="s">
        <v>7958</v>
      </c>
    </row>
    <row r="1018" ht="15.75" customHeight="1">
      <c r="A1018" s="5" t="s">
        <v>7959</v>
      </c>
      <c r="B1018" s="5" t="s">
        <v>7960</v>
      </c>
    </row>
    <row r="1019" ht="15.75" customHeight="1">
      <c r="A1019" s="5" t="s">
        <v>7961</v>
      </c>
      <c r="B1019" s="5" t="s">
        <v>7962</v>
      </c>
    </row>
    <row r="1020" ht="15.75" customHeight="1">
      <c r="A1020" s="5" t="s">
        <v>7963</v>
      </c>
      <c r="B1020" s="5" t="s">
        <v>7964</v>
      </c>
    </row>
    <row r="1021" ht="15.75" customHeight="1">
      <c r="A1021" s="5" t="s">
        <v>7965</v>
      </c>
      <c r="B1021" s="5" t="s">
        <v>7966</v>
      </c>
    </row>
    <row r="1022" ht="15.75" customHeight="1">
      <c r="A1022" s="5" t="s">
        <v>7967</v>
      </c>
      <c r="B1022" s="5" t="s">
        <v>7968</v>
      </c>
    </row>
    <row r="1023" ht="15.75" customHeight="1">
      <c r="A1023" s="5" t="s">
        <v>7969</v>
      </c>
      <c r="B1023" s="5" t="s">
        <v>7970</v>
      </c>
    </row>
    <row r="1024" ht="15.75" customHeight="1">
      <c r="A1024" s="5" t="s">
        <v>7971</v>
      </c>
      <c r="B1024" s="5" t="s">
        <v>7972</v>
      </c>
    </row>
    <row r="1025" ht="15.75" customHeight="1">
      <c r="A1025" s="5" t="s">
        <v>7973</v>
      </c>
      <c r="B1025" s="5" t="s">
        <v>7974</v>
      </c>
    </row>
    <row r="1026" ht="15.75" customHeight="1">
      <c r="A1026" s="5" t="s">
        <v>7975</v>
      </c>
      <c r="B1026" s="5" t="s">
        <v>7976</v>
      </c>
    </row>
    <row r="1027" ht="15.75" customHeight="1">
      <c r="A1027" s="5" t="s">
        <v>7977</v>
      </c>
      <c r="B1027" s="5" t="s">
        <v>7978</v>
      </c>
    </row>
    <row r="1028" ht="15.75" customHeight="1">
      <c r="A1028" s="5" t="s">
        <v>7979</v>
      </c>
      <c r="B1028" s="5" t="s">
        <v>7980</v>
      </c>
    </row>
    <row r="1029" ht="15.75" customHeight="1">
      <c r="A1029" s="5" t="s">
        <v>7981</v>
      </c>
      <c r="B1029" s="5" t="s">
        <v>7982</v>
      </c>
    </row>
    <row r="1030" ht="15.75" customHeight="1">
      <c r="A1030" s="5" t="s">
        <v>7983</v>
      </c>
      <c r="B1030" s="5" t="s">
        <v>7984</v>
      </c>
    </row>
    <row r="1031" ht="15.75" customHeight="1">
      <c r="A1031" s="5" t="s">
        <v>7985</v>
      </c>
      <c r="B1031" s="5" t="s">
        <v>7986</v>
      </c>
    </row>
    <row r="1032" ht="15.75" customHeight="1">
      <c r="A1032" s="5" t="s">
        <v>7987</v>
      </c>
      <c r="B1032" s="5" t="s">
        <v>7988</v>
      </c>
    </row>
    <row r="1033" ht="15.75" customHeight="1">
      <c r="A1033" s="5" t="s">
        <v>7989</v>
      </c>
      <c r="B1033" s="5" t="s">
        <v>7990</v>
      </c>
    </row>
    <row r="1034" ht="15.75" customHeight="1">
      <c r="A1034" s="5" t="s">
        <v>7991</v>
      </c>
      <c r="B1034" s="5" t="s">
        <v>7992</v>
      </c>
    </row>
    <row r="1035" ht="15.75" customHeight="1">
      <c r="A1035" s="5" t="s">
        <v>7993</v>
      </c>
      <c r="B1035" s="5" t="s">
        <v>7994</v>
      </c>
    </row>
    <row r="1036" ht="15.75" customHeight="1">
      <c r="A1036" s="5" t="s">
        <v>7995</v>
      </c>
      <c r="B1036" s="5" t="s">
        <v>7996</v>
      </c>
    </row>
    <row r="1037" ht="15.75" customHeight="1">
      <c r="A1037" s="5" t="s">
        <v>7997</v>
      </c>
      <c r="B1037" s="5" t="s">
        <v>7998</v>
      </c>
    </row>
    <row r="1038" ht="15.75" customHeight="1">
      <c r="A1038" s="5" t="s">
        <v>7999</v>
      </c>
      <c r="B1038" s="5" t="s">
        <v>8000</v>
      </c>
    </row>
    <row r="1039" ht="15.75" customHeight="1">
      <c r="A1039" s="5" t="s">
        <v>8001</v>
      </c>
      <c r="B1039" s="5" t="s">
        <v>8002</v>
      </c>
    </row>
    <row r="1040" ht="15.75" customHeight="1">
      <c r="A1040" s="5" t="s">
        <v>8003</v>
      </c>
      <c r="B1040" s="5" t="s">
        <v>8004</v>
      </c>
    </row>
    <row r="1041" ht="15.75" customHeight="1">
      <c r="A1041" s="5" t="s">
        <v>8005</v>
      </c>
      <c r="B1041" s="5" t="s">
        <v>8006</v>
      </c>
    </row>
    <row r="1042" ht="15.75" customHeight="1">
      <c r="A1042" s="5" t="s">
        <v>8007</v>
      </c>
      <c r="B1042" s="5" t="s">
        <v>8008</v>
      </c>
    </row>
    <row r="1043" ht="15.75" customHeight="1">
      <c r="A1043" s="5" t="s">
        <v>8009</v>
      </c>
      <c r="B1043" s="5" t="s">
        <v>8010</v>
      </c>
    </row>
    <row r="1044" ht="15.75" customHeight="1">
      <c r="A1044" s="5" t="s">
        <v>8011</v>
      </c>
      <c r="B1044" s="5" t="s">
        <v>8012</v>
      </c>
    </row>
    <row r="1045" ht="15.75" customHeight="1">
      <c r="A1045" s="5" t="s">
        <v>8013</v>
      </c>
      <c r="B1045" s="5" t="s">
        <v>8014</v>
      </c>
    </row>
    <row r="1046" ht="15.75" customHeight="1">
      <c r="A1046" s="5" t="s">
        <v>8015</v>
      </c>
      <c r="B1046" s="5" t="s">
        <v>8016</v>
      </c>
    </row>
    <row r="1047" ht="15.75" customHeight="1">
      <c r="A1047" s="5" t="s">
        <v>8017</v>
      </c>
      <c r="B1047" s="5" t="s">
        <v>8018</v>
      </c>
    </row>
    <row r="1048" ht="15.75" customHeight="1">
      <c r="A1048" s="5" t="s">
        <v>8019</v>
      </c>
      <c r="B1048" s="5" t="s">
        <v>8020</v>
      </c>
    </row>
    <row r="1049" ht="15.75" customHeight="1">
      <c r="A1049" s="5" t="s">
        <v>8021</v>
      </c>
      <c r="B1049" s="5" t="s">
        <v>8022</v>
      </c>
    </row>
    <row r="1050" ht="15.75" customHeight="1">
      <c r="A1050" s="5" t="s">
        <v>8023</v>
      </c>
      <c r="B1050" s="5" t="s">
        <v>8024</v>
      </c>
    </row>
    <row r="1051" ht="15.75" customHeight="1">
      <c r="A1051" s="5" t="s">
        <v>8025</v>
      </c>
      <c r="B1051" s="5" t="s">
        <v>8026</v>
      </c>
    </row>
    <row r="1052" ht="15.75" customHeight="1">
      <c r="A1052" s="5" t="s">
        <v>8027</v>
      </c>
      <c r="B1052" s="5" t="s">
        <v>8028</v>
      </c>
    </row>
    <row r="1053" ht="15.75" customHeight="1">
      <c r="A1053" s="5" t="s">
        <v>8029</v>
      </c>
      <c r="B1053" s="5" t="s">
        <v>8030</v>
      </c>
    </row>
    <row r="1054" ht="15.75" customHeight="1">
      <c r="A1054" s="5" t="s">
        <v>1167</v>
      </c>
      <c r="B1054" s="5" t="s">
        <v>8031</v>
      </c>
    </row>
    <row r="1055" ht="15.75" customHeight="1">
      <c r="A1055" s="5" t="s">
        <v>8032</v>
      </c>
      <c r="B1055" s="5" t="s">
        <v>8033</v>
      </c>
    </row>
    <row r="1056" ht="15.75" customHeight="1">
      <c r="A1056" s="5" t="s">
        <v>8034</v>
      </c>
      <c r="B1056" s="5" t="s">
        <v>8035</v>
      </c>
    </row>
    <row r="1057" ht="15.75" customHeight="1">
      <c r="A1057" s="5" t="s">
        <v>8036</v>
      </c>
      <c r="B1057" s="5" t="s">
        <v>8037</v>
      </c>
    </row>
    <row r="1058" ht="15.75" customHeight="1">
      <c r="A1058" s="5" t="s">
        <v>8038</v>
      </c>
      <c r="B1058" s="5" t="s">
        <v>8039</v>
      </c>
    </row>
    <row r="1059" ht="15.75" customHeight="1">
      <c r="A1059" s="5" t="s">
        <v>8040</v>
      </c>
      <c r="B1059" s="5" t="s">
        <v>8041</v>
      </c>
    </row>
    <row r="1060" ht="15.75" customHeight="1">
      <c r="A1060" s="5" t="s">
        <v>8042</v>
      </c>
      <c r="B1060" s="5" t="s">
        <v>8043</v>
      </c>
    </row>
    <row r="1061" ht="15.75" customHeight="1">
      <c r="A1061" s="5" t="s">
        <v>8044</v>
      </c>
      <c r="B1061" s="5" t="s">
        <v>8045</v>
      </c>
    </row>
    <row r="1062" ht="15.75" customHeight="1">
      <c r="A1062" s="5" t="s">
        <v>8046</v>
      </c>
      <c r="B1062" s="5" t="s">
        <v>8047</v>
      </c>
    </row>
    <row r="1063" ht="15.75" customHeight="1">
      <c r="A1063" s="5" t="s">
        <v>8048</v>
      </c>
      <c r="B1063" s="5" t="s">
        <v>8049</v>
      </c>
    </row>
    <row r="1064" ht="15.75" customHeight="1">
      <c r="A1064" s="5" t="s">
        <v>8050</v>
      </c>
      <c r="B1064" s="5" t="s">
        <v>8051</v>
      </c>
    </row>
    <row r="1065" ht="15.75" customHeight="1">
      <c r="A1065" s="5" t="s">
        <v>8052</v>
      </c>
      <c r="B1065" s="5" t="s">
        <v>8053</v>
      </c>
    </row>
    <row r="1066" ht="15.75" customHeight="1">
      <c r="A1066" s="5" t="s">
        <v>8054</v>
      </c>
      <c r="B1066" s="5" t="s">
        <v>8055</v>
      </c>
    </row>
    <row r="1067" ht="15.75" customHeight="1">
      <c r="A1067" s="5" t="s">
        <v>8056</v>
      </c>
      <c r="B1067" s="5" t="s">
        <v>8057</v>
      </c>
    </row>
    <row r="1068" ht="15.75" customHeight="1">
      <c r="A1068" s="5" t="s">
        <v>8058</v>
      </c>
      <c r="B1068" s="5" t="s">
        <v>8059</v>
      </c>
    </row>
    <row r="1069" ht="15.75" customHeight="1">
      <c r="A1069" s="5" t="s">
        <v>8060</v>
      </c>
      <c r="B1069" s="5" t="s">
        <v>8061</v>
      </c>
    </row>
    <row r="1070" ht="15.75" customHeight="1">
      <c r="A1070" s="5" t="s">
        <v>8062</v>
      </c>
      <c r="B1070" s="5" t="s">
        <v>8063</v>
      </c>
    </row>
    <row r="1071" ht="15.75" customHeight="1">
      <c r="A1071" s="5" t="s">
        <v>8064</v>
      </c>
      <c r="B1071" s="5" t="s">
        <v>8065</v>
      </c>
    </row>
    <row r="1072" ht="15.75" customHeight="1">
      <c r="A1072" s="5" t="s">
        <v>1181</v>
      </c>
      <c r="B1072" s="5" t="s">
        <v>8066</v>
      </c>
    </row>
    <row r="1073" ht="15.75" customHeight="1">
      <c r="A1073" s="5" t="s">
        <v>8067</v>
      </c>
      <c r="B1073" s="5" t="s">
        <v>8068</v>
      </c>
    </row>
    <row r="1074" ht="15.75" customHeight="1">
      <c r="A1074" s="5" t="s">
        <v>8069</v>
      </c>
      <c r="B1074" s="5" t="s">
        <v>8070</v>
      </c>
    </row>
    <row r="1075" ht="15.75" customHeight="1">
      <c r="A1075" s="5" t="s">
        <v>8071</v>
      </c>
      <c r="B1075" s="5" t="s">
        <v>8072</v>
      </c>
    </row>
    <row r="1076" ht="15.75" customHeight="1">
      <c r="A1076" s="5" t="s">
        <v>8073</v>
      </c>
      <c r="B1076" s="5" t="s">
        <v>8074</v>
      </c>
    </row>
    <row r="1077" ht="15.75" customHeight="1">
      <c r="A1077" s="5" t="s">
        <v>8075</v>
      </c>
      <c r="B1077" s="5" t="s">
        <v>8076</v>
      </c>
    </row>
    <row r="1078" ht="15.75" customHeight="1">
      <c r="A1078" s="5" t="s">
        <v>7860</v>
      </c>
      <c r="B1078" s="5" t="s">
        <v>8077</v>
      </c>
    </row>
    <row r="1079" ht="15.75" customHeight="1">
      <c r="A1079" s="5" t="s">
        <v>8078</v>
      </c>
      <c r="B1079" s="5" t="s">
        <v>8079</v>
      </c>
    </row>
    <row r="1080" ht="15.75" customHeight="1">
      <c r="A1080" s="5" t="s">
        <v>8080</v>
      </c>
      <c r="B1080" s="5" t="s">
        <v>8081</v>
      </c>
    </row>
    <row r="1081" ht="15.75" customHeight="1">
      <c r="A1081" s="5" t="s">
        <v>8082</v>
      </c>
      <c r="B1081" s="5" t="s">
        <v>8083</v>
      </c>
    </row>
    <row r="1082" ht="15.75" customHeight="1">
      <c r="A1082" s="5" t="s">
        <v>8084</v>
      </c>
      <c r="B1082" s="5" t="s">
        <v>8085</v>
      </c>
    </row>
    <row r="1083" ht="15.75" customHeight="1">
      <c r="A1083" s="5" t="s">
        <v>8086</v>
      </c>
      <c r="B1083" s="5" t="s">
        <v>8087</v>
      </c>
    </row>
    <row r="1084" ht="15.75" customHeight="1">
      <c r="A1084" s="5" t="s">
        <v>8088</v>
      </c>
      <c r="B1084" s="5" t="s">
        <v>8089</v>
      </c>
    </row>
    <row r="1085" ht="15.75" customHeight="1">
      <c r="A1085" s="5" t="s">
        <v>8090</v>
      </c>
      <c r="B1085" s="5" t="s">
        <v>8091</v>
      </c>
    </row>
    <row r="1086" ht="15.75" customHeight="1">
      <c r="A1086" s="5" t="s">
        <v>8092</v>
      </c>
      <c r="B1086" s="5" t="s">
        <v>8093</v>
      </c>
    </row>
    <row r="1087" ht="15.75" customHeight="1">
      <c r="A1087" s="5" t="s">
        <v>8094</v>
      </c>
      <c r="B1087" s="5" t="s">
        <v>8095</v>
      </c>
    </row>
    <row r="1088" ht="15.75" customHeight="1">
      <c r="A1088" s="5" t="s">
        <v>8096</v>
      </c>
      <c r="B1088" s="5" t="s">
        <v>8097</v>
      </c>
    </row>
    <row r="1089" ht="15.75" customHeight="1">
      <c r="A1089" s="5" t="s">
        <v>8098</v>
      </c>
      <c r="B1089" s="5" t="s">
        <v>8099</v>
      </c>
    </row>
    <row r="1090" ht="15.75" customHeight="1">
      <c r="A1090" s="5" t="s">
        <v>8100</v>
      </c>
      <c r="B1090" s="5" t="s">
        <v>8101</v>
      </c>
    </row>
    <row r="1091" ht="15.75" customHeight="1">
      <c r="A1091" s="5" t="s">
        <v>8102</v>
      </c>
      <c r="B1091" s="5" t="s">
        <v>8103</v>
      </c>
    </row>
    <row r="1092" ht="15.75" customHeight="1">
      <c r="A1092" s="5" t="s">
        <v>8104</v>
      </c>
      <c r="B1092" s="5" t="s">
        <v>8105</v>
      </c>
    </row>
    <row r="1093" ht="15.75" customHeight="1">
      <c r="A1093" s="5" t="s">
        <v>8106</v>
      </c>
      <c r="B1093" s="5" t="s">
        <v>8107</v>
      </c>
    </row>
    <row r="1094" ht="15.75" customHeight="1">
      <c r="A1094" s="5" t="s">
        <v>8108</v>
      </c>
      <c r="B1094" s="5" t="s">
        <v>8109</v>
      </c>
    </row>
    <row r="1095" ht="15.75" customHeight="1">
      <c r="A1095" s="5" t="s">
        <v>8110</v>
      </c>
      <c r="B1095" s="5" t="s">
        <v>8111</v>
      </c>
    </row>
    <row r="1096" ht="15.75" customHeight="1">
      <c r="A1096" s="5" t="s">
        <v>8112</v>
      </c>
      <c r="B1096" s="5" t="s">
        <v>8113</v>
      </c>
    </row>
    <row r="1097" ht="15.75" customHeight="1">
      <c r="A1097" s="5" t="s">
        <v>8114</v>
      </c>
      <c r="B1097" s="5" t="s">
        <v>8115</v>
      </c>
    </row>
    <row r="1098" ht="15.75" customHeight="1">
      <c r="A1098" s="5" t="s">
        <v>5511</v>
      </c>
      <c r="B1098" s="5" t="s">
        <v>8116</v>
      </c>
    </row>
    <row r="1099" ht="15.75" customHeight="1">
      <c r="A1099" s="5" t="s">
        <v>8117</v>
      </c>
      <c r="B1099" s="5" t="s">
        <v>8118</v>
      </c>
    </row>
    <row r="1100" ht="15.75" customHeight="1">
      <c r="A1100" s="5" t="s">
        <v>8119</v>
      </c>
      <c r="B1100" s="5" t="s">
        <v>8120</v>
      </c>
    </row>
    <row r="1101" ht="15.75" customHeight="1">
      <c r="A1101" s="5" t="s">
        <v>8121</v>
      </c>
      <c r="B1101" s="5" t="s">
        <v>8122</v>
      </c>
    </row>
    <row r="1102" ht="15.75" customHeight="1">
      <c r="A1102" s="5" t="s">
        <v>8123</v>
      </c>
      <c r="B1102" s="5" t="s">
        <v>8124</v>
      </c>
    </row>
    <row r="1103" ht="15.75" customHeight="1">
      <c r="A1103" s="5" t="s">
        <v>8125</v>
      </c>
      <c r="B1103" s="5" t="s">
        <v>8126</v>
      </c>
    </row>
    <row r="1104" ht="15.75" customHeight="1">
      <c r="A1104" s="5" t="s">
        <v>7826</v>
      </c>
      <c r="B1104" s="5" t="s">
        <v>8127</v>
      </c>
    </row>
    <row r="1105" ht="15.75" customHeight="1">
      <c r="A1105" s="5" t="s">
        <v>8128</v>
      </c>
      <c r="B1105" s="5" t="s">
        <v>8129</v>
      </c>
    </row>
    <row r="1106" ht="15.75" customHeight="1">
      <c r="A1106" s="5" t="s">
        <v>8130</v>
      </c>
      <c r="B1106" s="5" t="s">
        <v>8131</v>
      </c>
    </row>
    <row r="1107" ht="15.75" customHeight="1">
      <c r="A1107" s="5" t="s">
        <v>8132</v>
      </c>
      <c r="B1107" s="5" t="s">
        <v>8133</v>
      </c>
    </row>
    <row r="1108" ht="15.75" customHeight="1">
      <c r="A1108" s="5" t="s">
        <v>8134</v>
      </c>
      <c r="B1108" s="5" t="s">
        <v>8135</v>
      </c>
    </row>
    <row r="1109" ht="15.75" customHeight="1">
      <c r="A1109" s="5" t="s">
        <v>8136</v>
      </c>
      <c r="B1109" s="5" t="s">
        <v>8137</v>
      </c>
    </row>
    <row r="1110" ht="15.75" customHeight="1">
      <c r="A1110" s="5" t="s">
        <v>8138</v>
      </c>
      <c r="B1110" s="5" t="s">
        <v>8139</v>
      </c>
    </row>
    <row r="1111" ht="15.75" customHeight="1">
      <c r="A1111" s="5" t="s">
        <v>1211</v>
      </c>
      <c r="B1111" s="5" t="s">
        <v>8140</v>
      </c>
    </row>
    <row r="1112" ht="15.75" customHeight="1">
      <c r="A1112" s="5" t="s">
        <v>8141</v>
      </c>
      <c r="B1112" s="5" t="s">
        <v>8142</v>
      </c>
    </row>
    <row r="1113" ht="15.75" customHeight="1">
      <c r="A1113" s="5" t="s">
        <v>8143</v>
      </c>
      <c r="B1113" s="5" t="s">
        <v>8144</v>
      </c>
    </row>
    <row r="1114" ht="15.75" customHeight="1">
      <c r="A1114" s="5" t="s">
        <v>8145</v>
      </c>
      <c r="B1114" s="5" t="s">
        <v>8146</v>
      </c>
    </row>
    <row r="1115" ht="15.75" customHeight="1">
      <c r="A1115" s="5" t="s">
        <v>8147</v>
      </c>
      <c r="B1115" s="5" t="s">
        <v>8148</v>
      </c>
    </row>
    <row r="1116" ht="15.75" customHeight="1">
      <c r="A1116" s="5" t="s">
        <v>8149</v>
      </c>
      <c r="B1116" s="5" t="s">
        <v>8150</v>
      </c>
    </row>
    <row r="1117" ht="15.75" customHeight="1">
      <c r="A1117" s="5" t="s">
        <v>8151</v>
      </c>
      <c r="B1117" s="5" t="s">
        <v>8152</v>
      </c>
    </row>
    <row r="1118" ht="15.75" customHeight="1">
      <c r="A1118" s="5" t="s">
        <v>8153</v>
      </c>
      <c r="B1118" s="5" t="s">
        <v>8154</v>
      </c>
    </row>
    <row r="1119" ht="15.75" customHeight="1">
      <c r="A1119" s="5" t="s">
        <v>8155</v>
      </c>
      <c r="B1119" s="5" t="s">
        <v>8156</v>
      </c>
    </row>
    <row r="1120" ht="15.75" customHeight="1">
      <c r="A1120" s="5" t="s">
        <v>8157</v>
      </c>
      <c r="B1120" s="5" t="s">
        <v>8158</v>
      </c>
    </row>
    <row r="1121" ht="15.75" customHeight="1">
      <c r="A1121" s="5" t="s">
        <v>8159</v>
      </c>
      <c r="B1121" s="5" t="s">
        <v>8160</v>
      </c>
    </row>
    <row r="1122" ht="15.75" customHeight="1">
      <c r="A1122" s="5" t="s">
        <v>8161</v>
      </c>
      <c r="B1122" s="5" t="s">
        <v>8162</v>
      </c>
    </row>
    <row r="1123" ht="15.75" customHeight="1">
      <c r="A1123" s="5" t="s">
        <v>8163</v>
      </c>
      <c r="B1123" s="5" t="s">
        <v>8164</v>
      </c>
    </row>
    <row r="1124" ht="15.75" customHeight="1">
      <c r="A1124" s="5" t="s">
        <v>8165</v>
      </c>
      <c r="B1124" s="5" t="s">
        <v>8166</v>
      </c>
    </row>
    <row r="1125" ht="15.75" customHeight="1">
      <c r="A1125" s="5" t="s">
        <v>8167</v>
      </c>
      <c r="B1125" s="5" t="s">
        <v>8168</v>
      </c>
    </row>
    <row r="1126" ht="15.75" customHeight="1">
      <c r="A1126" s="5" t="s">
        <v>8169</v>
      </c>
      <c r="B1126" s="5" t="s">
        <v>8170</v>
      </c>
    </row>
    <row r="1127" ht="15.75" customHeight="1">
      <c r="A1127" s="5" t="s">
        <v>8171</v>
      </c>
      <c r="B1127" s="5" t="s">
        <v>8172</v>
      </c>
    </row>
    <row r="1128" ht="15.75" customHeight="1">
      <c r="A1128" s="5" t="s">
        <v>8173</v>
      </c>
      <c r="B1128" s="5" t="s">
        <v>8174</v>
      </c>
    </row>
    <row r="1129" ht="15.75" customHeight="1">
      <c r="A1129" s="5" t="s">
        <v>8175</v>
      </c>
      <c r="B1129" s="5" t="s">
        <v>8176</v>
      </c>
    </row>
    <row r="1130" ht="15.75" customHeight="1">
      <c r="A1130" s="5" t="s">
        <v>8177</v>
      </c>
      <c r="B1130" s="5" t="s">
        <v>8178</v>
      </c>
    </row>
    <row r="1131" ht="15.75" customHeight="1">
      <c r="A1131" s="5" t="s">
        <v>8179</v>
      </c>
      <c r="B1131" s="5" t="s">
        <v>8180</v>
      </c>
    </row>
    <row r="1132" ht="15.75" customHeight="1">
      <c r="A1132" s="5" t="s">
        <v>8181</v>
      </c>
      <c r="B1132" s="5" t="s">
        <v>8182</v>
      </c>
    </row>
    <row r="1133" ht="15.75" customHeight="1">
      <c r="A1133" s="5" t="s">
        <v>8183</v>
      </c>
      <c r="B1133" s="5" t="s">
        <v>8184</v>
      </c>
    </row>
    <row r="1134" ht="15.75" customHeight="1">
      <c r="A1134" s="5" t="s">
        <v>8185</v>
      </c>
      <c r="B1134" s="5" t="s">
        <v>8186</v>
      </c>
    </row>
    <row r="1135" ht="15.75" customHeight="1">
      <c r="A1135" s="5" t="s">
        <v>8187</v>
      </c>
      <c r="B1135" s="5" t="s">
        <v>8188</v>
      </c>
    </row>
    <row r="1136" ht="15.75" customHeight="1">
      <c r="A1136" s="5" t="s">
        <v>8189</v>
      </c>
      <c r="B1136" s="5" t="s">
        <v>8190</v>
      </c>
    </row>
    <row r="1137" ht="15.75" customHeight="1">
      <c r="A1137" s="5" t="s">
        <v>8191</v>
      </c>
      <c r="B1137" s="5" t="s">
        <v>8192</v>
      </c>
    </row>
    <row r="1138" ht="15.75" customHeight="1">
      <c r="A1138" s="5" t="s">
        <v>8193</v>
      </c>
      <c r="B1138" s="5" t="s">
        <v>8194</v>
      </c>
    </row>
    <row r="1139" ht="15.75" customHeight="1">
      <c r="A1139" s="5" t="s">
        <v>8195</v>
      </c>
      <c r="B1139" s="5" t="s">
        <v>8196</v>
      </c>
    </row>
    <row r="1140" ht="15.75" customHeight="1">
      <c r="A1140" s="5" t="s">
        <v>8197</v>
      </c>
      <c r="B1140" s="5" t="s">
        <v>8198</v>
      </c>
    </row>
    <row r="1141" ht="15.75" customHeight="1">
      <c r="A1141" s="5" t="s">
        <v>5515</v>
      </c>
      <c r="B1141" s="5" t="s">
        <v>8199</v>
      </c>
    </row>
    <row r="1142" ht="15.75" customHeight="1">
      <c r="A1142" s="5" t="s">
        <v>8200</v>
      </c>
      <c r="B1142" s="5" t="s">
        <v>8201</v>
      </c>
    </row>
    <row r="1143" ht="15.75" customHeight="1">
      <c r="A1143" s="5" t="s">
        <v>8202</v>
      </c>
      <c r="B1143" s="5" t="s">
        <v>8203</v>
      </c>
    </row>
    <row r="1144" ht="15.75" customHeight="1">
      <c r="A1144" s="5" t="s">
        <v>8204</v>
      </c>
      <c r="B1144" s="5" t="s">
        <v>8205</v>
      </c>
    </row>
    <row r="1145" ht="15.75" customHeight="1">
      <c r="A1145" s="5" t="s">
        <v>8206</v>
      </c>
      <c r="B1145" s="5" t="s">
        <v>8207</v>
      </c>
    </row>
    <row r="1146" ht="15.75" customHeight="1">
      <c r="A1146" s="5" t="s">
        <v>8208</v>
      </c>
      <c r="B1146" s="5" t="s">
        <v>8209</v>
      </c>
    </row>
    <row r="1147" ht="15.75" customHeight="1">
      <c r="A1147" s="5" t="s">
        <v>8210</v>
      </c>
      <c r="B1147" s="5" t="s">
        <v>8211</v>
      </c>
    </row>
    <row r="1148" ht="15.75" customHeight="1">
      <c r="A1148" s="5" t="s">
        <v>8212</v>
      </c>
      <c r="B1148" s="5" t="s">
        <v>8213</v>
      </c>
    </row>
    <row r="1149" ht="15.75" customHeight="1">
      <c r="A1149" s="5" t="s">
        <v>8214</v>
      </c>
      <c r="B1149" s="5" t="s">
        <v>8215</v>
      </c>
    </row>
    <row r="1150" ht="15.75" customHeight="1">
      <c r="A1150" s="5" t="s">
        <v>8216</v>
      </c>
      <c r="B1150" s="5" t="s">
        <v>8217</v>
      </c>
    </row>
    <row r="1151" ht="15.75" customHeight="1">
      <c r="A1151" s="5" t="s">
        <v>8218</v>
      </c>
      <c r="B1151" s="5" t="s">
        <v>8219</v>
      </c>
    </row>
    <row r="1152" ht="15.75" customHeight="1">
      <c r="A1152" s="5" t="s">
        <v>8220</v>
      </c>
      <c r="B1152" s="5" t="s">
        <v>8221</v>
      </c>
    </row>
    <row r="1153" ht="15.75" customHeight="1">
      <c r="A1153" s="5" t="s">
        <v>8222</v>
      </c>
      <c r="B1153" s="5" t="s">
        <v>8223</v>
      </c>
    </row>
    <row r="1154" ht="15.75" customHeight="1">
      <c r="A1154" s="5" t="s">
        <v>8224</v>
      </c>
      <c r="B1154" s="5" t="s">
        <v>8225</v>
      </c>
    </row>
    <row r="1155" ht="15.75" customHeight="1">
      <c r="A1155" s="5" t="s">
        <v>7860</v>
      </c>
      <c r="B1155" s="5" t="s">
        <v>8226</v>
      </c>
    </row>
    <row r="1156" ht="15.75" customHeight="1">
      <c r="A1156" s="5" t="s">
        <v>8227</v>
      </c>
      <c r="B1156" s="5" t="s">
        <v>8228</v>
      </c>
    </row>
    <row r="1157" ht="15.75" customHeight="1">
      <c r="A1157" s="5" t="s">
        <v>8229</v>
      </c>
      <c r="B1157" s="5" t="s">
        <v>8230</v>
      </c>
    </row>
    <row r="1158" ht="15.75" customHeight="1">
      <c r="A1158" s="5" t="s">
        <v>7937</v>
      </c>
      <c r="B1158" s="5" t="s">
        <v>8231</v>
      </c>
    </row>
    <row r="1159" ht="15.75" customHeight="1">
      <c r="A1159" s="5" t="s">
        <v>8232</v>
      </c>
      <c r="B1159" s="5" t="s">
        <v>8233</v>
      </c>
    </row>
    <row r="1160" ht="15.75" customHeight="1">
      <c r="A1160" s="5" t="s">
        <v>8136</v>
      </c>
      <c r="B1160" s="5" t="s">
        <v>8234</v>
      </c>
    </row>
    <row r="1161" ht="15.75" customHeight="1">
      <c r="A1161" s="5" t="s">
        <v>7868</v>
      </c>
      <c r="B1161" s="5" t="s">
        <v>8235</v>
      </c>
    </row>
    <row r="1162" ht="15.75" customHeight="1">
      <c r="A1162" s="5" t="s">
        <v>8236</v>
      </c>
      <c r="B1162" s="5" t="s">
        <v>8237</v>
      </c>
    </row>
    <row r="1163" ht="15.75" customHeight="1">
      <c r="A1163" s="5" t="s">
        <v>8238</v>
      </c>
      <c r="B1163" s="5" t="s">
        <v>8239</v>
      </c>
    </row>
    <row r="1164" ht="15.75" customHeight="1">
      <c r="A1164" s="5" t="s">
        <v>8240</v>
      </c>
      <c r="B1164" s="5" t="s">
        <v>8241</v>
      </c>
    </row>
    <row r="1165" ht="15.75" customHeight="1">
      <c r="A1165" s="5" t="s">
        <v>8242</v>
      </c>
      <c r="B1165" s="5" t="s">
        <v>8243</v>
      </c>
    </row>
    <row r="1166" ht="15.75" customHeight="1">
      <c r="A1166" s="5" t="s">
        <v>8244</v>
      </c>
      <c r="B1166" s="5" t="s">
        <v>8245</v>
      </c>
    </row>
    <row r="1167" ht="15.75" customHeight="1">
      <c r="A1167" s="5" t="s">
        <v>8246</v>
      </c>
      <c r="B1167" s="5" t="s">
        <v>8247</v>
      </c>
    </row>
    <row r="1168" ht="15.75" customHeight="1">
      <c r="A1168" s="5" t="s">
        <v>8248</v>
      </c>
      <c r="B1168" s="5" t="s">
        <v>8249</v>
      </c>
    </row>
    <row r="1169" ht="15.75" customHeight="1">
      <c r="A1169" s="5" t="s">
        <v>8250</v>
      </c>
      <c r="B1169" s="5" t="s">
        <v>8251</v>
      </c>
    </row>
    <row r="1170" ht="15.75" customHeight="1">
      <c r="A1170" s="5" t="s">
        <v>8252</v>
      </c>
      <c r="B1170" s="5" t="s">
        <v>8253</v>
      </c>
    </row>
    <row r="1171" ht="15.75" customHeight="1">
      <c r="A1171" s="5" t="s">
        <v>8254</v>
      </c>
      <c r="B1171" s="5" t="s">
        <v>8255</v>
      </c>
    </row>
    <row r="1172" ht="15.75" customHeight="1">
      <c r="A1172" s="5" t="s">
        <v>8256</v>
      </c>
      <c r="B1172" s="5" t="s">
        <v>8257</v>
      </c>
    </row>
    <row r="1173" ht="15.75" customHeight="1">
      <c r="A1173" s="5" t="s">
        <v>8258</v>
      </c>
      <c r="B1173" s="5" t="s">
        <v>8259</v>
      </c>
    </row>
    <row r="1174" ht="15.75" customHeight="1">
      <c r="A1174" s="5" t="s">
        <v>8260</v>
      </c>
      <c r="B1174" s="5" t="s">
        <v>8261</v>
      </c>
    </row>
    <row r="1175" ht="15.75" customHeight="1">
      <c r="A1175" s="5" t="s">
        <v>8262</v>
      </c>
      <c r="B1175" s="5" t="s">
        <v>8263</v>
      </c>
    </row>
    <row r="1176" ht="15.75" customHeight="1">
      <c r="A1176" s="5" t="s">
        <v>8264</v>
      </c>
      <c r="B1176" s="5" t="s">
        <v>8265</v>
      </c>
    </row>
    <row r="1177" ht="15.75" customHeight="1">
      <c r="A1177" s="5" t="s">
        <v>8266</v>
      </c>
      <c r="B1177" s="5" t="s">
        <v>8267</v>
      </c>
    </row>
    <row r="1178" ht="15.75" customHeight="1">
      <c r="A1178" s="5" t="s">
        <v>8268</v>
      </c>
      <c r="B1178" s="5" t="s">
        <v>8269</v>
      </c>
    </row>
    <row r="1179" ht="15.75" customHeight="1">
      <c r="A1179" s="5" t="s">
        <v>8270</v>
      </c>
      <c r="B1179" s="5" t="s">
        <v>8271</v>
      </c>
    </row>
    <row r="1180" ht="15.75" customHeight="1">
      <c r="A1180" s="5" t="s">
        <v>8272</v>
      </c>
      <c r="B1180" s="5" t="s">
        <v>8273</v>
      </c>
    </row>
    <row r="1181" ht="15.75" customHeight="1">
      <c r="A1181" s="5" t="s">
        <v>8274</v>
      </c>
      <c r="B1181" s="5" t="s">
        <v>8275</v>
      </c>
    </row>
    <row r="1182" ht="15.75" customHeight="1">
      <c r="A1182" s="5" t="s">
        <v>8276</v>
      </c>
      <c r="B1182" s="5" t="s">
        <v>8277</v>
      </c>
    </row>
    <row r="1183" ht="15.75" customHeight="1">
      <c r="A1183" s="5" t="s">
        <v>8278</v>
      </c>
      <c r="B1183" s="5" t="s">
        <v>8279</v>
      </c>
    </row>
    <row r="1184" ht="15.75" customHeight="1">
      <c r="A1184" s="5" t="s">
        <v>8280</v>
      </c>
      <c r="B1184" s="5" t="s">
        <v>8281</v>
      </c>
    </row>
    <row r="1185" ht="15.75" customHeight="1">
      <c r="A1185" s="5" t="s">
        <v>8282</v>
      </c>
      <c r="B1185" s="5" t="s">
        <v>8283</v>
      </c>
    </row>
    <row r="1186" ht="15.75" customHeight="1">
      <c r="A1186" s="5" t="s">
        <v>5518</v>
      </c>
      <c r="B1186" s="5" t="s">
        <v>8284</v>
      </c>
    </row>
    <row r="1187" ht="15.75" customHeight="1">
      <c r="A1187" s="5" t="s">
        <v>8285</v>
      </c>
      <c r="B1187" s="5" t="s">
        <v>8286</v>
      </c>
    </row>
    <row r="1188" ht="15.75" customHeight="1">
      <c r="A1188" s="5" t="s">
        <v>8287</v>
      </c>
      <c r="B1188" s="5" t="s">
        <v>8288</v>
      </c>
    </row>
    <row r="1189" ht="15.75" customHeight="1">
      <c r="A1189" s="5" t="s">
        <v>8289</v>
      </c>
      <c r="B1189" s="5" t="s">
        <v>8290</v>
      </c>
    </row>
    <row r="1190" ht="15.75" customHeight="1">
      <c r="A1190" s="5" t="s">
        <v>8291</v>
      </c>
      <c r="B1190" s="5" t="s">
        <v>8292</v>
      </c>
    </row>
    <row r="1191" ht="15.75" customHeight="1">
      <c r="A1191" s="5" t="s">
        <v>8293</v>
      </c>
      <c r="B1191" s="5" t="s">
        <v>8294</v>
      </c>
    </row>
    <row r="1192" ht="15.75" customHeight="1">
      <c r="A1192" s="5" t="s">
        <v>8295</v>
      </c>
      <c r="B1192" s="5" t="s">
        <v>8296</v>
      </c>
    </row>
    <row r="1193" ht="15.75" customHeight="1">
      <c r="A1193" s="5" t="s">
        <v>8297</v>
      </c>
      <c r="B1193" s="5" t="s">
        <v>8298</v>
      </c>
    </row>
    <row r="1194" ht="15.75" customHeight="1">
      <c r="A1194" s="5" t="s">
        <v>8299</v>
      </c>
      <c r="B1194" s="5" t="s">
        <v>8300</v>
      </c>
    </row>
    <row r="1195" ht="15.75" customHeight="1">
      <c r="A1195" s="5" t="s">
        <v>8301</v>
      </c>
      <c r="B1195" s="5" t="s">
        <v>8302</v>
      </c>
    </row>
    <row r="1196" ht="15.75" customHeight="1">
      <c r="A1196" s="5" t="s">
        <v>8303</v>
      </c>
      <c r="B1196" s="5" t="s">
        <v>8304</v>
      </c>
    </row>
    <row r="1197" ht="15.75" customHeight="1">
      <c r="A1197" s="5" t="s">
        <v>8305</v>
      </c>
      <c r="B1197" s="5" t="s">
        <v>8306</v>
      </c>
    </row>
    <row r="1198" ht="15.75" customHeight="1">
      <c r="A1198" s="5" t="s">
        <v>8307</v>
      </c>
      <c r="B1198" s="5" t="s">
        <v>8308</v>
      </c>
    </row>
    <row r="1199" ht="15.75" customHeight="1">
      <c r="A1199" s="5" t="s">
        <v>8309</v>
      </c>
      <c r="B1199" s="5" t="s">
        <v>8310</v>
      </c>
    </row>
    <row r="1200" ht="15.75" customHeight="1">
      <c r="A1200" s="5" t="s">
        <v>8311</v>
      </c>
      <c r="B1200" s="5" t="s">
        <v>8312</v>
      </c>
    </row>
    <row r="1201" ht="15.75" customHeight="1">
      <c r="A1201" s="5" t="s">
        <v>8313</v>
      </c>
      <c r="B1201" s="5" t="s">
        <v>8314</v>
      </c>
    </row>
    <row r="1202" ht="15.75" customHeight="1">
      <c r="A1202" s="5" t="s">
        <v>8315</v>
      </c>
      <c r="B1202" s="5" t="s">
        <v>8316</v>
      </c>
    </row>
    <row r="1203" ht="15.75" customHeight="1">
      <c r="A1203" s="5" t="s">
        <v>8317</v>
      </c>
      <c r="B1203" s="5" t="s">
        <v>8318</v>
      </c>
    </row>
    <row r="1204" ht="15.75" customHeight="1">
      <c r="A1204" s="5" t="s">
        <v>8319</v>
      </c>
      <c r="B1204" s="5" t="s">
        <v>8320</v>
      </c>
    </row>
    <row r="1205" ht="15.75" customHeight="1">
      <c r="A1205" s="5" t="s">
        <v>8321</v>
      </c>
      <c r="B1205" s="5" t="s">
        <v>8322</v>
      </c>
    </row>
    <row r="1206" ht="15.75" customHeight="1">
      <c r="A1206" s="5" t="s">
        <v>8323</v>
      </c>
      <c r="B1206" s="5" t="s">
        <v>8324</v>
      </c>
    </row>
    <row r="1207" ht="15.75" customHeight="1">
      <c r="A1207" s="5" t="s">
        <v>1228</v>
      </c>
      <c r="B1207" s="5" t="s">
        <v>8325</v>
      </c>
    </row>
    <row r="1208" ht="15.75" customHeight="1">
      <c r="A1208" s="5" t="s">
        <v>8326</v>
      </c>
      <c r="B1208" s="5" t="s">
        <v>8327</v>
      </c>
    </row>
    <row r="1209" ht="15.75" customHeight="1">
      <c r="A1209" s="5" t="s">
        <v>8328</v>
      </c>
      <c r="B1209" s="5" t="s">
        <v>8329</v>
      </c>
    </row>
    <row r="1210" ht="15.75" customHeight="1">
      <c r="A1210" s="5" t="s">
        <v>8330</v>
      </c>
      <c r="B1210" s="5" t="s">
        <v>8331</v>
      </c>
    </row>
    <row r="1211" ht="15.75" customHeight="1">
      <c r="A1211" s="5" t="s">
        <v>8332</v>
      </c>
      <c r="B1211" s="5" t="s">
        <v>8333</v>
      </c>
    </row>
    <row r="1212" ht="15.75" customHeight="1">
      <c r="A1212" s="5" t="s">
        <v>8334</v>
      </c>
      <c r="B1212" s="5" t="s">
        <v>8335</v>
      </c>
    </row>
    <row r="1213" ht="15.75" customHeight="1">
      <c r="A1213" s="5" t="s">
        <v>8336</v>
      </c>
      <c r="B1213" s="5" t="s">
        <v>8337</v>
      </c>
    </row>
    <row r="1214" ht="15.75" customHeight="1">
      <c r="A1214" s="5" t="s">
        <v>8338</v>
      </c>
      <c r="B1214" s="5" t="s">
        <v>8339</v>
      </c>
    </row>
    <row r="1215" ht="15.75" customHeight="1">
      <c r="A1215" s="5" t="s">
        <v>8340</v>
      </c>
      <c r="B1215" s="5" t="s">
        <v>8341</v>
      </c>
    </row>
    <row r="1216" ht="15.75" customHeight="1">
      <c r="A1216" s="5" t="s">
        <v>5526</v>
      </c>
      <c r="B1216" s="5" t="s">
        <v>8342</v>
      </c>
    </row>
    <row r="1217" ht="15.75" customHeight="1">
      <c r="A1217" s="5" t="s">
        <v>8343</v>
      </c>
      <c r="B1217" s="5" t="s">
        <v>8344</v>
      </c>
    </row>
    <row r="1218" ht="15.75" customHeight="1">
      <c r="A1218" s="5" t="s">
        <v>8345</v>
      </c>
      <c r="B1218" s="5" t="s">
        <v>8346</v>
      </c>
    </row>
    <row r="1219" ht="15.75" customHeight="1">
      <c r="A1219" s="5" t="s">
        <v>8347</v>
      </c>
      <c r="B1219" s="5" t="s">
        <v>8348</v>
      </c>
    </row>
    <row r="1220" ht="15.75" customHeight="1">
      <c r="A1220" s="5" t="s">
        <v>5522</v>
      </c>
      <c r="B1220" s="5" t="s">
        <v>8349</v>
      </c>
    </row>
    <row r="1221" ht="15.75" customHeight="1">
      <c r="A1221" s="5" t="s">
        <v>8350</v>
      </c>
      <c r="B1221" s="5" t="s">
        <v>8351</v>
      </c>
    </row>
    <row r="1222" ht="15.75" customHeight="1">
      <c r="A1222" s="5" t="s">
        <v>8352</v>
      </c>
      <c r="B1222" s="5" t="s">
        <v>8353</v>
      </c>
    </row>
    <row r="1223" ht="15.75" customHeight="1">
      <c r="A1223" s="5" t="s">
        <v>5533</v>
      </c>
      <c r="B1223" s="5" t="s">
        <v>8354</v>
      </c>
    </row>
    <row r="1224" ht="15.75" customHeight="1">
      <c r="A1224" s="5" t="s">
        <v>8355</v>
      </c>
      <c r="B1224" s="5" t="s">
        <v>8356</v>
      </c>
    </row>
    <row r="1225" ht="15.75" customHeight="1">
      <c r="A1225" s="5" t="s">
        <v>8357</v>
      </c>
      <c r="B1225" s="5" t="s">
        <v>8358</v>
      </c>
    </row>
    <row r="1226" ht="15.75" customHeight="1">
      <c r="A1226" s="5" t="s">
        <v>8359</v>
      </c>
      <c r="B1226" s="5" t="s">
        <v>8360</v>
      </c>
    </row>
    <row r="1227" ht="15.75" customHeight="1">
      <c r="A1227" s="5" t="s">
        <v>5537</v>
      </c>
      <c r="B1227" s="5" t="s">
        <v>8361</v>
      </c>
    </row>
    <row r="1228" ht="15.75" customHeight="1">
      <c r="A1228" s="5" t="s">
        <v>8362</v>
      </c>
      <c r="B1228" s="5" t="s">
        <v>8363</v>
      </c>
    </row>
    <row r="1229" ht="15.75" customHeight="1">
      <c r="A1229" s="5" t="s">
        <v>8364</v>
      </c>
      <c r="B1229" s="5" t="s">
        <v>8365</v>
      </c>
    </row>
    <row r="1230" ht="15.75" customHeight="1">
      <c r="A1230" s="5" t="s">
        <v>8366</v>
      </c>
      <c r="B1230" s="5" t="s">
        <v>8367</v>
      </c>
    </row>
    <row r="1231" ht="15.75" customHeight="1">
      <c r="A1231" s="5" t="s">
        <v>8368</v>
      </c>
      <c r="B1231" s="5" t="s">
        <v>8369</v>
      </c>
    </row>
    <row r="1232" ht="15.75" customHeight="1">
      <c r="A1232" s="5" t="s">
        <v>8370</v>
      </c>
      <c r="B1232" s="5" t="s">
        <v>8371</v>
      </c>
    </row>
    <row r="1233" ht="15.75" customHeight="1">
      <c r="A1233" s="5" t="s">
        <v>8372</v>
      </c>
      <c r="B1233" s="5" t="s">
        <v>8373</v>
      </c>
    </row>
    <row r="1234" ht="15.75" customHeight="1">
      <c r="A1234" s="5" t="s">
        <v>8374</v>
      </c>
      <c r="B1234" s="5" t="s">
        <v>8375</v>
      </c>
    </row>
    <row r="1235" ht="15.75" customHeight="1">
      <c r="A1235" s="5" t="s">
        <v>8376</v>
      </c>
      <c r="B1235" s="5" t="s">
        <v>8377</v>
      </c>
    </row>
    <row r="1236" ht="15.75" customHeight="1">
      <c r="A1236" s="5" t="s">
        <v>8378</v>
      </c>
      <c r="B1236" s="5" t="s">
        <v>8379</v>
      </c>
    </row>
    <row r="1237" ht="15.75" customHeight="1">
      <c r="A1237" s="5" t="s">
        <v>8380</v>
      </c>
      <c r="B1237" s="5" t="s">
        <v>8381</v>
      </c>
    </row>
    <row r="1238" ht="15.75" customHeight="1">
      <c r="A1238" s="5" t="s">
        <v>8382</v>
      </c>
      <c r="B1238" s="5" t="s">
        <v>8383</v>
      </c>
    </row>
    <row r="1239" ht="15.75" customHeight="1">
      <c r="A1239" s="5" t="s">
        <v>8384</v>
      </c>
      <c r="B1239" s="5" t="s">
        <v>8385</v>
      </c>
    </row>
    <row r="1240" ht="15.75" customHeight="1">
      <c r="A1240" s="5" t="s">
        <v>8386</v>
      </c>
      <c r="B1240" s="5" t="s">
        <v>8387</v>
      </c>
    </row>
    <row r="1241" ht="15.75" customHeight="1">
      <c r="A1241" s="5" t="s">
        <v>8388</v>
      </c>
      <c r="B1241" s="5" t="s">
        <v>8389</v>
      </c>
    </row>
    <row r="1242" ht="15.75" customHeight="1">
      <c r="A1242" s="5" t="s">
        <v>8390</v>
      </c>
      <c r="B1242" s="5" t="s">
        <v>8391</v>
      </c>
    </row>
    <row r="1243" ht="15.75" customHeight="1">
      <c r="A1243" s="5" t="s">
        <v>8392</v>
      </c>
      <c r="B1243" s="5" t="s">
        <v>8393</v>
      </c>
    </row>
    <row r="1244" ht="15.75" customHeight="1">
      <c r="A1244" s="5" t="s">
        <v>5543</v>
      </c>
      <c r="B1244" s="5" t="s">
        <v>8394</v>
      </c>
    </row>
    <row r="1245" ht="15.75" customHeight="1">
      <c r="A1245" s="5" t="s">
        <v>5548</v>
      </c>
      <c r="B1245" s="5" t="s">
        <v>8395</v>
      </c>
    </row>
    <row r="1246" ht="15.75" customHeight="1">
      <c r="A1246" s="5" t="s">
        <v>8396</v>
      </c>
      <c r="B1246" s="5" t="s">
        <v>8397</v>
      </c>
    </row>
    <row r="1247" ht="15.75" customHeight="1">
      <c r="A1247" s="5" t="s">
        <v>8398</v>
      </c>
      <c r="B1247" s="5" t="s">
        <v>8399</v>
      </c>
    </row>
    <row r="1248" ht="15.75" customHeight="1">
      <c r="A1248" s="5" t="s">
        <v>8400</v>
      </c>
      <c r="B1248" s="5" t="s">
        <v>8401</v>
      </c>
    </row>
    <row r="1249" ht="15.75" customHeight="1">
      <c r="A1249" s="5" t="s">
        <v>8402</v>
      </c>
      <c r="B1249" s="5" t="s">
        <v>8403</v>
      </c>
    </row>
    <row r="1250" ht="15.75" customHeight="1">
      <c r="A1250" s="5" t="s">
        <v>8404</v>
      </c>
      <c r="B1250" s="5" t="s">
        <v>8405</v>
      </c>
    </row>
    <row r="1251" ht="15.75" customHeight="1">
      <c r="A1251" s="5" t="s">
        <v>8406</v>
      </c>
      <c r="B1251" s="5" t="s">
        <v>8407</v>
      </c>
    </row>
    <row r="1252" ht="15.75" customHeight="1">
      <c r="A1252" s="5" t="s">
        <v>8408</v>
      </c>
      <c r="B1252" s="5" t="s">
        <v>8409</v>
      </c>
    </row>
    <row r="1253" ht="15.75" customHeight="1">
      <c r="A1253" s="5" t="s">
        <v>8410</v>
      </c>
      <c r="B1253" s="5" t="s">
        <v>8411</v>
      </c>
    </row>
    <row r="1254" ht="15.75" customHeight="1">
      <c r="A1254" s="5" t="s">
        <v>8412</v>
      </c>
      <c r="B1254" s="5" t="s">
        <v>8413</v>
      </c>
    </row>
    <row r="1255" ht="15.75" customHeight="1">
      <c r="A1255" s="5" t="s">
        <v>8414</v>
      </c>
      <c r="B1255" s="5" t="s">
        <v>8415</v>
      </c>
    </row>
    <row r="1256" ht="15.75" customHeight="1">
      <c r="A1256" s="5" t="s">
        <v>8416</v>
      </c>
      <c r="B1256" s="5" t="s">
        <v>8417</v>
      </c>
    </row>
    <row r="1257" ht="15.75" customHeight="1">
      <c r="A1257" s="5" t="s">
        <v>8418</v>
      </c>
      <c r="B1257" s="5" t="s">
        <v>8419</v>
      </c>
    </row>
    <row r="1258" ht="15.75" customHeight="1">
      <c r="A1258" s="5" t="s">
        <v>8420</v>
      </c>
      <c r="B1258" s="5" t="s">
        <v>8421</v>
      </c>
    </row>
    <row r="1259" ht="15.75" customHeight="1">
      <c r="A1259" s="5" t="s">
        <v>8422</v>
      </c>
      <c r="B1259" s="5" t="s">
        <v>8423</v>
      </c>
    </row>
    <row r="1260" ht="15.75" customHeight="1">
      <c r="A1260" s="5" t="s">
        <v>8424</v>
      </c>
      <c r="B1260" s="5" t="s">
        <v>8425</v>
      </c>
    </row>
    <row r="1261" ht="15.75" customHeight="1">
      <c r="A1261" s="5" t="s">
        <v>8426</v>
      </c>
      <c r="B1261" s="5" t="s">
        <v>8427</v>
      </c>
    </row>
    <row r="1262" ht="15.75" customHeight="1">
      <c r="A1262" s="5" t="s">
        <v>8428</v>
      </c>
      <c r="B1262" s="5" t="s">
        <v>8429</v>
      </c>
    </row>
    <row r="1263" ht="15.75" customHeight="1">
      <c r="A1263" s="5" t="s">
        <v>8430</v>
      </c>
      <c r="B1263" s="5" t="s">
        <v>8431</v>
      </c>
    </row>
    <row r="1264" ht="15.75" customHeight="1">
      <c r="A1264" s="5" t="s">
        <v>8432</v>
      </c>
      <c r="B1264" s="5" t="s">
        <v>8433</v>
      </c>
    </row>
    <row r="1265" ht="15.75" customHeight="1">
      <c r="A1265" s="5" t="s">
        <v>8434</v>
      </c>
      <c r="B1265" s="5" t="s">
        <v>8435</v>
      </c>
    </row>
    <row r="1266" ht="15.75" customHeight="1">
      <c r="A1266" s="5" t="s">
        <v>8436</v>
      </c>
      <c r="B1266" s="5" t="s">
        <v>8437</v>
      </c>
    </row>
    <row r="1267" ht="15.75" customHeight="1">
      <c r="A1267" s="5" t="s">
        <v>8438</v>
      </c>
      <c r="B1267" s="5" t="s">
        <v>8439</v>
      </c>
    </row>
    <row r="1268" ht="15.75" customHeight="1">
      <c r="A1268" s="5" t="s">
        <v>8440</v>
      </c>
      <c r="B1268" s="5" t="s">
        <v>8441</v>
      </c>
    </row>
    <row r="1269" ht="15.75" customHeight="1">
      <c r="A1269" s="5" t="s">
        <v>8442</v>
      </c>
      <c r="B1269" s="5" t="s">
        <v>8443</v>
      </c>
    </row>
    <row r="1270" ht="15.75" customHeight="1">
      <c r="A1270" s="5" t="s">
        <v>8444</v>
      </c>
      <c r="B1270" s="5" t="s">
        <v>8445</v>
      </c>
    </row>
    <row r="1271" ht="15.75" customHeight="1">
      <c r="A1271" s="5" t="s">
        <v>8446</v>
      </c>
      <c r="B1271" s="5" t="s">
        <v>8447</v>
      </c>
    </row>
    <row r="1272" ht="15.75" customHeight="1">
      <c r="A1272" s="5" t="s">
        <v>8448</v>
      </c>
      <c r="B1272" s="5" t="s">
        <v>8449</v>
      </c>
    </row>
    <row r="1273" ht="15.75" customHeight="1">
      <c r="A1273" s="5" t="s">
        <v>8450</v>
      </c>
      <c r="B1273" s="5" t="s">
        <v>8451</v>
      </c>
    </row>
    <row r="1274" ht="15.75" customHeight="1">
      <c r="A1274" s="5" t="s">
        <v>8452</v>
      </c>
      <c r="B1274" s="5" t="s">
        <v>8453</v>
      </c>
    </row>
    <row r="1275" ht="15.75" customHeight="1">
      <c r="A1275" s="5" t="s">
        <v>8454</v>
      </c>
      <c r="B1275" s="5" t="s">
        <v>8455</v>
      </c>
    </row>
    <row r="1276" ht="15.75" customHeight="1">
      <c r="A1276" s="5" t="s">
        <v>8456</v>
      </c>
      <c r="B1276" s="5" t="s">
        <v>8457</v>
      </c>
    </row>
    <row r="1277" ht="15.75" customHeight="1">
      <c r="A1277" s="5" t="s">
        <v>8458</v>
      </c>
      <c r="B1277" s="5" t="s">
        <v>8459</v>
      </c>
    </row>
    <row r="1278" ht="15.75" customHeight="1">
      <c r="A1278" s="5" t="s">
        <v>8460</v>
      </c>
      <c r="B1278" s="5" t="s">
        <v>8461</v>
      </c>
    </row>
    <row r="1279" ht="15.75" customHeight="1">
      <c r="A1279" s="5" t="s">
        <v>5553</v>
      </c>
      <c r="B1279" s="5" t="s">
        <v>8462</v>
      </c>
    </row>
    <row r="1280" ht="15.75" customHeight="1">
      <c r="A1280" s="5" t="s">
        <v>8463</v>
      </c>
      <c r="B1280" s="5" t="s">
        <v>8464</v>
      </c>
    </row>
    <row r="1281" ht="15.75" customHeight="1">
      <c r="A1281" s="5" t="s">
        <v>8465</v>
      </c>
      <c r="B1281" s="5" t="s">
        <v>8466</v>
      </c>
    </row>
    <row r="1282" ht="15.75" customHeight="1">
      <c r="A1282" s="5" t="s">
        <v>8467</v>
      </c>
      <c r="B1282" s="5" t="s">
        <v>8468</v>
      </c>
    </row>
    <row r="1283" ht="15.75" customHeight="1">
      <c r="A1283" s="5" t="s">
        <v>8469</v>
      </c>
      <c r="B1283" s="5" t="s">
        <v>8470</v>
      </c>
    </row>
    <row r="1284" ht="15.75" customHeight="1">
      <c r="A1284" s="5" t="s">
        <v>1243</v>
      </c>
      <c r="B1284" s="5" t="s">
        <v>8471</v>
      </c>
    </row>
    <row r="1285" ht="15.75" customHeight="1">
      <c r="A1285" s="5" t="s">
        <v>8472</v>
      </c>
      <c r="B1285" s="5" t="s">
        <v>8473</v>
      </c>
    </row>
    <row r="1286" ht="15.75" customHeight="1">
      <c r="A1286" s="5" t="s">
        <v>8474</v>
      </c>
      <c r="B1286" s="5" t="s">
        <v>8475</v>
      </c>
    </row>
    <row r="1287" ht="15.75" customHeight="1">
      <c r="A1287" s="5" t="s">
        <v>8476</v>
      </c>
      <c r="B1287" s="5" t="s">
        <v>8477</v>
      </c>
    </row>
    <row r="1288" ht="15.75" customHeight="1">
      <c r="A1288" s="5" t="s">
        <v>8478</v>
      </c>
      <c r="B1288" s="5" t="s">
        <v>8479</v>
      </c>
    </row>
    <row r="1289" ht="15.75" customHeight="1">
      <c r="A1289" s="5" t="s">
        <v>8480</v>
      </c>
      <c r="B1289" s="5" t="s">
        <v>8481</v>
      </c>
    </row>
    <row r="1290" ht="15.75" customHeight="1">
      <c r="A1290" s="5" t="s">
        <v>8482</v>
      </c>
      <c r="B1290" s="5" t="s">
        <v>8483</v>
      </c>
    </row>
    <row r="1291" ht="15.75" customHeight="1">
      <c r="A1291" s="5" t="s">
        <v>8484</v>
      </c>
      <c r="B1291" s="5" t="s">
        <v>8485</v>
      </c>
    </row>
    <row r="1292" ht="15.75" customHeight="1">
      <c r="A1292" s="5" t="s">
        <v>8486</v>
      </c>
      <c r="B1292" s="5" t="s">
        <v>8487</v>
      </c>
    </row>
    <row r="1293" ht="15.75" customHeight="1">
      <c r="A1293" s="5" t="s">
        <v>8488</v>
      </c>
      <c r="B1293" s="5" t="s">
        <v>8489</v>
      </c>
    </row>
    <row r="1294" ht="15.75" customHeight="1">
      <c r="A1294" s="5" t="s">
        <v>8490</v>
      </c>
      <c r="B1294" s="5" t="s">
        <v>8491</v>
      </c>
    </row>
    <row r="1295" ht="15.75" customHeight="1">
      <c r="A1295" s="5" t="s">
        <v>8492</v>
      </c>
      <c r="B1295" s="5" t="s">
        <v>8493</v>
      </c>
    </row>
    <row r="1296" ht="15.75" customHeight="1">
      <c r="A1296" s="5" t="s">
        <v>8494</v>
      </c>
      <c r="B1296" s="5" t="s">
        <v>8495</v>
      </c>
    </row>
    <row r="1297" ht="15.75" customHeight="1">
      <c r="A1297" s="5" t="s">
        <v>8496</v>
      </c>
      <c r="B1297" s="5" t="s">
        <v>8497</v>
      </c>
    </row>
    <row r="1298" ht="15.75" customHeight="1">
      <c r="A1298" s="5" t="s">
        <v>8498</v>
      </c>
      <c r="B1298" s="5" t="s">
        <v>8499</v>
      </c>
    </row>
    <row r="1299" ht="15.75" customHeight="1">
      <c r="A1299" s="5" t="s">
        <v>8500</v>
      </c>
      <c r="B1299" s="5" t="s">
        <v>8501</v>
      </c>
    </row>
    <row r="1300" ht="15.75" customHeight="1">
      <c r="A1300" s="5" t="s">
        <v>8502</v>
      </c>
      <c r="B1300" s="5" t="s">
        <v>8503</v>
      </c>
    </row>
    <row r="1301" ht="15.75" customHeight="1">
      <c r="A1301" s="5" t="s">
        <v>8504</v>
      </c>
      <c r="B1301" s="5" t="s">
        <v>8505</v>
      </c>
    </row>
    <row r="1302" ht="15.75" customHeight="1">
      <c r="A1302" s="5" t="s">
        <v>8506</v>
      </c>
      <c r="B1302" s="5" t="s">
        <v>8507</v>
      </c>
    </row>
    <row r="1303" ht="15.75" customHeight="1">
      <c r="A1303" s="5" t="s">
        <v>8508</v>
      </c>
      <c r="B1303" s="5" t="s">
        <v>8509</v>
      </c>
    </row>
    <row r="1304" ht="15.75" customHeight="1">
      <c r="A1304" s="5" t="s">
        <v>8510</v>
      </c>
      <c r="B1304" s="5" t="s">
        <v>8511</v>
      </c>
    </row>
    <row r="1305" ht="15.75" customHeight="1">
      <c r="A1305" s="5" t="s">
        <v>8512</v>
      </c>
      <c r="B1305" s="5" t="s">
        <v>8513</v>
      </c>
    </row>
    <row r="1306" ht="15.75" customHeight="1">
      <c r="A1306" s="5" t="s">
        <v>8514</v>
      </c>
      <c r="B1306" s="5" t="s">
        <v>8515</v>
      </c>
    </row>
    <row r="1307" ht="15.75" customHeight="1">
      <c r="A1307" s="5" t="s">
        <v>8516</v>
      </c>
      <c r="B1307" s="5" t="s">
        <v>8517</v>
      </c>
    </row>
    <row r="1308" ht="15.75" customHeight="1">
      <c r="A1308" s="5" t="s">
        <v>8518</v>
      </c>
      <c r="B1308" s="5" t="s">
        <v>8519</v>
      </c>
    </row>
    <row r="1309" ht="15.75" customHeight="1">
      <c r="A1309" s="5" t="s">
        <v>8520</v>
      </c>
      <c r="B1309" s="5" t="s">
        <v>8521</v>
      </c>
    </row>
    <row r="1310" ht="15.75" customHeight="1">
      <c r="A1310" s="5" t="s">
        <v>8522</v>
      </c>
      <c r="B1310" s="5" t="s">
        <v>8523</v>
      </c>
    </row>
    <row r="1311" ht="15.75" customHeight="1">
      <c r="A1311" s="5" t="s">
        <v>8524</v>
      </c>
      <c r="B1311" s="5" t="s">
        <v>8525</v>
      </c>
    </row>
    <row r="1312" ht="15.75" customHeight="1">
      <c r="A1312" s="5" t="s">
        <v>8526</v>
      </c>
      <c r="B1312" s="5" t="s">
        <v>8527</v>
      </c>
    </row>
    <row r="1313" ht="15.75" customHeight="1">
      <c r="A1313" s="5" t="s">
        <v>6975</v>
      </c>
      <c r="B1313" s="5" t="s">
        <v>8528</v>
      </c>
    </row>
    <row r="1314" ht="15.75" customHeight="1">
      <c r="A1314" s="5" t="s">
        <v>5360</v>
      </c>
      <c r="B1314" s="5" t="s">
        <v>8529</v>
      </c>
    </row>
    <row r="1315" ht="15.75" customHeight="1">
      <c r="A1315" s="5" t="s">
        <v>8530</v>
      </c>
      <c r="B1315" s="5" t="s">
        <v>8531</v>
      </c>
    </row>
    <row r="1316" ht="15.75" customHeight="1">
      <c r="A1316" s="5" t="s">
        <v>8532</v>
      </c>
      <c r="B1316" s="5" t="s">
        <v>8533</v>
      </c>
    </row>
    <row r="1317" ht="15.75" customHeight="1">
      <c r="A1317" s="5" t="s">
        <v>8534</v>
      </c>
      <c r="B1317" s="5" t="s">
        <v>8535</v>
      </c>
    </row>
    <row r="1318" ht="15.75" customHeight="1">
      <c r="A1318" s="5" t="s">
        <v>8536</v>
      </c>
      <c r="B1318" s="5" t="s">
        <v>8537</v>
      </c>
    </row>
    <row r="1319" ht="15.75" customHeight="1">
      <c r="A1319" s="5" t="s">
        <v>8538</v>
      </c>
      <c r="B1319" s="5" t="s">
        <v>8539</v>
      </c>
    </row>
    <row r="1320" ht="15.75" customHeight="1">
      <c r="A1320" s="5" t="s">
        <v>8540</v>
      </c>
      <c r="B1320" s="5" t="s">
        <v>8541</v>
      </c>
    </row>
    <row r="1321" ht="15.75" customHeight="1">
      <c r="A1321" s="5" t="s">
        <v>5564</v>
      </c>
      <c r="B1321" s="5" t="s">
        <v>8542</v>
      </c>
    </row>
    <row r="1322" ht="15.75" customHeight="1">
      <c r="A1322" s="5" t="s">
        <v>8543</v>
      </c>
      <c r="B1322" s="5" t="s">
        <v>8544</v>
      </c>
    </row>
    <row r="1323" ht="15.75" customHeight="1">
      <c r="A1323" s="5" t="s">
        <v>8545</v>
      </c>
      <c r="B1323" s="5" t="s">
        <v>8546</v>
      </c>
    </row>
    <row r="1324" ht="15.75" customHeight="1">
      <c r="A1324" s="5" t="s">
        <v>8547</v>
      </c>
      <c r="B1324" s="5" t="s">
        <v>8548</v>
      </c>
    </row>
    <row r="1325" ht="15.75" customHeight="1">
      <c r="A1325" s="5" t="s">
        <v>8549</v>
      </c>
      <c r="B1325" s="5" t="s">
        <v>8550</v>
      </c>
    </row>
    <row r="1326" ht="15.75" customHeight="1">
      <c r="A1326" s="5" t="s">
        <v>8551</v>
      </c>
      <c r="B1326" s="5" t="s">
        <v>8552</v>
      </c>
    </row>
    <row r="1327" ht="15.75" customHeight="1">
      <c r="A1327" s="5" t="s">
        <v>8553</v>
      </c>
      <c r="B1327" s="5" t="s">
        <v>8554</v>
      </c>
    </row>
    <row r="1328" ht="15.75" customHeight="1">
      <c r="A1328" s="5" t="s">
        <v>8555</v>
      </c>
      <c r="B1328" s="5" t="s">
        <v>8556</v>
      </c>
    </row>
    <row r="1329" ht="15.75" customHeight="1">
      <c r="A1329" s="5" t="s">
        <v>8557</v>
      </c>
      <c r="B1329" s="5" t="s">
        <v>8558</v>
      </c>
    </row>
    <row r="1330" ht="15.75" customHeight="1">
      <c r="A1330" s="5" t="s">
        <v>8559</v>
      </c>
      <c r="B1330" s="5" t="s">
        <v>8560</v>
      </c>
    </row>
    <row r="1331" ht="15.75" customHeight="1">
      <c r="A1331" s="5" t="s">
        <v>8561</v>
      </c>
      <c r="B1331" s="5" t="s">
        <v>8562</v>
      </c>
    </row>
    <row r="1332" ht="15.75" customHeight="1">
      <c r="A1332" s="5" t="s">
        <v>8563</v>
      </c>
      <c r="B1332" s="5" t="s">
        <v>8564</v>
      </c>
    </row>
    <row r="1333" ht="15.75" customHeight="1">
      <c r="A1333" s="5" t="s">
        <v>8565</v>
      </c>
      <c r="B1333" s="5" t="s">
        <v>8566</v>
      </c>
    </row>
    <row r="1334" ht="15.75" customHeight="1">
      <c r="A1334" s="5" t="s">
        <v>8567</v>
      </c>
      <c r="B1334" s="5" t="s">
        <v>8568</v>
      </c>
    </row>
    <row r="1335" ht="15.75" customHeight="1">
      <c r="A1335" s="5" t="s">
        <v>8569</v>
      </c>
      <c r="B1335" s="5" t="s">
        <v>8570</v>
      </c>
    </row>
    <row r="1336" ht="15.75" customHeight="1">
      <c r="A1336" s="5" t="s">
        <v>8571</v>
      </c>
      <c r="B1336" s="5" t="s">
        <v>8572</v>
      </c>
    </row>
    <row r="1337" ht="15.75" customHeight="1">
      <c r="A1337" s="5" t="s">
        <v>8573</v>
      </c>
      <c r="B1337" s="5" t="s">
        <v>8574</v>
      </c>
    </row>
    <row r="1338" ht="15.75" customHeight="1">
      <c r="A1338" s="5" t="s">
        <v>8575</v>
      </c>
      <c r="B1338" s="5" t="s">
        <v>8576</v>
      </c>
    </row>
    <row r="1339" ht="15.75" customHeight="1">
      <c r="A1339" s="5" t="s">
        <v>8577</v>
      </c>
      <c r="B1339" s="5" t="s">
        <v>8578</v>
      </c>
    </row>
    <row r="1340" ht="15.75" customHeight="1">
      <c r="A1340" s="5" t="s">
        <v>8579</v>
      </c>
      <c r="B1340" s="5" t="s">
        <v>8580</v>
      </c>
    </row>
    <row r="1341" ht="15.75" customHeight="1">
      <c r="A1341" s="5" t="s">
        <v>8581</v>
      </c>
      <c r="B1341" s="5" t="s">
        <v>8582</v>
      </c>
    </row>
    <row r="1342" ht="15.75" customHeight="1">
      <c r="A1342" s="5" t="s">
        <v>8583</v>
      </c>
      <c r="B1342" s="5" t="s">
        <v>8584</v>
      </c>
    </row>
    <row r="1343" ht="15.75" customHeight="1">
      <c r="A1343" s="5" t="s">
        <v>8585</v>
      </c>
      <c r="B1343" s="5" t="s">
        <v>8586</v>
      </c>
    </row>
    <row r="1344" ht="15.75" customHeight="1">
      <c r="A1344" s="5" t="s">
        <v>8587</v>
      </c>
      <c r="B1344" s="5" t="s">
        <v>8588</v>
      </c>
    </row>
    <row r="1345" ht="15.75" customHeight="1">
      <c r="A1345" s="5" t="s">
        <v>5571</v>
      </c>
      <c r="B1345" s="5" t="s">
        <v>8589</v>
      </c>
    </row>
    <row r="1346" ht="15.75" customHeight="1">
      <c r="A1346" s="5" t="s">
        <v>8590</v>
      </c>
      <c r="B1346" s="5" t="s">
        <v>8591</v>
      </c>
    </row>
    <row r="1347" ht="15.75" customHeight="1">
      <c r="A1347" s="5" t="s">
        <v>8592</v>
      </c>
      <c r="B1347" s="5" t="s">
        <v>8593</v>
      </c>
    </row>
    <row r="1348" ht="15.75" customHeight="1">
      <c r="A1348" s="5" t="s">
        <v>8594</v>
      </c>
      <c r="B1348" s="5" t="s">
        <v>8595</v>
      </c>
    </row>
    <row r="1349" ht="15.75" customHeight="1">
      <c r="A1349" s="5" t="s">
        <v>8596</v>
      </c>
      <c r="B1349" s="5" t="s">
        <v>8597</v>
      </c>
    </row>
    <row r="1350" ht="15.75" customHeight="1">
      <c r="A1350" s="5" t="s">
        <v>8598</v>
      </c>
      <c r="B1350" s="5" t="s">
        <v>8599</v>
      </c>
    </row>
    <row r="1351" ht="15.75" customHeight="1">
      <c r="A1351" s="5" t="s">
        <v>8600</v>
      </c>
      <c r="B1351" s="5" t="s">
        <v>8601</v>
      </c>
    </row>
    <row r="1352" ht="15.75" customHeight="1">
      <c r="A1352" s="5" t="s">
        <v>8602</v>
      </c>
      <c r="B1352" s="5" t="s">
        <v>8603</v>
      </c>
    </row>
    <row r="1353" ht="15.75" customHeight="1">
      <c r="A1353" s="5" t="s">
        <v>8604</v>
      </c>
      <c r="B1353" s="5" t="s">
        <v>8605</v>
      </c>
    </row>
    <row r="1354" ht="15.75" customHeight="1">
      <c r="A1354" s="5" t="s">
        <v>8606</v>
      </c>
      <c r="B1354" s="5" t="s">
        <v>8607</v>
      </c>
    </row>
    <row r="1355" ht="15.75" customHeight="1">
      <c r="A1355" s="5" t="s">
        <v>8608</v>
      </c>
      <c r="B1355" s="5" t="s">
        <v>8609</v>
      </c>
    </row>
    <row r="1356" ht="15.75" customHeight="1">
      <c r="A1356" s="5" t="s">
        <v>1300</v>
      </c>
      <c r="B1356" s="5" t="s">
        <v>8610</v>
      </c>
    </row>
    <row r="1357" ht="15.75" customHeight="1">
      <c r="A1357" s="5" t="s">
        <v>8611</v>
      </c>
      <c r="B1357" s="5" t="s">
        <v>8612</v>
      </c>
    </row>
    <row r="1358" ht="15.75" customHeight="1">
      <c r="A1358" s="5" t="s">
        <v>8613</v>
      </c>
      <c r="B1358" s="5" t="s">
        <v>8614</v>
      </c>
    </row>
    <row r="1359" ht="15.75" customHeight="1">
      <c r="A1359" s="5" t="s">
        <v>8615</v>
      </c>
      <c r="B1359" s="5" t="s">
        <v>8616</v>
      </c>
    </row>
    <row r="1360" ht="15.75" customHeight="1">
      <c r="A1360" s="5" t="s">
        <v>8617</v>
      </c>
      <c r="B1360" s="5" t="s">
        <v>8618</v>
      </c>
    </row>
    <row r="1361" ht="15.75" customHeight="1">
      <c r="A1361" s="5" t="s">
        <v>8619</v>
      </c>
      <c r="B1361" s="5" t="s">
        <v>8620</v>
      </c>
    </row>
    <row r="1362" ht="15.75" customHeight="1">
      <c r="A1362" s="5" t="s">
        <v>8621</v>
      </c>
      <c r="B1362" s="5" t="s">
        <v>8622</v>
      </c>
    </row>
    <row r="1363" ht="15.75" customHeight="1">
      <c r="A1363" s="5" t="s">
        <v>8623</v>
      </c>
      <c r="B1363" s="5" t="s">
        <v>8624</v>
      </c>
    </row>
    <row r="1364" ht="15.75" customHeight="1">
      <c r="A1364" s="5" t="s">
        <v>5574</v>
      </c>
      <c r="B1364" s="5" t="s">
        <v>8625</v>
      </c>
    </row>
    <row r="1365" ht="15.75" customHeight="1">
      <c r="A1365" s="5" t="s">
        <v>8626</v>
      </c>
      <c r="B1365" s="5" t="s">
        <v>8627</v>
      </c>
    </row>
    <row r="1366" ht="15.75" customHeight="1">
      <c r="A1366" s="5" t="s">
        <v>8628</v>
      </c>
      <c r="B1366" s="5" t="s">
        <v>8629</v>
      </c>
    </row>
    <row r="1367" ht="15.75" customHeight="1">
      <c r="A1367" s="5" t="s">
        <v>8630</v>
      </c>
      <c r="B1367" s="5" t="s">
        <v>8631</v>
      </c>
    </row>
    <row r="1368" ht="15.75" customHeight="1">
      <c r="A1368" s="5" t="s">
        <v>8632</v>
      </c>
      <c r="B1368" s="5" t="s">
        <v>8633</v>
      </c>
    </row>
    <row r="1369" ht="15.75" customHeight="1">
      <c r="A1369" s="5" t="s">
        <v>8634</v>
      </c>
      <c r="B1369" s="5" t="s">
        <v>8635</v>
      </c>
    </row>
    <row r="1370" ht="15.75" customHeight="1">
      <c r="A1370" s="5" t="s">
        <v>8636</v>
      </c>
      <c r="B1370" s="5" t="s">
        <v>8637</v>
      </c>
    </row>
    <row r="1371" ht="15.75" customHeight="1">
      <c r="A1371" s="5" t="s">
        <v>8638</v>
      </c>
      <c r="B1371" s="5" t="s">
        <v>8639</v>
      </c>
    </row>
    <row r="1372" ht="15.75" customHeight="1">
      <c r="A1372" s="5" t="s">
        <v>8640</v>
      </c>
      <c r="B1372" s="5" t="s">
        <v>8641</v>
      </c>
    </row>
    <row r="1373" ht="15.75" customHeight="1">
      <c r="A1373" s="5" t="s">
        <v>8642</v>
      </c>
      <c r="B1373" s="5" t="s">
        <v>8643</v>
      </c>
    </row>
    <row r="1374" ht="15.75" customHeight="1">
      <c r="A1374" s="5" t="s">
        <v>8644</v>
      </c>
      <c r="B1374" s="5" t="s">
        <v>8645</v>
      </c>
    </row>
    <row r="1375" ht="15.75" customHeight="1">
      <c r="A1375" s="5" t="s">
        <v>8646</v>
      </c>
      <c r="B1375" s="5" t="s">
        <v>8647</v>
      </c>
    </row>
    <row r="1376" ht="15.75" customHeight="1">
      <c r="A1376" s="5" t="s">
        <v>5582</v>
      </c>
      <c r="B1376" s="5" t="s">
        <v>8648</v>
      </c>
    </row>
    <row r="1377" ht="15.75" customHeight="1">
      <c r="A1377" s="5" t="s">
        <v>8649</v>
      </c>
      <c r="B1377" s="5" t="s">
        <v>8650</v>
      </c>
    </row>
    <row r="1378" ht="15.75" customHeight="1">
      <c r="A1378" s="5" t="s">
        <v>8651</v>
      </c>
      <c r="B1378" s="5" t="s">
        <v>8652</v>
      </c>
    </row>
    <row r="1379" ht="15.75" customHeight="1">
      <c r="A1379" s="5" t="s">
        <v>8653</v>
      </c>
      <c r="B1379" s="5" t="s">
        <v>8654</v>
      </c>
    </row>
    <row r="1380" ht="15.75" customHeight="1">
      <c r="A1380" s="5" t="s">
        <v>8655</v>
      </c>
      <c r="B1380" s="5" t="s">
        <v>8656</v>
      </c>
    </row>
    <row r="1381" ht="15.75" customHeight="1">
      <c r="A1381" s="5" t="s">
        <v>8657</v>
      </c>
      <c r="B1381" s="5" t="s">
        <v>8658</v>
      </c>
    </row>
    <row r="1382" ht="15.75" customHeight="1">
      <c r="A1382" s="5" t="s">
        <v>8659</v>
      </c>
      <c r="B1382" s="5" t="s">
        <v>8660</v>
      </c>
    </row>
    <row r="1383" ht="15.75" customHeight="1">
      <c r="A1383" s="5" t="s">
        <v>8661</v>
      </c>
      <c r="B1383" s="5" t="s">
        <v>8662</v>
      </c>
    </row>
    <row r="1384" ht="15.75" customHeight="1">
      <c r="A1384" s="5" t="s">
        <v>8663</v>
      </c>
      <c r="B1384" s="5" t="s">
        <v>8664</v>
      </c>
    </row>
    <row r="1385" ht="15.75" customHeight="1">
      <c r="A1385" s="5" t="s">
        <v>8665</v>
      </c>
      <c r="B1385" s="5" t="s">
        <v>8666</v>
      </c>
    </row>
    <row r="1386" ht="15.75" customHeight="1">
      <c r="A1386" s="5" t="s">
        <v>8667</v>
      </c>
      <c r="B1386" s="5" t="s">
        <v>8668</v>
      </c>
    </row>
    <row r="1387" ht="15.75" customHeight="1">
      <c r="A1387" s="5" t="s">
        <v>8669</v>
      </c>
      <c r="B1387" s="5" t="s">
        <v>8670</v>
      </c>
    </row>
    <row r="1388" ht="15.75" customHeight="1">
      <c r="A1388" s="5" t="s">
        <v>5587</v>
      </c>
      <c r="B1388" s="5" t="s">
        <v>8671</v>
      </c>
    </row>
    <row r="1389" ht="15.75" customHeight="1">
      <c r="A1389" s="5" t="s">
        <v>8672</v>
      </c>
      <c r="B1389" s="5" t="s">
        <v>8673</v>
      </c>
    </row>
    <row r="1390" ht="15.75" customHeight="1">
      <c r="A1390" s="5" t="s">
        <v>8674</v>
      </c>
      <c r="B1390" s="5" t="s">
        <v>8675</v>
      </c>
    </row>
    <row r="1391" ht="15.75" customHeight="1">
      <c r="A1391" s="5" t="s">
        <v>8676</v>
      </c>
      <c r="B1391" s="5" t="s">
        <v>8677</v>
      </c>
    </row>
    <row r="1392" ht="15.75" customHeight="1">
      <c r="A1392" s="5" t="s">
        <v>8678</v>
      </c>
      <c r="B1392" s="5" t="s">
        <v>8679</v>
      </c>
    </row>
    <row r="1393" ht="15.75" customHeight="1">
      <c r="A1393" s="5" t="s">
        <v>8680</v>
      </c>
      <c r="B1393" s="5" t="s">
        <v>8681</v>
      </c>
    </row>
    <row r="1394" ht="15.75" customHeight="1">
      <c r="A1394" s="5" t="s">
        <v>8682</v>
      </c>
      <c r="B1394" s="5" t="s">
        <v>8683</v>
      </c>
    </row>
    <row r="1395" ht="15.75" customHeight="1">
      <c r="A1395" s="5" t="s">
        <v>8684</v>
      </c>
      <c r="B1395" s="5" t="s">
        <v>8685</v>
      </c>
    </row>
    <row r="1396" ht="15.75" customHeight="1">
      <c r="A1396" s="5" t="s">
        <v>8686</v>
      </c>
      <c r="B1396" s="5" t="s">
        <v>8687</v>
      </c>
    </row>
    <row r="1397" ht="15.75" customHeight="1">
      <c r="A1397" s="5" t="s">
        <v>8688</v>
      </c>
      <c r="B1397" s="5" t="s">
        <v>8689</v>
      </c>
    </row>
    <row r="1398" ht="15.75" customHeight="1">
      <c r="A1398" s="5" t="s">
        <v>8690</v>
      </c>
      <c r="B1398" s="5" t="s">
        <v>8691</v>
      </c>
    </row>
    <row r="1399" ht="15.75" customHeight="1">
      <c r="A1399" s="5" t="s">
        <v>8692</v>
      </c>
      <c r="B1399" s="5" t="s">
        <v>8693</v>
      </c>
    </row>
    <row r="1400" ht="15.75" customHeight="1">
      <c r="A1400" s="5" t="s">
        <v>8694</v>
      </c>
      <c r="B1400" s="5" t="s">
        <v>8695</v>
      </c>
    </row>
    <row r="1401" ht="15.75" customHeight="1">
      <c r="A1401" s="5" t="s">
        <v>8696</v>
      </c>
      <c r="B1401" s="5" t="s">
        <v>8697</v>
      </c>
    </row>
    <row r="1402" ht="15.75" customHeight="1">
      <c r="A1402" s="5" t="s">
        <v>8698</v>
      </c>
      <c r="B1402" s="5" t="s">
        <v>8699</v>
      </c>
    </row>
    <row r="1403" ht="15.75" customHeight="1">
      <c r="A1403" s="5" t="s">
        <v>8700</v>
      </c>
      <c r="B1403" s="5" t="s">
        <v>8701</v>
      </c>
    </row>
    <row r="1404" ht="15.75" customHeight="1">
      <c r="A1404" s="5" t="s">
        <v>8702</v>
      </c>
      <c r="B1404" s="5" t="s">
        <v>8703</v>
      </c>
    </row>
    <row r="1405" ht="15.75" customHeight="1">
      <c r="A1405" s="5" t="s">
        <v>8704</v>
      </c>
      <c r="B1405" s="5" t="s">
        <v>8705</v>
      </c>
    </row>
    <row r="1406" ht="15.75" customHeight="1">
      <c r="A1406" s="5" t="s">
        <v>8706</v>
      </c>
      <c r="B1406" s="5" t="s">
        <v>8707</v>
      </c>
    </row>
    <row r="1407" ht="15.75" customHeight="1">
      <c r="A1407" s="5" t="s">
        <v>8708</v>
      </c>
      <c r="B1407" s="5" t="s">
        <v>8709</v>
      </c>
    </row>
    <row r="1408" ht="15.75" customHeight="1">
      <c r="A1408" s="5" t="s">
        <v>8710</v>
      </c>
      <c r="B1408" s="5" t="s">
        <v>8711</v>
      </c>
    </row>
    <row r="1409" ht="15.75" customHeight="1">
      <c r="A1409" s="5" t="s">
        <v>8712</v>
      </c>
      <c r="B1409" s="5" t="s">
        <v>8713</v>
      </c>
    </row>
    <row r="1410" ht="15.75" customHeight="1">
      <c r="A1410" s="5" t="s">
        <v>8714</v>
      </c>
      <c r="B1410" s="5" t="s">
        <v>8715</v>
      </c>
    </row>
    <row r="1411" ht="15.75" customHeight="1">
      <c r="A1411" s="5" t="s">
        <v>8716</v>
      </c>
      <c r="B1411" s="5" t="s">
        <v>8717</v>
      </c>
    </row>
    <row r="1412" ht="15.75" customHeight="1">
      <c r="A1412" s="5" t="s">
        <v>8718</v>
      </c>
      <c r="B1412" s="5" t="s">
        <v>8719</v>
      </c>
    </row>
    <row r="1413" ht="15.75" customHeight="1">
      <c r="A1413" s="5" t="s">
        <v>8720</v>
      </c>
      <c r="B1413" s="5" t="s">
        <v>8721</v>
      </c>
    </row>
    <row r="1414" ht="15.75" customHeight="1">
      <c r="A1414" s="5" t="s">
        <v>8722</v>
      </c>
      <c r="B1414" s="5" t="s">
        <v>8723</v>
      </c>
    </row>
    <row r="1415" ht="15.75" customHeight="1">
      <c r="A1415" s="5" t="s">
        <v>8724</v>
      </c>
      <c r="B1415" s="5" t="s">
        <v>8725</v>
      </c>
    </row>
    <row r="1416" ht="15.75" customHeight="1">
      <c r="A1416" s="5" t="s">
        <v>8726</v>
      </c>
      <c r="B1416" s="5" t="s">
        <v>8727</v>
      </c>
    </row>
    <row r="1417" ht="15.75" customHeight="1">
      <c r="A1417" s="5" t="s">
        <v>8728</v>
      </c>
      <c r="B1417" s="5" t="s">
        <v>8729</v>
      </c>
    </row>
    <row r="1418" ht="15.75" customHeight="1">
      <c r="A1418" s="5" t="s">
        <v>8730</v>
      </c>
      <c r="B1418" s="5" t="s">
        <v>8731</v>
      </c>
    </row>
    <row r="1419" ht="15.75" customHeight="1">
      <c r="A1419" s="5" t="s">
        <v>8732</v>
      </c>
      <c r="B1419" s="5" t="s">
        <v>8733</v>
      </c>
    </row>
    <row r="1420" ht="15.75" customHeight="1">
      <c r="A1420" s="5" t="s">
        <v>8734</v>
      </c>
      <c r="B1420" s="5" t="s">
        <v>8735</v>
      </c>
    </row>
    <row r="1421" ht="15.75" customHeight="1">
      <c r="A1421" s="5" t="s">
        <v>8736</v>
      </c>
      <c r="B1421" s="5" t="s">
        <v>8737</v>
      </c>
    </row>
    <row r="1422" ht="15.75" customHeight="1">
      <c r="A1422" s="5" t="s">
        <v>8738</v>
      </c>
      <c r="B1422" s="5" t="s">
        <v>8739</v>
      </c>
    </row>
    <row r="1423" ht="15.75" customHeight="1">
      <c r="A1423" s="5" t="s">
        <v>8740</v>
      </c>
      <c r="B1423" s="5" t="s">
        <v>8741</v>
      </c>
    </row>
    <row r="1424" ht="15.75" customHeight="1">
      <c r="A1424" s="5" t="s">
        <v>8742</v>
      </c>
      <c r="B1424" s="5" t="s">
        <v>8743</v>
      </c>
    </row>
    <row r="1425" ht="15.75" customHeight="1">
      <c r="A1425" s="5" t="s">
        <v>8744</v>
      </c>
      <c r="B1425" s="5" t="s">
        <v>8745</v>
      </c>
    </row>
    <row r="1426" ht="15.75" customHeight="1">
      <c r="A1426" s="5" t="s">
        <v>8746</v>
      </c>
      <c r="B1426" s="5" t="s">
        <v>8747</v>
      </c>
    </row>
    <row r="1427" ht="15.75" customHeight="1">
      <c r="A1427" s="5" t="s">
        <v>8748</v>
      </c>
      <c r="B1427" s="5" t="s">
        <v>8749</v>
      </c>
    </row>
    <row r="1428" ht="15.75" customHeight="1">
      <c r="A1428" s="5" t="s">
        <v>8750</v>
      </c>
      <c r="B1428" s="5" t="s">
        <v>8751</v>
      </c>
    </row>
    <row r="1429" ht="15.75" customHeight="1">
      <c r="A1429" s="5" t="s">
        <v>8752</v>
      </c>
      <c r="B1429" s="5" t="s">
        <v>8753</v>
      </c>
    </row>
    <row r="1430" ht="15.75" customHeight="1">
      <c r="A1430" s="5" t="s">
        <v>8754</v>
      </c>
      <c r="B1430" s="5" t="s">
        <v>8755</v>
      </c>
    </row>
    <row r="1431" ht="15.75" customHeight="1">
      <c r="A1431" s="5" t="s">
        <v>8756</v>
      </c>
      <c r="B1431" s="5" t="s">
        <v>8757</v>
      </c>
    </row>
    <row r="1432" ht="15.75" customHeight="1">
      <c r="A1432" s="5" t="s">
        <v>1315</v>
      </c>
      <c r="B1432" s="5" t="s">
        <v>8758</v>
      </c>
    </row>
    <row r="1433" ht="15.75" customHeight="1">
      <c r="A1433" s="5" t="s">
        <v>8759</v>
      </c>
      <c r="B1433" s="5" t="s">
        <v>8760</v>
      </c>
    </row>
    <row r="1434" ht="15.75" customHeight="1">
      <c r="A1434" s="5" t="s">
        <v>8761</v>
      </c>
      <c r="B1434" s="5" t="s">
        <v>8762</v>
      </c>
    </row>
    <row r="1435" ht="15.75" customHeight="1">
      <c r="A1435" s="5" t="s">
        <v>8763</v>
      </c>
      <c r="B1435" s="5" t="s">
        <v>8764</v>
      </c>
    </row>
    <row r="1436" ht="15.75" customHeight="1">
      <c r="A1436" s="5" t="s">
        <v>8765</v>
      </c>
      <c r="B1436" s="5" t="s">
        <v>8766</v>
      </c>
    </row>
    <row r="1437" ht="15.75" customHeight="1">
      <c r="A1437" s="5" t="s">
        <v>8767</v>
      </c>
      <c r="B1437" s="5" t="s">
        <v>8768</v>
      </c>
    </row>
    <row r="1438" ht="15.75" customHeight="1">
      <c r="A1438" s="5" t="s">
        <v>1331</v>
      </c>
      <c r="B1438" s="5" t="s">
        <v>8769</v>
      </c>
    </row>
    <row r="1439" ht="15.75" customHeight="1">
      <c r="A1439" s="5" t="s">
        <v>1422</v>
      </c>
      <c r="B1439" s="5" t="s">
        <v>8770</v>
      </c>
    </row>
    <row r="1440" ht="15.75" customHeight="1">
      <c r="A1440" s="5" t="s">
        <v>1515</v>
      </c>
      <c r="B1440" s="5" t="s">
        <v>8771</v>
      </c>
    </row>
    <row r="1441" ht="15.75" customHeight="1">
      <c r="A1441" s="5" t="s">
        <v>8772</v>
      </c>
      <c r="B1441" s="5" t="s">
        <v>8773</v>
      </c>
    </row>
    <row r="1442" ht="15.75" customHeight="1">
      <c r="A1442" s="5" t="s">
        <v>8774</v>
      </c>
      <c r="B1442" s="5" t="s">
        <v>8775</v>
      </c>
    </row>
    <row r="1443" ht="15.75" customHeight="1">
      <c r="A1443" s="5" t="s">
        <v>8776</v>
      </c>
      <c r="B1443" s="5" t="s">
        <v>8777</v>
      </c>
    </row>
    <row r="1444" ht="15.75" customHeight="1">
      <c r="A1444" s="5" t="s">
        <v>8778</v>
      </c>
      <c r="B1444" s="5" t="s">
        <v>8779</v>
      </c>
    </row>
    <row r="1445" ht="15.75" customHeight="1">
      <c r="A1445" s="5" t="s">
        <v>8780</v>
      </c>
      <c r="B1445" s="5" t="s">
        <v>8781</v>
      </c>
    </row>
    <row r="1446" ht="15.75" customHeight="1">
      <c r="A1446" s="5" t="s">
        <v>8782</v>
      </c>
      <c r="B1446" s="5" t="s">
        <v>8783</v>
      </c>
    </row>
    <row r="1447" ht="15.75" customHeight="1">
      <c r="A1447" s="5" t="s">
        <v>8784</v>
      </c>
      <c r="B1447" s="5" t="s">
        <v>8785</v>
      </c>
    </row>
    <row r="1448" ht="15.75" customHeight="1">
      <c r="A1448" s="5" t="s">
        <v>8786</v>
      </c>
      <c r="B1448" s="5" t="s">
        <v>8787</v>
      </c>
    </row>
    <row r="1449" ht="15.75" customHeight="1">
      <c r="A1449" s="5" t="s">
        <v>8788</v>
      </c>
      <c r="B1449" s="5" t="s">
        <v>8789</v>
      </c>
    </row>
    <row r="1450" ht="15.75" customHeight="1">
      <c r="A1450" s="5" t="s">
        <v>1529</v>
      </c>
      <c r="B1450" s="5" t="s">
        <v>8790</v>
      </c>
    </row>
    <row r="1451" ht="15.75" customHeight="1">
      <c r="A1451" s="5" t="s">
        <v>8791</v>
      </c>
      <c r="B1451" s="5" t="s">
        <v>8792</v>
      </c>
    </row>
    <row r="1452" ht="15.75" customHeight="1">
      <c r="A1452" s="5" t="s">
        <v>8793</v>
      </c>
      <c r="B1452" s="5" t="s">
        <v>8794</v>
      </c>
    </row>
    <row r="1453" ht="15.75" customHeight="1">
      <c r="A1453" s="5" t="s">
        <v>8795</v>
      </c>
      <c r="B1453" s="5" t="s">
        <v>8796</v>
      </c>
    </row>
    <row r="1454" ht="15.75" customHeight="1">
      <c r="A1454" s="5" t="s">
        <v>8797</v>
      </c>
      <c r="B1454" s="5" t="s">
        <v>8798</v>
      </c>
    </row>
    <row r="1455" ht="15.75" customHeight="1">
      <c r="A1455" s="5" t="s">
        <v>8799</v>
      </c>
      <c r="B1455" s="5" t="s">
        <v>8800</v>
      </c>
    </row>
    <row r="1456" ht="15.75" customHeight="1">
      <c r="A1456" s="5" t="s">
        <v>8801</v>
      </c>
      <c r="B1456" s="5" t="s">
        <v>8802</v>
      </c>
    </row>
    <row r="1457" ht="15.75" customHeight="1">
      <c r="A1457" s="5" t="s">
        <v>8803</v>
      </c>
      <c r="B1457" s="5" t="s">
        <v>8804</v>
      </c>
    </row>
    <row r="1458" ht="15.75" customHeight="1">
      <c r="A1458" s="5" t="s">
        <v>8805</v>
      </c>
      <c r="B1458" s="5" t="s">
        <v>8806</v>
      </c>
    </row>
    <row r="1459" ht="15.75" customHeight="1">
      <c r="A1459" s="5" t="s">
        <v>8807</v>
      </c>
      <c r="B1459" s="5" t="s">
        <v>8808</v>
      </c>
    </row>
    <row r="1460" ht="15.75" customHeight="1">
      <c r="A1460" s="5" t="s">
        <v>8809</v>
      </c>
      <c r="B1460" s="5" t="s">
        <v>8810</v>
      </c>
    </row>
    <row r="1461" ht="15.75" customHeight="1">
      <c r="A1461" s="5" t="s">
        <v>8811</v>
      </c>
      <c r="B1461" s="5" t="s">
        <v>8812</v>
      </c>
    </row>
    <row r="1462" ht="15.75" customHeight="1">
      <c r="A1462" s="5" t="s">
        <v>8813</v>
      </c>
      <c r="B1462" s="5" t="s">
        <v>8814</v>
      </c>
    </row>
    <row r="1463" ht="15.75" customHeight="1">
      <c r="A1463" s="5" t="s">
        <v>8815</v>
      </c>
      <c r="B1463" s="5" t="s">
        <v>8816</v>
      </c>
    </row>
    <row r="1464" ht="15.75" customHeight="1">
      <c r="A1464" s="5" t="s">
        <v>8817</v>
      </c>
      <c r="B1464" s="5" t="s">
        <v>8818</v>
      </c>
    </row>
    <row r="1465" ht="15.75" customHeight="1">
      <c r="A1465" s="5" t="s">
        <v>5247</v>
      </c>
      <c r="B1465" s="5" t="s">
        <v>8819</v>
      </c>
    </row>
    <row r="1466" ht="15.75" customHeight="1">
      <c r="A1466" s="5" t="s">
        <v>1543</v>
      </c>
      <c r="B1466" s="5" t="s">
        <v>8820</v>
      </c>
    </row>
    <row r="1467" ht="15.75" customHeight="1">
      <c r="A1467" s="5" t="s">
        <v>5320</v>
      </c>
      <c r="B1467" s="5" t="s">
        <v>8821</v>
      </c>
    </row>
    <row r="1468" ht="15.75" customHeight="1">
      <c r="A1468" s="5" t="s">
        <v>5597</v>
      </c>
      <c r="B1468" s="5" t="s">
        <v>8822</v>
      </c>
    </row>
    <row r="1469" ht="15.75" customHeight="1">
      <c r="A1469" s="5" t="s">
        <v>8823</v>
      </c>
      <c r="B1469" s="5" t="s">
        <v>8824</v>
      </c>
    </row>
    <row r="1470" ht="15.75" customHeight="1">
      <c r="A1470" s="5" t="s">
        <v>8825</v>
      </c>
      <c r="B1470" s="5" t="s">
        <v>8826</v>
      </c>
    </row>
    <row r="1471" ht="15.75" customHeight="1">
      <c r="A1471" s="5" t="s">
        <v>8827</v>
      </c>
      <c r="B1471" s="5" t="s">
        <v>8828</v>
      </c>
    </row>
    <row r="1472" ht="15.75" customHeight="1">
      <c r="A1472" s="5" t="s">
        <v>8829</v>
      </c>
      <c r="B1472" s="5" t="s">
        <v>8830</v>
      </c>
    </row>
    <row r="1473" ht="15.75" customHeight="1">
      <c r="A1473" s="5" t="s">
        <v>8831</v>
      </c>
      <c r="B1473" s="5" t="s">
        <v>8832</v>
      </c>
    </row>
    <row r="1474" ht="15.75" customHeight="1">
      <c r="A1474" s="5" t="s">
        <v>8833</v>
      </c>
      <c r="B1474" s="5" t="s">
        <v>8834</v>
      </c>
    </row>
    <row r="1475" ht="15.75" customHeight="1">
      <c r="A1475" s="5" t="s">
        <v>8835</v>
      </c>
      <c r="B1475" s="5" t="s">
        <v>8836</v>
      </c>
    </row>
    <row r="1476" ht="15.75" customHeight="1">
      <c r="A1476" s="5" t="s">
        <v>8837</v>
      </c>
      <c r="B1476" s="5" t="s">
        <v>8838</v>
      </c>
    </row>
    <row r="1477" ht="15.75" customHeight="1">
      <c r="A1477" s="5" t="s">
        <v>8839</v>
      </c>
      <c r="B1477" s="5" t="s">
        <v>8840</v>
      </c>
    </row>
    <row r="1478" ht="15.75" customHeight="1">
      <c r="A1478" s="5" t="s">
        <v>8841</v>
      </c>
      <c r="B1478" s="5" t="s">
        <v>8842</v>
      </c>
    </row>
    <row r="1479" ht="15.75" customHeight="1">
      <c r="A1479" s="5" t="s">
        <v>4030</v>
      </c>
      <c r="B1479" s="5" t="s">
        <v>8843</v>
      </c>
    </row>
    <row r="1480" ht="15.75" customHeight="1">
      <c r="A1480" s="5" t="s">
        <v>8844</v>
      </c>
      <c r="B1480" s="5" t="s">
        <v>8845</v>
      </c>
    </row>
    <row r="1481" ht="15.75" customHeight="1">
      <c r="A1481" s="5" t="s">
        <v>8846</v>
      </c>
      <c r="B1481" s="5" t="s">
        <v>8847</v>
      </c>
    </row>
    <row r="1482" ht="15.75" customHeight="1">
      <c r="A1482" s="5" t="s">
        <v>4036</v>
      </c>
      <c r="B1482" s="5" t="s">
        <v>8848</v>
      </c>
    </row>
    <row r="1483" ht="15.75" customHeight="1">
      <c r="A1483" s="5" t="s">
        <v>8849</v>
      </c>
      <c r="B1483" s="5" t="s">
        <v>8850</v>
      </c>
    </row>
    <row r="1484" ht="15.75" customHeight="1">
      <c r="A1484" s="5" t="s">
        <v>4040</v>
      </c>
      <c r="B1484" s="5" t="s">
        <v>8851</v>
      </c>
    </row>
    <row r="1485" ht="15.75" customHeight="1">
      <c r="A1485" s="5" t="s">
        <v>8852</v>
      </c>
      <c r="B1485" s="5" t="s">
        <v>8853</v>
      </c>
    </row>
    <row r="1486" ht="15.75" customHeight="1">
      <c r="A1486" s="5" t="s">
        <v>8854</v>
      </c>
      <c r="B1486" s="5" t="s">
        <v>8855</v>
      </c>
    </row>
    <row r="1487" ht="15.75" customHeight="1">
      <c r="A1487" s="5" t="s">
        <v>8856</v>
      </c>
      <c r="B1487" s="5" t="s">
        <v>8857</v>
      </c>
    </row>
    <row r="1488" ht="15.75" customHeight="1">
      <c r="A1488" s="5" t="s">
        <v>4087</v>
      </c>
      <c r="B1488" s="5" t="s">
        <v>8858</v>
      </c>
    </row>
    <row r="1489" ht="15.75" customHeight="1">
      <c r="A1489" s="5" t="s">
        <v>4094</v>
      </c>
      <c r="B1489" s="5" t="s">
        <v>8859</v>
      </c>
    </row>
    <row r="1490" ht="15.75" customHeight="1">
      <c r="A1490" s="5" t="s">
        <v>4100</v>
      </c>
      <c r="B1490" s="5" t="s">
        <v>8860</v>
      </c>
    </row>
    <row r="1491" ht="15.75" customHeight="1">
      <c r="A1491" s="5" t="s">
        <v>8861</v>
      </c>
      <c r="B1491" s="5" t="s">
        <v>8862</v>
      </c>
    </row>
    <row r="1492" ht="15.75" customHeight="1">
      <c r="A1492" s="5" t="s">
        <v>4104</v>
      </c>
      <c r="B1492" s="5" t="s">
        <v>8863</v>
      </c>
    </row>
    <row r="1493" ht="15.75" customHeight="1">
      <c r="A1493" s="5" t="s">
        <v>8864</v>
      </c>
      <c r="B1493" s="5" t="s">
        <v>8865</v>
      </c>
    </row>
    <row r="1494" ht="15.75" customHeight="1">
      <c r="A1494" s="5" t="s">
        <v>8866</v>
      </c>
      <c r="B1494" s="5" t="s">
        <v>8867</v>
      </c>
    </row>
    <row r="1495" ht="15.75" customHeight="1">
      <c r="A1495" s="5" t="s">
        <v>4114</v>
      </c>
      <c r="B1495" s="5" t="s">
        <v>8868</v>
      </c>
    </row>
    <row r="1496" ht="15.75" customHeight="1">
      <c r="A1496" s="5" t="s">
        <v>8869</v>
      </c>
      <c r="B1496" s="5" t="s">
        <v>8870</v>
      </c>
    </row>
    <row r="1497" ht="15.75" customHeight="1">
      <c r="A1497" s="5" t="s">
        <v>4125</v>
      </c>
      <c r="B1497" s="5" t="s">
        <v>8871</v>
      </c>
    </row>
    <row r="1498" ht="15.75" customHeight="1">
      <c r="A1498" s="5" t="s">
        <v>5711</v>
      </c>
      <c r="B1498" s="5" t="s">
        <v>8872</v>
      </c>
    </row>
    <row r="1499" ht="15.75" customHeight="1">
      <c r="A1499" s="5" t="s">
        <v>4135</v>
      </c>
      <c r="B1499" s="5" t="s">
        <v>8873</v>
      </c>
    </row>
    <row r="1500" ht="15.75" customHeight="1">
      <c r="A1500" s="5" t="s">
        <v>4151</v>
      </c>
      <c r="B1500" s="5" t="s">
        <v>8874</v>
      </c>
    </row>
    <row r="1501" ht="15.75" customHeight="1">
      <c r="A1501" s="5" t="s">
        <v>8875</v>
      </c>
      <c r="B1501" s="5" t="s">
        <v>8876</v>
      </c>
    </row>
    <row r="1502" ht="15.75" customHeight="1">
      <c r="A1502" s="5" t="s">
        <v>8877</v>
      </c>
      <c r="B1502" s="5" t="s">
        <v>8878</v>
      </c>
    </row>
    <row r="1503" ht="15.75" customHeight="1">
      <c r="A1503" s="5" t="s">
        <v>8879</v>
      </c>
      <c r="B1503" s="5" t="s">
        <v>8880</v>
      </c>
    </row>
    <row r="1504" ht="15.75" customHeight="1">
      <c r="A1504" s="5" t="s">
        <v>8881</v>
      </c>
      <c r="B1504" s="5" t="s">
        <v>8882</v>
      </c>
    </row>
    <row r="1505" ht="15.75" customHeight="1">
      <c r="A1505" s="5" t="s">
        <v>8883</v>
      </c>
      <c r="B1505" s="5" t="s">
        <v>8884</v>
      </c>
    </row>
    <row r="1506" ht="15.75" customHeight="1">
      <c r="A1506" s="5" t="s">
        <v>8885</v>
      </c>
      <c r="B1506" s="5" t="s">
        <v>8886</v>
      </c>
    </row>
    <row r="1507" ht="15.75" customHeight="1">
      <c r="A1507" s="5" t="s">
        <v>4164</v>
      </c>
      <c r="B1507" s="5" t="s">
        <v>8887</v>
      </c>
    </row>
    <row r="1508" ht="15.75" customHeight="1">
      <c r="A1508" s="5" t="s">
        <v>8888</v>
      </c>
      <c r="B1508" s="5" t="s">
        <v>8889</v>
      </c>
    </row>
    <row r="1509" ht="15.75" customHeight="1">
      <c r="A1509" s="5" t="s">
        <v>8890</v>
      </c>
      <c r="B1509" s="5" t="s">
        <v>8891</v>
      </c>
    </row>
    <row r="1510" ht="15.75" customHeight="1">
      <c r="A1510" s="5" t="s">
        <v>8892</v>
      </c>
      <c r="B1510" s="5" t="s">
        <v>8893</v>
      </c>
    </row>
    <row r="1511" ht="15.75" customHeight="1">
      <c r="A1511" s="5" t="s">
        <v>8894</v>
      </c>
      <c r="B1511" s="5" t="s">
        <v>8895</v>
      </c>
    </row>
    <row r="1512" ht="15.75" customHeight="1">
      <c r="A1512" s="5" t="s">
        <v>8896</v>
      </c>
      <c r="B1512" s="5" t="s">
        <v>8897</v>
      </c>
    </row>
    <row r="1513" ht="15.75" customHeight="1">
      <c r="A1513" s="5" t="s">
        <v>8898</v>
      </c>
      <c r="B1513" s="5" t="s">
        <v>8899</v>
      </c>
    </row>
    <row r="1514" ht="15.75" customHeight="1">
      <c r="A1514" s="5" t="s">
        <v>5715</v>
      </c>
      <c r="B1514" s="5" t="s">
        <v>8900</v>
      </c>
    </row>
    <row r="1515" ht="15.75" customHeight="1">
      <c r="A1515" s="5" t="s">
        <v>8901</v>
      </c>
      <c r="B1515" s="5" t="s">
        <v>8902</v>
      </c>
    </row>
    <row r="1516" ht="15.75" customHeight="1">
      <c r="A1516" s="5" t="s">
        <v>5366</v>
      </c>
      <c r="B1516" s="5" t="s">
        <v>8903</v>
      </c>
    </row>
    <row r="1517" ht="15.75" customHeight="1">
      <c r="A1517" s="5" t="s">
        <v>5719</v>
      </c>
      <c r="B1517" s="5" t="s">
        <v>8904</v>
      </c>
    </row>
    <row r="1518" ht="15.75" customHeight="1">
      <c r="A1518" s="5" t="s">
        <v>8905</v>
      </c>
      <c r="B1518" s="5" t="s">
        <v>8906</v>
      </c>
    </row>
    <row r="1519" ht="15.75" customHeight="1">
      <c r="A1519" s="5" t="s">
        <v>8907</v>
      </c>
      <c r="B1519" s="5" t="s">
        <v>8908</v>
      </c>
    </row>
    <row r="1520" ht="15.75" customHeight="1">
      <c r="A1520" s="5" t="s">
        <v>8909</v>
      </c>
      <c r="B1520" s="5" t="s">
        <v>8910</v>
      </c>
    </row>
    <row r="1521" ht="15.75" customHeight="1">
      <c r="A1521" s="5" t="s">
        <v>8911</v>
      </c>
      <c r="B1521" s="5" t="s">
        <v>8912</v>
      </c>
    </row>
    <row r="1522" ht="15.75" customHeight="1">
      <c r="A1522" s="5" t="s">
        <v>8913</v>
      </c>
      <c r="B1522" s="5" t="s">
        <v>8914</v>
      </c>
    </row>
    <row r="1523" ht="15.75" customHeight="1">
      <c r="A1523" s="5" t="s">
        <v>8915</v>
      </c>
      <c r="B1523" s="5" t="s">
        <v>8916</v>
      </c>
    </row>
    <row r="1524" ht="15.75" customHeight="1">
      <c r="A1524" s="5" t="s">
        <v>5724</v>
      </c>
      <c r="B1524" s="5" t="s">
        <v>8917</v>
      </c>
    </row>
    <row r="1525" ht="15.75" customHeight="1">
      <c r="A1525" s="5" t="s">
        <v>4193</v>
      </c>
      <c r="B1525" s="5" t="s">
        <v>8918</v>
      </c>
    </row>
    <row r="1526" ht="15.75" customHeight="1">
      <c r="A1526" s="5" t="s">
        <v>8919</v>
      </c>
      <c r="B1526" s="5" t="s">
        <v>8920</v>
      </c>
    </row>
    <row r="1527" ht="15.75" customHeight="1">
      <c r="A1527" s="5" t="s">
        <v>5370</v>
      </c>
      <c r="B1527" s="5" t="s">
        <v>8921</v>
      </c>
    </row>
    <row r="1528" ht="15.75" customHeight="1">
      <c r="A1528" s="5" t="s">
        <v>8922</v>
      </c>
      <c r="B1528" s="5" t="s">
        <v>8923</v>
      </c>
    </row>
    <row r="1529" ht="15.75" customHeight="1">
      <c r="A1529" s="5" t="s">
        <v>8924</v>
      </c>
      <c r="B1529" s="5" t="s">
        <v>8925</v>
      </c>
    </row>
    <row r="1530" ht="15.75" customHeight="1">
      <c r="A1530" s="5" t="s">
        <v>5325</v>
      </c>
      <c r="B1530" s="5" t="s">
        <v>8926</v>
      </c>
    </row>
    <row r="1531" ht="15.75" customHeight="1">
      <c r="A1531" s="5" t="s">
        <v>5334</v>
      </c>
      <c r="B1531" s="5" t="s">
        <v>8927</v>
      </c>
    </row>
    <row r="1532" ht="15.75" customHeight="1">
      <c r="A1532" s="5" t="s">
        <v>5350</v>
      </c>
      <c r="B1532" s="5" t="s">
        <v>8928</v>
      </c>
    </row>
    <row r="1533" ht="15.75" customHeight="1">
      <c r="A1533" s="5" t="s">
        <v>5727</v>
      </c>
      <c r="B1533" s="5" t="s">
        <v>8929</v>
      </c>
    </row>
    <row r="1534" ht="15.75" customHeight="1">
      <c r="A1534" s="5" t="s">
        <v>8930</v>
      </c>
      <c r="B1534" s="5" t="s">
        <v>8931</v>
      </c>
    </row>
    <row r="1535" ht="15.75" customHeight="1">
      <c r="A1535" s="5" t="s">
        <v>8932</v>
      </c>
      <c r="B1535" s="5" t="s">
        <v>8933</v>
      </c>
    </row>
    <row r="1536" ht="15.75" customHeight="1">
      <c r="A1536" s="5" t="s">
        <v>5376</v>
      </c>
      <c r="B1536" s="5" t="s">
        <v>8934</v>
      </c>
    </row>
    <row r="1537" ht="15.75" customHeight="1">
      <c r="A1537" s="5" t="s">
        <v>8935</v>
      </c>
      <c r="B1537" s="5" t="s">
        <v>8936</v>
      </c>
    </row>
    <row r="1538" ht="15.75" customHeight="1">
      <c r="A1538" s="5" t="s">
        <v>8937</v>
      </c>
      <c r="B1538" s="5" t="s">
        <v>8938</v>
      </c>
    </row>
    <row r="1539" ht="15.75" customHeight="1">
      <c r="A1539" s="5" t="s">
        <v>8939</v>
      </c>
      <c r="B1539" s="5" t="s">
        <v>8940</v>
      </c>
    </row>
    <row r="1540" ht="15.75" customHeight="1">
      <c r="A1540" s="5" t="s">
        <v>8941</v>
      </c>
      <c r="B1540" s="5" t="s">
        <v>8942</v>
      </c>
    </row>
    <row r="1541" ht="15.75" customHeight="1">
      <c r="A1541" s="5" t="s">
        <v>8943</v>
      </c>
      <c r="B1541" s="5" t="s">
        <v>8944</v>
      </c>
    </row>
    <row r="1542" ht="15.75" customHeight="1">
      <c r="A1542" s="5" t="s">
        <v>8945</v>
      </c>
      <c r="B1542" s="5" t="s">
        <v>8946</v>
      </c>
    </row>
    <row r="1543" ht="15.75" customHeight="1">
      <c r="A1543" s="5" t="s">
        <v>8947</v>
      </c>
      <c r="B1543" s="5" t="s">
        <v>8948</v>
      </c>
    </row>
    <row r="1544" ht="15.75" customHeight="1">
      <c r="A1544" s="5" t="s">
        <v>5730</v>
      </c>
      <c r="B1544" s="5" t="s">
        <v>8949</v>
      </c>
    </row>
    <row r="1545" ht="15.75" customHeight="1">
      <c r="A1545" s="5" t="s">
        <v>8950</v>
      </c>
      <c r="B1545" s="5" t="s">
        <v>8951</v>
      </c>
    </row>
    <row r="1546" ht="15.75" customHeight="1">
      <c r="A1546" s="5" t="s">
        <v>8952</v>
      </c>
      <c r="B1546" s="5" t="s">
        <v>8953</v>
      </c>
    </row>
    <row r="1547" ht="15.75" customHeight="1">
      <c r="A1547" s="5" t="s">
        <v>8954</v>
      </c>
      <c r="B1547" s="5" t="s">
        <v>8955</v>
      </c>
    </row>
    <row r="1548" ht="15.75" customHeight="1">
      <c r="A1548" s="5" t="s">
        <v>8956</v>
      </c>
      <c r="B1548" s="5" t="s">
        <v>8957</v>
      </c>
    </row>
    <row r="1549" ht="15.75" customHeight="1">
      <c r="A1549" s="5" t="s">
        <v>8958</v>
      </c>
      <c r="B1549" s="5" t="s">
        <v>8959</v>
      </c>
    </row>
    <row r="1550" ht="15.75" customHeight="1">
      <c r="A1550" s="5" t="s">
        <v>8960</v>
      </c>
      <c r="B1550" s="5" t="s">
        <v>8961</v>
      </c>
    </row>
    <row r="1551" ht="15.75" customHeight="1">
      <c r="A1551" s="5" t="s">
        <v>8962</v>
      </c>
      <c r="B1551" s="5" t="s">
        <v>8963</v>
      </c>
    </row>
    <row r="1552" ht="15.75" customHeight="1">
      <c r="A1552" s="5" t="s">
        <v>8964</v>
      </c>
      <c r="B1552" s="5" t="s">
        <v>8965</v>
      </c>
    </row>
    <row r="1553" ht="15.75" customHeight="1">
      <c r="A1553" s="5" t="s">
        <v>8966</v>
      </c>
      <c r="B1553" s="5" t="s">
        <v>8967</v>
      </c>
    </row>
    <row r="1554" ht="15.75" customHeight="1">
      <c r="A1554" s="5" t="s">
        <v>8968</v>
      </c>
      <c r="B1554" s="5" t="s">
        <v>8969</v>
      </c>
    </row>
    <row r="1555" ht="15.75" customHeight="1">
      <c r="A1555" s="5" t="s">
        <v>8970</v>
      </c>
      <c r="B1555" s="5" t="s">
        <v>8971</v>
      </c>
    </row>
    <row r="1556" ht="15.75" customHeight="1">
      <c r="A1556" s="5" t="s">
        <v>8972</v>
      </c>
      <c r="B1556" s="5" t="s">
        <v>8973</v>
      </c>
    </row>
    <row r="1557" ht="15.75" customHeight="1">
      <c r="A1557" s="5" t="s">
        <v>8974</v>
      </c>
      <c r="B1557" s="5" t="s">
        <v>8975</v>
      </c>
    </row>
    <row r="1558" ht="15.75" customHeight="1">
      <c r="A1558" s="5" t="s">
        <v>8976</v>
      </c>
      <c r="B1558" s="5" t="s">
        <v>8977</v>
      </c>
    </row>
    <row r="1559" ht="15.75" customHeight="1">
      <c r="A1559" s="5" t="s">
        <v>8978</v>
      </c>
      <c r="B1559" s="5" t="s">
        <v>8979</v>
      </c>
    </row>
    <row r="1560" ht="15.75" customHeight="1">
      <c r="A1560" s="5" t="s">
        <v>8980</v>
      </c>
      <c r="B1560" s="5" t="s">
        <v>8981</v>
      </c>
    </row>
    <row r="1561" ht="15.75" customHeight="1">
      <c r="A1561" s="5" t="s">
        <v>8982</v>
      </c>
      <c r="B1561" s="5" t="s">
        <v>8983</v>
      </c>
    </row>
    <row r="1562" ht="15.75" customHeight="1">
      <c r="A1562" s="5" t="s">
        <v>8984</v>
      </c>
      <c r="B1562" s="5" t="s">
        <v>8985</v>
      </c>
    </row>
    <row r="1563" ht="15.75" customHeight="1">
      <c r="A1563" s="5" t="s">
        <v>8986</v>
      </c>
      <c r="B1563" s="5" t="s">
        <v>8987</v>
      </c>
    </row>
    <row r="1564" ht="15.75" customHeight="1">
      <c r="A1564" s="5" t="s">
        <v>8988</v>
      </c>
      <c r="B1564" s="5" t="s">
        <v>8989</v>
      </c>
    </row>
    <row r="1565" ht="15.75" customHeight="1">
      <c r="A1565" s="5" t="s">
        <v>5346</v>
      </c>
      <c r="B1565" s="5" t="s">
        <v>8990</v>
      </c>
    </row>
    <row r="1566" ht="15.75" customHeight="1">
      <c r="A1566" s="5" t="s">
        <v>8991</v>
      </c>
      <c r="B1566" s="5" t="s">
        <v>8992</v>
      </c>
    </row>
    <row r="1567" ht="15.75" customHeight="1">
      <c r="A1567" s="5" t="s">
        <v>8993</v>
      </c>
      <c r="B1567" s="5" t="s">
        <v>8994</v>
      </c>
    </row>
    <row r="1568" ht="15.75" customHeight="1">
      <c r="A1568" s="5" t="s">
        <v>8995</v>
      </c>
      <c r="B1568" s="5" t="s">
        <v>8996</v>
      </c>
    </row>
    <row r="1569" ht="15.75" customHeight="1">
      <c r="A1569" s="5" t="s">
        <v>8997</v>
      </c>
      <c r="B1569" s="5" t="s">
        <v>8998</v>
      </c>
    </row>
    <row r="1570" ht="15.75" customHeight="1">
      <c r="A1570" s="5" t="s">
        <v>8999</v>
      </c>
      <c r="B1570" s="5" t="s">
        <v>9000</v>
      </c>
    </row>
    <row r="1571" ht="15.75" customHeight="1">
      <c r="A1571" s="5" t="s">
        <v>9001</v>
      </c>
      <c r="B1571" s="5" t="s">
        <v>9002</v>
      </c>
    </row>
    <row r="1572" ht="15.75" customHeight="1">
      <c r="A1572" s="5" t="s">
        <v>9003</v>
      </c>
      <c r="B1572" s="5" t="s">
        <v>9004</v>
      </c>
    </row>
    <row r="1573" ht="15.75" customHeight="1">
      <c r="A1573" s="5" t="s">
        <v>9005</v>
      </c>
      <c r="B1573" s="5" t="s">
        <v>9006</v>
      </c>
    </row>
    <row r="1574" ht="15.75" customHeight="1">
      <c r="A1574" s="5" t="s">
        <v>9007</v>
      </c>
      <c r="B1574" s="5" t="s">
        <v>9008</v>
      </c>
    </row>
    <row r="1575" ht="15.75" customHeight="1">
      <c r="A1575" s="5" t="s">
        <v>9009</v>
      </c>
      <c r="B1575" s="5" t="s">
        <v>9010</v>
      </c>
    </row>
    <row r="1576" ht="15.75" customHeight="1">
      <c r="A1576" s="5" t="s">
        <v>9011</v>
      </c>
      <c r="B1576" s="5" t="s">
        <v>9012</v>
      </c>
    </row>
    <row r="1577" ht="15.75" customHeight="1">
      <c r="A1577" s="5" t="s">
        <v>9013</v>
      </c>
      <c r="B1577" s="5" t="s">
        <v>9014</v>
      </c>
    </row>
    <row r="1578" ht="15.75" customHeight="1">
      <c r="A1578" s="5" t="s">
        <v>9015</v>
      </c>
      <c r="B1578" s="5" t="s">
        <v>9016</v>
      </c>
    </row>
    <row r="1579" ht="15.75" customHeight="1">
      <c r="A1579" s="5" t="s">
        <v>9017</v>
      </c>
      <c r="B1579" s="5" t="s">
        <v>9018</v>
      </c>
    </row>
    <row r="1580" ht="15.75" customHeight="1">
      <c r="A1580" s="5" t="s">
        <v>9019</v>
      </c>
      <c r="B1580" s="5" t="s">
        <v>9020</v>
      </c>
    </row>
    <row r="1581" ht="15.75" customHeight="1">
      <c r="A1581" s="5" t="s">
        <v>9021</v>
      </c>
      <c r="B1581" s="5" t="s">
        <v>9022</v>
      </c>
    </row>
    <row r="1582" ht="15.75" customHeight="1">
      <c r="A1582" s="5" t="s">
        <v>9023</v>
      </c>
      <c r="B1582" s="5" t="s">
        <v>9024</v>
      </c>
    </row>
    <row r="1583" ht="15.75" customHeight="1">
      <c r="A1583" s="5" t="s">
        <v>9025</v>
      </c>
      <c r="B1583" s="5" t="s">
        <v>9026</v>
      </c>
    </row>
    <row r="1584" ht="15.75" customHeight="1">
      <c r="A1584" s="5" t="s">
        <v>9027</v>
      </c>
      <c r="B1584" s="5" t="s">
        <v>9028</v>
      </c>
    </row>
    <row r="1585" ht="15.75" customHeight="1">
      <c r="A1585" s="5" t="s">
        <v>9029</v>
      </c>
      <c r="B1585" s="5" t="s">
        <v>9030</v>
      </c>
    </row>
    <row r="1586" ht="15.75" customHeight="1">
      <c r="A1586" s="5" t="s">
        <v>5926</v>
      </c>
      <c r="B1586" s="5" t="s">
        <v>9031</v>
      </c>
    </row>
    <row r="1587" ht="15.75" customHeight="1">
      <c r="A1587" s="5" t="s">
        <v>9032</v>
      </c>
      <c r="B1587" s="5" t="s">
        <v>9033</v>
      </c>
    </row>
    <row r="1588" ht="15.75" customHeight="1">
      <c r="A1588" s="5" t="s">
        <v>9034</v>
      </c>
      <c r="B1588" s="5" t="s">
        <v>9035</v>
      </c>
    </row>
    <row r="1589" ht="15.75" customHeight="1">
      <c r="A1589" s="5" t="s">
        <v>9036</v>
      </c>
      <c r="B1589" s="5" t="s">
        <v>9037</v>
      </c>
    </row>
    <row r="1590" ht="15.75" customHeight="1">
      <c r="A1590" s="5" t="s">
        <v>9038</v>
      </c>
      <c r="B1590" s="5" t="s">
        <v>9039</v>
      </c>
    </row>
    <row r="1591" ht="15.75" customHeight="1">
      <c r="A1591" s="5" t="s">
        <v>9040</v>
      </c>
      <c r="B1591" s="5" t="s">
        <v>9041</v>
      </c>
    </row>
    <row r="1592" ht="15.75" customHeight="1">
      <c r="A1592" s="5" t="s">
        <v>9042</v>
      </c>
      <c r="B1592" s="5" t="s">
        <v>9043</v>
      </c>
    </row>
    <row r="1593" ht="15.75" customHeight="1">
      <c r="A1593" s="5" t="s">
        <v>9044</v>
      </c>
      <c r="B1593" s="5" t="s">
        <v>9045</v>
      </c>
    </row>
    <row r="1594" ht="15.75" customHeight="1">
      <c r="A1594" s="5" t="s">
        <v>9046</v>
      </c>
      <c r="B1594" s="5" t="s">
        <v>9047</v>
      </c>
    </row>
    <row r="1595" ht="15.75" customHeight="1">
      <c r="A1595" s="5" t="s">
        <v>4252</v>
      </c>
      <c r="B1595" s="5" t="s">
        <v>9048</v>
      </c>
    </row>
    <row r="1596" ht="15.75" customHeight="1">
      <c r="A1596" s="5" t="s">
        <v>375</v>
      </c>
      <c r="B1596" s="5" t="s">
        <v>9049</v>
      </c>
    </row>
    <row r="1597" ht="15.75" customHeight="1">
      <c r="A1597" s="5" t="s">
        <v>9050</v>
      </c>
      <c r="B1597" s="5" t="s">
        <v>9051</v>
      </c>
    </row>
    <row r="1598" ht="15.75" customHeight="1">
      <c r="A1598" s="5" t="s">
        <v>9052</v>
      </c>
      <c r="B1598" s="5" t="s">
        <v>9053</v>
      </c>
    </row>
    <row r="1599" ht="15.75" customHeight="1">
      <c r="A1599" s="5" t="s">
        <v>5812</v>
      </c>
      <c r="B1599" s="5" t="s">
        <v>9054</v>
      </c>
    </row>
    <row r="1600" ht="15.75" customHeight="1">
      <c r="A1600" s="5" t="s">
        <v>5815</v>
      </c>
      <c r="B1600" s="5" t="s">
        <v>9055</v>
      </c>
    </row>
    <row r="1601" ht="15.75" customHeight="1">
      <c r="A1601" s="5" t="s">
        <v>9056</v>
      </c>
      <c r="B1601" s="5" t="s">
        <v>9057</v>
      </c>
    </row>
    <row r="1602" ht="15.75" customHeight="1">
      <c r="A1602" s="5" t="s">
        <v>9058</v>
      </c>
      <c r="B1602" s="5" t="s">
        <v>9059</v>
      </c>
    </row>
    <row r="1603" ht="15.75" customHeight="1">
      <c r="A1603" s="5" t="s">
        <v>4355</v>
      </c>
      <c r="B1603" s="5" t="s">
        <v>9060</v>
      </c>
    </row>
    <row r="1604" ht="15.75" customHeight="1">
      <c r="A1604" s="5" t="s">
        <v>9061</v>
      </c>
      <c r="B1604" s="5" t="s">
        <v>9062</v>
      </c>
    </row>
    <row r="1605" ht="15.75" customHeight="1">
      <c r="A1605" s="5" t="s">
        <v>5820</v>
      </c>
      <c r="B1605" s="5" t="s">
        <v>9063</v>
      </c>
    </row>
    <row r="1606" ht="15.75" customHeight="1">
      <c r="A1606" s="5" t="s">
        <v>5824</v>
      </c>
      <c r="B1606" s="5" t="s">
        <v>9064</v>
      </c>
    </row>
    <row r="1607" ht="15.75" customHeight="1">
      <c r="A1607" s="5" t="s">
        <v>9065</v>
      </c>
      <c r="B1607" s="5" t="s">
        <v>9066</v>
      </c>
    </row>
    <row r="1608" ht="15.75" customHeight="1">
      <c r="A1608" s="5" t="s">
        <v>9067</v>
      </c>
      <c r="B1608" s="5" t="s">
        <v>9068</v>
      </c>
    </row>
    <row r="1609" ht="15.75" customHeight="1">
      <c r="A1609" s="5" t="s">
        <v>9069</v>
      </c>
      <c r="B1609" s="5" t="s">
        <v>9070</v>
      </c>
    </row>
    <row r="1610" ht="15.75" customHeight="1">
      <c r="A1610" s="5" t="s">
        <v>4260</v>
      </c>
      <c r="B1610" s="5" t="s">
        <v>9071</v>
      </c>
    </row>
    <row r="1611" ht="15.75" customHeight="1">
      <c r="A1611" s="5" t="s">
        <v>9072</v>
      </c>
      <c r="B1611" s="5" t="s">
        <v>9073</v>
      </c>
    </row>
    <row r="1612" ht="15.75" customHeight="1">
      <c r="A1612" s="5" t="s">
        <v>9074</v>
      </c>
      <c r="B1612" s="5" t="s">
        <v>9075</v>
      </c>
    </row>
    <row r="1613" ht="15.75" customHeight="1">
      <c r="A1613" s="5" t="s">
        <v>9076</v>
      </c>
      <c r="B1613" s="5" t="s">
        <v>9077</v>
      </c>
    </row>
    <row r="1614" ht="15.75" customHeight="1">
      <c r="A1614" s="5" t="s">
        <v>9078</v>
      </c>
      <c r="B1614" s="5" t="s">
        <v>9079</v>
      </c>
    </row>
    <row r="1615" ht="15.75" customHeight="1">
      <c r="A1615" s="5" t="s">
        <v>9080</v>
      </c>
      <c r="B1615" s="5" t="s">
        <v>9081</v>
      </c>
    </row>
    <row r="1616" ht="15.75" customHeight="1">
      <c r="A1616" s="5" t="s">
        <v>9082</v>
      </c>
      <c r="B1616" s="5" t="s">
        <v>9083</v>
      </c>
    </row>
    <row r="1617" ht="15.75" customHeight="1">
      <c r="A1617" s="5" t="s">
        <v>9084</v>
      </c>
      <c r="B1617" s="5" t="s">
        <v>9085</v>
      </c>
    </row>
    <row r="1618" ht="15.75" customHeight="1">
      <c r="A1618" s="5" t="s">
        <v>9086</v>
      </c>
      <c r="B1618" s="5" t="s">
        <v>9087</v>
      </c>
    </row>
    <row r="1619" ht="15.75" customHeight="1">
      <c r="A1619" s="5" t="s">
        <v>9088</v>
      </c>
      <c r="B1619" s="5" t="s">
        <v>9089</v>
      </c>
    </row>
    <row r="1620" ht="15.75" customHeight="1">
      <c r="A1620" s="5" t="s">
        <v>9090</v>
      </c>
      <c r="B1620" s="5" t="s">
        <v>9091</v>
      </c>
    </row>
    <row r="1621" ht="15.75" customHeight="1">
      <c r="A1621" s="5" t="s">
        <v>9092</v>
      </c>
      <c r="B1621" s="5" t="s">
        <v>9093</v>
      </c>
    </row>
    <row r="1622" ht="15.75" customHeight="1">
      <c r="A1622" s="5" t="s">
        <v>9094</v>
      </c>
      <c r="B1622" s="5" t="s">
        <v>9095</v>
      </c>
    </row>
    <row r="1623" ht="15.75" customHeight="1">
      <c r="A1623" s="5" t="s">
        <v>9096</v>
      </c>
      <c r="B1623" s="5" t="s">
        <v>9097</v>
      </c>
    </row>
    <row r="1624" ht="15.75" customHeight="1">
      <c r="A1624" s="5" t="s">
        <v>9098</v>
      </c>
      <c r="B1624" s="5" t="s">
        <v>9099</v>
      </c>
    </row>
    <row r="1625" ht="15.75" customHeight="1">
      <c r="A1625" s="5" t="s">
        <v>9100</v>
      </c>
      <c r="B1625" s="5" t="s">
        <v>9101</v>
      </c>
    </row>
    <row r="1626" ht="15.75" customHeight="1">
      <c r="A1626" s="5" t="s">
        <v>387</v>
      </c>
      <c r="B1626" s="5" t="s">
        <v>9102</v>
      </c>
    </row>
    <row r="1627" ht="15.75" customHeight="1">
      <c r="A1627" s="5" t="s">
        <v>301</v>
      </c>
      <c r="B1627" s="5" t="s">
        <v>9103</v>
      </c>
    </row>
    <row r="1628" ht="15.75" customHeight="1">
      <c r="A1628" s="5" t="s">
        <v>9104</v>
      </c>
      <c r="B1628" s="5" t="s">
        <v>9105</v>
      </c>
    </row>
    <row r="1629" ht="15.75" customHeight="1">
      <c r="A1629" s="5" t="s">
        <v>4346</v>
      </c>
      <c r="B1629" s="5" t="s">
        <v>9106</v>
      </c>
    </row>
    <row r="1630" ht="15.75" customHeight="1">
      <c r="A1630" s="5" t="s">
        <v>144</v>
      </c>
      <c r="B1630" s="5" t="s">
        <v>9107</v>
      </c>
    </row>
    <row r="1631" ht="15.75" customHeight="1">
      <c r="A1631" s="5" t="s">
        <v>5828</v>
      </c>
      <c r="B1631" s="5" t="s">
        <v>9108</v>
      </c>
    </row>
    <row r="1632" ht="15.75" customHeight="1">
      <c r="A1632" s="5" t="s">
        <v>5933</v>
      </c>
      <c r="B1632" s="5" t="s">
        <v>9109</v>
      </c>
    </row>
    <row r="1633" ht="15.75" customHeight="1">
      <c r="A1633" s="5" t="s">
        <v>9110</v>
      </c>
      <c r="B1633" s="5" t="s">
        <v>9111</v>
      </c>
    </row>
    <row r="1634" ht="15.75" customHeight="1">
      <c r="A1634" s="5" t="s">
        <v>437</v>
      </c>
      <c r="B1634" s="5" t="s">
        <v>9112</v>
      </c>
    </row>
    <row r="1635" ht="15.75" customHeight="1">
      <c r="A1635" s="5" t="s">
        <v>9113</v>
      </c>
      <c r="B1635" s="5" t="s">
        <v>9114</v>
      </c>
    </row>
    <row r="1636" ht="15.75" customHeight="1">
      <c r="A1636" s="5" t="s">
        <v>5936</v>
      </c>
      <c r="B1636" s="5" t="s">
        <v>9115</v>
      </c>
    </row>
    <row r="1637" ht="15.75" customHeight="1">
      <c r="A1637" s="5" t="s">
        <v>9116</v>
      </c>
      <c r="B1637" s="5" t="s">
        <v>9117</v>
      </c>
    </row>
    <row r="1638" ht="15.75" customHeight="1">
      <c r="A1638" s="5" t="s">
        <v>9118</v>
      </c>
      <c r="B1638" s="5" t="s">
        <v>9119</v>
      </c>
    </row>
    <row r="1639" ht="15.75" customHeight="1">
      <c r="A1639" s="5" t="s">
        <v>9120</v>
      </c>
      <c r="B1639" s="5" t="s">
        <v>9121</v>
      </c>
    </row>
    <row r="1640" ht="15.75" customHeight="1">
      <c r="A1640" s="5" t="s">
        <v>9122</v>
      </c>
      <c r="B1640" s="5" t="s">
        <v>9123</v>
      </c>
    </row>
    <row r="1641" ht="15.75" customHeight="1">
      <c r="A1641" s="5" t="s">
        <v>9124</v>
      </c>
      <c r="B1641" s="5" t="s">
        <v>9125</v>
      </c>
    </row>
    <row r="1642" ht="15.75" customHeight="1">
      <c r="A1642" s="5" t="s">
        <v>4264</v>
      </c>
      <c r="B1642" s="5" t="s">
        <v>9126</v>
      </c>
    </row>
    <row r="1643" ht="15.75" customHeight="1">
      <c r="A1643" s="5" t="s">
        <v>9127</v>
      </c>
      <c r="B1643" s="5" t="s">
        <v>9128</v>
      </c>
    </row>
    <row r="1644" ht="15.75" customHeight="1">
      <c r="A1644" s="5" t="s">
        <v>9129</v>
      </c>
      <c r="B1644" s="5" t="s">
        <v>9130</v>
      </c>
    </row>
    <row r="1645" ht="15.75" customHeight="1">
      <c r="A1645" s="5" t="s">
        <v>9131</v>
      </c>
      <c r="B1645" s="5" t="s">
        <v>9132</v>
      </c>
    </row>
    <row r="1646" ht="15.75" customHeight="1">
      <c r="A1646" s="5" t="s">
        <v>147</v>
      </c>
      <c r="B1646" s="5" t="s">
        <v>9133</v>
      </c>
    </row>
    <row r="1647" ht="15.75" customHeight="1">
      <c r="A1647" s="5" t="s">
        <v>9134</v>
      </c>
      <c r="B1647" s="5" t="s">
        <v>9135</v>
      </c>
    </row>
    <row r="1648" ht="15.75" customHeight="1">
      <c r="A1648" s="5" t="s">
        <v>5939</v>
      </c>
      <c r="B1648" s="5" t="s">
        <v>9136</v>
      </c>
    </row>
    <row r="1649" ht="15.75" customHeight="1">
      <c r="A1649" s="5" t="s">
        <v>9137</v>
      </c>
      <c r="B1649" s="5" t="s">
        <v>9138</v>
      </c>
    </row>
    <row r="1650" ht="15.75" customHeight="1">
      <c r="A1650" s="5" t="s">
        <v>5951</v>
      </c>
      <c r="B1650" s="5" t="s">
        <v>9139</v>
      </c>
    </row>
    <row r="1651" ht="15.75" customHeight="1">
      <c r="A1651" s="5" t="s">
        <v>9140</v>
      </c>
      <c r="B1651" s="5" t="s">
        <v>9141</v>
      </c>
    </row>
    <row r="1652" ht="15.75" customHeight="1">
      <c r="A1652" s="5" t="s">
        <v>9142</v>
      </c>
      <c r="B1652" s="5" t="s">
        <v>9143</v>
      </c>
    </row>
    <row r="1653" ht="15.75" customHeight="1">
      <c r="A1653" s="5" t="s">
        <v>5955</v>
      </c>
      <c r="B1653" s="5" t="s">
        <v>9144</v>
      </c>
    </row>
    <row r="1654" ht="15.75" customHeight="1">
      <c r="A1654" s="5" t="s">
        <v>9145</v>
      </c>
      <c r="B1654" s="5" t="s">
        <v>9146</v>
      </c>
    </row>
    <row r="1655" ht="15.75" customHeight="1">
      <c r="A1655" s="5" t="s">
        <v>9147</v>
      </c>
      <c r="B1655" s="5" t="s">
        <v>9148</v>
      </c>
    </row>
    <row r="1656" ht="15.75" customHeight="1">
      <c r="A1656" s="5" t="s">
        <v>9149</v>
      </c>
      <c r="B1656" s="5" t="s">
        <v>9150</v>
      </c>
    </row>
    <row r="1657" ht="15.75" customHeight="1">
      <c r="A1657" s="5" t="s">
        <v>9151</v>
      </c>
      <c r="B1657" s="5" t="s">
        <v>9152</v>
      </c>
    </row>
    <row r="1658" ht="15.75" customHeight="1">
      <c r="A1658" s="5" t="s">
        <v>450</v>
      </c>
      <c r="B1658" s="5" t="s">
        <v>9153</v>
      </c>
    </row>
    <row r="1659" ht="15.75" customHeight="1">
      <c r="A1659" s="5" t="s">
        <v>454</v>
      </c>
      <c r="B1659" s="5" t="s">
        <v>9154</v>
      </c>
    </row>
    <row r="1660" ht="15.75" customHeight="1">
      <c r="A1660" s="5" t="s">
        <v>5944</v>
      </c>
      <c r="B1660" s="5" t="s">
        <v>9155</v>
      </c>
    </row>
    <row r="1661" ht="15.75" customHeight="1">
      <c r="A1661" s="5" t="s">
        <v>9156</v>
      </c>
      <c r="B1661" s="5" t="s">
        <v>9157</v>
      </c>
    </row>
    <row r="1662" ht="15.75" customHeight="1">
      <c r="A1662" s="5" t="s">
        <v>9158</v>
      </c>
      <c r="B1662" s="5" t="s">
        <v>9159</v>
      </c>
    </row>
    <row r="1663" ht="15.75" customHeight="1">
      <c r="A1663" s="5" t="s">
        <v>5958</v>
      </c>
      <c r="B1663" s="5" t="s">
        <v>9160</v>
      </c>
    </row>
    <row r="1664" ht="15.75" customHeight="1">
      <c r="A1664" s="5" t="s">
        <v>9161</v>
      </c>
      <c r="B1664" s="5" t="s">
        <v>9162</v>
      </c>
    </row>
    <row r="1665" ht="15.75" customHeight="1">
      <c r="A1665" s="5" t="s">
        <v>9163</v>
      </c>
      <c r="B1665" s="5" t="s">
        <v>9164</v>
      </c>
    </row>
    <row r="1666" ht="15.75" customHeight="1">
      <c r="A1666" s="5" t="s">
        <v>9165</v>
      </c>
      <c r="B1666" s="5" t="s">
        <v>9166</v>
      </c>
    </row>
    <row r="1667" ht="15.75" customHeight="1">
      <c r="A1667" s="5" t="s">
        <v>9167</v>
      </c>
      <c r="B1667" s="5" t="s">
        <v>9168</v>
      </c>
    </row>
    <row r="1668" ht="15.75" customHeight="1">
      <c r="A1668" s="5" t="s">
        <v>9169</v>
      </c>
      <c r="B1668" s="5" t="s">
        <v>9170</v>
      </c>
    </row>
    <row r="1669" ht="15.75" customHeight="1">
      <c r="A1669" s="5" t="s">
        <v>9171</v>
      </c>
      <c r="B1669" s="5" t="s">
        <v>9172</v>
      </c>
    </row>
    <row r="1670" ht="15.75" customHeight="1">
      <c r="A1670" s="5" t="s">
        <v>9173</v>
      </c>
      <c r="B1670" s="5" t="s">
        <v>9174</v>
      </c>
    </row>
    <row r="1671" ht="15.75" customHeight="1">
      <c r="A1671" s="5" t="s">
        <v>9175</v>
      </c>
      <c r="B1671" s="5" t="s">
        <v>9176</v>
      </c>
    </row>
    <row r="1672" ht="15.75" customHeight="1">
      <c r="A1672" s="5" t="s">
        <v>150</v>
      </c>
      <c r="B1672" s="5" t="s">
        <v>9177</v>
      </c>
    </row>
    <row r="1673" ht="15.75" customHeight="1">
      <c r="A1673" s="5" t="s">
        <v>9178</v>
      </c>
      <c r="B1673" s="5" t="s">
        <v>9179</v>
      </c>
    </row>
    <row r="1674" ht="15.75" customHeight="1">
      <c r="A1674" s="5" t="s">
        <v>9180</v>
      </c>
      <c r="B1674" s="5" t="s">
        <v>9181</v>
      </c>
    </row>
    <row r="1675" ht="15.75" customHeight="1">
      <c r="A1675" s="5" t="s">
        <v>9182</v>
      </c>
      <c r="B1675" s="5" t="s">
        <v>9183</v>
      </c>
    </row>
    <row r="1676" ht="15.75" customHeight="1">
      <c r="A1676" s="5" t="s">
        <v>5252</v>
      </c>
      <c r="B1676" s="5" t="s">
        <v>9184</v>
      </c>
    </row>
    <row r="1677" ht="15.75" customHeight="1">
      <c r="A1677" s="5" t="s">
        <v>9185</v>
      </c>
      <c r="B1677" s="5" t="s">
        <v>9186</v>
      </c>
    </row>
    <row r="1678" ht="15.75" customHeight="1">
      <c r="A1678" s="5" t="s">
        <v>482</v>
      </c>
      <c r="B1678" s="5" t="s">
        <v>9187</v>
      </c>
    </row>
    <row r="1679" ht="15.75" customHeight="1">
      <c r="A1679" s="5" t="s">
        <v>9188</v>
      </c>
      <c r="B1679" s="5" t="s">
        <v>9189</v>
      </c>
    </row>
    <row r="1680" ht="15.75" customHeight="1">
      <c r="A1680" s="5" t="s">
        <v>9190</v>
      </c>
      <c r="B1680" s="5" t="s">
        <v>9191</v>
      </c>
    </row>
    <row r="1681" ht="15.75" customHeight="1">
      <c r="A1681" s="5" t="s">
        <v>9192</v>
      </c>
      <c r="B1681" s="5" t="s">
        <v>9193</v>
      </c>
    </row>
    <row r="1682" ht="15.75" customHeight="1">
      <c r="A1682" s="5" t="s">
        <v>487</v>
      </c>
      <c r="B1682" s="5" t="s">
        <v>9194</v>
      </c>
    </row>
    <row r="1683" ht="15.75" customHeight="1">
      <c r="A1683" s="5" t="s">
        <v>4243</v>
      </c>
      <c r="B1683" s="5" t="s">
        <v>9195</v>
      </c>
    </row>
    <row r="1684" ht="15.75" customHeight="1">
      <c r="A1684" s="5" t="s">
        <v>9196</v>
      </c>
      <c r="B1684" s="5" t="s">
        <v>9197</v>
      </c>
    </row>
    <row r="1685" ht="15.75" customHeight="1">
      <c r="A1685" s="5" t="s">
        <v>5961</v>
      </c>
      <c r="B1685" s="5" t="s">
        <v>9198</v>
      </c>
    </row>
    <row r="1686" ht="15.75" customHeight="1">
      <c r="A1686" s="5" t="s">
        <v>9199</v>
      </c>
      <c r="B1686" s="5" t="s">
        <v>9200</v>
      </c>
    </row>
    <row r="1687" ht="15.75" customHeight="1">
      <c r="A1687" s="5" t="s">
        <v>9201</v>
      </c>
      <c r="B1687" s="5" t="s">
        <v>9202</v>
      </c>
    </row>
    <row r="1688" ht="15.75" customHeight="1">
      <c r="A1688" s="5" t="s">
        <v>9203</v>
      </c>
      <c r="B1688" s="5" t="s">
        <v>9204</v>
      </c>
    </row>
    <row r="1689" ht="15.75" customHeight="1">
      <c r="A1689" s="5" t="s">
        <v>9205</v>
      </c>
      <c r="B1689" s="5" t="s">
        <v>9206</v>
      </c>
    </row>
    <row r="1690" ht="15.75" customHeight="1">
      <c r="A1690" s="5" t="s">
        <v>153</v>
      </c>
      <c r="B1690" s="5" t="s">
        <v>9207</v>
      </c>
    </row>
    <row r="1691" ht="15.75" customHeight="1">
      <c r="A1691" s="5" t="s">
        <v>306</v>
      </c>
      <c r="B1691" s="5" t="s">
        <v>9208</v>
      </c>
    </row>
    <row r="1692" ht="15.75" customHeight="1">
      <c r="A1692" s="5" t="s">
        <v>5965</v>
      </c>
      <c r="B1692" s="5" t="s">
        <v>9209</v>
      </c>
    </row>
    <row r="1693" ht="15.75" customHeight="1">
      <c r="A1693" s="5" t="s">
        <v>9210</v>
      </c>
      <c r="B1693" s="5" t="s">
        <v>9211</v>
      </c>
    </row>
    <row r="1694" ht="15.75" customHeight="1">
      <c r="A1694" s="5" t="s">
        <v>9212</v>
      </c>
      <c r="B1694" s="5" t="s">
        <v>9213</v>
      </c>
    </row>
    <row r="1695" ht="15.75" customHeight="1">
      <c r="A1695" s="5" t="s">
        <v>9214</v>
      </c>
      <c r="B1695" s="5" t="s">
        <v>9215</v>
      </c>
    </row>
    <row r="1696" ht="15.75" customHeight="1">
      <c r="A1696" s="5" t="s">
        <v>5970</v>
      </c>
      <c r="B1696" s="5" t="s">
        <v>9216</v>
      </c>
    </row>
    <row r="1697" ht="15.75" customHeight="1">
      <c r="A1697" s="5" t="s">
        <v>9217</v>
      </c>
      <c r="B1697" s="5" t="s">
        <v>9218</v>
      </c>
    </row>
    <row r="1698" ht="15.75" customHeight="1">
      <c r="A1698" s="5" t="s">
        <v>9219</v>
      </c>
      <c r="B1698" s="5" t="s">
        <v>9220</v>
      </c>
    </row>
    <row r="1699" ht="15.75" customHeight="1">
      <c r="A1699" s="5" t="s">
        <v>9221</v>
      </c>
      <c r="B1699" s="5" t="s">
        <v>9222</v>
      </c>
    </row>
    <row r="1700" ht="15.75" customHeight="1">
      <c r="A1700" s="5" t="s">
        <v>9223</v>
      </c>
      <c r="B1700" s="5" t="s">
        <v>9224</v>
      </c>
    </row>
    <row r="1701" ht="15.75" customHeight="1">
      <c r="A1701" s="5" t="s">
        <v>9225</v>
      </c>
      <c r="B1701" s="5" t="s">
        <v>9226</v>
      </c>
    </row>
    <row r="1702" ht="15.75" customHeight="1">
      <c r="A1702" s="5" t="s">
        <v>9227</v>
      </c>
      <c r="B1702" s="5" t="s">
        <v>9228</v>
      </c>
    </row>
    <row r="1703" ht="15.75" customHeight="1">
      <c r="A1703" s="5" t="s">
        <v>9229</v>
      </c>
      <c r="B1703" s="5" t="s">
        <v>9230</v>
      </c>
    </row>
    <row r="1704" ht="15.75" customHeight="1">
      <c r="A1704" s="5" t="s">
        <v>571</v>
      </c>
      <c r="B1704" s="5" t="s">
        <v>9231</v>
      </c>
    </row>
    <row r="1705" ht="15.75" customHeight="1">
      <c r="A1705" s="5" t="s">
        <v>5386</v>
      </c>
      <c r="B1705" s="5" t="s">
        <v>9232</v>
      </c>
    </row>
    <row r="1706" ht="15.75" customHeight="1">
      <c r="A1706" s="5" t="s">
        <v>9233</v>
      </c>
      <c r="B1706" s="5" t="s">
        <v>9234</v>
      </c>
    </row>
    <row r="1707" ht="15.75" customHeight="1">
      <c r="A1707" s="5" t="s">
        <v>9235</v>
      </c>
      <c r="B1707" s="5" t="s">
        <v>9236</v>
      </c>
    </row>
    <row r="1708" ht="15.75" customHeight="1">
      <c r="A1708" s="5" t="s">
        <v>9237</v>
      </c>
      <c r="B1708" s="5" t="s">
        <v>9238</v>
      </c>
    </row>
    <row r="1709" ht="15.75" customHeight="1">
      <c r="A1709" s="5" t="s">
        <v>5843</v>
      </c>
      <c r="B1709" s="5" t="s">
        <v>9239</v>
      </c>
    </row>
    <row r="1710" ht="15.75" customHeight="1">
      <c r="A1710" s="5" t="s">
        <v>9240</v>
      </c>
      <c r="B1710" s="5" t="s">
        <v>9241</v>
      </c>
    </row>
    <row r="1711" ht="15.75" customHeight="1">
      <c r="A1711" s="5" t="s">
        <v>9242</v>
      </c>
      <c r="B1711" s="5" t="s">
        <v>9243</v>
      </c>
    </row>
    <row r="1712" ht="15.75" customHeight="1">
      <c r="A1712" s="5" t="s">
        <v>164</v>
      </c>
      <c r="B1712" s="5" t="s">
        <v>9244</v>
      </c>
    </row>
    <row r="1713" ht="15.75" customHeight="1">
      <c r="A1713" s="5" t="s">
        <v>9245</v>
      </c>
      <c r="B1713" s="5" t="s">
        <v>9246</v>
      </c>
    </row>
    <row r="1714" ht="15.75" customHeight="1">
      <c r="A1714" s="5" t="s">
        <v>9247</v>
      </c>
      <c r="B1714" s="5" t="s">
        <v>9248</v>
      </c>
    </row>
    <row r="1715" ht="15.75" customHeight="1">
      <c r="A1715" s="5" t="s">
        <v>167</v>
      </c>
      <c r="B1715" s="5" t="s">
        <v>9249</v>
      </c>
    </row>
    <row r="1716" ht="15.75" customHeight="1">
      <c r="A1716" s="5" t="s">
        <v>9250</v>
      </c>
      <c r="B1716" s="5" t="s">
        <v>9251</v>
      </c>
    </row>
    <row r="1717" ht="15.75" customHeight="1">
      <c r="A1717" s="5" t="s">
        <v>9252</v>
      </c>
      <c r="B1717" s="5" t="s">
        <v>9253</v>
      </c>
    </row>
    <row r="1718" ht="15.75" customHeight="1">
      <c r="A1718" s="5" t="s">
        <v>9254</v>
      </c>
      <c r="B1718" s="5" t="s">
        <v>9255</v>
      </c>
    </row>
    <row r="1719" ht="15.75" customHeight="1">
      <c r="A1719" s="5" t="s">
        <v>4280</v>
      </c>
      <c r="B1719" s="5" t="s">
        <v>9256</v>
      </c>
    </row>
    <row r="1720" ht="15.75" customHeight="1">
      <c r="A1720" s="5" t="s">
        <v>9257</v>
      </c>
      <c r="B1720" s="5" t="s">
        <v>9258</v>
      </c>
    </row>
    <row r="1721" ht="15.75" customHeight="1">
      <c r="A1721" s="5" t="s">
        <v>9259</v>
      </c>
      <c r="B1721" s="5" t="s">
        <v>9260</v>
      </c>
    </row>
    <row r="1722" ht="15.75" customHeight="1">
      <c r="A1722" s="5" t="s">
        <v>170</v>
      </c>
      <c r="B1722" s="5" t="s">
        <v>9261</v>
      </c>
    </row>
    <row r="1723" ht="15.75" customHeight="1">
      <c r="A1723" s="5" t="s">
        <v>9262</v>
      </c>
      <c r="B1723" s="5" t="s">
        <v>9263</v>
      </c>
    </row>
    <row r="1724" ht="15.75" customHeight="1">
      <c r="A1724" s="5" t="s">
        <v>9264</v>
      </c>
      <c r="B1724" s="5" t="s">
        <v>9265</v>
      </c>
    </row>
    <row r="1725" ht="15.75" customHeight="1">
      <c r="A1725" s="5" t="s">
        <v>9266</v>
      </c>
      <c r="B1725" s="5" t="s">
        <v>9267</v>
      </c>
    </row>
    <row r="1726" ht="15.75" customHeight="1">
      <c r="A1726" s="5" t="s">
        <v>9268</v>
      </c>
      <c r="B1726" s="5" t="s">
        <v>9269</v>
      </c>
    </row>
    <row r="1727" ht="15.75" customHeight="1">
      <c r="A1727" s="5" t="s">
        <v>9270</v>
      </c>
      <c r="B1727" s="5" t="s">
        <v>9271</v>
      </c>
    </row>
    <row r="1728" ht="15.75" customHeight="1">
      <c r="A1728" s="5" t="s">
        <v>9272</v>
      </c>
      <c r="B1728" s="5" t="s">
        <v>9273</v>
      </c>
    </row>
    <row r="1729" ht="15.75" customHeight="1">
      <c r="A1729" s="5" t="s">
        <v>5154</v>
      </c>
      <c r="B1729" s="5" t="s">
        <v>9274</v>
      </c>
    </row>
    <row r="1730" ht="15.75" customHeight="1">
      <c r="A1730" s="5" t="s">
        <v>9275</v>
      </c>
      <c r="B1730" s="5" t="s">
        <v>9276</v>
      </c>
    </row>
    <row r="1731" ht="15.75" customHeight="1">
      <c r="A1731" s="5" t="s">
        <v>9277</v>
      </c>
      <c r="B1731" s="5" t="s">
        <v>9278</v>
      </c>
    </row>
    <row r="1732" ht="15.75" customHeight="1">
      <c r="A1732" s="5" t="s">
        <v>9279</v>
      </c>
      <c r="B1732" s="5" t="s">
        <v>9280</v>
      </c>
    </row>
    <row r="1733" ht="15.75" customHeight="1">
      <c r="A1733" s="5" t="s">
        <v>9281</v>
      </c>
      <c r="B1733" s="5" t="s">
        <v>9282</v>
      </c>
    </row>
    <row r="1734" ht="15.75" customHeight="1">
      <c r="A1734" s="5" t="s">
        <v>9283</v>
      </c>
      <c r="B1734" s="5" t="s">
        <v>9284</v>
      </c>
    </row>
    <row r="1735" ht="15.75" customHeight="1">
      <c r="A1735" s="5" t="s">
        <v>9285</v>
      </c>
      <c r="B1735" s="5" t="s">
        <v>9286</v>
      </c>
    </row>
    <row r="1736" ht="15.75" customHeight="1">
      <c r="A1736" s="5" t="s">
        <v>653</v>
      </c>
      <c r="B1736" s="5" t="s">
        <v>9287</v>
      </c>
    </row>
    <row r="1737" ht="15.75" customHeight="1">
      <c r="A1737" s="5" t="s">
        <v>9288</v>
      </c>
      <c r="B1737" s="5" t="s">
        <v>9289</v>
      </c>
    </row>
    <row r="1738" ht="15.75" customHeight="1">
      <c r="A1738" s="5" t="s">
        <v>173</v>
      </c>
      <c r="B1738" s="5" t="s">
        <v>9290</v>
      </c>
    </row>
    <row r="1739" ht="15.75" customHeight="1">
      <c r="A1739" s="5" t="s">
        <v>9291</v>
      </c>
      <c r="B1739" s="5" t="s">
        <v>9292</v>
      </c>
    </row>
    <row r="1740" ht="15.75" customHeight="1">
      <c r="A1740" s="5" t="s">
        <v>9293</v>
      </c>
      <c r="B1740" s="5" t="s">
        <v>9294</v>
      </c>
    </row>
    <row r="1741" ht="15.75" customHeight="1">
      <c r="A1741" s="5" t="s">
        <v>9295</v>
      </c>
      <c r="B1741" s="5" t="s">
        <v>9296</v>
      </c>
    </row>
    <row r="1742" ht="15.75" customHeight="1">
      <c r="A1742" s="5" t="s">
        <v>9297</v>
      </c>
      <c r="B1742" s="5" t="s">
        <v>9298</v>
      </c>
    </row>
    <row r="1743" ht="15.75" customHeight="1">
      <c r="A1743" s="5" t="s">
        <v>9299</v>
      </c>
      <c r="B1743" s="5" t="s">
        <v>9300</v>
      </c>
    </row>
    <row r="1744" ht="15.75" customHeight="1">
      <c r="A1744" s="5" t="s">
        <v>9301</v>
      </c>
      <c r="B1744" s="5" t="s">
        <v>9302</v>
      </c>
    </row>
    <row r="1745" ht="15.75" customHeight="1">
      <c r="A1745" s="5" t="s">
        <v>9303</v>
      </c>
      <c r="B1745" s="5" t="s">
        <v>9304</v>
      </c>
    </row>
    <row r="1746" ht="15.75" customHeight="1">
      <c r="A1746" s="5" t="s">
        <v>9305</v>
      </c>
      <c r="B1746" s="5" t="s">
        <v>9306</v>
      </c>
    </row>
    <row r="1747" ht="15.75" customHeight="1">
      <c r="A1747" s="5" t="s">
        <v>9307</v>
      </c>
      <c r="B1747" s="5" t="s">
        <v>9308</v>
      </c>
    </row>
    <row r="1748" ht="15.75" customHeight="1">
      <c r="A1748" s="5" t="s">
        <v>9309</v>
      </c>
      <c r="B1748" s="5" t="s">
        <v>9310</v>
      </c>
    </row>
    <row r="1749" ht="15.75" customHeight="1">
      <c r="A1749" s="5" t="s">
        <v>9311</v>
      </c>
      <c r="B1749" s="5" t="s">
        <v>9312</v>
      </c>
    </row>
    <row r="1750" ht="15.75" customHeight="1">
      <c r="A1750" s="5" t="s">
        <v>9313</v>
      </c>
      <c r="B1750" s="5" t="s">
        <v>9314</v>
      </c>
    </row>
    <row r="1751" ht="15.75" customHeight="1">
      <c r="A1751" s="5" t="s">
        <v>5847</v>
      </c>
      <c r="B1751" s="5" t="s">
        <v>9315</v>
      </c>
    </row>
    <row r="1752" ht="15.75" customHeight="1">
      <c r="A1752" s="5" t="s">
        <v>9316</v>
      </c>
      <c r="B1752" s="5" t="s">
        <v>9317</v>
      </c>
    </row>
    <row r="1753" ht="15.75" customHeight="1">
      <c r="A1753" s="5" t="s">
        <v>9318</v>
      </c>
      <c r="B1753" s="5" t="s">
        <v>9319</v>
      </c>
    </row>
    <row r="1754" ht="15.75" customHeight="1">
      <c r="A1754" s="5" t="s">
        <v>9320</v>
      </c>
      <c r="B1754" s="5" t="s">
        <v>9321</v>
      </c>
    </row>
    <row r="1755" ht="15.75" customHeight="1">
      <c r="A1755" s="5" t="s">
        <v>9322</v>
      </c>
      <c r="B1755" s="5" t="s">
        <v>9323</v>
      </c>
    </row>
    <row r="1756" ht="15.75" customHeight="1">
      <c r="A1756" s="5" t="s">
        <v>9324</v>
      </c>
      <c r="B1756" s="5" t="s">
        <v>9325</v>
      </c>
    </row>
    <row r="1757" ht="15.75" customHeight="1">
      <c r="A1757" s="5" t="s">
        <v>9326</v>
      </c>
      <c r="B1757" s="5" t="s">
        <v>9327</v>
      </c>
    </row>
    <row r="1758" ht="15.75" customHeight="1">
      <c r="A1758" s="5" t="s">
        <v>9328</v>
      </c>
      <c r="B1758" s="5" t="s">
        <v>9329</v>
      </c>
    </row>
    <row r="1759" ht="15.75" customHeight="1">
      <c r="A1759" s="5" t="s">
        <v>9330</v>
      </c>
      <c r="B1759" s="5" t="s">
        <v>9331</v>
      </c>
    </row>
    <row r="1760" ht="15.75" customHeight="1">
      <c r="A1760" s="5" t="s">
        <v>9332</v>
      </c>
      <c r="B1760" s="5" t="s">
        <v>9333</v>
      </c>
    </row>
    <row r="1761" ht="15.75" customHeight="1">
      <c r="A1761" s="5" t="s">
        <v>9334</v>
      </c>
      <c r="B1761" s="5" t="s">
        <v>9335</v>
      </c>
    </row>
    <row r="1762" ht="15.75" customHeight="1">
      <c r="A1762" s="5" t="s">
        <v>9336</v>
      </c>
      <c r="B1762" s="5" t="s">
        <v>9337</v>
      </c>
    </row>
    <row r="1763" ht="15.75" customHeight="1">
      <c r="A1763" s="5" t="s">
        <v>9338</v>
      </c>
      <c r="B1763" s="5" t="s">
        <v>9339</v>
      </c>
    </row>
    <row r="1764" ht="15.75" customHeight="1">
      <c r="A1764" s="5" t="s">
        <v>9340</v>
      </c>
      <c r="B1764" s="5" t="s">
        <v>9341</v>
      </c>
    </row>
    <row r="1765" ht="15.75" customHeight="1">
      <c r="A1765" s="5" t="s">
        <v>9342</v>
      </c>
      <c r="B1765" s="5" t="s">
        <v>9343</v>
      </c>
    </row>
    <row r="1766" ht="15.75" customHeight="1">
      <c r="A1766" s="5" t="s">
        <v>9344</v>
      </c>
      <c r="B1766" s="5" t="s">
        <v>9345</v>
      </c>
    </row>
    <row r="1767" ht="15.75" customHeight="1">
      <c r="A1767" s="5" t="s">
        <v>9346</v>
      </c>
      <c r="B1767" s="5" t="s">
        <v>9347</v>
      </c>
    </row>
    <row r="1768" ht="15.75" customHeight="1">
      <c r="A1768" s="5" t="s">
        <v>9348</v>
      </c>
      <c r="B1768" s="5" t="s">
        <v>9349</v>
      </c>
    </row>
    <row r="1769" ht="15.75" customHeight="1">
      <c r="A1769" s="5" t="s">
        <v>9350</v>
      </c>
      <c r="B1769" s="5" t="s">
        <v>9351</v>
      </c>
    </row>
    <row r="1770" ht="15.75" customHeight="1">
      <c r="A1770" s="5" t="s">
        <v>9352</v>
      </c>
      <c r="B1770" s="5" t="s">
        <v>9353</v>
      </c>
    </row>
    <row r="1771" ht="15.75" customHeight="1">
      <c r="A1771" s="5" t="s">
        <v>176</v>
      </c>
      <c r="B1771" s="5" t="s">
        <v>9354</v>
      </c>
    </row>
    <row r="1772" ht="15.75" customHeight="1">
      <c r="A1772" s="5" t="s">
        <v>779</v>
      </c>
      <c r="B1772" s="5" t="s">
        <v>9355</v>
      </c>
    </row>
    <row r="1773" ht="15.75" customHeight="1">
      <c r="A1773" s="5" t="s">
        <v>9356</v>
      </c>
      <c r="B1773" s="5" t="s">
        <v>9357</v>
      </c>
    </row>
    <row r="1774" ht="15.75" customHeight="1">
      <c r="A1774" s="5" t="s">
        <v>9358</v>
      </c>
      <c r="B1774" s="5" t="s">
        <v>9359</v>
      </c>
    </row>
    <row r="1775" ht="15.75" customHeight="1">
      <c r="A1775" s="5" t="s">
        <v>5973</v>
      </c>
      <c r="B1775" s="5" t="s">
        <v>9360</v>
      </c>
    </row>
    <row r="1776" ht="15.75" customHeight="1">
      <c r="A1776" s="5" t="s">
        <v>9361</v>
      </c>
      <c r="B1776" s="5" t="s">
        <v>9362</v>
      </c>
    </row>
    <row r="1777" ht="15.75" customHeight="1">
      <c r="A1777" s="5" t="s">
        <v>784</v>
      </c>
      <c r="B1777" s="5" t="s">
        <v>9363</v>
      </c>
    </row>
    <row r="1778" ht="15.75" customHeight="1">
      <c r="A1778" s="5" t="s">
        <v>9364</v>
      </c>
      <c r="B1778" s="5" t="s">
        <v>9365</v>
      </c>
    </row>
    <row r="1779" ht="15.75" customHeight="1">
      <c r="A1779" s="5" t="s">
        <v>9366</v>
      </c>
      <c r="B1779" s="5" t="s">
        <v>9367</v>
      </c>
    </row>
    <row r="1780" ht="15.75" customHeight="1">
      <c r="A1780" s="5" t="s">
        <v>9368</v>
      </c>
      <c r="B1780" s="5" t="s">
        <v>9369</v>
      </c>
    </row>
    <row r="1781" ht="15.75" customHeight="1">
      <c r="A1781" s="5" t="s">
        <v>184</v>
      </c>
      <c r="B1781" s="5" t="s">
        <v>9370</v>
      </c>
    </row>
    <row r="1782" ht="15.75" customHeight="1">
      <c r="A1782" s="5" t="s">
        <v>179</v>
      </c>
      <c r="B1782" s="5" t="s">
        <v>9371</v>
      </c>
    </row>
    <row r="1783" ht="15.75" customHeight="1">
      <c r="A1783" s="5" t="s">
        <v>855</v>
      </c>
      <c r="B1783" s="5" t="s">
        <v>9372</v>
      </c>
    </row>
    <row r="1784" ht="15.75" customHeight="1">
      <c r="A1784" s="5" t="s">
        <v>197</v>
      </c>
      <c r="B1784" s="5" t="s">
        <v>9373</v>
      </c>
    </row>
    <row r="1785" ht="15.75" customHeight="1">
      <c r="A1785" s="5" t="s">
        <v>898</v>
      </c>
      <c r="B1785" s="5" t="s">
        <v>9374</v>
      </c>
    </row>
    <row r="1786" ht="15.75" customHeight="1">
      <c r="A1786" s="5" t="s">
        <v>941</v>
      </c>
      <c r="B1786" s="5" t="s">
        <v>9375</v>
      </c>
    </row>
    <row r="1787" ht="15.75" customHeight="1">
      <c r="A1787" s="5" t="s">
        <v>203</v>
      </c>
      <c r="B1787" s="5" t="s">
        <v>9376</v>
      </c>
    </row>
    <row r="1788" ht="15.75" customHeight="1">
      <c r="A1788" s="5" t="s">
        <v>4710</v>
      </c>
      <c r="B1788" s="5" t="s">
        <v>9377</v>
      </c>
    </row>
    <row r="1789" ht="15.75" customHeight="1">
      <c r="A1789" s="5" t="s">
        <v>9262</v>
      </c>
      <c r="B1789" s="5" t="s">
        <v>9378</v>
      </c>
    </row>
    <row r="1790" ht="15.75" customHeight="1">
      <c r="A1790" s="5" t="s">
        <v>9379</v>
      </c>
      <c r="B1790" s="5" t="s">
        <v>9380</v>
      </c>
    </row>
    <row r="1791" ht="15.75" customHeight="1">
      <c r="A1791" s="5" t="s">
        <v>9381</v>
      </c>
      <c r="B1791" s="5" t="s">
        <v>9382</v>
      </c>
    </row>
    <row r="1792" ht="15.75" customHeight="1">
      <c r="A1792" s="5" t="s">
        <v>9383</v>
      </c>
      <c r="B1792" s="5" t="s">
        <v>9384</v>
      </c>
    </row>
    <row r="1793" ht="15.75" customHeight="1">
      <c r="A1793" s="5" t="s">
        <v>9385</v>
      </c>
      <c r="B1793" s="5" t="s">
        <v>9386</v>
      </c>
    </row>
    <row r="1794" ht="15.75" customHeight="1">
      <c r="A1794" s="5" t="s">
        <v>9387</v>
      </c>
      <c r="B1794" s="5" t="s">
        <v>9388</v>
      </c>
    </row>
    <row r="1795" ht="15.75" customHeight="1">
      <c r="A1795" s="5" t="s">
        <v>9389</v>
      </c>
      <c r="B1795" s="5" t="s">
        <v>9390</v>
      </c>
    </row>
    <row r="1796" ht="15.75" customHeight="1">
      <c r="A1796" s="5" t="s">
        <v>1021</v>
      </c>
      <c r="B1796" s="5" t="s">
        <v>9391</v>
      </c>
    </row>
    <row r="1797" ht="15.75" customHeight="1">
      <c r="A1797" s="5" t="s">
        <v>9392</v>
      </c>
      <c r="B1797" s="5" t="s">
        <v>9393</v>
      </c>
    </row>
    <row r="1798" ht="15.75" customHeight="1">
      <c r="A1798" s="5" t="s">
        <v>9394</v>
      </c>
      <c r="B1798" s="5" t="s">
        <v>9395</v>
      </c>
    </row>
    <row r="1799" ht="15.75" customHeight="1">
      <c r="A1799" s="5" t="s">
        <v>9396</v>
      </c>
      <c r="B1799" s="5" t="s">
        <v>9397</v>
      </c>
    </row>
    <row r="1800" ht="15.75" customHeight="1">
      <c r="A1800" s="5" t="s">
        <v>9398</v>
      </c>
      <c r="B1800" s="5" t="s">
        <v>9399</v>
      </c>
    </row>
    <row r="1801" ht="15.75" customHeight="1">
      <c r="A1801" s="5" t="s">
        <v>9400</v>
      </c>
      <c r="B1801" s="5" t="s">
        <v>9401</v>
      </c>
    </row>
    <row r="1802" ht="15.75" customHeight="1">
      <c r="A1802" s="5" t="s">
        <v>9402</v>
      </c>
      <c r="B1802" s="5" t="s">
        <v>9403</v>
      </c>
    </row>
    <row r="1803" ht="15.75" customHeight="1">
      <c r="A1803" s="5" t="s">
        <v>9404</v>
      </c>
      <c r="B1803" s="5" t="s">
        <v>9405</v>
      </c>
    </row>
    <row r="1804" ht="15.75" customHeight="1">
      <c r="A1804" s="5" t="s">
        <v>9406</v>
      </c>
      <c r="B1804" s="5" t="s">
        <v>9407</v>
      </c>
    </row>
    <row r="1805" ht="15.75" customHeight="1">
      <c r="A1805" s="5" t="s">
        <v>9408</v>
      </c>
      <c r="B1805" s="5" t="s">
        <v>9409</v>
      </c>
    </row>
    <row r="1806" ht="15.75" customHeight="1">
      <c r="A1806" s="5" t="s">
        <v>9410</v>
      </c>
      <c r="B1806" s="5" t="s">
        <v>9411</v>
      </c>
    </row>
    <row r="1807" ht="15.75" customHeight="1">
      <c r="A1807" s="5" t="s">
        <v>9412</v>
      </c>
      <c r="B1807" s="5" t="s">
        <v>9413</v>
      </c>
    </row>
    <row r="1808" ht="15.75" customHeight="1">
      <c r="A1808" s="5" t="s">
        <v>9414</v>
      </c>
      <c r="B1808" s="5" t="s">
        <v>9415</v>
      </c>
    </row>
    <row r="1809" ht="15.75" customHeight="1">
      <c r="A1809" s="5" t="s">
        <v>9416</v>
      </c>
      <c r="B1809" s="5" t="s">
        <v>9417</v>
      </c>
    </row>
    <row r="1810" ht="15.75" customHeight="1">
      <c r="A1810" s="5" t="s">
        <v>9418</v>
      </c>
      <c r="B1810" s="5" t="s">
        <v>9419</v>
      </c>
    </row>
    <row r="1811" ht="15.75" customHeight="1">
      <c r="A1811" s="5" t="s">
        <v>9420</v>
      </c>
      <c r="B1811" s="5" t="s">
        <v>9421</v>
      </c>
    </row>
    <row r="1812" ht="15.75" customHeight="1">
      <c r="A1812" s="5" t="s">
        <v>9422</v>
      </c>
      <c r="B1812" s="5" t="s">
        <v>9423</v>
      </c>
    </row>
    <row r="1813" ht="15.75" customHeight="1">
      <c r="A1813" s="5" t="s">
        <v>9424</v>
      </c>
      <c r="B1813" s="5" t="s">
        <v>9425</v>
      </c>
    </row>
    <row r="1814" ht="15.75" customHeight="1">
      <c r="A1814" s="5" t="s">
        <v>9426</v>
      </c>
      <c r="B1814" s="5" t="s">
        <v>9427</v>
      </c>
    </row>
    <row r="1815" ht="15.75" customHeight="1">
      <c r="A1815" s="5" t="s">
        <v>9428</v>
      </c>
      <c r="B1815" s="5" t="s">
        <v>9429</v>
      </c>
    </row>
    <row r="1816" ht="15.75" customHeight="1">
      <c r="A1816" s="5" t="s">
        <v>9430</v>
      </c>
      <c r="B1816" s="5" t="s">
        <v>9431</v>
      </c>
    </row>
    <row r="1817" ht="15.75" customHeight="1">
      <c r="A1817" s="5" t="s">
        <v>9432</v>
      </c>
      <c r="B1817" s="5" t="s">
        <v>9433</v>
      </c>
    </row>
    <row r="1818" ht="15.75" customHeight="1">
      <c r="A1818" s="5" t="s">
        <v>9434</v>
      </c>
      <c r="B1818" s="5" t="s">
        <v>9435</v>
      </c>
    </row>
    <row r="1819" ht="15.75" customHeight="1">
      <c r="A1819" s="5" t="s">
        <v>9436</v>
      </c>
      <c r="B1819" s="5" t="s">
        <v>9437</v>
      </c>
    </row>
    <row r="1820" ht="15.75" customHeight="1">
      <c r="A1820" s="5" t="s">
        <v>9438</v>
      </c>
      <c r="B1820" s="5" t="s">
        <v>9439</v>
      </c>
    </row>
    <row r="1821" ht="15.75" customHeight="1">
      <c r="A1821" s="5" t="s">
        <v>9440</v>
      </c>
      <c r="B1821" s="5" t="s">
        <v>9441</v>
      </c>
    </row>
    <row r="1822" ht="15.75" customHeight="1">
      <c r="A1822" s="5" t="s">
        <v>9442</v>
      </c>
      <c r="B1822" s="5" t="s">
        <v>9443</v>
      </c>
    </row>
    <row r="1823" ht="15.75" customHeight="1">
      <c r="A1823" s="5" t="s">
        <v>5979</v>
      </c>
      <c r="B1823" s="5" t="s">
        <v>9444</v>
      </c>
    </row>
    <row r="1824" ht="15.75" customHeight="1">
      <c r="A1824" s="5" t="s">
        <v>9445</v>
      </c>
      <c r="B1824" s="5" t="s">
        <v>9446</v>
      </c>
    </row>
    <row r="1825" ht="15.75" customHeight="1">
      <c r="A1825" s="5" t="s">
        <v>9447</v>
      </c>
      <c r="B1825" s="5" t="s">
        <v>9448</v>
      </c>
    </row>
    <row r="1826" ht="15.75" customHeight="1">
      <c r="A1826" s="5" t="s">
        <v>9449</v>
      </c>
      <c r="B1826" s="5" t="s">
        <v>9450</v>
      </c>
    </row>
    <row r="1827" ht="15.75" customHeight="1">
      <c r="A1827" s="5" t="s">
        <v>9451</v>
      </c>
      <c r="B1827" s="5" t="s">
        <v>9452</v>
      </c>
    </row>
    <row r="1828" ht="15.75" customHeight="1">
      <c r="A1828" s="5" t="s">
        <v>9453</v>
      </c>
      <c r="B1828" s="5" t="s">
        <v>9454</v>
      </c>
    </row>
    <row r="1829" ht="15.75" customHeight="1">
      <c r="A1829" s="5" t="s">
        <v>9455</v>
      </c>
      <c r="B1829" s="5" t="s">
        <v>9456</v>
      </c>
    </row>
    <row r="1830" ht="15.75" customHeight="1">
      <c r="A1830" s="5" t="s">
        <v>9457</v>
      </c>
      <c r="B1830" s="5" t="s">
        <v>9458</v>
      </c>
    </row>
    <row r="1831" ht="15.75" customHeight="1">
      <c r="A1831" s="5" t="s">
        <v>9459</v>
      </c>
      <c r="B1831" s="5" t="s">
        <v>9460</v>
      </c>
    </row>
    <row r="1832" ht="15.75" customHeight="1">
      <c r="A1832" s="5" t="s">
        <v>9461</v>
      </c>
      <c r="B1832" s="5" t="s">
        <v>9462</v>
      </c>
    </row>
    <row r="1833" ht="15.75" customHeight="1">
      <c r="A1833" s="5" t="s">
        <v>9463</v>
      </c>
      <c r="B1833" s="5" t="s">
        <v>9464</v>
      </c>
    </row>
    <row r="1834" ht="15.75" customHeight="1">
      <c r="A1834" s="5" t="s">
        <v>9465</v>
      </c>
      <c r="B1834" s="5" t="s">
        <v>9466</v>
      </c>
    </row>
    <row r="1835" ht="15.75" customHeight="1">
      <c r="A1835" s="5" t="s">
        <v>9467</v>
      </c>
      <c r="B1835" s="5" t="s">
        <v>9468</v>
      </c>
    </row>
    <row r="1836" ht="15.75" customHeight="1">
      <c r="A1836" s="5" t="s">
        <v>9469</v>
      </c>
      <c r="B1836" s="5" t="s">
        <v>9470</v>
      </c>
    </row>
    <row r="1837" ht="15.75" customHeight="1">
      <c r="A1837" s="5" t="s">
        <v>9471</v>
      </c>
      <c r="B1837" s="5" t="s">
        <v>9472</v>
      </c>
    </row>
    <row r="1838" ht="15.75" customHeight="1">
      <c r="A1838" s="5" t="s">
        <v>9473</v>
      </c>
      <c r="B1838" s="5" t="s">
        <v>9474</v>
      </c>
    </row>
    <row r="1839" ht="15.75" customHeight="1">
      <c r="A1839" s="5" t="s">
        <v>9475</v>
      </c>
      <c r="B1839" s="5" t="s">
        <v>9476</v>
      </c>
    </row>
    <row r="1840" ht="15.75" customHeight="1">
      <c r="A1840" s="5" t="s">
        <v>9477</v>
      </c>
      <c r="B1840" s="5" t="s">
        <v>9478</v>
      </c>
    </row>
    <row r="1841" ht="15.75" customHeight="1">
      <c r="A1841" s="5" t="s">
        <v>9479</v>
      </c>
      <c r="B1841" s="5" t="s">
        <v>9480</v>
      </c>
    </row>
    <row r="1842" ht="15.75" customHeight="1">
      <c r="A1842" s="5" t="s">
        <v>9481</v>
      </c>
      <c r="B1842" s="5" t="s">
        <v>9482</v>
      </c>
    </row>
    <row r="1843" ht="15.75" customHeight="1">
      <c r="A1843" s="5" t="s">
        <v>9483</v>
      </c>
      <c r="B1843" s="5" t="s">
        <v>9484</v>
      </c>
    </row>
    <row r="1844" ht="15.75" customHeight="1">
      <c r="A1844" s="5" t="s">
        <v>9485</v>
      </c>
      <c r="B1844" s="5" t="s">
        <v>9486</v>
      </c>
    </row>
    <row r="1845" ht="15.75" customHeight="1">
      <c r="A1845" s="5" t="s">
        <v>9487</v>
      </c>
      <c r="B1845" s="5" t="s">
        <v>9488</v>
      </c>
    </row>
    <row r="1846" ht="15.75" customHeight="1">
      <c r="A1846" s="5" t="s">
        <v>9489</v>
      </c>
      <c r="B1846" s="5" t="s">
        <v>9490</v>
      </c>
    </row>
    <row r="1847" ht="15.75" customHeight="1">
      <c r="A1847" s="5" t="s">
        <v>9491</v>
      </c>
      <c r="B1847" s="5" t="s">
        <v>9492</v>
      </c>
    </row>
    <row r="1848" ht="15.75" customHeight="1">
      <c r="A1848" s="5" t="s">
        <v>9493</v>
      </c>
      <c r="B1848" s="5" t="s">
        <v>9494</v>
      </c>
    </row>
    <row r="1849" ht="15.75" customHeight="1">
      <c r="A1849" s="5" t="s">
        <v>9495</v>
      </c>
      <c r="B1849" s="5" t="s">
        <v>9496</v>
      </c>
    </row>
    <row r="1850" ht="15.75" customHeight="1">
      <c r="A1850" s="5" t="s">
        <v>9497</v>
      </c>
      <c r="B1850" s="5" t="s">
        <v>9498</v>
      </c>
    </row>
    <row r="1851" ht="15.75" customHeight="1">
      <c r="A1851" s="5" t="s">
        <v>9499</v>
      </c>
      <c r="B1851" s="5" t="s">
        <v>9500</v>
      </c>
    </row>
    <row r="1852" ht="15.75" customHeight="1">
      <c r="A1852" s="5" t="s">
        <v>9501</v>
      </c>
      <c r="B1852" s="5" t="s">
        <v>9502</v>
      </c>
    </row>
    <row r="1853" ht="15.75" customHeight="1">
      <c r="A1853" s="5" t="s">
        <v>9503</v>
      </c>
      <c r="B1853" s="5" t="s">
        <v>9504</v>
      </c>
    </row>
    <row r="1854" ht="15.75" customHeight="1">
      <c r="A1854" s="5" t="s">
        <v>9505</v>
      </c>
      <c r="B1854" s="5" t="s">
        <v>9506</v>
      </c>
    </row>
    <row r="1855" ht="15.75" customHeight="1">
      <c r="A1855" s="5" t="s">
        <v>9507</v>
      </c>
      <c r="B1855" s="5" t="s">
        <v>9508</v>
      </c>
    </row>
    <row r="1856" ht="15.75" customHeight="1">
      <c r="A1856" s="5" t="s">
        <v>4239</v>
      </c>
      <c r="B1856" s="5" t="s">
        <v>9509</v>
      </c>
    </row>
    <row r="1857" ht="15.75" customHeight="1">
      <c r="A1857" s="5" t="s">
        <v>9510</v>
      </c>
      <c r="B1857" s="5" t="s">
        <v>9511</v>
      </c>
    </row>
    <row r="1858" ht="15.75" customHeight="1">
      <c r="A1858" s="5" t="s">
        <v>5771</v>
      </c>
      <c r="B1858" s="5" t="s">
        <v>9512</v>
      </c>
    </row>
    <row r="1859" ht="15.75" customHeight="1">
      <c r="A1859" s="5" t="s">
        <v>9513</v>
      </c>
      <c r="B1859" s="5" t="s">
        <v>9514</v>
      </c>
    </row>
    <row r="1860" ht="15.75" customHeight="1">
      <c r="A1860" s="5" t="s">
        <v>5775</v>
      </c>
      <c r="B1860" s="5" t="s">
        <v>9515</v>
      </c>
    </row>
    <row r="1861" ht="15.75" customHeight="1">
      <c r="A1861" s="5" t="s">
        <v>4228</v>
      </c>
      <c r="B1861" s="5" t="s">
        <v>9516</v>
      </c>
    </row>
    <row r="1862" ht="15.75" customHeight="1">
      <c r="A1862" s="5" t="s">
        <v>5780</v>
      </c>
      <c r="B1862" s="5" t="s">
        <v>9517</v>
      </c>
    </row>
    <row r="1863" ht="15.75" customHeight="1">
      <c r="A1863" s="5" t="s">
        <v>9518</v>
      </c>
      <c r="B1863" s="5" t="s">
        <v>9519</v>
      </c>
    </row>
    <row r="1864" ht="15.75" customHeight="1">
      <c r="A1864" s="5" t="s">
        <v>9520</v>
      </c>
      <c r="B1864" s="5" t="s">
        <v>9521</v>
      </c>
    </row>
    <row r="1865" ht="15.75" customHeight="1">
      <c r="A1865" s="5" t="s">
        <v>9522</v>
      </c>
      <c r="B1865" s="5" t="s">
        <v>9523</v>
      </c>
    </row>
    <row r="1866" ht="15.75" customHeight="1">
      <c r="A1866" s="5" t="s">
        <v>9524</v>
      </c>
      <c r="B1866" s="5" t="s">
        <v>9525</v>
      </c>
    </row>
    <row r="1867" ht="15.75" customHeight="1">
      <c r="A1867" s="5" t="s">
        <v>5210</v>
      </c>
      <c r="B1867" s="5" t="s">
        <v>9526</v>
      </c>
    </row>
    <row r="1868" ht="15.75" customHeight="1">
      <c r="A1868" s="5" t="s">
        <v>9527</v>
      </c>
      <c r="B1868" s="5" t="s">
        <v>9528</v>
      </c>
    </row>
    <row r="1869" ht="15.75" customHeight="1">
      <c r="A1869" s="5" t="s">
        <v>9529</v>
      </c>
      <c r="B1869" s="5" t="s">
        <v>9530</v>
      </c>
    </row>
    <row r="1870" ht="15.75" customHeight="1">
      <c r="A1870" s="5" t="s">
        <v>9531</v>
      </c>
      <c r="B1870" s="5" t="s">
        <v>9532</v>
      </c>
    </row>
    <row r="1871" ht="15.75" customHeight="1">
      <c r="A1871" s="5" t="s">
        <v>9533</v>
      </c>
      <c r="B1871" s="5" t="s">
        <v>9534</v>
      </c>
    </row>
    <row r="1872" ht="15.75" customHeight="1">
      <c r="A1872" s="5" t="s">
        <v>9535</v>
      </c>
      <c r="B1872" s="5" t="s">
        <v>9536</v>
      </c>
    </row>
    <row r="1873" ht="15.75" customHeight="1">
      <c r="A1873" s="5" t="s">
        <v>9537</v>
      </c>
      <c r="B1873" s="5" t="s">
        <v>9538</v>
      </c>
    </row>
    <row r="1874" ht="15.75" customHeight="1">
      <c r="A1874" s="5" t="s">
        <v>9539</v>
      </c>
      <c r="B1874" s="5" t="s">
        <v>9540</v>
      </c>
    </row>
    <row r="1875" ht="15.75" customHeight="1">
      <c r="A1875" s="5" t="s">
        <v>9541</v>
      </c>
      <c r="B1875" s="5" t="s">
        <v>9542</v>
      </c>
    </row>
    <row r="1876" ht="15.75" customHeight="1">
      <c r="A1876" s="5" t="s">
        <v>9543</v>
      </c>
      <c r="B1876" s="5" t="s">
        <v>9544</v>
      </c>
    </row>
    <row r="1877" ht="15.75" customHeight="1">
      <c r="A1877" s="5" t="s">
        <v>9545</v>
      </c>
      <c r="B1877" s="5" t="s">
        <v>9546</v>
      </c>
    </row>
    <row r="1878" ht="15.75" customHeight="1">
      <c r="A1878" s="5" t="s">
        <v>9547</v>
      </c>
      <c r="B1878" s="5" t="s">
        <v>9548</v>
      </c>
    </row>
    <row r="1879" ht="15.75" customHeight="1">
      <c r="A1879" s="5" t="s">
        <v>9549</v>
      </c>
      <c r="B1879" s="5" t="s">
        <v>9550</v>
      </c>
    </row>
    <row r="1880" ht="15.75" customHeight="1">
      <c r="A1880" s="5" t="s">
        <v>1032</v>
      </c>
      <c r="B1880" s="5" t="s">
        <v>9551</v>
      </c>
    </row>
    <row r="1881" ht="15.75" customHeight="1">
      <c r="A1881" s="5" t="s">
        <v>5231</v>
      </c>
      <c r="B1881" s="5" t="s">
        <v>9552</v>
      </c>
    </row>
    <row r="1882" ht="15.75" customHeight="1">
      <c r="A1882" s="5" t="s">
        <v>9553</v>
      </c>
      <c r="B1882" s="5" t="s">
        <v>9554</v>
      </c>
    </row>
    <row r="1883" ht="15.75" customHeight="1">
      <c r="A1883" s="5" t="s">
        <v>9555</v>
      </c>
      <c r="B1883" s="5" t="s">
        <v>9556</v>
      </c>
    </row>
    <row r="1884" ht="15.75" customHeight="1">
      <c r="A1884" s="5" t="s">
        <v>9557</v>
      </c>
      <c r="B1884" s="5" t="s">
        <v>9558</v>
      </c>
    </row>
    <row r="1885" ht="15.75" customHeight="1">
      <c r="A1885" s="5" t="s">
        <v>9559</v>
      </c>
      <c r="B1885" s="5" t="s">
        <v>9560</v>
      </c>
    </row>
    <row r="1886" ht="15.75" customHeight="1">
      <c r="A1886" s="5" t="s">
        <v>9561</v>
      </c>
      <c r="B1886" s="5" t="s">
        <v>9562</v>
      </c>
    </row>
    <row r="1887" ht="15.75" customHeight="1">
      <c r="A1887" s="5" t="s">
        <v>9563</v>
      </c>
      <c r="B1887" s="5" t="s">
        <v>9564</v>
      </c>
    </row>
    <row r="1888" ht="15.75" customHeight="1">
      <c r="A1888" s="5" t="s">
        <v>9565</v>
      </c>
      <c r="B1888" s="5" t="s">
        <v>9566</v>
      </c>
    </row>
    <row r="1889" ht="15.75" customHeight="1">
      <c r="A1889" s="5" t="s">
        <v>9567</v>
      </c>
      <c r="B1889" s="5" t="s">
        <v>9568</v>
      </c>
    </row>
    <row r="1890" ht="15.75" customHeight="1">
      <c r="A1890" s="5" t="s">
        <v>9569</v>
      </c>
      <c r="B1890" s="5" t="s">
        <v>9570</v>
      </c>
    </row>
    <row r="1891" ht="15.75" customHeight="1">
      <c r="A1891" s="5" t="s">
        <v>9571</v>
      </c>
      <c r="B1891" s="5" t="s">
        <v>9572</v>
      </c>
    </row>
    <row r="1892" ht="15.75" customHeight="1">
      <c r="A1892" s="5" t="s">
        <v>9573</v>
      </c>
      <c r="B1892" s="5" t="s">
        <v>9574</v>
      </c>
    </row>
    <row r="1893" ht="15.75" customHeight="1">
      <c r="A1893" s="5" t="s">
        <v>9575</v>
      </c>
      <c r="B1893" s="5" t="s">
        <v>9576</v>
      </c>
    </row>
    <row r="1894" ht="15.75" customHeight="1">
      <c r="A1894" s="5" t="s">
        <v>9577</v>
      </c>
      <c r="B1894" s="5" t="s">
        <v>9578</v>
      </c>
    </row>
    <row r="1895" ht="15.75" customHeight="1">
      <c r="A1895" s="5" t="s">
        <v>9579</v>
      </c>
      <c r="B1895" s="5" t="s">
        <v>9580</v>
      </c>
    </row>
    <row r="1896" ht="15.75" customHeight="1">
      <c r="A1896" s="5" t="s">
        <v>9581</v>
      </c>
      <c r="B1896" s="5" t="s">
        <v>9582</v>
      </c>
    </row>
    <row r="1897" ht="15.75" customHeight="1">
      <c r="A1897" s="5" t="s">
        <v>9583</v>
      </c>
      <c r="B1897" s="5" t="s">
        <v>9584</v>
      </c>
    </row>
    <row r="1898" ht="15.75" customHeight="1">
      <c r="A1898" s="5" t="s">
        <v>9585</v>
      </c>
      <c r="B1898" s="5" t="s">
        <v>9586</v>
      </c>
    </row>
    <row r="1899" ht="15.75" customHeight="1">
      <c r="A1899" s="5" t="s">
        <v>9587</v>
      </c>
      <c r="B1899" s="5" t="s">
        <v>9588</v>
      </c>
    </row>
    <row r="1900" ht="15.75" customHeight="1">
      <c r="A1900" s="5" t="s">
        <v>9589</v>
      </c>
      <c r="B1900" s="5" t="s">
        <v>9590</v>
      </c>
    </row>
    <row r="1901" ht="15.75" customHeight="1">
      <c r="A1901" s="5" t="s">
        <v>9591</v>
      </c>
      <c r="B1901" s="5" t="s">
        <v>9592</v>
      </c>
    </row>
    <row r="1902" ht="15.75" customHeight="1">
      <c r="A1902" s="5" t="s">
        <v>9593</v>
      </c>
      <c r="B1902" s="5" t="s">
        <v>9594</v>
      </c>
    </row>
    <row r="1903" ht="15.75" customHeight="1">
      <c r="A1903" s="5" t="s">
        <v>9595</v>
      </c>
      <c r="B1903" s="5" t="s">
        <v>9596</v>
      </c>
    </row>
    <row r="1904" ht="15.75" customHeight="1">
      <c r="A1904" s="5" t="s">
        <v>9597</v>
      </c>
      <c r="B1904" s="5" t="s">
        <v>9598</v>
      </c>
    </row>
    <row r="1905" ht="15.75" customHeight="1">
      <c r="A1905" s="5" t="s">
        <v>9599</v>
      </c>
      <c r="B1905" s="5" t="s">
        <v>9600</v>
      </c>
    </row>
    <row r="1906" ht="15.75" customHeight="1">
      <c r="A1906" s="5" t="s">
        <v>9601</v>
      </c>
      <c r="B1906" s="5" t="s">
        <v>9602</v>
      </c>
    </row>
    <row r="1907" ht="15.75" customHeight="1">
      <c r="A1907" s="5" t="s">
        <v>9603</v>
      </c>
      <c r="B1907" s="5" t="s">
        <v>9604</v>
      </c>
    </row>
    <row r="1908" ht="15.75" customHeight="1">
      <c r="A1908" s="5" t="s">
        <v>9605</v>
      </c>
      <c r="B1908" s="5" t="s">
        <v>9606</v>
      </c>
    </row>
    <row r="1909" ht="15.75" customHeight="1">
      <c r="A1909" s="5" t="s">
        <v>5792</v>
      </c>
      <c r="B1909" s="5" t="s">
        <v>9607</v>
      </c>
    </row>
    <row r="1910" ht="15.75" customHeight="1">
      <c r="A1910" s="5" t="s">
        <v>5799</v>
      </c>
      <c r="B1910" s="5" t="s">
        <v>9608</v>
      </c>
    </row>
    <row r="1911" ht="15.75" customHeight="1">
      <c r="A1911" s="5" t="s">
        <v>9609</v>
      </c>
      <c r="B1911" s="5" t="s">
        <v>9610</v>
      </c>
    </row>
    <row r="1912" ht="15.75" customHeight="1">
      <c r="A1912" s="5" t="s">
        <v>9611</v>
      </c>
      <c r="B1912" s="5" t="s">
        <v>9612</v>
      </c>
    </row>
    <row r="1913" ht="15.75" customHeight="1">
      <c r="A1913" s="5" t="s">
        <v>9613</v>
      </c>
      <c r="B1913" s="5" t="s">
        <v>9614</v>
      </c>
    </row>
    <row r="1914" ht="15.75" customHeight="1">
      <c r="A1914" s="5" t="s">
        <v>9615</v>
      </c>
      <c r="B1914" s="5" t="s">
        <v>9616</v>
      </c>
    </row>
    <row r="1915" ht="15.75" customHeight="1">
      <c r="A1915" s="5" t="s">
        <v>9617</v>
      </c>
      <c r="B1915" s="5" t="s">
        <v>9618</v>
      </c>
    </row>
    <row r="1916" ht="15.75" customHeight="1">
      <c r="A1916" s="5" t="s">
        <v>9619</v>
      </c>
      <c r="B1916" s="5" t="s">
        <v>9620</v>
      </c>
    </row>
    <row r="1917" ht="15.75" customHeight="1">
      <c r="A1917" s="5" t="s">
        <v>9621</v>
      </c>
      <c r="B1917" s="5" t="s">
        <v>9622</v>
      </c>
    </row>
    <row r="1918" ht="15.75" customHeight="1">
      <c r="A1918" s="5" t="s">
        <v>9623</v>
      </c>
      <c r="B1918" s="5" t="s">
        <v>9624</v>
      </c>
    </row>
    <row r="1919" ht="15.75" customHeight="1">
      <c r="A1919" s="5" t="s">
        <v>9625</v>
      </c>
      <c r="B1919" s="5" t="s">
        <v>9626</v>
      </c>
    </row>
    <row r="1920" ht="15.75" customHeight="1">
      <c r="A1920" s="5" t="s">
        <v>9627</v>
      </c>
      <c r="B1920" s="5" t="s">
        <v>9628</v>
      </c>
    </row>
    <row r="1921" ht="15.75" customHeight="1">
      <c r="A1921" s="5" t="s">
        <v>9629</v>
      </c>
      <c r="B1921" s="5" t="s">
        <v>9630</v>
      </c>
    </row>
    <row r="1922" ht="15.75" customHeight="1">
      <c r="A1922" s="5" t="s">
        <v>9631</v>
      </c>
      <c r="B1922" s="5" t="s">
        <v>9632</v>
      </c>
    </row>
    <row r="1923" ht="15.75" customHeight="1">
      <c r="A1923" s="5" t="s">
        <v>9633</v>
      </c>
      <c r="B1923" s="5" t="s">
        <v>9634</v>
      </c>
    </row>
    <row r="1924" ht="15.75" customHeight="1">
      <c r="A1924" s="5" t="s">
        <v>9635</v>
      </c>
      <c r="B1924" s="5" t="s">
        <v>9636</v>
      </c>
    </row>
    <row r="1925" ht="15.75" customHeight="1">
      <c r="A1925" s="5" t="s">
        <v>5784</v>
      </c>
      <c r="B1925" s="5" t="s">
        <v>9637</v>
      </c>
    </row>
    <row r="1926" ht="15.75" customHeight="1">
      <c r="A1926" s="5" t="s">
        <v>9638</v>
      </c>
      <c r="B1926" s="5" t="s">
        <v>9639</v>
      </c>
    </row>
    <row r="1927" ht="15.75" customHeight="1">
      <c r="A1927" s="5" t="s">
        <v>9640</v>
      </c>
      <c r="B1927" s="5" t="s">
        <v>9641</v>
      </c>
    </row>
    <row r="1928" ht="15.75" customHeight="1">
      <c r="A1928" s="5" t="s">
        <v>9642</v>
      </c>
      <c r="B1928" s="5" t="s">
        <v>9643</v>
      </c>
    </row>
    <row r="1929" ht="15.75" customHeight="1">
      <c r="A1929" s="5" t="s">
        <v>9644</v>
      </c>
      <c r="B1929" s="5" t="s">
        <v>9645</v>
      </c>
    </row>
    <row r="1930" ht="15.75" customHeight="1">
      <c r="A1930" s="5" t="s">
        <v>9646</v>
      </c>
      <c r="B1930" s="5" t="s">
        <v>9647</v>
      </c>
    </row>
    <row r="1931" ht="15.75" customHeight="1">
      <c r="A1931" s="5" t="s">
        <v>206</v>
      </c>
      <c r="B1931" s="5" t="s">
        <v>9648</v>
      </c>
    </row>
    <row r="1932" ht="15.75" customHeight="1">
      <c r="A1932" s="5" t="s">
        <v>9649</v>
      </c>
      <c r="B1932" s="5" t="s">
        <v>9650</v>
      </c>
    </row>
    <row r="1933" ht="15.75" customHeight="1">
      <c r="A1933" s="5" t="s">
        <v>9651</v>
      </c>
      <c r="B1933" s="5" t="s">
        <v>9652</v>
      </c>
    </row>
    <row r="1934" ht="15.75" customHeight="1">
      <c r="A1934" s="5" t="s">
        <v>9653</v>
      </c>
      <c r="B1934" s="5" t="s">
        <v>9654</v>
      </c>
    </row>
    <row r="1935" ht="15.75" customHeight="1">
      <c r="A1935" s="5" t="s">
        <v>9655</v>
      </c>
      <c r="B1935" s="5" t="s">
        <v>9656</v>
      </c>
    </row>
    <row r="1936" ht="15.75" customHeight="1">
      <c r="A1936" s="5" t="s">
        <v>9657</v>
      </c>
      <c r="B1936" s="5" t="s">
        <v>9658</v>
      </c>
    </row>
    <row r="1937" ht="15.75" customHeight="1">
      <c r="A1937" s="5" t="s">
        <v>9659</v>
      </c>
      <c r="B1937" s="5" t="s">
        <v>9660</v>
      </c>
    </row>
    <row r="1938" ht="15.75" customHeight="1">
      <c r="A1938" s="5" t="s">
        <v>9661</v>
      </c>
      <c r="B1938" s="5" t="s">
        <v>9662</v>
      </c>
    </row>
    <row r="1939" ht="15.75" customHeight="1">
      <c r="A1939" s="5" t="s">
        <v>9663</v>
      </c>
      <c r="B1939" s="5" t="s">
        <v>9664</v>
      </c>
    </row>
    <row r="1940" ht="15.75" customHeight="1">
      <c r="A1940" s="5" t="s">
        <v>9665</v>
      </c>
      <c r="B1940" s="5" t="s">
        <v>9666</v>
      </c>
    </row>
    <row r="1941" ht="15.75" customHeight="1">
      <c r="A1941" s="5" t="s">
        <v>9667</v>
      </c>
      <c r="B1941" s="5" t="s">
        <v>9668</v>
      </c>
    </row>
    <row r="1942" ht="15.75" customHeight="1">
      <c r="A1942" s="5" t="s">
        <v>9669</v>
      </c>
      <c r="B1942" s="5" t="s">
        <v>9670</v>
      </c>
    </row>
    <row r="1943" ht="15.75" customHeight="1">
      <c r="A1943" s="5" t="s">
        <v>9671</v>
      </c>
      <c r="B1943" s="5" t="s">
        <v>9672</v>
      </c>
    </row>
    <row r="1944" ht="15.75" customHeight="1">
      <c r="A1944" s="5" t="s">
        <v>9673</v>
      </c>
      <c r="B1944" s="5" t="s">
        <v>9674</v>
      </c>
    </row>
    <row r="1945" ht="15.75" customHeight="1">
      <c r="A1945" s="5" t="s">
        <v>9675</v>
      </c>
      <c r="B1945" s="5" t="s">
        <v>9676</v>
      </c>
    </row>
    <row r="1946" ht="15.75" customHeight="1">
      <c r="A1946" s="5" t="s">
        <v>9677</v>
      </c>
      <c r="B1946" s="5" t="s">
        <v>9678</v>
      </c>
    </row>
    <row r="1947" ht="15.75" customHeight="1">
      <c r="A1947" s="5" t="s">
        <v>9679</v>
      </c>
      <c r="B1947" s="5" t="s">
        <v>9680</v>
      </c>
    </row>
    <row r="1948" ht="15.75" customHeight="1">
      <c r="A1948" s="5" t="s">
        <v>9681</v>
      </c>
      <c r="B1948" s="5" t="s">
        <v>9682</v>
      </c>
    </row>
    <row r="1949" ht="15.75" customHeight="1">
      <c r="A1949" s="5" t="s">
        <v>9683</v>
      </c>
      <c r="B1949" s="5" t="s">
        <v>9684</v>
      </c>
    </row>
    <row r="1950" ht="15.75" customHeight="1">
      <c r="A1950" s="5" t="s">
        <v>9685</v>
      </c>
      <c r="B1950" s="5" t="s">
        <v>9686</v>
      </c>
    </row>
    <row r="1951" ht="15.75" customHeight="1">
      <c r="A1951" s="5" t="s">
        <v>9687</v>
      </c>
      <c r="B1951" s="5" t="s">
        <v>9688</v>
      </c>
    </row>
    <row r="1952" ht="15.75" customHeight="1">
      <c r="A1952" s="5" t="s">
        <v>9689</v>
      </c>
      <c r="B1952" s="5" t="s">
        <v>9690</v>
      </c>
    </row>
    <row r="1953" ht="15.75" customHeight="1">
      <c r="A1953" s="5" t="s">
        <v>58</v>
      </c>
      <c r="B1953" s="5" t="s">
        <v>9691</v>
      </c>
    </row>
    <row r="1954" ht="15.75" customHeight="1">
      <c r="A1954" s="5" t="s">
        <v>9692</v>
      </c>
      <c r="B1954" s="5" t="s">
        <v>9693</v>
      </c>
    </row>
    <row r="1955" ht="15.75" customHeight="1">
      <c r="A1955" s="5" t="s">
        <v>9694</v>
      </c>
      <c r="B1955" s="5" t="s">
        <v>9695</v>
      </c>
    </row>
    <row r="1956" ht="15.75" customHeight="1">
      <c r="A1956" s="5" t="s">
        <v>9696</v>
      </c>
      <c r="B1956" s="5" t="s">
        <v>9697</v>
      </c>
    </row>
    <row r="1957" ht="15.75" customHeight="1">
      <c r="A1957" s="5" t="s">
        <v>9698</v>
      </c>
      <c r="B1957" s="5" t="s">
        <v>9699</v>
      </c>
    </row>
    <row r="1958" ht="15.75" customHeight="1">
      <c r="A1958" s="5" t="s">
        <v>9700</v>
      </c>
      <c r="B1958" s="5" t="s">
        <v>9701</v>
      </c>
    </row>
    <row r="1959" ht="15.75" customHeight="1">
      <c r="A1959" s="5" t="s">
        <v>9702</v>
      </c>
      <c r="B1959" s="5" t="s">
        <v>9703</v>
      </c>
    </row>
    <row r="1960" ht="15.75" customHeight="1">
      <c r="A1960" s="5" t="s">
        <v>9704</v>
      </c>
      <c r="B1960" s="5" t="s">
        <v>9705</v>
      </c>
    </row>
    <row r="1961" ht="15.75" customHeight="1">
      <c r="A1961" s="5" t="s">
        <v>9706</v>
      </c>
      <c r="B1961" s="5" t="s">
        <v>9707</v>
      </c>
    </row>
    <row r="1962" ht="15.75" customHeight="1">
      <c r="A1962" s="5" t="s">
        <v>9708</v>
      </c>
      <c r="B1962" s="5" t="s">
        <v>9709</v>
      </c>
    </row>
    <row r="1963" ht="15.75" customHeight="1">
      <c r="A1963" s="5" t="s">
        <v>9710</v>
      </c>
      <c r="B1963" s="5" t="s">
        <v>9711</v>
      </c>
    </row>
    <row r="1964" ht="15.75" customHeight="1">
      <c r="A1964" s="5" t="s">
        <v>9712</v>
      </c>
      <c r="B1964" s="5" t="s">
        <v>9713</v>
      </c>
    </row>
    <row r="1965" ht="15.75" customHeight="1">
      <c r="A1965" s="5" t="s">
        <v>9714</v>
      </c>
      <c r="B1965" s="5" t="s">
        <v>9715</v>
      </c>
    </row>
    <row r="1966" ht="15.75" customHeight="1">
      <c r="A1966" s="5" t="s">
        <v>9716</v>
      </c>
      <c r="B1966" s="5" t="s">
        <v>9717</v>
      </c>
    </row>
    <row r="1967" ht="15.75" customHeight="1">
      <c r="A1967" s="5" t="s">
        <v>1043</v>
      </c>
      <c r="B1967" s="5" t="s">
        <v>9718</v>
      </c>
    </row>
    <row r="1968" ht="15.75" customHeight="1">
      <c r="A1968" s="5" t="s">
        <v>9719</v>
      </c>
      <c r="B1968" s="5" t="s">
        <v>9720</v>
      </c>
    </row>
    <row r="1969" ht="15.75" customHeight="1">
      <c r="A1969" s="5" t="s">
        <v>9721</v>
      </c>
      <c r="B1969" s="5" t="s">
        <v>9722</v>
      </c>
    </row>
    <row r="1970" ht="15.75" customHeight="1">
      <c r="A1970" s="5" t="s">
        <v>9723</v>
      </c>
      <c r="B1970" s="5" t="s">
        <v>9724</v>
      </c>
    </row>
    <row r="1971" ht="15.75" customHeight="1">
      <c r="A1971" s="5" t="s">
        <v>9725</v>
      </c>
      <c r="B1971" s="5" t="s">
        <v>9726</v>
      </c>
    </row>
    <row r="1972" ht="15.75" customHeight="1">
      <c r="A1972" s="5" t="s">
        <v>9727</v>
      </c>
      <c r="B1972" s="5" t="s">
        <v>9728</v>
      </c>
    </row>
    <row r="1973" ht="15.75" customHeight="1">
      <c r="A1973" s="5" t="s">
        <v>9729</v>
      </c>
      <c r="B1973" s="5" t="s">
        <v>9730</v>
      </c>
    </row>
    <row r="1974" ht="15.75" customHeight="1">
      <c r="A1974" s="5" t="s">
        <v>9731</v>
      </c>
      <c r="B1974" s="5" t="s">
        <v>9732</v>
      </c>
    </row>
    <row r="1975" ht="15.75" customHeight="1">
      <c r="A1975" s="5" t="s">
        <v>9733</v>
      </c>
      <c r="B1975" s="5" t="s">
        <v>9734</v>
      </c>
    </row>
    <row r="1976" ht="15.75" customHeight="1">
      <c r="A1976" s="5" t="s">
        <v>9735</v>
      </c>
      <c r="B1976" s="5" t="s">
        <v>9736</v>
      </c>
    </row>
    <row r="1977" ht="15.75" customHeight="1">
      <c r="A1977" s="5" t="s">
        <v>9737</v>
      </c>
      <c r="B1977" s="5" t="s">
        <v>9738</v>
      </c>
    </row>
    <row r="1978" ht="15.75" customHeight="1">
      <c r="A1978" s="5" t="s">
        <v>9739</v>
      </c>
      <c r="B1978" s="5" t="s">
        <v>9740</v>
      </c>
    </row>
    <row r="1979" ht="15.75" customHeight="1">
      <c r="A1979" s="5" t="s">
        <v>9741</v>
      </c>
      <c r="B1979" s="5" t="s">
        <v>9742</v>
      </c>
    </row>
    <row r="1980" ht="15.75" customHeight="1">
      <c r="A1980" s="5" t="s">
        <v>9743</v>
      </c>
      <c r="B1980" s="5" t="s">
        <v>9744</v>
      </c>
    </row>
    <row r="1981" ht="15.75" customHeight="1">
      <c r="A1981" s="5" t="s">
        <v>9745</v>
      </c>
      <c r="B1981" s="5" t="s">
        <v>9746</v>
      </c>
    </row>
    <row r="1982" ht="15.75" customHeight="1">
      <c r="A1982" s="5" t="s">
        <v>9747</v>
      </c>
      <c r="B1982" s="5" t="s">
        <v>9748</v>
      </c>
    </row>
    <row r="1983" ht="15.75" customHeight="1">
      <c r="A1983" s="5" t="s">
        <v>9749</v>
      </c>
      <c r="B1983" s="5" t="s">
        <v>9750</v>
      </c>
    </row>
    <row r="1984" ht="15.75" customHeight="1">
      <c r="A1984" s="5" t="s">
        <v>9751</v>
      </c>
      <c r="B1984" s="5" t="s">
        <v>9752</v>
      </c>
    </row>
    <row r="1985" ht="15.75" customHeight="1">
      <c r="A1985" s="5" t="s">
        <v>5904</v>
      </c>
      <c r="B1985" s="5" t="s">
        <v>9753</v>
      </c>
    </row>
    <row r="1986" ht="15.75" customHeight="1">
      <c r="A1986" s="5" t="s">
        <v>9754</v>
      </c>
      <c r="B1986" s="5" t="s">
        <v>9755</v>
      </c>
    </row>
    <row r="1987" ht="15.75" customHeight="1">
      <c r="A1987" s="5" t="s">
        <v>9756</v>
      </c>
      <c r="B1987" s="5" t="s">
        <v>9757</v>
      </c>
    </row>
    <row r="1988" ht="15.75" customHeight="1">
      <c r="A1988" s="5" t="s">
        <v>9758</v>
      </c>
      <c r="B1988" s="5" t="s">
        <v>9759</v>
      </c>
    </row>
    <row r="1989" ht="15.75" customHeight="1">
      <c r="A1989" s="5" t="s">
        <v>9760</v>
      </c>
      <c r="B1989" s="5" t="s">
        <v>9761</v>
      </c>
    </row>
    <row r="1990" ht="15.75" customHeight="1">
      <c r="A1990" s="5" t="s">
        <v>9762</v>
      </c>
      <c r="B1990" s="5" t="s">
        <v>9763</v>
      </c>
    </row>
    <row r="1991" ht="15.75" customHeight="1">
      <c r="A1991" s="5" t="s">
        <v>5297</v>
      </c>
      <c r="B1991" s="5" t="s">
        <v>9764</v>
      </c>
    </row>
    <row r="1992" ht="15.75" customHeight="1">
      <c r="A1992" s="5" t="s">
        <v>9765</v>
      </c>
      <c r="B1992" s="5" t="s">
        <v>9766</v>
      </c>
    </row>
    <row r="1993" ht="15.75" customHeight="1">
      <c r="A1993" s="5" t="s">
        <v>5908</v>
      </c>
      <c r="B1993" s="5" t="s">
        <v>9767</v>
      </c>
    </row>
    <row r="1994" ht="15.75" customHeight="1">
      <c r="A1994" s="5" t="s">
        <v>9768</v>
      </c>
      <c r="B1994" s="5" t="s">
        <v>9769</v>
      </c>
    </row>
    <row r="1995" ht="15.75" customHeight="1">
      <c r="A1995" s="5" t="s">
        <v>9770</v>
      </c>
      <c r="B1995" s="5" t="s">
        <v>9771</v>
      </c>
    </row>
    <row r="1996" ht="15.75" customHeight="1">
      <c r="A1996" s="5" t="s">
        <v>9772</v>
      </c>
      <c r="B1996" s="5" t="s">
        <v>9773</v>
      </c>
    </row>
    <row r="1997" ht="15.75" customHeight="1">
      <c r="A1997" s="5" t="s">
        <v>9774</v>
      </c>
      <c r="B1997" s="5" t="s">
        <v>9775</v>
      </c>
    </row>
    <row r="1998" ht="15.75" customHeight="1">
      <c r="A1998" s="5" t="s">
        <v>9776</v>
      </c>
      <c r="B1998" s="5" t="s">
        <v>9777</v>
      </c>
    </row>
    <row r="1999" ht="15.75" customHeight="1">
      <c r="A1999" s="5" t="s">
        <v>9778</v>
      </c>
      <c r="B1999" s="5" t="s">
        <v>9779</v>
      </c>
    </row>
    <row r="2000" ht="15.75" customHeight="1">
      <c r="A2000" s="5" t="s">
        <v>9780</v>
      </c>
      <c r="B2000" s="5" t="s">
        <v>9781</v>
      </c>
    </row>
    <row r="2001" ht="15.75" customHeight="1">
      <c r="A2001" s="5" t="s">
        <v>9782</v>
      </c>
      <c r="B2001" s="5" t="s">
        <v>9783</v>
      </c>
    </row>
    <row r="2002" ht="15.75" customHeight="1">
      <c r="A2002" s="5" t="s">
        <v>9784</v>
      </c>
      <c r="B2002" s="5" t="s">
        <v>9785</v>
      </c>
    </row>
    <row r="2003" ht="15.75" customHeight="1">
      <c r="A2003" s="5" t="s">
        <v>9786</v>
      </c>
      <c r="B2003" s="5" t="s">
        <v>9787</v>
      </c>
    </row>
    <row r="2004" ht="15.75" customHeight="1">
      <c r="A2004" s="5" t="s">
        <v>5383</v>
      </c>
      <c r="B2004" s="5" t="s">
        <v>9788</v>
      </c>
    </row>
    <row r="2005" ht="15.75" customHeight="1">
      <c r="A2005" s="5" t="s">
        <v>9789</v>
      </c>
      <c r="B2005" s="5" t="s">
        <v>9790</v>
      </c>
    </row>
    <row r="2006" ht="15.75" customHeight="1">
      <c r="A2006" s="5" t="s">
        <v>9791</v>
      </c>
      <c r="B2006" s="5" t="s">
        <v>9792</v>
      </c>
    </row>
    <row r="2007" ht="15.75" customHeight="1">
      <c r="A2007" s="5" t="s">
        <v>9793</v>
      </c>
      <c r="B2007" s="5" t="s">
        <v>9794</v>
      </c>
    </row>
    <row r="2008" ht="15.75" customHeight="1">
      <c r="A2008" s="5" t="s">
        <v>5733</v>
      </c>
      <c r="B2008" s="5" t="s">
        <v>9795</v>
      </c>
    </row>
    <row r="2009" ht="15.75" customHeight="1">
      <c r="A2009" s="5" t="s">
        <v>9796</v>
      </c>
      <c r="B2009" s="5" t="s">
        <v>9797</v>
      </c>
    </row>
    <row r="2010" ht="15.75" customHeight="1">
      <c r="A2010" s="5" t="s">
        <v>9798</v>
      </c>
      <c r="B2010" s="5" t="s">
        <v>9799</v>
      </c>
    </row>
    <row r="2011" ht="15.75" customHeight="1">
      <c r="A2011" s="5" t="s">
        <v>4200</v>
      </c>
      <c r="B2011" s="5" t="s">
        <v>9800</v>
      </c>
    </row>
    <row r="2012" ht="15.75" customHeight="1">
      <c r="A2012" s="5" t="s">
        <v>9801</v>
      </c>
      <c r="B2012" s="5" t="s">
        <v>9802</v>
      </c>
    </row>
    <row r="2013" ht="15.75" customHeight="1">
      <c r="A2013" s="5" t="s">
        <v>5737</v>
      </c>
      <c r="B2013" s="5" t="s">
        <v>9803</v>
      </c>
    </row>
    <row r="2014" ht="15.75" customHeight="1">
      <c r="A2014" s="5" t="s">
        <v>5745</v>
      </c>
      <c r="B2014" s="5" t="s">
        <v>9804</v>
      </c>
    </row>
    <row r="2015" ht="15.75" customHeight="1">
      <c r="A2015" s="5" t="s">
        <v>4204</v>
      </c>
      <c r="B2015" s="5" t="s">
        <v>9805</v>
      </c>
    </row>
    <row r="2016" ht="15.75" customHeight="1">
      <c r="A2016" s="5" t="s">
        <v>5748</v>
      </c>
      <c r="B2016" s="5" t="s">
        <v>9806</v>
      </c>
    </row>
    <row r="2017" ht="15.75" customHeight="1">
      <c r="A2017" s="5" t="s">
        <v>4209</v>
      </c>
      <c r="B2017" s="5" t="s">
        <v>9807</v>
      </c>
    </row>
    <row r="2018" ht="15.75" customHeight="1">
      <c r="A2018" s="5" t="s">
        <v>9808</v>
      </c>
      <c r="B2018" s="5" t="s">
        <v>9809</v>
      </c>
    </row>
    <row r="2019" ht="15.75" customHeight="1">
      <c r="A2019" s="5" t="s">
        <v>9810</v>
      </c>
      <c r="B2019" s="5" t="s">
        <v>9811</v>
      </c>
    </row>
    <row r="2020" ht="15.75" customHeight="1">
      <c r="A2020" s="5" t="s">
        <v>9812</v>
      </c>
      <c r="B2020" s="5" t="s">
        <v>9813</v>
      </c>
    </row>
    <row r="2021" ht="15.75" customHeight="1">
      <c r="A2021" s="5" t="s">
        <v>9814</v>
      </c>
      <c r="B2021" s="5" t="s">
        <v>9815</v>
      </c>
    </row>
    <row r="2022" ht="15.75" customHeight="1">
      <c r="A2022" s="5" t="s">
        <v>9816</v>
      </c>
      <c r="B2022" s="5" t="s">
        <v>9817</v>
      </c>
    </row>
    <row r="2023" ht="15.75" customHeight="1">
      <c r="A2023" s="5" t="s">
        <v>9818</v>
      </c>
      <c r="B2023" s="5" t="s">
        <v>9819</v>
      </c>
    </row>
    <row r="2024" ht="15.75" customHeight="1">
      <c r="A2024" s="5" t="s">
        <v>9820</v>
      </c>
      <c r="B2024" s="5" t="s">
        <v>9821</v>
      </c>
    </row>
    <row r="2025" ht="15.75" customHeight="1">
      <c r="A2025" s="5" t="s">
        <v>9822</v>
      </c>
      <c r="B2025" s="5" t="s">
        <v>9823</v>
      </c>
    </row>
    <row r="2026" ht="15.75" customHeight="1">
      <c r="A2026" s="5" t="s">
        <v>9824</v>
      </c>
      <c r="B2026" s="5" t="s">
        <v>9825</v>
      </c>
    </row>
    <row r="2027" ht="15.75" customHeight="1">
      <c r="A2027" s="5" t="s">
        <v>9826</v>
      </c>
      <c r="B2027" s="5" t="s">
        <v>9827</v>
      </c>
    </row>
    <row r="2028" ht="15.75" customHeight="1">
      <c r="A2028" s="5" t="s">
        <v>9828</v>
      </c>
      <c r="B2028" s="5" t="s">
        <v>9829</v>
      </c>
    </row>
    <row r="2029" ht="15.75" customHeight="1">
      <c r="A2029" s="5" t="s">
        <v>9830</v>
      </c>
      <c r="B2029" s="5" t="s">
        <v>9831</v>
      </c>
    </row>
    <row r="2030" ht="15.75" customHeight="1">
      <c r="A2030" s="5" t="s">
        <v>9832</v>
      </c>
      <c r="B2030" s="5" t="s">
        <v>9833</v>
      </c>
    </row>
    <row r="2031" ht="15.75" customHeight="1">
      <c r="A2031" s="5" t="s">
        <v>9834</v>
      </c>
      <c r="B2031" s="5" t="s">
        <v>9835</v>
      </c>
    </row>
    <row r="2032" ht="15.75" customHeight="1">
      <c r="A2032" s="5" t="s">
        <v>9836</v>
      </c>
      <c r="B2032" s="5" t="s">
        <v>9837</v>
      </c>
    </row>
    <row r="2033" ht="15.75" customHeight="1">
      <c r="A2033" s="5" t="s">
        <v>9838</v>
      </c>
      <c r="B2033" s="5" t="s">
        <v>9839</v>
      </c>
    </row>
    <row r="2034" ht="15.75" customHeight="1">
      <c r="A2034" s="5" t="s">
        <v>9840</v>
      </c>
      <c r="B2034" s="5" t="s">
        <v>9841</v>
      </c>
    </row>
    <row r="2035" ht="15.75" customHeight="1">
      <c r="A2035" s="5" t="s">
        <v>9842</v>
      </c>
      <c r="B2035" s="5" t="s">
        <v>9843</v>
      </c>
    </row>
    <row r="2036" ht="15.75" customHeight="1">
      <c r="A2036" s="5" t="s">
        <v>9844</v>
      </c>
      <c r="B2036" s="5" t="s">
        <v>9845</v>
      </c>
    </row>
    <row r="2037" ht="15.75" customHeight="1">
      <c r="A2037" s="5" t="s">
        <v>9846</v>
      </c>
      <c r="B2037" s="5" t="s">
        <v>9847</v>
      </c>
    </row>
    <row r="2038" ht="15.75" customHeight="1">
      <c r="A2038" s="5" t="s">
        <v>9848</v>
      </c>
      <c r="B2038" s="5" t="s">
        <v>9849</v>
      </c>
    </row>
    <row r="2039" ht="15.75" customHeight="1">
      <c r="A2039" s="5" t="s">
        <v>9850</v>
      </c>
      <c r="B2039" s="5" t="s">
        <v>9851</v>
      </c>
    </row>
    <row r="2040" ht="15.75" customHeight="1">
      <c r="A2040" s="5" t="s">
        <v>4213</v>
      </c>
      <c r="B2040" s="5" t="s">
        <v>9852</v>
      </c>
    </row>
    <row r="2041" ht="15.75" customHeight="1">
      <c r="A2041" s="5" t="s">
        <v>9853</v>
      </c>
      <c r="B2041" s="5" t="s">
        <v>9854</v>
      </c>
    </row>
    <row r="2042" ht="15.75" customHeight="1">
      <c r="A2042" s="5" t="s">
        <v>9855</v>
      </c>
      <c r="B2042" s="5" t="s">
        <v>9856</v>
      </c>
    </row>
    <row r="2043" ht="15.75" customHeight="1">
      <c r="A2043" s="5" t="s">
        <v>9857</v>
      </c>
      <c r="B2043" s="5" t="s">
        <v>9858</v>
      </c>
    </row>
    <row r="2044" ht="15.75" customHeight="1">
      <c r="A2044" s="5" t="s">
        <v>9859</v>
      </c>
      <c r="B2044" s="5" t="s">
        <v>9860</v>
      </c>
    </row>
    <row r="2045" ht="15.75" customHeight="1">
      <c r="A2045" s="5" t="s">
        <v>9861</v>
      </c>
      <c r="B2045" s="5" t="s">
        <v>9862</v>
      </c>
    </row>
    <row r="2046" ht="15.75" customHeight="1">
      <c r="A2046" s="5" t="s">
        <v>9863</v>
      </c>
      <c r="B2046" s="5" t="s">
        <v>9864</v>
      </c>
    </row>
    <row r="2047" ht="15.75" customHeight="1">
      <c r="A2047" s="5" t="s">
        <v>9865</v>
      </c>
      <c r="B2047" s="5" t="s">
        <v>9866</v>
      </c>
    </row>
    <row r="2048" ht="15.75" customHeight="1">
      <c r="A2048" s="5" t="s">
        <v>9867</v>
      </c>
      <c r="B2048" s="5" t="s">
        <v>9868</v>
      </c>
    </row>
    <row r="2049" ht="15.75" customHeight="1">
      <c r="A2049" s="5" t="s">
        <v>9869</v>
      </c>
      <c r="B2049" s="5" t="s">
        <v>9870</v>
      </c>
    </row>
    <row r="2050" ht="15.75" customHeight="1">
      <c r="A2050" s="5" t="s">
        <v>9871</v>
      </c>
      <c r="B2050" s="5" t="s">
        <v>9872</v>
      </c>
    </row>
    <row r="2051" ht="15.75" customHeight="1">
      <c r="A2051" s="5" t="s">
        <v>4217</v>
      </c>
      <c r="B2051" s="5" t="s">
        <v>9873</v>
      </c>
    </row>
    <row r="2052" ht="15.75" customHeight="1">
      <c r="A2052" s="5" t="s">
        <v>9874</v>
      </c>
      <c r="B2052" s="5" t="s">
        <v>9875</v>
      </c>
    </row>
    <row r="2053" ht="15.75" customHeight="1">
      <c r="A2053" s="5" t="s">
        <v>9876</v>
      </c>
      <c r="B2053" s="5" t="s">
        <v>9877</v>
      </c>
    </row>
    <row r="2054" ht="15.75" customHeight="1">
      <c r="A2054" s="5" t="s">
        <v>9878</v>
      </c>
      <c r="B2054" s="5" t="s">
        <v>9879</v>
      </c>
    </row>
    <row r="2055" ht="15.75" customHeight="1">
      <c r="A2055" s="5" t="s">
        <v>9880</v>
      </c>
      <c r="B2055" s="5" t="s">
        <v>9881</v>
      </c>
    </row>
    <row r="2056" ht="15.75" customHeight="1">
      <c r="A2056" s="5" t="s">
        <v>9882</v>
      </c>
      <c r="B2056" s="5" t="s">
        <v>9883</v>
      </c>
    </row>
    <row r="2057" ht="15.75" customHeight="1">
      <c r="A2057" s="5" t="s">
        <v>9884</v>
      </c>
      <c r="B2057" s="5" t="s">
        <v>9885</v>
      </c>
    </row>
    <row r="2058" ht="15.75" customHeight="1">
      <c r="A2058" s="5" t="s">
        <v>4224</v>
      </c>
      <c r="B2058" s="5" t="s">
        <v>9886</v>
      </c>
    </row>
    <row r="2059" ht="15.75" customHeight="1">
      <c r="A2059" s="5" t="s">
        <v>9887</v>
      </c>
      <c r="B2059" s="5" t="s">
        <v>9888</v>
      </c>
    </row>
    <row r="2060" ht="15.75" customHeight="1">
      <c r="A2060" s="5" t="s">
        <v>9889</v>
      </c>
      <c r="B2060" s="5" t="s">
        <v>9890</v>
      </c>
    </row>
    <row r="2061" ht="15.75" customHeight="1">
      <c r="A2061" s="5" t="s">
        <v>9891</v>
      </c>
      <c r="B2061" s="5" t="s">
        <v>9892</v>
      </c>
    </row>
    <row r="2062" ht="15.75" customHeight="1">
      <c r="A2062" s="5" t="s">
        <v>9893</v>
      </c>
      <c r="B2062" s="5" t="s">
        <v>9894</v>
      </c>
    </row>
    <row r="2063" ht="15.75" customHeight="1">
      <c r="A2063" s="5" t="s">
        <v>9895</v>
      </c>
      <c r="B2063" s="5" t="s">
        <v>9896</v>
      </c>
    </row>
    <row r="2064" ht="15.75" customHeight="1">
      <c r="A2064" s="5" t="s">
        <v>9897</v>
      </c>
      <c r="B2064" s="5" t="s">
        <v>9898</v>
      </c>
    </row>
    <row r="2065" ht="15.75" customHeight="1">
      <c r="A2065" s="5" t="s">
        <v>9899</v>
      </c>
      <c r="B2065" s="5" t="s">
        <v>9900</v>
      </c>
    </row>
    <row r="2066" ht="15.75" customHeight="1">
      <c r="A2066" s="5" t="s">
        <v>9901</v>
      </c>
      <c r="B2066" s="5" t="s">
        <v>9902</v>
      </c>
    </row>
    <row r="2067" ht="15.75" customHeight="1">
      <c r="A2067" s="5" t="s">
        <v>9903</v>
      </c>
      <c r="B2067" s="5" t="s">
        <v>9904</v>
      </c>
    </row>
    <row r="2068" ht="15.75" customHeight="1">
      <c r="A2068" s="5" t="s">
        <v>9905</v>
      </c>
      <c r="B2068" s="5" t="s">
        <v>9906</v>
      </c>
    </row>
    <row r="2069" ht="15.75" customHeight="1">
      <c r="A2069" s="5" t="s">
        <v>9907</v>
      </c>
      <c r="B2069" s="5" t="s">
        <v>9908</v>
      </c>
    </row>
    <row r="2070" ht="15.75" customHeight="1">
      <c r="A2070" s="5" t="s">
        <v>9909</v>
      </c>
      <c r="B2070" s="5" t="s">
        <v>9910</v>
      </c>
    </row>
    <row r="2071" ht="15.75" customHeight="1">
      <c r="A2071" s="5" t="s">
        <v>9911</v>
      </c>
      <c r="B2071" s="5" t="s">
        <v>9912</v>
      </c>
    </row>
    <row r="2072" ht="15.75" customHeight="1">
      <c r="A2072" s="5" t="s">
        <v>9913</v>
      </c>
      <c r="B2072" s="5" t="s">
        <v>9914</v>
      </c>
    </row>
    <row r="2073" ht="15.75" customHeight="1">
      <c r="A2073" s="5" t="s">
        <v>9915</v>
      </c>
      <c r="B2073" s="5" t="s">
        <v>9916</v>
      </c>
    </row>
    <row r="2074" ht="15.75" customHeight="1">
      <c r="A2074" s="5" t="s">
        <v>9917</v>
      </c>
      <c r="B2074" s="5" t="s">
        <v>9918</v>
      </c>
    </row>
    <row r="2075" ht="15.75" customHeight="1">
      <c r="A2075" s="5" t="s">
        <v>9919</v>
      </c>
      <c r="B2075" s="5" t="s">
        <v>9920</v>
      </c>
    </row>
    <row r="2076" ht="15.75" customHeight="1">
      <c r="A2076" s="5" t="s">
        <v>9921</v>
      </c>
      <c r="B2076" s="5" t="s">
        <v>9922</v>
      </c>
    </row>
    <row r="2077" ht="15.75" customHeight="1">
      <c r="A2077" s="5" t="s">
        <v>9923</v>
      </c>
      <c r="B2077" s="5" t="s">
        <v>9924</v>
      </c>
    </row>
    <row r="2078" ht="15.75" customHeight="1">
      <c r="A2078" s="5" t="s">
        <v>9925</v>
      </c>
      <c r="B2078" s="5" t="s">
        <v>9926</v>
      </c>
    </row>
    <row r="2079" ht="15.75" customHeight="1">
      <c r="A2079" s="5" t="s">
        <v>9927</v>
      </c>
      <c r="B2079" s="5" t="s">
        <v>9928</v>
      </c>
    </row>
    <row r="2080" ht="15.75" customHeight="1">
      <c r="A2080" s="5" t="s">
        <v>9929</v>
      </c>
      <c r="B2080" s="5" t="s">
        <v>9930</v>
      </c>
    </row>
    <row r="2081" ht="15.75" customHeight="1">
      <c r="A2081" s="5" t="s">
        <v>9931</v>
      </c>
      <c r="B2081" s="5" t="s">
        <v>9932</v>
      </c>
    </row>
    <row r="2082" ht="15.75" customHeight="1">
      <c r="A2082" s="5" t="s">
        <v>9933</v>
      </c>
      <c r="B2082" s="5" t="s">
        <v>9934</v>
      </c>
    </row>
    <row r="2083" ht="15.75" customHeight="1">
      <c r="A2083" s="5" t="s">
        <v>9935</v>
      </c>
      <c r="B2083" s="5" t="s">
        <v>9936</v>
      </c>
    </row>
    <row r="2084" ht="15.75" customHeight="1">
      <c r="A2084" s="5" t="s">
        <v>9937</v>
      </c>
      <c r="B2084" s="5" t="s">
        <v>9938</v>
      </c>
    </row>
    <row r="2085" ht="15.75" customHeight="1">
      <c r="A2085" s="5" t="s">
        <v>9939</v>
      </c>
      <c r="B2085" s="5" t="s">
        <v>9940</v>
      </c>
    </row>
    <row r="2086" ht="15.75" customHeight="1">
      <c r="A2086" s="5" t="s">
        <v>9941</v>
      </c>
      <c r="B2086" s="5" t="s">
        <v>9942</v>
      </c>
    </row>
    <row r="2087" ht="15.75" customHeight="1">
      <c r="A2087" s="5" t="s">
        <v>9943</v>
      </c>
      <c r="B2087" s="5" t="s">
        <v>9944</v>
      </c>
    </row>
    <row r="2088" ht="15.75" customHeight="1">
      <c r="A2088" s="5" t="s">
        <v>9945</v>
      </c>
      <c r="B2088" s="5" t="s">
        <v>9946</v>
      </c>
    </row>
    <row r="2089" ht="15.75" customHeight="1">
      <c r="A2089" s="5" t="s">
        <v>9947</v>
      </c>
      <c r="B2089" s="5" t="s">
        <v>9948</v>
      </c>
    </row>
    <row r="2090" ht="15.75" customHeight="1">
      <c r="A2090" s="5" t="s">
        <v>9949</v>
      </c>
      <c r="B2090" s="5" t="s">
        <v>9950</v>
      </c>
    </row>
    <row r="2091" ht="15.75" customHeight="1">
      <c r="A2091" s="5" t="s">
        <v>9951</v>
      </c>
      <c r="B2091" s="5" t="s">
        <v>9952</v>
      </c>
    </row>
    <row r="2092" ht="15.75" customHeight="1">
      <c r="A2092" s="5" t="s">
        <v>9953</v>
      </c>
      <c r="B2092" s="5" t="s">
        <v>9954</v>
      </c>
    </row>
    <row r="2093" ht="15.75" customHeight="1">
      <c r="A2093" s="5" t="s">
        <v>9955</v>
      </c>
      <c r="B2093" s="5" t="s">
        <v>9956</v>
      </c>
    </row>
    <row r="2094" ht="15.75" customHeight="1">
      <c r="A2094" s="5" t="s">
        <v>9957</v>
      </c>
      <c r="B2094" s="5" t="s">
        <v>9958</v>
      </c>
    </row>
    <row r="2095" ht="15.75" customHeight="1">
      <c r="A2095" s="5" t="s">
        <v>9959</v>
      </c>
      <c r="B2095" s="5" t="s">
        <v>9960</v>
      </c>
    </row>
    <row r="2096" ht="15.75" customHeight="1">
      <c r="A2096" s="5" t="s">
        <v>9961</v>
      </c>
      <c r="B2096" s="5" t="s">
        <v>9962</v>
      </c>
    </row>
    <row r="2097" ht="15.75" customHeight="1">
      <c r="A2097" s="5" t="s">
        <v>9963</v>
      </c>
      <c r="B2097" s="5" t="s">
        <v>9964</v>
      </c>
    </row>
    <row r="2098" ht="15.75" customHeight="1">
      <c r="A2098" s="5" t="s">
        <v>9965</v>
      </c>
      <c r="B2098" s="5" t="s">
        <v>9966</v>
      </c>
    </row>
    <row r="2099" ht="15.75" customHeight="1">
      <c r="A2099" s="5" t="s">
        <v>9967</v>
      </c>
      <c r="B2099" s="5" t="s">
        <v>9968</v>
      </c>
    </row>
    <row r="2100" ht="15.75" customHeight="1">
      <c r="A2100" s="5" t="s">
        <v>9969</v>
      </c>
      <c r="B2100" s="5" t="s">
        <v>9970</v>
      </c>
    </row>
    <row r="2101" ht="15.75" customHeight="1">
      <c r="A2101" s="5" t="s">
        <v>9971</v>
      </c>
      <c r="B2101" s="5" t="s">
        <v>9972</v>
      </c>
    </row>
    <row r="2102" ht="15.75" customHeight="1">
      <c r="A2102" s="5" t="s">
        <v>9973</v>
      </c>
      <c r="B2102" s="5" t="s">
        <v>9974</v>
      </c>
    </row>
    <row r="2103" ht="15.75" customHeight="1">
      <c r="A2103" s="5" t="s">
        <v>9975</v>
      </c>
      <c r="B2103" s="5" t="s">
        <v>9976</v>
      </c>
    </row>
    <row r="2104" ht="15.75" customHeight="1">
      <c r="A2104" s="5" t="s">
        <v>9977</v>
      </c>
      <c r="B2104" s="5" t="s">
        <v>9978</v>
      </c>
    </row>
    <row r="2105" ht="15.75" customHeight="1">
      <c r="A2105" s="5" t="s">
        <v>9979</v>
      </c>
      <c r="B2105" s="5" t="s">
        <v>9980</v>
      </c>
    </row>
    <row r="2106" ht="15.75" customHeight="1">
      <c r="A2106" s="5" t="s">
        <v>9981</v>
      </c>
      <c r="B2106" s="5" t="s">
        <v>9982</v>
      </c>
    </row>
    <row r="2107" ht="15.75" customHeight="1">
      <c r="A2107" s="5" t="s">
        <v>9983</v>
      </c>
      <c r="B2107" s="5" t="s">
        <v>9984</v>
      </c>
    </row>
    <row r="2108" ht="15.75" customHeight="1">
      <c r="A2108" s="5" t="s">
        <v>9985</v>
      </c>
      <c r="B2108" s="5" t="s">
        <v>9986</v>
      </c>
    </row>
    <row r="2109" ht="15.75" customHeight="1">
      <c r="A2109" s="5" t="s">
        <v>9987</v>
      </c>
      <c r="B2109" s="5" t="s">
        <v>9988</v>
      </c>
    </row>
    <row r="2110" ht="15.75" customHeight="1">
      <c r="A2110" s="5" t="s">
        <v>9989</v>
      </c>
      <c r="B2110" s="5" t="s">
        <v>9990</v>
      </c>
    </row>
    <row r="2111" ht="15.75" customHeight="1">
      <c r="A2111" s="5" t="s">
        <v>9991</v>
      </c>
      <c r="B2111" s="5" t="s">
        <v>9992</v>
      </c>
    </row>
    <row r="2112" ht="15.75" customHeight="1">
      <c r="A2112" s="5" t="s">
        <v>9993</v>
      </c>
      <c r="B2112" s="5" t="s">
        <v>9994</v>
      </c>
    </row>
    <row r="2113" ht="15.75" customHeight="1">
      <c r="A2113" s="5" t="s">
        <v>9995</v>
      </c>
      <c r="B2113" s="5" t="s">
        <v>9996</v>
      </c>
    </row>
    <row r="2114" ht="15.75" customHeight="1">
      <c r="A2114" s="5" t="s">
        <v>9997</v>
      </c>
      <c r="B2114" s="5" t="s">
        <v>9998</v>
      </c>
    </row>
    <row r="2115" ht="15.75" customHeight="1">
      <c r="A2115" s="5" t="s">
        <v>9999</v>
      </c>
      <c r="B2115" s="5" t="s">
        <v>10000</v>
      </c>
    </row>
    <row r="2116" ht="15.75" customHeight="1">
      <c r="A2116" s="5" t="s">
        <v>10001</v>
      </c>
      <c r="B2116" s="5" t="s">
        <v>10002</v>
      </c>
    </row>
    <row r="2117" ht="15.75" customHeight="1">
      <c r="A2117" s="5" t="s">
        <v>10003</v>
      </c>
      <c r="B2117" s="5" t="s">
        <v>10004</v>
      </c>
    </row>
    <row r="2118" ht="15.75" customHeight="1">
      <c r="A2118" s="5" t="s">
        <v>10005</v>
      </c>
      <c r="B2118" s="5" t="s">
        <v>10006</v>
      </c>
    </row>
    <row r="2119" ht="15.75" customHeight="1">
      <c r="A2119" s="5" t="s">
        <v>10007</v>
      </c>
      <c r="B2119" s="5" t="s">
        <v>10008</v>
      </c>
    </row>
    <row r="2120" ht="15.75" customHeight="1">
      <c r="A2120" s="5" t="s">
        <v>62</v>
      </c>
      <c r="B2120" s="5" t="s">
        <v>10009</v>
      </c>
    </row>
    <row r="2121" ht="15.75" customHeight="1">
      <c r="A2121" s="5" t="s">
        <v>10010</v>
      </c>
      <c r="B2121" s="5" t="s">
        <v>10011</v>
      </c>
    </row>
    <row r="2122" ht="15.75" customHeight="1">
      <c r="A2122" s="5" t="s">
        <v>10012</v>
      </c>
      <c r="B2122" s="5" t="s">
        <v>10013</v>
      </c>
    </row>
    <row r="2123" ht="15.75" customHeight="1">
      <c r="A2123" s="5" t="s">
        <v>10014</v>
      </c>
      <c r="B2123" s="5" t="s">
        <v>10015</v>
      </c>
    </row>
    <row r="2124" ht="15.75" customHeight="1">
      <c r="A2124" s="5" t="s">
        <v>10016</v>
      </c>
      <c r="B2124" s="5" t="s">
        <v>10017</v>
      </c>
    </row>
    <row r="2125" ht="15.75" customHeight="1">
      <c r="A2125" s="5" t="s">
        <v>10018</v>
      </c>
      <c r="B2125" s="5" t="s">
        <v>10019</v>
      </c>
    </row>
    <row r="2126" ht="15.75" customHeight="1">
      <c r="A2126" s="5" t="s">
        <v>5912</v>
      </c>
      <c r="B2126" s="5" t="s">
        <v>10020</v>
      </c>
    </row>
    <row r="2127" ht="15.75" customHeight="1">
      <c r="A2127" s="5" t="s">
        <v>10021</v>
      </c>
      <c r="B2127" s="5" t="s">
        <v>10022</v>
      </c>
    </row>
    <row r="2128" ht="15.75" customHeight="1">
      <c r="A2128" s="5" t="s">
        <v>211</v>
      </c>
      <c r="B2128" s="5" t="s">
        <v>10023</v>
      </c>
    </row>
    <row r="2129" ht="15.75" customHeight="1">
      <c r="A2129" s="5" t="s">
        <v>220</v>
      </c>
      <c r="B2129" s="5" t="s">
        <v>10024</v>
      </c>
    </row>
    <row r="2130" ht="15.75" customHeight="1">
      <c r="A2130" s="5" t="s">
        <v>225</v>
      </c>
      <c r="B2130" s="5" t="s">
        <v>10025</v>
      </c>
    </row>
    <row r="2131" ht="15.75" customHeight="1">
      <c r="A2131" s="5" t="s">
        <v>10026</v>
      </c>
      <c r="B2131" s="5" t="s">
        <v>10027</v>
      </c>
    </row>
    <row r="2132" ht="15.75" customHeight="1">
      <c r="A2132" s="5" t="s">
        <v>10028</v>
      </c>
      <c r="B2132" s="5" t="s">
        <v>10029</v>
      </c>
    </row>
    <row r="2133" ht="15.75" customHeight="1">
      <c r="A2133" s="5" t="s">
        <v>233</v>
      </c>
      <c r="B2133" s="5" t="s">
        <v>10030</v>
      </c>
    </row>
    <row r="2134" ht="15.75" customHeight="1">
      <c r="A2134" s="5" t="s">
        <v>238</v>
      </c>
      <c r="B2134" s="5" t="s">
        <v>10031</v>
      </c>
    </row>
    <row r="2135" ht="15.75" customHeight="1">
      <c r="A2135" s="5" t="s">
        <v>241</v>
      </c>
      <c r="B2135" s="5" t="s">
        <v>10032</v>
      </c>
    </row>
    <row r="2136" ht="15.75" customHeight="1">
      <c r="A2136" s="5" t="s">
        <v>244</v>
      </c>
      <c r="B2136" s="5" t="s">
        <v>10033</v>
      </c>
    </row>
    <row r="2137" ht="15.75" customHeight="1">
      <c r="A2137" s="5" t="s">
        <v>4988</v>
      </c>
      <c r="B2137" s="5" t="s">
        <v>10034</v>
      </c>
    </row>
    <row r="2138" ht="15.75" customHeight="1">
      <c r="A2138" s="5" t="s">
        <v>256</v>
      </c>
      <c r="B2138" s="5" t="s">
        <v>10035</v>
      </c>
    </row>
    <row r="2139" ht="15.75" customHeight="1">
      <c r="A2139" s="5" t="s">
        <v>269</v>
      </c>
      <c r="B2139" s="5" t="s">
        <v>10036</v>
      </c>
    </row>
    <row r="2140" ht="15.75" customHeight="1">
      <c r="A2140" s="5" t="s">
        <v>280</v>
      </c>
      <c r="B2140" s="5" t="s">
        <v>10037</v>
      </c>
    </row>
    <row r="2141" ht="15.75" customHeight="1">
      <c r="A2141" s="5" t="s">
        <v>1763</v>
      </c>
      <c r="B2141" s="5" t="s">
        <v>10038</v>
      </c>
    </row>
    <row r="2142" ht="15.75" customHeight="1">
      <c r="A2142" s="5" t="s">
        <v>1777</v>
      </c>
      <c r="B2142" s="5" t="s">
        <v>10039</v>
      </c>
    </row>
    <row r="2143" ht="15.75" customHeight="1">
      <c r="A2143" s="5" t="s">
        <v>79</v>
      </c>
      <c r="B2143" s="5" t="s">
        <v>10040</v>
      </c>
    </row>
    <row r="2144" ht="15.75" customHeight="1">
      <c r="A2144" s="5" t="s">
        <v>10041</v>
      </c>
      <c r="B2144" s="5" t="s">
        <v>10042</v>
      </c>
    </row>
    <row r="2145" ht="15.75" customHeight="1">
      <c r="A2145" s="5" t="s">
        <v>10043</v>
      </c>
      <c r="B2145" s="5" t="s">
        <v>10044</v>
      </c>
    </row>
    <row r="2146" ht="15.75" customHeight="1">
      <c r="A2146" s="5" t="s">
        <v>10045</v>
      </c>
      <c r="B2146" s="5" t="s">
        <v>10046</v>
      </c>
    </row>
    <row r="2147" ht="15.75" customHeight="1">
      <c r="A2147" s="5" t="s">
        <v>9383</v>
      </c>
      <c r="B2147" s="5" t="s">
        <v>10047</v>
      </c>
    </row>
    <row r="2148" ht="15.75" customHeight="1">
      <c r="A2148" s="5" t="s">
        <v>1780</v>
      </c>
      <c r="B2148" s="5" t="s">
        <v>10048</v>
      </c>
    </row>
    <row r="2149" ht="15.75" customHeight="1">
      <c r="A2149" s="5" t="s">
        <v>4351</v>
      </c>
      <c r="B2149" s="5" t="s">
        <v>10049</v>
      </c>
    </row>
    <row r="2150" ht="15.75" customHeight="1">
      <c r="A2150" s="5" t="s">
        <v>10050</v>
      </c>
      <c r="B2150" s="5" t="s">
        <v>10051</v>
      </c>
    </row>
    <row r="2151" ht="15.75" customHeight="1">
      <c r="A2151" s="5" t="s">
        <v>82</v>
      </c>
      <c r="B2151" s="5" t="s">
        <v>10052</v>
      </c>
    </row>
    <row r="2152" ht="15.75" customHeight="1">
      <c r="A2152" s="5" t="s">
        <v>103</v>
      </c>
      <c r="B2152" s="5" t="s">
        <v>10053</v>
      </c>
    </row>
    <row r="2153" ht="15.75" customHeight="1">
      <c r="A2153" s="5" t="s">
        <v>111</v>
      </c>
      <c r="B2153" s="5" t="s">
        <v>10054</v>
      </c>
    </row>
    <row r="2154" ht="15.75" customHeight="1">
      <c r="A2154" s="5" t="s">
        <v>10055</v>
      </c>
      <c r="B2154" s="5" t="s">
        <v>10056</v>
      </c>
    </row>
    <row r="2155" ht="15.75" customHeight="1">
      <c r="A2155" s="5" t="s">
        <v>10057</v>
      </c>
      <c r="B2155" s="5" t="s">
        <v>10058</v>
      </c>
    </row>
    <row r="2156" ht="15.75" customHeight="1">
      <c r="A2156" s="5" t="s">
        <v>114</v>
      </c>
      <c r="B2156" s="5" t="s">
        <v>10059</v>
      </c>
    </row>
    <row r="2157" ht="15.75" customHeight="1">
      <c r="A2157" s="5" t="s">
        <v>5389</v>
      </c>
      <c r="B2157" s="5" t="s">
        <v>10060</v>
      </c>
    </row>
    <row r="2158" ht="15.75" customHeight="1">
      <c r="A2158" s="5" t="s">
        <v>10061</v>
      </c>
      <c r="B2158" s="5" t="s">
        <v>10062</v>
      </c>
    </row>
    <row r="2159" ht="15.75" customHeight="1">
      <c r="A2159" s="5" t="s">
        <v>124</v>
      </c>
      <c r="B2159" s="5" t="s">
        <v>10063</v>
      </c>
    </row>
    <row r="2160" ht="15.75" customHeight="1">
      <c r="A2160" s="5" t="s">
        <v>10064</v>
      </c>
      <c r="B2160" s="5" t="s">
        <v>10065</v>
      </c>
    </row>
    <row r="2161" ht="15.75" customHeight="1">
      <c r="A2161" s="5" t="s">
        <v>10066</v>
      </c>
      <c r="B2161" s="5" t="s">
        <v>10067</v>
      </c>
    </row>
    <row r="2162" ht="15.75" customHeight="1">
      <c r="A2162" s="5" t="s">
        <v>10068</v>
      </c>
      <c r="B2162" s="5" t="s">
        <v>10069</v>
      </c>
    </row>
    <row r="2163" ht="15.75" customHeight="1">
      <c r="A2163" s="5" t="s">
        <v>10070</v>
      </c>
      <c r="B2163" s="5" t="s">
        <v>10071</v>
      </c>
    </row>
    <row r="2164" ht="15.75" customHeight="1">
      <c r="A2164" s="5" t="s">
        <v>10072</v>
      </c>
      <c r="B2164" s="5" t="s">
        <v>10073</v>
      </c>
    </row>
    <row r="2165" ht="15.75" customHeight="1">
      <c r="A2165" s="5" t="s">
        <v>4292</v>
      </c>
      <c r="B2165" s="5" t="s">
        <v>10074</v>
      </c>
    </row>
    <row r="2166" ht="15.75" customHeight="1">
      <c r="A2166" s="5" t="s">
        <v>4303</v>
      </c>
      <c r="B2166" s="5" t="s">
        <v>10075</v>
      </c>
    </row>
    <row r="2167" ht="15.75" customHeight="1">
      <c r="A2167" s="5" t="s">
        <v>10076</v>
      </c>
      <c r="B2167" s="5" t="s">
        <v>10077</v>
      </c>
    </row>
    <row r="2168" ht="15.75" customHeight="1">
      <c r="A2168" s="5" t="s">
        <v>10078</v>
      </c>
      <c r="B2168" s="5" t="s">
        <v>10079</v>
      </c>
    </row>
    <row r="2169" ht="15.75" customHeight="1">
      <c r="A2169" s="5" t="s">
        <v>10080</v>
      </c>
      <c r="B2169" s="5" t="s">
        <v>10081</v>
      </c>
    </row>
    <row r="2170" ht="15.75" customHeight="1">
      <c r="A2170" s="5" t="s">
        <v>10082</v>
      </c>
      <c r="B2170" s="5" t="s">
        <v>10083</v>
      </c>
    </row>
    <row r="2171" ht="15.75" customHeight="1">
      <c r="A2171" s="5" t="s">
        <v>5856</v>
      </c>
      <c r="B2171" s="5" t="s">
        <v>10084</v>
      </c>
    </row>
    <row r="2172" ht="15.75" customHeight="1">
      <c r="A2172" s="5" t="s">
        <v>5872</v>
      </c>
      <c r="B2172" s="5" t="s">
        <v>10085</v>
      </c>
    </row>
    <row r="2173" ht="15.75" customHeight="1">
      <c r="A2173" s="5" t="s">
        <v>329</v>
      </c>
      <c r="B2173" s="5" t="s">
        <v>10086</v>
      </c>
    </row>
    <row r="2174" ht="15.75" customHeight="1">
      <c r="A2174" s="5" t="s">
        <v>5177</v>
      </c>
      <c r="B2174" s="5" t="s">
        <v>10087</v>
      </c>
    </row>
    <row r="2175" ht="15.75" customHeight="1">
      <c r="A2175" s="5" t="s">
        <v>10088</v>
      </c>
      <c r="B2175" s="5" t="s">
        <v>10089</v>
      </c>
    </row>
    <row r="2176" ht="15.75" customHeight="1">
      <c r="A2176" s="5" t="s">
        <v>10090</v>
      </c>
      <c r="B2176" s="5" t="s">
        <v>10091</v>
      </c>
    </row>
    <row r="2177" ht="15.75" customHeight="1">
      <c r="A2177" s="5" t="s">
        <v>127</v>
      </c>
      <c r="B2177" s="5" t="s">
        <v>10092</v>
      </c>
    </row>
    <row r="2178" ht="15.75" customHeight="1">
      <c r="A2178" s="5" t="s">
        <v>10093</v>
      </c>
      <c r="B2178" s="5" t="s">
        <v>10094</v>
      </c>
    </row>
    <row r="2179" ht="15.75" customHeight="1">
      <c r="A2179" s="5" t="s">
        <v>10095</v>
      </c>
      <c r="B2179" s="5" t="s">
        <v>10096</v>
      </c>
    </row>
    <row r="2180" ht="15.75" customHeight="1">
      <c r="A2180" s="5" t="s">
        <v>10097</v>
      </c>
      <c r="B2180" s="5" t="s">
        <v>10098</v>
      </c>
    </row>
    <row r="2181" ht="15.75" customHeight="1">
      <c r="A2181" s="5" t="s">
        <v>10099</v>
      </c>
      <c r="B2181" s="5" t="s">
        <v>10100</v>
      </c>
    </row>
    <row r="2182" ht="15.75" customHeight="1">
      <c r="A2182" s="5" t="s">
        <v>10101</v>
      </c>
      <c r="B2182" s="5" t="s">
        <v>10102</v>
      </c>
    </row>
    <row r="2183" ht="15.75" customHeight="1">
      <c r="A2183" s="5" t="s">
        <v>10103</v>
      </c>
      <c r="B2183" s="5" t="s">
        <v>10104</v>
      </c>
    </row>
    <row r="2184" ht="15.75" customHeight="1">
      <c r="A2184" s="5" t="s">
        <v>10105</v>
      </c>
      <c r="B2184" s="5" t="s">
        <v>10106</v>
      </c>
    </row>
    <row r="2185" ht="15.75" customHeight="1">
      <c r="A2185" s="5" t="s">
        <v>10107</v>
      </c>
      <c r="B2185" s="5" t="s">
        <v>10108</v>
      </c>
    </row>
    <row r="2186" ht="15.75" customHeight="1">
      <c r="A2186" s="5" t="s">
        <v>10109</v>
      </c>
      <c r="B2186" s="5" t="s">
        <v>10110</v>
      </c>
    </row>
    <row r="2187" ht="15.75" customHeight="1">
      <c r="A2187" s="5" t="s">
        <v>286</v>
      </c>
      <c r="B2187" s="5" t="s">
        <v>10111</v>
      </c>
    </row>
    <row r="2188" ht="15.75" customHeight="1">
      <c r="A2188" s="5" t="s">
        <v>10112</v>
      </c>
      <c r="B2188" s="5" t="s">
        <v>10113</v>
      </c>
    </row>
    <row r="2189" ht="15.75" customHeight="1">
      <c r="A2189" s="5" t="s">
        <v>5862</v>
      </c>
      <c r="B2189" s="5" t="s">
        <v>10114</v>
      </c>
    </row>
    <row r="2190" ht="15.75" customHeight="1">
      <c r="A2190" s="5" t="s">
        <v>132</v>
      </c>
      <c r="B2190" s="5" t="s">
        <v>10115</v>
      </c>
    </row>
    <row r="2191" ht="15.75" customHeight="1">
      <c r="A2191" s="5" t="s">
        <v>10116</v>
      </c>
      <c r="B2191" s="5" t="s">
        <v>10117</v>
      </c>
    </row>
    <row r="2192" ht="15.75" customHeight="1">
      <c r="A2192" s="5" t="s">
        <v>5877</v>
      </c>
      <c r="B2192" s="5" t="s">
        <v>10118</v>
      </c>
    </row>
    <row r="2193" ht="15.75" customHeight="1">
      <c r="A2193" s="5" t="s">
        <v>10119</v>
      </c>
      <c r="B2193" s="5" t="s">
        <v>10120</v>
      </c>
    </row>
    <row r="2194" ht="15.75" customHeight="1">
      <c r="A2194" s="5" t="s">
        <v>10121</v>
      </c>
      <c r="B2194" s="5" t="s">
        <v>10122</v>
      </c>
    </row>
    <row r="2195" ht="15.75" customHeight="1">
      <c r="A2195" s="5" t="s">
        <v>349</v>
      </c>
      <c r="B2195" s="5" t="s">
        <v>10123</v>
      </c>
    </row>
    <row r="2196" ht="15.75" customHeight="1">
      <c r="A2196" s="5" t="s">
        <v>10124</v>
      </c>
      <c r="B2196" s="5" t="s">
        <v>10125</v>
      </c>
    </row>
    <row r="2197" ht="15.75" customHeight="1">
      <c r="A2197" s="5" t="s">
        <v>10126</v>
      </c>
      <c r="B2197" s="5" t="s">
        <v>10127</v>
      </c>
    </row>
    <row r="2198" ht="15.75" customHeight="1">
      <c r="A2198" s="5" t="s">
        <v>10128</v>
      </c>
      <c r="B2198" s="5" t="s">
        <v>10129</v>
      </c>
    </row>
    <row r="2199" ht="15.75" customHeight="1">
      <c r="A2199" s="5" t="s">
        <v>10130</v>
      </c>
      <c r="B2199" s="5" t="s">
        <v>10131</v>
      </c>
    </row>
    <row r="2200" ht="15.75" customHeight="1">
      <c r="A2200" s="5" t="s">
        <v>10132</v>
      </c>
      <c r="B2200" s="5" t="s">
        <v>10133</v>
      </c>
    </row>
    <row r="2201" ht="15.75" customHeight="1">
      <c r="A2201" s="5" t="s">
        <v>10134</v>
      </c>
      <c r="B2201" s="5" t="s">
        <v>10135</v>
      </c>
    </row>
    <row r="2202" ht="15.75" customHeight="1">
      <c r="A2202" s="5" t="s">
        <v>10136</v>
      </c>
      <c r="B2202" s="5" t="s">
        <v>10137</v>
      </c>
    </row>
    <row r="2203" ht="15.75" customHeight="1">
      <c r="A2203" s="5" t="s">
        <v>10138</v>
      </c>
      <c r="B2203" s="5" t="s">
        <v>10139</v>
      </c>
    </row>
    <row r="2204" ht="15.75" customHeight="1">
      <c r="A2204" s="5" t="s">
        <v>10140</v>
      </c>
      <c r="B2204" s="5" t="s">
        <v>10141</v>
      </c>
    </row>
    <row r="2205" ht="15.75" customHeight="1">
      <c r="A2205" s="5" t="s">
        <v>10142</v>
      </c>
      <c r="B2205" s="5" t="s">
        <v>10143</v>
      </c>
    </row>
    <row r="2206" ht="15.75" customHeight="1">
      <c r="A2206" s="5" t="s">
        <v>10144</v>
      </c>
      <c r="B2206" s="5" t="s">
        <v>10145</v>
      </c>
    </row>
    <row r="2207" ht="15.75" customHeight="1">
      <c r="A2207" s="5" t="s">
        <v>10146</v>
      </c>
      <c r="B2207" s="5" t="s">
        <v>10147</v>
      </c>
    </row>
    <row r="2208" ht="15.75" customHeight="1">
      <c r="A2208" s="5" t="s">
        <v>10148</v>
      </c>
      <c r="B2208" s="5" t="s">
        <v>10149</v>
      </c>
    </row>
    <row r="2209" ht="15.75" customHeight="1">
      <c r="A2209" s="5" t="s">
        <v>10150</v>
      </c>
      <c r="B2209" s="5" t="s">
        <v>10151</v>
      </c>
    </row>
    <row r="2210" ht="15.75" customHeight="1">
      <c r="A2210" s="5" t="s">
        <v>10152</v>
      </c>
      <c r="B2210" s="5" t="s">
        <v>10153</v>
      </c>
    </row>
    <row r="2211" ht="15.75" customHeight="1">
      <c r="A2211" s="5" t="s">
        <v>10154</v>
      </c>
      <c r="B2211" s="5" t="s">
        <v>10155</v>
      </c>
    </row>
    <row r="2212" ht="15.75" customHeight="1">
      <c r="A2212" s="5" t="s">
        <v>10156</v>
      </c>
      <c r="B2212" s="5" t="s">
        <v>10157</v>
      </c>
    </row>
    <row r="2213" ht="15.75" customHeight="1">
      <c r="A2213" s="5" t="s">
        <v>10158</v>
      </c>
      <c r="B2213" s="5" t="s">
        <v>10159</v>
      </c>
    </row>
    <row r="2214" ht="15.75" customHeight="1">
      <c r="A2214" s="5" t="s">
        <v>10160</v>
      </c>
      <c r="B2214" s="5" t="s">
        <v>10161</v>
      </c>
    </row>
    <row r="2215" ht="15.75" customHeight="1">
      <c r="A2215" s="5" t="s">
        <v>10162</v>
      </c>
      <c r="B2215" s="5" t="s">
        <v>10163</v>
      </c>
    </row>
    <row r="2216" ht="15.75" customHeight="1">
      <c r="A2216" s="5" t="s">
        <v>10164</v>
      </c>
      <c r="B2216" s="5" t="s">
        <v>10165</v>
      </c>
    </row>
    <row r="2217" ht="15.75" customHeight="1">
      <c r="A2217" s="5" t="s">
        <v>10166</v>
      </c>
      <c r="B2217" s="5" t="s">
        <v>10167</v>
      </c>
    </row>
    <row r="2218" ht="15.75" customHeight="1">
      <c r="A2218" s="5" t="s">
        <v>10168</v>
      </c>
      <c r="B2218" s="5" t="s">
        <v>10169</v>
      </c>
    </row>
    <row r="2219" ht="15.75" customHeight="1">
      <c r="A2219" s="5" t="s">
        <v>10170</v>
      </c>
      <c r="B2219" s="5" t="s">
        <v>10171</v>
      </c>
    </row>
    <row r="2220" ht="15.75" customHeight="1">
      <c r="A2220" s="5" t="s">
        <v>10172</v>
      </c>
      <c r="B2220" s="5" t="s">
        <v>10173</v>
      </c>
    </row>
    <row r="2221" ht="15.75" customHeight="1">
      <c r="A2221" s="5" t="s">
        <v>5183</v>
      </c>
      <c r="B2221" s="5" t="s">
        <v>10174</v>
      </c>
    </row>
    <row r="2222" ht="15.75" customHeight="1">
      <c r="A2222" s="5" t="s">
        <v>10175</v>
      </c>
      <c r="B2222" s="5" t="s">
        <v>10176</v>
      </c>
    </row>
    <row r="2223" ht="15.75" customHeight="1">
      <c r="A2223" s="5" t="s">
        <v>10177</v>
      </c>
      <c r="B2223" s="5" t="s">
        <v>10178</v>
      </c>
    </row>
    <row r="2224" ht="15.75" customHeight="1">
      <c r="A2224" s="5" t="s">
        <v>10179</v>
      </c>
      <c r="B2224" s="5" t="s">
        <v>10180</v>
      </c>
    </row>
    <row r="2225" ht="15.75" customHeight="1">
      <c r="A2225" s="5" t="s">
        <v>10181</v>
      </c>
      <c r="B2225" s="5" t="s">
        <v>10182</v>
      </c>
    </row>
    <row r="2226" ht="15.75" customHeight="1">
      <c r="A2226" s="5" t="s">
        <v>10183</v>
      </c>
      <c r="B2226" s="5" t="s">
        <v>10184</v>
      </c>
    </row>
    <row r="2227" ht="15.75" customHeight="1">
      <c r="A2227" s="5" t="s">
        <v>10185</v>
      </c>
      <c r="B2227" s="5" t="s">
        <v>10186</v>
      </c>
    </row>
    <row r="2228" ht="15.75" customHeight="1">
      <c r="A2228" s="5" t="s">
        <v>10187</v>
      </c>
      <c r="B2228" s="5" t="s">
        <v>10188</v>
      </c>
    </row>
    <row r="2229" ht="15.75" customHeight="1">
      <c r="A2229" s="5" t="s">
        <v>10189</v>
      </c>
      <c r="B2229" s="5" t="s">
        <v>10190</v>
      </c>
    </row>
    <row r="2230" ht="15.75" customHeight="1">
      <c r="A2230" s="5" t="s">
        <v>10191</v>
      </c>
      <c r="B2230" s="5" t="s">
        <v>10192</v>
      </c>
    </row>
    <row r="2231" ht="15.75" customHeight="1">
      <c r="A2231" s="5" t="s">
        <v>10193</v>
      </c>
      <c r="B2231" s="5" t="s">
        <v>10194</v>
      </c>
    </row>
    <row r="2232" ht="15.75" customHeight="1">
      <c r="A2232" s="5" t="s">
        <v>10195</v>
      </c>
      <c r="B2232" s="5" t="s">
        <v>10196</v>
      </c>
    </row>
    <row r="2233" ht="15.75" customHeight="1">
      <c r="A2233" s="5" t="s">
        <v>10197</v>
      </c>
      <c r="B2233" s="5" t="s">
        <v>10198</v>
      </c>
    </row>
    <row r="2234" ht="15.75" customHeight="1">
      <c r="A2234" s="5" t="s">
        <v>10199</v>
      </c>
      <c r="B2234" s="5" t="s">
        <v>10200</v>
      </c>
    </row>
    <row r="2235" ht="15.75" customHeight="1">
      <c r="A2235" s="5" t="s">
        <v>10201</v>
      </c>
      <c r="B2235" s="5" t="s">
        <v>10202</v>
      </c>
    </row>
    <row r="2236" ht="15.75" customHeight="1">
      <c r="A2236" s="5" t="s">
        <v>10203</v>
      </c>
      <c r="B2236" s="5" t="s">
        <v>10204</v>
      </c>
    </row>
    <row r="2237" ht="15.75" customHeight="1">
      <c r="A2237" s="5" t="s">
        <v>10205</v>
      </c>
      <c r="B2237" s="5" t="s">
        <v>10206</v>
      </c>
    </row>
    <row r="2238" ht="15.75" customHeight="1">
      <c r="A2238" s="5" t="s">
        <v>363</v>
      </c>
      <c r="B2238" s="5" t="s">
        <v>10207</v>
      </c>
    </row>
    <row r="2239" ht="15.75" customHeight="1">
      <c r="A2239" s="5" t="s">
        <v>10208</v>
      </c>
      <c r="B2239" s="5" t="s">
        <v>10209</v>
      </c>
    </row>
    <row r="2240" ht="15.75" customHeight="1">
      <c r="A2240" s="5" t="s">
        <v>10210</v>
      </c>
      <c r="B2240" s="5" t="s">
        <v>10211</v>
      </c>
    </row>
    <row r="2241" ht="15.75" customHeight="1">
      <c r="A2241" s="5" t="s">
        <v>10212</v>
      </c>
      <c r="B2241" s="5" t="s">
        <v>10213</v>
      </c>
    </row>
    <row r="2242" ht="15.75" customHeight="1">
      <c r="A2242" s="5" t="s">
        <v>5187</v>
      </c>
      <c r="B2242" s="5" t="s">
        <v>10214</v>
      </c>
    </row>
    <row r="2243" ht="15.75" customHeight="1">
      <c r="A2243" s="5" t="s">
        <v>10215</v>
      </c>
      <c r="B2243" s="5" t="s">
        <v>10216</v>
      </c>
    </row>
    <row r="2244" ht="15.75" customHeight="1">
      <c r="A2244" s="5" t="s">
        <v>10217</v>
      </c>
      <c r="B2244" s="5" t="s">
        <v>10218</v>
      </c>
    </row>
    <row r="2245" ht="15.75" customHeight="1">
      <c r="A2245" s="5" t="s">
        <v>10219</v>
      </c>
      <c r="B2245" s="5" t="s">
        <v>10220</v>
      </c>
    </row>
    <row r="2246" ht="15.75" customHeight="1">
      <c r="A2246" s="5" t="s">
        <v>10221</v>
      </c>
      <c r="B2246" s="5" t="s">
        <v>10222</v>
      </c>
    </row>
    <row r="2247" ht="15.75" customHeight="1">
      <c r="A2247" s="5" t="s">
        <v>10223</v>
      </c>
      <c r="B2247" s="5" t="s">
        <v>10224</v>
      </c>
    </row>
    <row r="2248" ht="15.75" customHeight="1">
      <c r="A2248" s="5" t="s">
        <v>10225</v>
      </c>
      <c r="B2248" s="5" t="s">
        <v>10226</v>
      </c>
    </row>
    <row r="2249" ht="15.75" customHeight="1">
      <c r="A2249" s="5" t="s">
        <v>10227</v>
      </c>
      <c r="B2249" s="5" t="s">
        <v>10228</v>
      </c>
    </row>
    <row r="2250" ht="15.75" customHeight="1">
      <c r="A2250" s="5" t="s">
        <v>10229</v>
      </c>
      <c r="B2250" s="5" t="s">
        <v>10230</v>
      </c>
    </row>
    <row r="2251" ht="15.75" customHeight="1">
      <c r="A2251" s="5" t="s">
        <v>10231</v>
      </c>
      <c r="B2251" s="5" t="s">
        <v>10232</v>
      </c>
    </row>
    <row r="2252" ht="15.75" customHeight="1">
      <c r="A2252" s="5" t="s">
        <v>10233</v>
      </c>
      <c r="B2252" s="5" t="s">
        <v>10234</v>
      </c>
    </row>
    <row r="2253" ht="15.75" customHeight="1">
      <c r="A2253" s="5" t="s">
        <v>10235</v>
      </c>
      <c r="B2253" s="5" t="s">
        <v>10236</v>
      </c>
    </row>
    <row r="2254" ht="15.75" customHeight="1">
      <c r="A2254" s="5" t="s">
        <v>10237</v>
      </c>
      <c r="B2254" s="5" t="s">
        <v>10238</v>
      </c>
    </row>
    <row r="2255" ht="15.75" customHeight="1">
      <c r="A2255" s="5" t="s">
        <v>10239</v>
      </c>
      <c r="B2255" s="5" t="s">
        <v>10240</v>
      </c>
    </row>
    <row r="2256" ht="15.75" customHeight="1">
      <c r="A2256" s="5" t="s">
        <v>10241</v>
      </c>
      <c r="B2256" s="5" t="s">
        <v>10242</v>
      </c>
    </row>
    <row r="2257" ht="15.75" customHeight="1">
      <c r="A2257" s="5" t="s">
        <v>10243</v>
      </c>
      <c r="B2257" s="5" t="s">
        <v>10244</v>
      </c>
    </row>
    <row r="2258" ht="15.75" customHeight="1">
      <c r="A2258" s="5" t="s">
        <v>10245</v>
      </c>
      <c r="B2258" s="5" t="s">
        <v>10246</v>
      </c>
    </row>
    <row r="2259" ht="15.75" customHeight="1">
      <c r="A2259" s="5" t="s">
        <v>5192</v>
      </c>
      <c r="B2259" s="5" t="s">
        <v>10247</v>
      </c>
    </row>
    <row r="2260" ht="15.75" customHeight="1">
      <c r="A2260" s="5" t="s">
        <v>10248</v>
      </c>
      <c r="B2260" s="5" t="s">
        <v>10249</v>
      </c>
    </row>
    <row r="2261" ht="15.75" customHeight="1">
      <c r="A2261" s="5" t="s">
        <v>10250</v>
      </c>
      <c r="B2261" s="5" t="s">
        <v>10251</v>
      </c>
    </row>
    <row r="2262" ht="15.75" customHeight="1">
      <c r="A2262" s="5" t="s">
        <v>10252</v>
      </c>
      <c r="B2262" s="5" t="s">
        <v>10253</v>
      </c>
    </row>
    <row r="2263" ht="15.75" customHeight="1">
      <c r="A2263" s="5" t="s">
        <v>10254</v>
      </c>
      <c r="B2263" s="5" t="s">
        <v>10255</v>
      </c>
    </row>
    <row r="2264" ht="15.75" customHeight="1">
      <c r="A2264" s="5" t="s">
        <v>10256</v>
      </c>
      <c r="B2264" s="5" t="s">
        <v>10257</v>
      </c>
    </row>
    <row r="2265" ht="15.75" customHeight="1">
      <c r="A2265" s="5" t="s">
        <v>10258</v>
      </c>
      <c r="B2265" s="5" t="s">
        <v>10259</v>
      </c>
    </row>
    <row r="2266" ht="15.75" customHeight="1">
      <c r="A2266" s="5" t="s">
        <v>10260</v>
      </c>
      <c r="B2266" s="5" t="s">
        <v>10261</v>
      </c>
    </row>
    <row r="2267" ht="15.75" customHeight="1">
      <c r="A2267" s="5" t="s">
        <v>10262</v>
      </c>
      <c r="B2267" s="5" t="s">
        <v>10263</v>
      </c>
    </row>
    <row r="2268" ht="15.75" customHeight="1">
      <c r="A2268" s="5" t="s">
        <v>10264</v>
      </c>
      <c r="B2268" s="5" t="s">
        <v>10265</v>
      </c>
    </row>
    <row r="2269" ht="15.75" customHeight="1">
      <c r="A2269" s="5" t="s">
        <v>10266</v>
      </c>
      <c r="B2269" s="5" t="s">
        <v>10267</v>
      </c>
    </row>
    <row r="2270" ht="15.75" customHeight="1">
      <c r="A2270" s="5" t="s">
        <v>10268</v>
      </c>
      <c r="B2270" s="5" t="s">
        <v>10269</v>
      </c>
    </row>
    <row r="2271" ht="15.75" customHeight="1">
      <c r="A2271" s="5" t="s">
        <v>10270</v>
      </c>
      <c r="B2271" s="5" t="s">
        <v>10271</v>
      </c>
    </row>
    <row r="2272" ht="15.75" customHeight="1">
      <c r="A2272" s="5" t="s">
        <v>10272</v>
      </c>
      <c r="B2272" s="5" t="s">
        <v>10273</v>
      </c>
    </row>
    <row r="2273" ht="15.75" customHeight="1">
      <c r="A2273" s="5" t="s">
        <v>10274</v>
      </c>
      <c r="B2273" s="5" t="s">
        <v>10275</v>
      </c>
    </row>
    <row r="2274" ht="15.75" customHeight="1">
      <c r="A2274" s="5" t="s">
        <v>10276</v>
      </c>
      <c r="B2274" s="5" t="s">
        <v>10277</v>
      </c>
    </row>
    <row r="2275" ht="15.75" customHeight="1">
      <c r="A2275" s="5" t="s">
        <v>10278</v>
      </c>
      <c r="B2275" s="5" t="s">
        <v>10279</v>
      </c>
    </row>
    <row r="2276" ht="15.75" customHeight="1">
      <c r="A2276" s="5" t="s">
        <v>10280</v>
      </c>
      <c r="B2276" s="5" t="s">
        <v>10281</v>
      </c>
    </row>
    <row r="2277" ht="15.75" customHeight="1">
      <c r="A2277" s="5" t="s">
        <v>10282</v>
      </c>
      <c r="B2277" s="5" t="s">
        <v>10283</v>
      </c>
    </row>
    <row r="2278" ht="15.75" customHeight="1">
      <c r="A2278" s="5" t="s">
        <v>10284</v>
      </c>
      <c r="B2278" s="5" t="s">
        <v>10285</v>
      </c>
    </row>
    <row r="2279" ht="15.75" customHeight="1">
      <c r="A2279" s="5" t="s">
        <v>10286</v>
      </c>
      <c r="B2279" s="5" t="s">
        <v>10287</v>
      </c>
    </row>
    <row r="2280" ht="15.75" customHeight="1">
      <c r="A2280" s="5" t="s">
        <v>10288</v>
      </c>
      <c r="B2280" s="5" t="s">
        <v>10289</v>
      </c>
    </row>
    <row r="2281" ht="15.75" customHeight="1">
      <c r="A2281" s="5" t="s">
        <v>10290</v>
      </c>
      <c r="B2281" s="5" t="s">
        <v>10291</v>
      </c>
    </row>
    <row r="2282" ht="15.75" customHeight="1">
      <c r="A2282" s="5" t="s">
        <v>10292</v>
      </c>
      <c r="B2282" s="5" t="s">
        <v>10293</v>
      </c>
    </row>
    <row r="2283" ht="15.75" customHeight="1">
      <c r="A2283" s="5" t="s">
        <v>10294</v>
      </c>
      <c r="B2283" s="5" t="s">
        <v>10295</v>
      </c>
    </row>
    <row r="2284" ht="15.75" customHeight="1">
      <c r="A2284" s="5" t="s">
        <v>10296</v>
      </c>
      <c r="B2284" s="5" t="s">
        <v>10297</v>
      </c>
    </row>
    <row r="2285" ht="15.75" customHeight="1">
      <c r="A2285" s="5" t="s">
        <v>10298</v>
      </c>
      <c r="B2285" s="5" t="s">
        <v>10299</v>
      </c>
    </row>
    <row r="2286" ht="15.75" customHeight="1">
      <c r="A2286" s="5" t="s">
        <v>10300</v>
      </c>
      <c r="B2286" s="5" t="s">
        <v>10301</v>
      </c>
    </row>
    <row r="2287" ht="15.75" customHeight="1">
      <c r="A2287" s="5" t="s">
        <v>10302</v>
      </c>
      <c r="B2287" s="5" t="s">
        <v>10303</v>
      </c>
    </row>
    <row r="2288" ht="15.75" customHeight="1">
      <c r="A2288" s="5" t="s">
        <v>10304</v>
      </c>
      <c r="B2288" s="5" t="s">
        <v>10305</v>
      </c>
    </row>
    <row r="2289" ht="15.75" customHeight="1">
      <c r="A2289" s="5" t="s">
        <v>10306</v>
      </c>
      <c r="B2289" s="5" t="s">
        <v>10307</v>
      </c>
    </row>
    <row r="2290" ht="15.75" customHeight="1">
      <c r="A2290" s="5" t="s">
        <v>10308</v>
      </c>
      <c r="B2290" s="5" t="s">
        <v>10309</v>
      </c>
    </row>
    <row r="2291" ht="15.75" customHeight="1">
      <c r="A2291" s="5" t="s">
        <v>10310</v>
      </c>
      <c r="B2291" s="5" t="s">
        <v>10311</v>
      </c>
    </row>
    <row r="2292" ht="15.75" customHeight="1">
      <c r="A2292" s="5" t="s">
        <v>10312</v>
      </c>
      <c r="B2292" s="5" t="s">
        <v>10313</v>
      </c>
    </row>
    <row r="2293" ht="15.75" customHeight="1">
      <c r="A2293" s="5" t="s">
        <v>10314</v>
      </c>
      <c r="B2293" s="5" t="s">
        <v>10315</v>
      </c>
    </row>
    <row r="2294" ht="15.75" customHeight="1">
      <c r="A2294" s="5" t="s">
        <v>10316</v>
      </c>
      <c r="B2294" s="5" t="s">
        <v>10317</v>
      </c>
    </row>
    <row r="2295" ht="15.75" customHeight="1">
      <c r="A2295" s="5" t="s">
        <v>10318</v>
      </c>
      <c r="B2295" s="5" t="s">
        <v>10319</v>
      </c>
    </row>
    <row r="2296" ht="15.75" customHeight="1">
      <c r="A2296" s="5" t="s">
        <v>10320</v>
      </c>
      <c r="B2296" s="5" t="s">
        <v>10321</v>
      </c>
    </row>
    <row r="2297" ht="15.75" customHeight="1">
      <c r="A2297" s="5" t="s">
        <v>10322</v>
      </c>
      <c r="B2297" s="5" t="s">
        <v>10323</v>
      </c>
    </row>
    <row r="2298" ht="15.75" customHeight="1">
      <c r="A2298" s="5" t="s">
        <v>10324</v>
      </c>
      <c r="B2298" s="5" t="s">
        <v>10325</v>
      </c>
    </row>
    <row r="2299" ht="15.75" customHeight="1">
      <c r="A2299" s="5" t="s">
        <v>10326</v>
      </c>
      <c r="B2299" s="5" t="s">
        <v>10327</v>
      </c>
    </row>
    <row r="2300" ht="15.75" customHeight="1">
      <c r="A2300" s="5" t="s">
        <v>10328</v>
      </c>
      <c r="B2300" s="5" t="s">
        <v>10329</v>
      </c>
    </row>
    <row r="2301" ht="15.75" customHeight="1">
      <c r="A2301" s="5" t="s">
        <v>10330</v>
      </c>
      <c r="B2301" s="5" t="s">
        <v>10331</v>
      </c>
    </row>
    <row r="2302" ht="15.75" customHeight="1">
      <c r="A2302" s="5" t="s">
        <v>10332</v>
      </c>
      <c r="B2302" s="5" t="s">
        <v>10333</v>
      </c>
    </row>
    <row r="2303" ht="15.75" customHeight="1">
      <c r="A2303" s="5" t="s">
        <v>367</v>
      </c>
      <c r="B2303" s="5" t="s">
        <v>10334</v>
      </c>
    </row>
    <row r="2304" ht="15.75" customHeight="1">
      <c r="A2304" s="5" t="s">
        <v>10335</v>
      </c>
      <c r="B2304" s="5" t="s">
        <v>10336</v>
      </c>
    </row>
    <row r="2305" ht="15.75" customHeight="1">
      <c r="A2305" s="5" t="s">
        <v>10337</v>
      </c>
      <c r="B2305" s="5" t="s">
        <v>10338</v>
      </c>
    </row>
    <row r="2306" ht="15.75" customHeight="1">
      <c r="A2306" s="5" t="s">
        <v>10339</v>
      </c>
      <c r="B2306" s="5" t="s">
        <v>10340</v>
      </c>
    </row>
    <row r="2307" ht="15.75" customHeight="1">
      <c r="A2307" s="5" t="s">
        <v>10341</v>
      </c>
      <c r="B2307" s="5" t="s">
        <v>10342</v>
      </c>
    </row>
    <row r="2308" ht="15.75" customHeight="1">
      <c r="A2308" s="5" t="s">
        <v>10343</v>
      </c>
      <c r="B2308" s="5" t="s">
        <v>10344</v>
      </c>
    </row>
    <row r="2309" ht="15.75" customHeight="1">
      <c r="A2309" s="5" t="s">
        <v>10345</v>
      </c>
      <c r="B2309" s="5" t="s">
        <v>10346</v>
      </c>
    </row>
    <row r="2310" ht="15.75" customHeight="1">
      <c r="A2310" s="5" t="s">
        <v>10347</v>
      </c>
      <c r="B2310" s="5" t="s">
        <v>10348</v>
      </c>
    </row>
    <row r="2311" ht="15.75" customHeight="1">
      <c r="A2311" s="5" t="s">
        <v>10349</v>
      </c>
      <c r="B2311" s="5" t="s">
        <v>10350</v>
      </c>
    </row>
    <row r="2312" ht="15.75" customHeight="1">
      <c r="A2312" s="5" t="s">
        <v>10351</v>
      </c>
      <c r="B2312" s="5" t="s">
        <v>10352</v>
      </c>
    </row>
    <row r="2313" ht="15.75" customHeight="1">
      <c r="A2313" s="5" t="s">
        <v>10353</v>
      </c>
      <c r="B2313" s="5" t="s">
        <v>10354</v>
      </c>
    </row>
    <row r="2314" ht="15.75" customHeight="1">
      <c r="A2314" s="5" t="s">
        <v>372</v>
      </c>
      <c r="B2314" s="5" t="s">
        <v>10355</v>
      </c>
    </row>
    <row r="2315" ht="15.75" customHeight="1">
      <c r="A2315" s="5" t="s">
        <v>10356</v>
      </c>
      <c r="B2315" s="5" t="s">
        <v>10357</v>
      </c>
    </row>
    <row r="2316" ht="15.75" customHeight="1">
      <c r="A2316" s="5" t="s">
        <v>10358</v>
      </c>
      <c r="B2316" s="5" t="s">
        <v>10359</v>
      </c>
    </row>
    <row r="2317" ht="15.75" customHeight="1">
      <c r="A2317" s="5" t="s">
        <v>10360</v>
      </c>
      <c r="B2317" s="5" t="s">
        <v>10361</v>
      </c>
    </row>
    <row r="2318" ht="15.75" customHeight="1">
      <c r="A2318" s="5" t="s">
        <v>10362</v>
      </c>
      <c r="B2318" s="5" t="s">
        <v>10363</v>
      </c>
    </row>
    <row r="2319" ht="15.75" customHeight="1">
      <c r="A2319" s="5" t="s">
        <v>10364</v>
      </c>
      <c r="B2319" s="5" t="s">
        <v>10365</v>
      </c>
    </row>
    <row r="2320" ht="15.75" customHeight="1">
      <c r="A2320" s="5" t="s">
        <v>10366</v>
      </c>
      <c r="B2320" s="5" t="s">
        <v>10367</v>
      </c>
    </row>
    <row r="2321" ht="15.75" customHeight="1">
      <c r="A2321" s="5" t="s">
        <v>10368</v>
      </c>
      <c r="B2321" s="5" t="s">
        <v>10369</v>
      </c>
    </row>
    <row r="2322" ht="15.75" customHeight="1">
      <c r="A2322" s="5" t="s">
        <v>10370</v>
      </c>
      <c r="B2322" s="5" t="s">
        <v>10371</v>
      </c>
    </row>
    <row r="2323" ht="15.75" customHeight="1">
      <c r="A2323" s="5" t="s">
        <v>10372</v>
      </c>
      <c r="B2323" s="5" t="s">
        <v>10373</v>
      </c>
    </row>
    <row r="2324" ht="15.75" customHeight="1">
      <c r="A2324" s="5" t="s">
        <v>10374</v>
      </c>
      <c r="B2324" s="5" t="s">
        <v>10375</v>
      </c>
    </row>
    <row r="2325" ht="15.75" customHeight="1">
      <c r="A2325" s="5" t="s">
        <v>10376</v>
      </c>
      <c r="B2325" s="5" t="s">
        <v>10377</v>
      </c>
    </row>
    <row r="2326" ht="15.75" customHeight="1">
      <c r="A2326" s="5" t="s">
        <v>10378</v>
      </c>
      <c r="B2326" s="5" t="s">
        <v>10379</v>
      </c>
    </row>
    <row r="2327" ht="15.75" customHeight="1">
      <c r="A2327" s="5" t="s">
        <v>10380</v>
      </c>
      <c r="B2327" s="5" t="s">
        <v>10381</v>
      </c>
    </row>
    <row r="2328" ht="15.75" customHeight="1">
      <c r="A2328" s="5" t="s">
        <v>10382</v>
      </c>
      <c r="B2328" s="5" t="s">
        <v>10383</v>
      </c>
    </row>
    <row r="2329" ht="15.75" customHeight="1">
      <c r="A2329" s="5" t="s">
        <v>10384</v>
      </c>
      <c r="B2329" s="5" t="s">
        <v>10385</v>
      </c>
    </row>
    <row r="2330" ht="15.75" customHeight="1">
      <c r="A2330" s="5" t="s">
        <v>10386</v>
      </c>
      <c r="B2330" s="5" t="s">
        <v>10387</v>
      </c>
    </row>
    <row r="2331" ht="15.75" customHeight="1">
      <c r="A2331" s="5" t="s">
        <v>10388</v>
      </c>
      <c r="B2331" s="5" t="s">
        <v>10389</v>
      </c>
    </row>
    <row r="2332" ht="15.75" customHeight="1">
      <c r="A2332" s="5" t="s">
        <v>10390</v>
      </c>
      <c r="B2332" s="5" t="s">
        <v>10391</v>
      </c>
    </row>
    <row r="2333" ht="15.75" customHeight="1">
      <c r="A2333" s="5" t="s">
        <v>10392</v>
      </c>
      <c r="B2333" s="5" t="s">
        <v>10393</v>
      </c>
    </row>
    <row r="2334" ht="15.75" customHeight="1">
      <c r="A2334" s="5" t="s">
        <v>10394</v>
      </c>
      <c r="B2334" s="5" t="s">
        <v>10395</v>
      </c>
    </row>
    <row r="2335" ht="15.75" customHeight="1">
      <c r="A2335" s="5" t="s">
        <v>10396</v>
      </c>
      <c r="B2335" s="5" t="s">
        <v>10397</v>
      </c>
    </row>
    <row r="2336" ht="15.75" customHeight="1">
      <c r="A2336" s="5" t="s">
        <v>10398</v>
      </c>
      <c r="B2336" s="5" t="s">
        <v>10399</v>
      </c>
    </row>
    <row r="2337" ht="15.75" customHeight="1">
      <c r="A2337" s="5" t="s">
        <v>5133</v>
      </c>
      <c r="B2337" s="5" t="s">
        <v>10400</v>
      </c>
    </row>
    <row r="2338" ht="15.75" customHeight="1">
      <c r="A2338" s="5" t="s">
        <v>10401</v>
      </c>
      <c r="B2338" s="5" t="s">
        <v>10402</v>
      </c>
    </row>
    <row r="2339" ht="15.75" customHeight="1">
      <c r="A2339" s="5" t="s">
        <v>10403</v>
      </c>
      <c r="B2339" s="5" t="s">
        <v>10404</v>
      </c>
    </row>
    <row r="2340" ht="15.75" customHeight="1">
      <c r="A2340" s="5" t="s">
        <v>10405</v>
      </c>
      <c r="B2340" s="5" t="s">
        <v>10406</v>
      </c>
    </row>
    <row r="2341" ht="15.75" customHeight="1">
      <c r="A2341" s="5" t="s">
        <v>10407</v>
      </c>
      <c r="B2341" s="5" t="s">
        <v>10408</v>
      </c>
    </row>
    <row r="2342" ht="15.75" customHeight="1">
      <c r="A2342" s="5" t="s">
        <v>10409</v>
      </c>
      <c r="B2342" s="5" t="s">
        <v>10410</v>
      </c>
    </row>
    <row r="2343" ht="15.75" customHeight="1">
      <c r="A2343" s="5" t="s">
        <v>10411</v>
      </c>
      <c r="B2343" s="5" t="s">
        <v>10412</v>
      </c>
    </row>
    <row r="2344" ht="15.75" customHeight="1">
      <c r="A2344" s="5" t="s">
        <v>10413</v>
      </c>
      <c r="B2344" s="5" t="s">
        <v>10414</v>
      </c>
    </row>
    <row r="2345" ht="15.75" customHeight="1">
      <c r="A2345" s="5" t="s">
        <v>10415</v>
      </c>
      <c r="B2345" s="5" t="s">
        <v>10416</v>
      </c>
    </row>
    <row r="2346" ht="15.75" customHeight="1">
      <c r="A2346" s="5" t="s">
        <v>7937</v>
      </c>
      <c r="B2346" s="5" t="s">
        <v>10417</v>
      </c>
    </row>
    <row r="2347" ht="15.75" customHeight="1">
      <c r="A2347" s="5" t="s">
        <v>10418</v>
      </c>
      <c r="B2347" s="5" t="s">
        <v>10419</v>
      </c>
    </row>
    <row r="2348" ht="15.75" customHeight="1">
      <c r="A2348" s="5" t="s">
        <v>10420</v>
      </c>
      <c r="B2348" s="5" t="s">
        <v>10421</v>
      </c>
    </row>
    <row r="2349" ht="15.75" customHeight="1">
      <c r="A2349" s="5" t="s">
        <v>10422</v>
      </c>
      <c r="B2349" s="5" t="s">
        <v>10423</v>
      </c>
    </row>
    <row r="2350" ht="15.75" customHeight="1">
      <c r="A2350" s="5" t="s">
        <v>10424</v>
      </c>
      <c r="B2350" s="5" t="s">
        <v>10425</v>
      </c>
    </row>
    <row r="2351" ht="15.75" customHeight="1">
      <c r="A2351" s="5" t="s">
        <v>10426</v>
      </c>
      <c r="B2351" s="5" t="s">
        <v>10427</v>
      </c>
    </row>
    <row r="2352" ht="15.75" customHeight="1">
      <c r="A2352" s="5" t="s">
        <v>10428</v>
      </c>
      <c r="B2352" s="5" t="s">
        <v>10429</v>
      </c>
    </row>
    <row r="2353" ht="15.75" customHeight="1">
      <c r="A2353" s="5" t="s">
        <v>10430</v>
      </c>
      <c r="B2353" s="5" t="s">
        <v>10431</v>
      </c>
    </row>
    <row r="2354" ht="15.75" customHeight="1">
      <c r="A2354" s="5" t="s">
        <v>10432</v>
      </c>
      <c r="B2354" s="5" t="s">
        <v>10433</v>
      </c>
    </row>
    <row r="2355" ht="15.75" customHeight="1">
      <c r="A2355" s="5" t="s">
        <v>10434</v>
      </c>
      <c r="B2355" s="5" t="s">
        <v>10435</v>
      </c>
    </row>
    <row r="2356" ht="15.75" customHeight="1">
      <c r="A2356" s="5" t="s">
        <v>10436</v>
      </c>
      <c r="B2356" s="5" t="s">
        <v>10437</v>
      </c>
    </row>
    <row r="2357" ht="15.75" customHeight="1">
      <c r="A2357" s="5" t="s">
        <v>10438</v>
      </c>
      <c r="B2357" s="5" t="s">
        <v>10439</v>
      </c>
    </row>
    <row r="2358" ht="15.75" customHeight="1">
      <c r="A2358" s="5" t="s">
        <v>10440</v>
      </c>
      <c r="B2358" s="5" t="s">
        <v>10441</v>
      </c>
    </row>
    <row r="2359" ht="15.75" customHeight="1">
      <c r="A2359" s="5" t="s">
        <v>10442</v>
      </c>
      <c r="B2359" s="5" t="s">
        <v>10443</v>
      </c>
    </row>
    <row r="2360" ht="15.75" customHeight="1">
      <c r="A2360" s="5" t="s">
        <v>10444</v>
      </c>
      <c r="B2360" s="5" t="s">
        <v>10445</v>
      </c>
    </row>
    <row r="2361" ht="15.75" customHeight="1">
      <c r="A2361" s="5" t="s">
        <v>5558</v>
      </c>
      <c r="B2361" s="5" t="s">
        <v>10446</v>
      </c>
    </row>
    <row r="2362" ht="15.75" customHeight="1">
      <c r="A2362" s="5" t="s">
        <v>10447</v>
      </c>
      <c r="B2362" s="5" t="s">
        <v>10448</v>
      </c>
    </row>
    <row r="2363" ht="15.75" customHeight="1">
      <c r="A2363" s="5" t="s">
        <v>1285</v>
      </c>
      <c r="B2363" s="5" t="s">
        <v>10449</v>
      </c>
    </row>
    <row r="2364" ht="15.75" customHeight="1">
      <c r="A2364" s="5" t="s">
        <v>10450</v>
      </c>
      <c r="B2364" s="5" t="s">
        <v>10451</v>
      </c>
    </row>
    <row r="2365" ht="15.75" customHeight="1">
      <c r="A2365" s="5" t="s">
        <v>10452</v>
      </c>
      <c r="B2365" s="5" t="s">
        <v>10453</v>
      </c>
    </row>
    <row r="2366" ht="15.75" customHeight="1">
      <c r="A2366" s="5" t="s">
        <v>10454</v>
      </c>
      <c r="B2366" s="5" t="s">
        <v>10455</v>
      </c>
    </row>
    <row r="2367" ht="15.75" customHeight="1">
      <c r="A2367" s="5" t="s">
        <v>10456</v>
      </c>
      <c r="B2367" s="5" t="s">
        <v>10457</v>
      </c>
    </row>
    <row r="2368" ht="15.75" customHeight="1">
      <c r="A2368" s="5" t="s">
        <v>5600</v>
      </c>
      <c r="B2368" s="5" t="s">
        <v>10458</v>
      </c>
    </row>
    <row r="2369" ht="15.75" customHeight="1">
      <c r="A2369" s="5" t="s">
        <v>10459</v>
      </c>
      <c r="B2369" s="5" t="s">
        <v>10460</v>
      </c>
    </row>
    <row r="2370" ht="15.75" customHeight="1">
      <c r="A2370" s="5" t="s">
        <v>10461</v>
      </c>
      <c r="B2370" s="5" t="s">
        <v>10462</v>
      </c>
    </row>
    <row r="2371" ht="15.75" customHeight="1">
      <c r="A2371" s="5" t="s">
        <v>10463</v>
      </c>
      <c r="B2371" s="5" t="s">
        <v>10464</v>
      </c>
    </row>
    <row r="2372" ht="15.75" customHeight="1">
      <c r="A2372" s="5" t="s">
        <v>10465</v>
      </c>
      <c r="B2372" s="5" t="s">
        <v>10466</v>
      </c>
    </row>
    <row r="2373" ht="15.75" customHeight="1">
      <c r="A2373" s="5" t="s">
        <v>10467</v>
      </c>
      <c r="B2373" s="5" t="s">
        <v>10468</v>
      </c>
    </row>
    <row r="2374" ht="15.75" customHeight="1">
      <c r="A2374" s="5" t="s">
        <v>10469</v>
      </c>
      <c r="B2374" s="5" t="s">
        <v>10470</v>
      </c>
    </row>
    <row r="2375" ht="15.75" customHeight="1">
      <c r="A2375" s="5" t="s">
        <v>10471</v>
      </c>
      <c r="B2375" s="5" t="s">
        <v>10472</v>
      </c>
    </row>
    <row r="2376" ht="15.75" customHeight="1">
      <c r="A2376" s="5" t="s">
        <v>10473</v>
      </c>
      <c r="B2376" s="5" t="s">
        <v>10474</v>
      </c>
    </row>
    <row r="2377" ht="15.75" customHeight="1">
      <c r="A2377" s="5" t="s">
        <v>10475</v>
      </c>
      <c r="B2377" s="5" t="s">
        <v>10476</v>
      </c>
    </row>
    <row r="2378" ht="15.75" customHeight="1">
      <c r="A2378" s="5" t="s">
        <v>10477</v>
      </c>
      <c r="B2378" s="5" t="s">
        <v>10478</v>
      </c>
    </row>
    <row r="2379" ht="15.75" customHeight="1">
      <c r="A2379" s="5" t="s">
        <v>10479</v>
      </c>
      <c r="B2379" s="5" t="s">
        <v>10480</v>
      </c>
    </row>
    <row r="2380" ht="15.75" customHeight="1">
      <c r="A2380" s="5" t="s">
        <v>10481</v>
      </c>
      <c r="B2380" s="5" t="s">
        <v>10482</v>
      </c>
    </row>
    <row r="2381" ht="15.75" customHeight="1">
      <c r="A2381" s="5" t="s">
        <v>325</v>
      </c>
      <c r="B2381" s="5" t="s">
        <v>10483</v>
      </c>
    </row>
    <row r="2382" ht="15.75" customHeight="1">
      <c r="A2382" s="5" t="s">
        <v>10484</v>
      </c>
      <c r="B2382" s="5" t="s">
        <v>10485</v>
      </c>
    </row>
    <row r="2383" ht="15.75" customHeight="1">
      <c r="A2383" s="5" t="s">
        <v>10486</v>
      </c>
      <c r="B2383" s="5" t="s">
        <v>10487</v>
      </c>
    </row>
    <row r="2384" ht="15.75" customHeight="1">
      <c r="A2384" s="5" t="s">
        <v>10488</v>
      </c>
      <c r="B2384" s="5" t="s">
        <v>10489</v>
      </c>
    </row>
    <row r="2385" ht="15.75" customHeight="1">
      <c r="A2385" s="5" t="s">
        <v>10490</v>
      </c>
      <c r="B2385" s="5" t="s">
        <v>10491</v>
      </c>
    </row>
    <row r="2386" ht="15.75" customHeight="1">
      <c r="A2386" s="5" t="s">
        <v>70</v>
      </c>
      <c r="B2386" s="5" t="s">
        <v>10492</v>
      </c>
    </row>
    <row r="2387" ht="15.75" customHeight="1">
      <c r="A2387" s="5" t="s">
        <v>10493</v>
      </c>
      <c r="B2387" s="5" t="s">
        <v>10494</v>
      </c>
    </row>
    <row r="2388" ht="15.75" customHeight="1">
      <c r="A2388" s="5" t="s">
        <v>10495</v>
      </c>
      <c r="B2388" s="5" t="s">
        <v>10496</v>
      </c>
    </row>
    <row r="2389" ht="15.75" customHeight="1">
      <c r="A2389" s="5" t="s">
        <v>10497</v>
      </c>
      <c r="B2389" s="5" t="s">
        <v>10498</v>
      </c>
    </row>
    <row r="2390" ht="15.75" customHeight="1">
      <c r="A2390" s="5" t="s">
        <v>10499</v>
      </c>
      <c r="B2390" s="5" t="s">
        <v>10500</v>
      </c>
    </row>
    <row r="2391" ht="15.75" customHeight="1">
      <c r="A2391" s="5" t="s">
        <v>1784</v>
      </c>
      <c r="B2391" s="5" t="s">
        <v>10501</v>
      </c>
    </row>
    <row r="2392" ht="15.75" customHeight="1">
      <c r="A2392" s="5" t="s">
        <v>10502</v>
      </c>
      <c r="B2392" s="5" t="s">
        <v>10503</v>
      </c>
    </row>
    <row r="2393" ht="15.75" customHeight="1">
      <c r="A2393" s="5" t="s">
        <v>10504</v>
      </c>
      <c r="B2393" s="5" t="s">
        <v>10505</v>
      </c>
    </row>
    <row r="2394" ht="15.75" customHeight="1">
      <c r="A2394" s="5" t="s">
        <v>10506</v>
      </c>
      <c r="B2394" s="5" t="s">
        <v>10507</v>
      </c>
    </row>
    <row r="2395" ht="15.75" customHeight="1">
      <c r="A2395" s="5" t="s">
        <v>10508</v>
      </c>
      <c r="B2395" s="5" t="s">
        <v>10509</v>
      </c>
    </row>
    <row r="2396" ht="15.75" customHeight="1">
      <c r="A2396" s="5" t="s">
        <v>10510</v>
      </c>
      <c r="B2396" s="5" t="s">
        <v>10511</v>
      </c>
    </row>
    <row r="2397" ht="15.75" customHeight="1">
      <c r="A2397" s="5" t="s">
        <v>10512</v>
      </c>
      <c r="B2397" s="5" t="s">
        <v>10513</v>
      </c>
    </row>
    <row r="2398" ht="15.75" customHeight="1">
      <c r="A2398" s="5" t="s">
        <v>10514</v>
      </c>
      <c r="B2398" s="5" t="s">
        <v>10515</v>
      </c>
    </row>
    <row r="2399" ht="15.75" customHeight="1">
      <c r="A2399" s="5" t="s">
        <v>10516</v>
      </c>
      <c r="B2399" s="5" t="s">
        <v>10517</v>
      </c>
    </row>
    <row r="2400" ht="15.75" customHeight="1">
      <c r="A2400" s="5" t="s">
        <v>10518</v>
      </c>
      <c r="B2400" s="5" t="s">
        <v>10519</v>
      </c>
    </row>
    <row r="2401" ht="15.75" customHeight="1">
      <c r="A2401" s="5" t="s">
        <v>10520</v>
      </c>
      <c r="B2401" s="5" t="s">
        <v>10521</v>
      </c>
    </row>
    <row r="2402" ht="15.75" customHeight="1">
      <c r="A2402" s="5" t="s">
        <v>10522</v>
      </c>
      <c r="B2402" s="5" t="s">
        <v>10523</v>
      </c>
    </row>
    <row r="2403" ht="15.75" customHeight="1">
      <c r="A2403" s="5" t="s">
        <v>10524</v>
      </c>
      <c r="B2403" s="5" t="s">
        <v>10525</v>
      </c>
    </row>
    <row r="2404" ht="15.75" customHeight="1">
      <c r="A2404" s="5" t="s">
        <v>10526</v>
      </c>
      <c r="B2404" s="5" t="s">
        <v>10527</v>
      </c>
    </row>
    <row r="2405" ht="15.75" customHeight="1">
      <c r="A2405" s="5" t="s">
        <v>10528</v>
      </c>
      <c r="B2405" s="5" t="s">
        <v>10529</v>
      </c>
    </row>
    <row r="2406" ht="15.75" customHeight="1">
      <c r="A2406" s="5" t="s">
        <v>10530</v>
      </c>
      <c r="B2406" s="5" t="s">
        <v>10531</v>
      </c>
    </row>
    <row r="2407" ht="15.75" customHeight="1">
      <c r="A2407" s="5" t="s">
        <v>10532</v>
      </c>
      <c r="B2407" s="5" t="s">
        <v>10533</v>
      </c>
    </row>
    <row r="2408" ht="15.75" customHeight="1">
      <c r="A2408" s="5" t="s">
        <v>10534</v>
      </c>
      <c r="B2408" s="5" t="s">
        <v>10535</v>
      </c>
    </row>
    <row r="2409" ht="15.75" customHeight="1">
      <c r="A2409" s="5" t="s">
        <v>10536</v>
      </c>
      <c r="B2409" s="5" t="s">
        <v>10537</v>
      </c>
    </row>
    <row r="2410" ht="15.75" customHeight="1">
      <c r="A2410" s="5" t="s">
        <v>10538</v>
      </c>
      <c r="B2410" s="5" t="s">
        <v>10539</v>
      </c>
    </row>
    <row r="2411" ht="15.75" customHeight="1">
      <c r="A2411" s="5" t="s">
        <v>10540</v>
      </c>
      <c r="B2411" s="5" t="s">
        <v>10541</v>
      </c>
    </row>
    <row r="2412" ht="15.75" customHeight="1">
      <c r="A2412" s="5" t="s">
        <v>10542</v>
      </c>
      <c r="B2412" s="5" t="s">
        <v>10543</v>
      </c>
    </row>
    <row r="2413" ht="15.75" customHeight="1">
      <c r="A2413" s="5" t="s">
        <v>10544</v>
      </c>
      <c r="B2413" s="5" t="s">
        <v>10545</v>
      </c>
    </row>
    <row r="2414" ht="15.75" customHeight="1">
      <c r="A2414" s="5" t="s">
        <v>10546</v>
      </c>
      <c r="B2414" s="5" t="s">
        <v>10547</v>
      </c>
    </row>
    <row r="2415" ht="15.75" customHeight="1">
      <c r="A2415" s="5" t="s">
        <v>10548</v>
      </c>
      <c r="B2415" s="5" t="s">
        <v>10549</v>
      </c>
    </row>
    <row r="2416" ht="15.75" customHeight="1">
      <c r="A2416" s="5" t="s">
        <v>10550</v>
      </c>
      <c r="B2416" s="5" t="s">
        <v>10551</v>
      </c>
    </row>
    <row r="2417" ht="15.75" customHeight="1">
      <c r="A2417" s="5" t="s">
        <v>10552</v>
      </c>
      <c r="B2417" s="5" t="s">
        <v>10553</v>
      </c>
    </row>
    <row r="2418" ht="15.75" customHeight="1">
      <c r="A2418" s="5" t="s">
        <v>10554</v>
      </c>
      <c r="B2418" s="5" t="s">
        <v>10555</v>
      </c>
    </row>
    <row r="2419" ht="15.75" customHeight="1">
      <c r="A2419" s="5" t="s">
        <v>10556</v>
      </c>
      <c r="B2419" s="5" t="s">
        <v>10557</v>
      </c>
    </row>
    <row r="2420" ht="15.75" customHeight="1">
      <c r="A2420" s="5" t="s">
        <v>10558</v>
      </c>
      <c r="B2420" s="5" t="s">
        <v>10559</v>
      </c>
    </row>
    <row r="2421" ht="15.75" customHeight="1">
      <c r="A2421" s="5" t="s">
        <v>10560</v>
      </c>
      <c r="B2421" s="5" t="s">
        <v>10561</v>
      </c>
    </row>
    <row r="2422" ht="15.75" customHeight="1">
      <c r="A2422" s="5" t="s">
        <v>10562</v>
      </c>
      <c r="B2422" s="5" t="s">
        <v>10563</v>
      </c>
    </row>
    <row r="2423" ht="15.75" customHeight="1">
      <c r="A2423" s="5" t="s">
        <v>10564</v>
      </c>
      <c r="B2423" s="5" t="s">
        <v>10565</v>
      </c>
    </row>
    <row r="2424" ht="15.75" customHeight="1">
      <c r="A2424" s="5" t="s">
        <v>10566</v>
      </c>
      <c r="B2424" s="5" t="s">
        <v>10567</v>
      </c>
    </row>
    <row r="2425" ht="15.75" customHeight="1">
      <c r="A2425" s="5" t="s">
        <v>10568</v>
      </c>
      <c r="B2425" s="5" t="s">
        <v>10569</v>
      </c>
    </row>
    <row r="2426" ht="15.75" customHeight="1">
      <c r="A2426" s="5" t="s">
        <v>10570</v>
      </c>
      <c r="B2426" s="5" t="s">
        <v>10571</v>
      </c>
    </row>
    <row r="2427" ht="15.75" customHeight="1">
      <c r="A2427" s="5" t="s">
        <v>10572</v>
      </c>
      <c r="B2427" s="5" t="s">
        <v>10573</v>
      </c>
    </row>
    <row r="2428" ht="15.75" customHeight="1">
      <c r="A2428" s="5" t="s">
        <v>10574</v>
      </c>
      <c r="B2428" s="5" t="s">
        <v>10575</v>
      </c>
    </row>
    <row r="2429" ht="15.75" customHeight="1">
      <c r="A2429" s="5" t="s">
        <v>10576</v>
      </c>
      <c r="B2429" s="5" t="s">
        <v>10577</v>
      </c>
    </row>
    <row r="2430" ht="15.75" customHeight="1">
      <c r="A2430" s="5" t="s">
        <v>1257</v>
      </c>
      <c r="B2430" s="5" t="s">
        <v>10578</v>
      </c>
    </row>
    <row r="2431" ht="15.75" customHeight="1">
      <c r="A2431" s="5" t="s">
        <v>10579</v>
      </c>
      <c r="B2431" s="5" t="s">
        <v>10580</v>
      </c>
    </row>
    <row r="2432" ht="15.75" customHeight="1">
      <c r="A2432" s="5" t="s">
        <v>10581</v>
      </c>
      <c r="B2432" s="5" t="s">
        <v>10582</v>
      </c>
    </row>
    <row r="2433" ht="15.75" customHeight="1">
      <c r="A2433" s="5" t="s">
        <v>10583</v>
      </c>
      <c r="B2433" s="5" t="s">
        <v>10584</v>
      </c>
    </row>
    <row r="2434" ht="15.75" customHeight="1">
      <c r="A2434" s="5" t="s">
        <v>10585</v>
      </c>
      <c r="B2434" s="5" t="s">
        <v>10586</v>
      </c>
    </row>
    <row r="2435" ht="15.75" customHeight="1">
      <c r="A2435" s="5" t="s">
        <v>10587</v>
      </c>
      <c r="B2435" s="5" t="s">
        <v>10588</v>
      </c>
    </row>
    <row r="2436" ht="15.75" customHeight="1">
      <c r="A2436" s="5" t="s">
        <v>10589</v>
      </c>
      <c r="B2436" s="5" t="s">
        <v>10590</v>
      </c>
    </row>
    <row r="2437" ht="15.75" customHeight="1">
      <c r="A2437" s="5" t="s">
        <v>10591</v>
      </c>
      <c r="B2437" s="5" t="s">
        <v>10592</v>
      </c>
    </row>
    <row r="2438" ht="15.75" customHeight="1">
      <c r="A2438" s="5" t="s">
        <v>38</v>
      </c>
      <c r="B2438" s="5" t="s">
        <v>10593</v>
      </c>
    </row>
    <row r="2439" ht="15.75" customHeight="1">
      <c r="A2439" s="5" t="s">
        <v>10594</v>
      </c>
      <c r="B2439" s="5" t="s">
        <v>10595</v>
      </c>
    </row>
    <row r="2440" ht="15.75" customHeight="1">
      <c r="A2440" s="5" t="s">
        <v>10596</v>
      </c>
      <c r="B2440" s="5" t="s">
        <v>10597</v>
      </c>
    </row>
    <row r="2441" ht="15.75" customHeight="1">
      <c r="A2441" s="5" t="s">
        <v>10598</v>
      </c>
      <c r="B2441" s="5" t="s">
        <v>10599</v>
      </c>
    </row>
    <row r="2442" ht="15.75" customHeight="1">
      <c r="A2442" s="5" t="s">
        <v>10600</v>
      </c>
      <c r="B2442" s="5" t="s">
        <v>10601</v>
      </c>
    </row>
    <row r="2443" ht="15.75" customHeight="1">
      <c r="A2443" s="5" t="s">
        <v>10602</v>
      </c>
      <c r="B2443" s="5" t="s">
        <v>10603</v>
      </c>
    </row>
    <row r="2444" ht="15.75" customHeight="1">
      <c r="A2444" s="5" t="s">
        <v>10604</v>
      </c>
      <c r="B2444" s="5" t="s">
        <v>10605</v>
      </c>
    </row>
    <row r="2445" ht="15.75" customHeight="1">
      <c r="A2445" s="5" t="s">
        <v>776</v>
      </c>
      <c r="B2445" s="5" t="s">
        <v>10606</v>
      </c>
    </row>
    <row r="2446" ht="15.75" customHeight="1">
      <c r="A2446" s="5" t="s">
        <v>10607</v>
      </c>
      <c r="B2446" s="5" t="s">
        <v>10608</v>
      </c>
    </row>
    <row r="2447" ht="15.75" customHeight="1">
      <c r="A2447" s="5" t="s">
        <v>10609</v>
      </c>
      <c r="B2447" s="5" t="s">
        <v>10610</v>
      </c>
    </row>
    <row r="2448" ht="15.75" customHeight="1">
      <c r="A2448" s="5" t="s">
        <v>10611</v>
      </c>
      <c r="B2448" s="5" t="s">
        <v>10612</v>
      </c>
    </row>
    <row r="2449" ht="15.75" customHeight="1">
      <c r="A2449" s="5" t="s">
        <v>10613</v>
      </c>
      <c r="B2449" s="5" t="s">
        <v>10614</v>
      </c>
    </row>
    <row r="2450" ht="15.75" customHeight="1">
      <c r="A2450" s="5" t="s">
        <v>10615</v>
      </c>
      <c r="B2450" s="5" t="s">
        <v>10616</v>
      </c>
    </row>
    <row r="2451" ht="15.75" customHeight="1">
      <c r="A2451" s="5" t="s">
        <v>10617</v>
      </c>
      <c r="B2451" s="5" t="s">
        <v>10618</v>
      </c>
    </row>
    <row r="2452" ht="15.75" customHeight="1">
      <c r="A2452" s="5" t="s">
        <v>10619</v>
      </c>
      <c r="B2452" s="5" t="s">
        <v>10620</v>
      </c>
    </row>
    <row r="2453" ht="15.75" customHeight="1">
      <c r="A2453" s="5" t="s">
        <v>10621</v>
      </c>
      <c r="B2453" s="5" t="s">
        <v>10622</v>
      </c>
    </row>
    <row r="2454" ht="15.75" customHeight="1">
      <c r="A2454" s="5" t="s">
        <v>10623</v>
      </c>
      <c r="B2454" s="5" t="s">
        <v>10624</v>
      </c>
    </row>
    <row r="2455" ht="15.75" customHeight="1">
      <c r="A2455" s="5" t="s">
        <v>10625</v>
      </c>
      <c r="B2455" s="5" t="s">
        <v>10626</v>
      </c>
    </row>
    <row r="2456" ht="15.75" customHeight="1">
      <c r="A2456" s="5" t="s">
        <v>10627</v>
      </c>
      <c r="B2456" s="5" t="s">
        <v>10628</v>
      </c>
    </row>
    <row r="2457" ht="15.75" customHeight="1">
      <c r="A2457" s="5" t="s">
        <v>10629</v>
      </c>
      <c r="B2457" s="5" t="s">
        <v>10630</v>
      </c>
    </row>
    <row r="2458" ht="15.75" customHeight="1">
      <c r="A2458" s="5" t="s">
        <v>10631</v>
      </c>
      <c r="B2458" s="5" t="s">
        <v>10632</v>
      </c>
    </row>
    <row r="2459" ht="15.75" customHeight="1">
      <c r="A2459" s="5" t="s">
        <v>10633</v>
      </c>
      <c r="B2459" s="5" t="s">
        <v>10634</v>
      </c>
    </row>
    <row r="2460" ht="15.75" customHeight="1">
      <c r="A2460" s="5" t="s">
        <v>10635</v>
      </c>
      <c r="B2460" s="5" t="s">
        <v>10636</v>
      </c>
    </row>
    <row r="2461" ht="15.75" customHeight="1">
      <c r="A2461" s="5" t="s">
        <v>10637</v>
      </c>
      <c r="B2461" s="5" t="s">
        <v>10638</v>
      </c>
    </row>
    <row r="2462" ht="15.75" customHeight="1">
      <c r="A2462" s="5" t="s">
        <v>10639</v>
      </c>
      <c r="B2462" s="5" t="s">
        <v>10640</v>
      </c>
    </row>
    <row r="2463" ht="15.75" customHeight="1">
      <c r="A2463" s="5" t="s">
        <v>10641</v>
      </c>
      <c r="B2463" s="5" t="s">
        <v>10642</v>
      </c>
    </row>
    <row r="2464" ht="15.75" customHeight="1">
      <c r="A2464" s="5" t="s">
        <v>10643</v>
      </c>
      <c r="B2464" s="5" t="s">
        <v>10644</v>
      </c>
    </row>
    <row r="2465" ht="15.75" customHeight="1">
      <c r="A2465" s="5" t="s">
        <v>10645</v>
      </c>
      <c r="B2465" s="5" t="s">
        <v>10646</v>
      </c>
    </row>
    <row r="2466" ht="15.75" customHeight="1">
      <c r="A2466" s="5" t="s">
        <v>10647</v>
      </c>
      <c r="B2466" s="5" t="s">
        <v>10648</v>
      </c>
    </row>
    <row r="2467" ht="15.75" customHeight="1">
      <c r="A2467" s="5" t="s">
        <v>10649</v>
      </c>
      <c r="B2467" s="5" t="s">
        <v>10650</v>
      </c>
    </row>
    <row r="2468" ht="15.75" customHeight="1">
      <c r="A2468" s="5" t="s">
        <v>10651</v>
      </c>
      <c r="B2468" s="5" t="s">
        <v>10652</v>
      </c>
    </row>
    <row r="2469" ht="15.75" customHeight="1">
      <c r="A2469" s="5" t="s">
        <v>10653</v>
      </c>
      <c r="B2469" s="5" t="s">
        <v>10654</v>
      </c>
    </row>
    <row r="2470" ht="15.75" customHeight="1">
      <c r="A2470" s="5" t="s">
        <v>10655</v>
      </c>
      <c r="B2470" s="5" t="s">
        <v>10656</v>
      </c>
    </row>
    <row r="2471" ht="15.75" customHeight="1">
      <c r="A2471" s="5" t="s">
        <v>10657</v>
      </c>
      <c r="B2471" s="5" t="s">
        <v>10658</v>
      </c>
    </row>
    <row r="2472" ht="15.75" customHeight="1">
      <c r="A2472" s="5" t="s">
        <v>10659</v>
      </c>
      <c r="B2472" s="5" t="s">
        <v>10660</v>
      </c>
    </row>
    <row r="2473" ht="15.75" customHeight="1">
      <c r="A2473" s="5" t="s">
        <v>10661</v>
      </c>
      <c r="B2473" s="5" t="s">
        <v>10662</v>
      </c>
    </row>
    <row r="2474" ht="15.75" customHeight="1">
      <c r="A2474" s="5" t="s">
        <v>10663</v>
      </c>
      <c r="B2474" s="5" t="s">
        <v>10664</v>
      </c>
    </row>
    <row r="2475" ht="15.75" customHeight="1">
      <c r="A2475" s="5" t="s">
        <v>10665</v>
      </c>
      <c r="B2475" s="5" t="s">
        <v>10666</v>
      </c>
    </row>
    <row r="2476" ht="15.75" customHeight="1">
      <c r="A2476" s="5" t="s">
        <v>10667</v>
      </c>
      <c r="B2476" s="5" t="s">
        <v>10668</v>
      </c>
    </row>
    <row r="2477" ht="15.75" customHeight="1">
      <c r="A2477" s="5" t="s">
        <v>10669</v>
      </c>
      <c r="B2477" s="5" t="s">
        <v>10670</v>
      </c>
    </row>
    <row r="2478" ht="15.75" customHeight="1">
      <c r="A2478" s="5" t="s">
        <v>10671</v>
      </c>
      <c r="B2478" s="5" t="s">
        <v>10672</v>
      </c>
    </row>
    <row r="2479" ht="15.75" customHeight="1">
      <c r="A2479" s="5" t="s">
        <v>10673</v>
      </c>
      <c r="B2479" s="5" t="s">
        <v>10674</v>
      </c>
    </row>
    <row r="2480" ht="15.75" customHeight="1">
      <c r="A2480" s="5" t="s">
        <v>10675</v>
      </c>
      <c r="B2480" s="5" t="s">
        <v>10676</v>
      </c>
    </row>
    <row r="2481" ht="15.75" customHeight="1">
      <c r="A2481" s="5" t="s">
        <v>10677</v>
      </c>
      <c r="B2481" s="5" t="s">
        <v>10678</v>
      </c>
    </row>
    <row r="2482" ht="15.75" customHeight="1">
      <c r="A2482" s="5" t="s">
        <v>10679</v>
      </c>
      <c r="B2482" s="5" t="s">
        <v>10680</v>
      </c>
    </row>
    <row r="2483" ht="15.75" customHeight="1">
      <c r="A2483" s="5" t="s">
        <v>10681</v>
      </c>
      <c r="B2483" s="5" t="s">
        <v>10682</v>
      </c>
    </row>
    <row r="2484" ht="15.75" customHeight="1">
      <c r="A2484" s="5" t="s">
        <v>10683</v>
      </c>
      <c r="B2484" s="5" t="s">
        <v>10684</v>
      </c>
    </row>
    <row r="2485" ht="15.75" customHeight="1">
      <c r="A2485" s="5" t="s">
        <v>10685</v>
      </c>
      <c r="B2485" s="5" t="s">
        <v>10686</v>
      </c>
    </row>
    <row r="2486" ht="15.75" customHeight="1">
      <c r="A2486" s="5" t="s">
        <v>10687</v>
      </c>
      <c r="B2486" s="5" t="s">
        <v>10688</v>
      </c>
    </row>
    <row r="2487" ht="15.75" customHeight="1">
      <c r="A2487" s="5" t="s">
        <v>10689</v>
      </c>
      <c r="B2487" s="5" t="s">
        <v>10690</v>
      </c>
    </row>
    <row r="2488" ht="15.75" customHeight="1">
      <c r="A2488" s="5" t="s">
        <v>10691</v>
      </c>
      <c r="B2488" s="5" t="s">
        <v>10692</v>
      </c>
    </row>
    <row r="2489" ht="15.75" customHeight="1">
      <c r="A2489" s="5" t="s">
        <v>10693</v>
      </c>
      <c r="B2489" s="5" t="s">
        <v>10694</v>
      </c>
    </row>
    <row r="2490" ht="15.75" customHeight="1">
      <c r="A2490" s="5" t="s">
        <v>10695</v>
      </c>
      <c r="B2490" s="5" t="s">
        <v>10696</v>
      </c>
    </row>
    <row r="2491" ht="15.75" customHeight="1">
      <c r="A2491" s="5" t="s">
        <v>10697</v>
      </c>
      <c r="B2491" s="5" t="s">
        <v>10698</v>
      </c>
    </row>
    <row r="2492" ht="15.75" customHeight="1">
      <c r="A2492" s="5" t="s">
        <v>10699</v>
      </c>
      <c r="B2492" s="5" t="s">
        <v>10700</v>
      </c>
    </row>
    <row r="2493" ht="15.75" customHeight="1">
      <c r="A2493" s="5" t="s">
        <v>10701</v>
      </c>
      <c r="B2493" s="5" t="s">
        <v>10702</v>
      </c>
    </row>
    <row r="2494" ht="15.75" customHeight="1">
      <c r="A2494" s="5" t="s">
        <v>10703</v>
      </c>
      <c r="B2494" s="5" t="s">
        <v>10704</v>
      </c>
    </row>
    <row r="2495" ht="15.75" customHeight="1">
      <c r="A2495" s="5" t="s">
        <v>10705</v>
      </c>
      <c r="B2495" s="5" t="s">
        <v>10706</v>
      </c>
    </row>
    <row r="2496" ht="15.75" customHeight="1">
      <c r="A2496" s="5" t="s">
        <v>10707</v>
      </c>
      <c r="B2496" s="5" t="s">
        <v>10708</v>
      </c>
    </row>
    <row r="2497" ht="15.75" customHeight="1">
      <c r="A2497" s="5" t="s">
        <v>10709</v>
      </c>
      <c r="B2497" s="5" t="s">
        <v>10710</v>
      </c>
    </row>
    <row r="2498" ht="15.75" customHeight="1">
      <c r="A2498" s="5" t="s">
        <v>10711</v>
      </c>
      <c r="B2498" s="5" t="s">
        <v>10712</v>
      </c>
    </row>
    <row r="2499" ht="15.75" customHeight="1">
      <c r="A2499" s="5" t="s">
        <v>10713</v>
      </c>
      <c r="B2499" s="5" t="s">
        <v>10714</v>
      </c>
    </row>
    <row r="2500" ht="15.75" customHeight="1">
      <c r="A2500" s="5" t="s">
        <v>10715</v>
      </c>
      <c r="B2500" s="5" t="s">
        <v>10716</v>
      </c>
    </row>
    <row r="2501" ht="15.75" customHeight="1">
      <c r="A2501" s="5" t="s">
        <v>10717</v>
      </c>
      <c r="B2501" s="5" t="s">
        <v>10718</v>
      </c>
    </row>
    <row r="2502" ht="15.75" customHeight="1">
      <c r="A2502" s="5" t="s">
        <v>10719</v>
      </c>
      <c r="B2502" s="5" t="s">
        <v>10720</v>
      </c>
    </row>
    <row r="2503" ht="15.75" customHeight="1">
      <c r="A2503" s="5" t="s">
        <v>10721</v>
      </c>
      <c r="B2503" s="5" t="s">
        <v>10722</v>
      </c>
    </row>
    <row r="2504" ht="15.75" customHeight="1">
      <c r="A2504" s="5" t="s">
        <v>10723</v>
      </c>
      <c r="B2504" s="5" t="s">
        <v>10724</v>
      </c>
    </row>
    <row r="2505" ht="15.75" customHeight="1">
      <c r="A2505" s="5" t="s">
        <v>10725</v>
      </c>
      <c r="B2505" s="5" t="s">
        <v>10726</v>
      </c>
    </row>
    <row r="2506" ht="15.75" customHeight="1">
      <c r="A2506" s="5" t="s">
        <v>10727</v>
      </c>
      <c r="B2506" s="5" t="s">
        <v>10728</v>
      </c>
    </row>
    <row r="2507" ht="15.75" customHeight="1">
      <c r="A2507" s="5" t="s">
        <v>10729</v>
      </c>
      <c r="B2507" s="5" t="s">
        <v>10730</v>
      </c>
    </row>
    <row r="2508" ht="15.75" customHeight="1">
      <c r="A2508" s="5" t="s">
        <v>10731</v>
      </c>
      <c r="B2508" s="5" t="s">
        <v>10732</v>
      </c>
    </row>
    <row r="2509" ht="15.75" customHeight="1">
      <c r="A2509" s="5" t="s">
        <v>10733</v>
      </c>
      <c r="B2509" s="5" t="s">
        <v>10734</v>
      </c>
    </row>
    <row r="2510" ht="15.75" customHeight="1">
      <c r="A2510" s="5" t="s">
        <v>10735</v>
      </c>
      <c r="B2510" s="5" t="s">
        <v>10736</v>
      </c>
    </row>
    <row r="2511" ht="15.75" customHeight="1">
      <c r="A2511" s="5" t="s">
        <v>10737</v>
      </c>
      <c r="B2511" s="5" t="s">
        <v>10738</v>
      </c>
    </row>
    <row r="2512" ht="15.75" customHeight="1">
      <c r="A2512" s="5" t="s">
        <v>10739</v>
      </c>
      <c r="B2512" s="5" t="s">
        <v>10740</v>
      </c>
    </row>
    <row r="2513" ht="15.75" customHeight="1">
      <c r="A2513" s="5" t="s">
        <v>10741</v>
      </c>
      <c r="B2513" s="5" t="s">
        <v>10742</v>
      </c>
    </row>
    <row r="2514" ht="15.75" customHeight="1">
      <c r="A2514" s="5" t="s">
        <v>10743</v>
      </c>
      <c r="B2514" s="5" t="s">
        <v>10744</v>
      </c>
    </row>
    <row r="2515" ht="15.75" customHeight="1">
      <c r="A2515" s="5" t="s">
        <v>10745</v>
      </c>
      <c r="B2515" s="5" t="s">
        <v>10746</v>
      </c>
    </row>
    <row r="2516" ht="15.75" customHeight="1">
      <c r="A2516" s="5" t="s">
        <v>10747</v>
      </c>
      <c r="B2516" s="5" t="s">
        <v>10748</v>
      </c>
    </row>
    <row r="2517" ht="15.75" customHeight="1">
      <c r="A2517" s="5" t="s">
        <v>10749</v>
      </c>
      <c r="B2517" s="5" t="s">
        <v>10750</v>
      </c>
    </row>
    <row r="2518" ht="15.75" customHeight="1">
      <c r="A2518" s="5" t="s">
        <v>10751</v>
      </c>
      <c r="B2518" s="5" t="s">
        <v>10752</v>
      </c>
    </row>
    <row r="2519" ht="15.75" customHeight="1">
      <c r="A2519" s="5" t="s">
        <v>10753</v>
      </c>
      <c r="B2519" s="5" t="s">
        <v>10754</v>
      </c>
    </row>
    <row r="2520" ht="15.75" customHeight="1">
      <c r="A2520" s="5" t="s">
        <v>10755</v>
      </c>
      <c r="B2520" s="5" t="s">
        <v>10756</v>
      </c>
    </row>
    <row r="2521" ht="15.75" customHeight="1">
      <c r="A2521" s="5" t="s">
        <v>10757</v>
      </c>
      <c r="B2521" s="5" t="s">
        <v>10758</v>
      </c>
    </row>
    <row r="2522" ht="15.75" customHeight="1">
      <c r="A2522" s="5" t="s">
        <v>10759</v>
      </c>
      <c r="B2522" s="5" t="s">
        <v>10760</v>
      </c>
    </row>
    <row r="2523" ht="15.75" customHeight="1">
      <c r="A2523" s="5" t="s">
        <v>10761</v>
      </c>
      <c r="B2523" s="5" t="s">
        <v>10762</v>
      </c>
    </row>
    <row r="2524" ht="15.75" customHeight="1">
      <c r="A2524" s="5" t="s">
        <v>10763</v>
      </c>
      <c r="B2524" s="5" t="s">
        <v>10764</v>
      </c>
    </row>
    <row r="2525" ht="15.75" customHeight="1">
      <c r="A2525" s="5" t="s">
        <v>10765</v>
      </c>
      <c r="B2525" s="5" t="s">
        <v>10766</v>
      </c>
    </row>
    <row r="2526" ht="15.75" customHeight="1">
      <c r="A2526" s="5" t="s">
        <v>10767</v>
      </c>
      <c r="B2526" s="5" t="s">
        <v>10768</v>
      </c>
    </row>
    <row r="2527" ht="15.75" customHeight="1">
      <c r="A2527" s="5" t="s">
        <v>10769</v>
      </c>
      <c r="B2527" s="5" t="s">
        <v>10770</v>
      </c>
    </row>
    <row r="2528" ht="15.75" customHeight="1">
      <c r="A2528" s="5" t="s">
        <v>10771</v>
      </c>
      <c r="B2528" s="5" t="s">
        <v>10772</v>
      </c>
    </row>
    <row r="2529" ht="15.75" customHeight="1">
      <c r="A2529" s="5" t="s">
        <v>10773</v>
      </c>
      <c r="B2529" s="5" t="s">
        <v>10774</v>
      </c>
    </row>
    <row r="2530" ht="15.75" customHeight="1">
      <c r="A2530" s="5" t="s">
        <v>10775</v>
      </c>
      <c r="B2530" s="5" t="s">
        <v>10776</v>
      </c>
    </row>
    <row r="2531" ht="15.75" customHeight="1">
      <c r="A2531" s="5" t="s">
        <v>10777</v>
      </c>
      <c r="B2531" s="5" t="s">
        <v>10778</v>
      </c>
    </row>
    <row r="2532" ht="15.75" customHeight="1">
      <c r="A2532" s="5" t="s">
        <v>10779</v>
      </c>
      <c r="B2532" s="5" t="s">
        <v>10780</v>
      </c>
    </row>
    <row r="2533" ht="15.75" customHeight="1">
      <c r="A2533" s="5" t="s">
        <v>10781</v>
      </c>
      <c r="B2533" s="5" t="s">
        <v>10782</v>
      </c>
    </row>
    <row r="2534" ht="15.75" customHeight="1">
      <c r="A2534" s="5" t="s">
        <v>10783</v>
      </c>
      <c r="B2534" s="5" t="s">
        <v>10784</v>
      </c>
    </row>
    <row r="2535" ht="15.75" customHeight="1">
      <c r="A2535" s="5" t="s">
        <v>10785</v>
      </c>
      <c r="B2535" s="5" t="s">
        <v>10786</v>
      </c>
    </row>
    <row r="2536" ht="15.75" customHeight="1">
      <c r="A2536" s="5" t="s">
        <v>10787</v>
      </c>
      <c r="B2536" s="5" t="s">
        <v>10788</v>
      </c>
    </row>
    <row r="2537" ht="15.75" customHeight="1">
      <c r="A2537" s="5" t="s">
        <v>10789</v>
      </c>
      <c r="B2537" s="5" t="s">
        <v>10790</v>
      </c>
    </row>
    <row r="2538" ht="15.75" customHeight="1">
      <c r="A2538" s="5" t="s">
        <v>10791</v>
      </c>
      <c r="B2538" s="5" t="s">
        <v>10792</v>
      </c>
    </row>
    <row r="2539" ht="15.75" customHeight="1">
      <c r="A2539" s="5" t="s">
        <v>10793</v>
      </c>
      <c r="B2539" s="5" t="s">
        <v>10794</v>
      </c>
    </row>
    <row r="2540" ht="15.75" customHeight="1">
      <c r="A2540" s="5" t="s">
        <v>10795</v>
      </c>
      <c r="B2540" s="5" t="s">
        <v>10796</v>
      </c>
    </row>
    <row r="2541" ht="15.75" customHeight="1">
      <c r="A2541" s="5" t="s">
        <v>10797</v>
      </c>
      <c r="B2541" s="5" t="s">
        <v>10798</v>
      </c>
    </row>
    <row r="2542" ht="15.75" customHeight="1">
      <c r="A2542" s="5" t="s">
        <v>10799</v>
      </c>
      <c r="B2542" s="5" t="s">
        <v>10800</v>
      </c>
    </row>
    <row r="2543" ht="15.75" customHeight="1">
      <c r="A2543" s="5" t="s">
        <v>10801</v>
      </c>
      <c r="B2543" s="5" t="s">
        <v>10802</v>
      </c>
    </row>
    <row r="2544" ht="15.75" customHeight="1">
      <c r="A2544" s="5" t="s">
        <v>10803</v>
      </c>
      <c r="B2544" s="5" t="s">
        <v>10804</v>
      </c>
    </row>
    <row r="2545" ht="15.75" customHeight="1">
      <c r="A2545" s="5" t="s">
        <v>10805</v>
      </c>
      <c r="B2545" s="5" t="s">
        <v>10806</v>
      </c>
    </row>
    <row r="2546" ht="15.75" customHeight="1">
      <c r="A2546" s="5" t="s">
        <v>10807</v>
      </c>
      <c r="B2546" s="5" t="s">
        <v>10808</v>
      </c>
    </row>
    <row r="2547" ht="15.75" customHeight="1">
      <c r="A2547" s="5" t="s">
        <v>10809</v>
      </c>
      <c r="B2547" s="5" t="s">
        <v>10810</v>
      </c>
    </row>
    <row r="2548" ht="15.75" customHeight="1">
      <c r="A2548" s="5" t="s">
        <v>10811</v>
      </c>
      <c r="B2548" s="5" t="s">
        <v>10812</v>
      </c>
    </row>
    <row r="2549" ht="15.75" customHeight="1">
      <c r="A2549" s="5" t="s">
        <v>10813</v>
      </c>
      <c r="B2549" s="5" t="s">
        <v>10814</v>
      </c>
    </row>
    <row r="2550" ht="15.75" customHeight="1">
      <c r="A2550" s="5" t="s">
        <v>10815</v>
      </c>
      <c r="B2550" s="5" t="s">
        <v>10816</v>
      </c>
    </row>
    <row r="2551" ht="15.75" customHeight="1">
      <c r="A2551" s="5" t="s">
        <v>10817</v>
      </c>
      <c r="B2551" s="5" t="s">
        <v>10818</v>
      </c>
    </row>
    <row r="2552" ht="15.75" customHeight="1">
      <c r="A2552" s="5" t="s">
        <v>10819</v>
      </c>
      <c r="B2552" s="5" t="s">
        <v>10820</v>
      </c>
    </row>
    <row r="2553" ht="15.75" customHeight="1">
      <c r="A2553" s="5" t="s">
        <v>10821</v>
      </c>
      <c r="B2553" s="5" t="s">
        <v>10822</v>
      </c>
    </row>
    <row r="2554" ht="15.75" customHeight="1">
      <c r="A2554" s="5" t="s">
        <v>10823</v>
      </c>
      <c r="B2554" s="5" t="s">
        <v>10824</v>
      </c>
    </row>
    <row r="2555" ht="15.75" customHeight="1">
      <c r="A2555" s="5" t="s">
        <v>10825</v>
      </c>
      <c r="B2555" s="5" t="s">
        <v>10826</v>
      </c>
    </row>
    <row r="2556" ht="15.75" customHeight="1">
      <c r="A2556" s="5" t="s">
        <v>10827</v>
      </c>
      <c r="B2556" s="5" t="s">
        <v>10828</v>
      </c>
    </row>
    <row r="2557" ht="15.75" customHeight="1">
      <c r="A2557" s="5" t="s">
        <v>10829</v>
      </c>
      <c r="B2557" s="5" t="s">
        <v>10830</v>
      </c>
    </row>
    <row r="2558" ht="15.75" customHeight="1">
      <c r="A2558" s="5" t="s">
        <v>10831</v>
      </c>
      <c r="B2558" s="5" t="s">
        <v>10832</v>
      </c>
    </row>
    <row r="2559" ht="15.75" customHeight="1">
      <c r="A2559" s="5" t="s">
        <v>10833</v>
      </c>
      <c r="B2559" s="5" t="s">
        <v>10834</v>
      </c>
    </row>
    <row r="2560" ht="15.75" customHeight="1">
      <c r="A2560" s="5" t="s">
        <v>10835</v>
      </c>
      <c r="B2560" s="5" t="s">
        <v>10836</v>
      </c>
    </row>
    <row r="2561" ht="15.75" customHeight="1">
      <c r="A2561" s="5" t="s">
        <v>5623</v>
      </c>
      <c r="B2561" s="5" t="s">
        <v>10837</v>
      </c>
    </row>
    <row r="2562" ht="15.75" customHeight="1">
      <c r="A2562" s="5" t="s">
        <v>10838</v>
      </c>
      <c r="B2562" s="5" t="s">
        <v>10839</v>
      </c>
    </row>
    <row r="2563" ht="15.75" customHeight="1">
      <c r="A2563" s="5" t="s">
        <v>10840</v>
      </c>
      <c r="B2563" s="5" t="s">
        <v>10841</v>
      </c>
    </row>
    <row r="2564" ht="15.75" customHeight="1">
      <c r="A2564" s="5" t="s">
        <v>10842</v>
      </c>
      <c r="B2564" s="5" t="s">
        <v>10843</v>
      </c>
    </row>
    <row r="2565" ht="15.75" customHeight="1">
      <c r="A2565" s="5" t="s">
        <v>10844</v>
      </c>
      <c r="B2565" s="5" t="s">
        <v>10845</v>
      </c>
    </row>
    <row r="2566" ht="15.75" customHeight="1">
      <c r="A2566" s="5" t="s">
        <v>10846</v>
      </c>
      <c r="B2566" s="5" t="s">
        <v>10847</v>
      </c>
    </row>
    <row r="2567" ht="15.75" customHeight="1">
      <c r="A2567" s="5" t="s">
        <v>10848</v>
      </c>
      <c r="B2567" s="5" t="s">
        <v>10849</v>
      </c>
    </row>
    <row r="2568" ht="15.75" customHeight="1">
      <c r="A2568" s="5" t="s">
        <v>7347</v>
      </c>
      <c r="B2568" s="5" t="s">
        <v>10850</v>
      </c>
    </row>
    <row r="2569" ht="15.75" customHeight="1">
      <c r="A2569" s="5" t="s">
        <v>7345</v>
      </c>
      <c r="B2569" s="5" t="s">
        <v>10851</v>
      </c>
    </row>
    <row r="2570" ht="15.75" customHeight="1">
      <c r="A2570" s="5" t="s">
        <v>7339</v>
      </c>
      <c r="B2570" s="5" t="s">
        <v>10852</v>
      </c>
    </row>
    <row r="2571" ht="15.75" customHeight="1">
      <c r="A2571" s="5" t="s">
        <v>10853</v>
      </c>
      <c r="B2571" s="5" t="s">
        <v>10854</v>
      </c>
    </row>
    <row r="2572" ht="15.75" customHeight="1">
      <c r="A2572" s="5" t="s">
        <v>7343</v>
      </c>
      <c r="B2572" s="5" t="s">
        <v>10855</v>
      </c>
    </row>
    <row r="2573" ht="15.75" customHeight="1">
      <c r="A2573" s="5" t="s">
        <v>7335</v>
      </c>
      <c r="B2573" s="5" t="s">
        <v>10856</v>
      </c>
    </row>
    <row r="2574" ht="15.75" customHeight="1">
      <c r="A2574" s="5" t="s">
        <v>10857</v>
      </c>
      <c r="B2574" s="5" t="s">
        <v>10858</v>
      </c>
    </row>
    <row r="2575" ht="15.75" customHeight="1">
      <c r="A2575" s="5" t="s">
        <v>10859</v>
      </c>
      <c r="B2575" s="5" t="s">
        <v>10860</v>
      </c>
    </row>
    <row r="2576" ht="15.75" customHeight="1">
      <c r="A2576" s="5" t="s">
        <v>10861</v>
      </c>
      <c r="B2576" s="5" t="s">
        <v>10862</v>
      </c>
    </row>
    <row r="2577" ht="15.75" customHeight="1">
      <c r="A2577" s="5" t="s">
        <v>10863</v>
      </c>
      <c r="B2577" s="5" t="s">
        <v>10864</v>
      </c>
    </row>
    <row r="2578" ht="15.75" customHeight="1">
      <c r="A2578" s="5" t="s">
        <v>10865</v>
      </c>
      <c r="B2578" s="5" t="s">
        <v>10866</v>
      </c>
    </row>
    <row r="2579" ht="15.75" customHeight="1">
      <c r="A2579" s="5" t="s">
        <v>10867</v>
      </c>
      <c r="B2579" s="5" t="s">
        <v>10868</v>
      </c>
    </row>
    <row r="2580" ht="15.75" customHeight="1">
      <c r="A2580" s="5" t="s">
        <v>10869</v>
      </c>
      <c r="B2580" s="5" t="s">
        <v>10870</v>
      </c>
    </row>
    <row r="2581" ht="15.75" customHeight="1">
      <c r="A2581" s="5" t="s">
        <v>10871</v>
      </c>
      <c r="B2581" s="5" t="s">
        <v>10872</v>
      </c>
    </row>
    <row r="2582" ht="15.75" customHeight="1">
      <c r="A2582" s="5" t="s">
        <v>10873</v>
      </c>
      <c r="B2582" s="5" t="s">
        <v>10874</v>
      </c>
    </row>
    <row r="2583" ht="15.75" customHeight="1">
      <c r="A2583" s="5" t="s">
        <v>10875</v>
      </c>
      <c r="B2583" s="5" t="s">
        <v>10876</v>
      </c>
    </row>
    <row r="2584" ht="15.75" customHeight="1">
      <c r="A2584" s="5" t="s">
        <v>10877</v>
      </c>
      <c r="B2584" s="5" t="s">
        <v>10878</v>
      </c>
    </row>
    <row r="2585" ht="15.75" customHeight="1">
      <c r="A2585" s="5" t="s">
        <v>10879</v>
      </c>
      <c r="B2585" s="5" t="s">
        <v>10880</v>
      </c>
    </row>
    <row r="2586" ht="15.75" customHeight="1">
      <c r="A2586" s="5" t="s">
        <v>10881</v>
      </c>
      <c r="B2586" s="5" t="s">
        <v>10882</v>
      </c>
    </row>
    <row r="2587" ht="15.75" customHeight="1">
      <c r="A2587" s="5" t="s">
        <v>10883</v>
      </c>
      <c r="B2587" s="5" t="s">
        <v>10884</v>
      </c>
    </row>
    <row r="2588" ht="15.75" customHeight="1">
      <c r="A2588" s="5" t="s">
        <v>10885</v>
      </c>
      <c r="B2588" s="5" t="s">
        <v>10886</v>
      </c>
    </row>
    <row r="2589" ht="15.75" customHeight="1">
      <c r="A2589" s="5" t="s">
        <v>10887</v>
      </c>
      <c r="B2589" s="5" t="s">
        <v>10888</v>
      </c>
    </row>
    <row r="2590" ht="15.75" customHeight="1">
      <c r="A2590" s="5" t="s">
        <v>10889</v>
      </c>
      <c r="B2590" s="5" t="s">
        <v>10890</v>
      </c>
    </row>
    <row r="2591" ht="15.75" customHeight="1">
      <c r="A2591" s="5" t="s">
        <v>10891</v>
      </c>
      <c r="B2591" s="5" t="s">
        <v>10892</v>
      </c>
    </row>
    <row r="2592" ht="15.75" customHeight="1">
      <c r="A2592" s="5" t="s">
        <v>10893</v>
      </c>
      <c r="B2592" s="5" t="s">
        <v>10894</v>
      </c>
    </row>
    <row r="2593" ht="15.75" customHeight="1">
      <c r="A2593" s="5" t="s">
        <v>10895</v>
      </c>
      <c r="B2593" s="5" t="s">
        <v>10896</v>
      </c>
    </row>
    <row r="2594" ht="15.75" customHeight="1">
      <c r="A2594" s="5" t="s">
        <v>10897</v>
      </c>
      <c r="B2594" s="5" t="s">
        <v>10898</v>
      </c>
    </row>
    <row r="2595" ht="15.75" customHeight="1">
      <c r="A2595" s="5" t="s">
        <v>5751</v>
      </c>
      <c r="B2595" s="5" t="s">
        <v>10899</v>
      </c>
    </row>
    <row r="2596" ht="15.75" customHeight="1">
      <c r="A2596" s="5" t="s">
        <v>10900</v>
      </c>
      <c r="B2596" s="5" t="s">
        <v>10901</v>
      </c>
    </row>
    <row r="2597" ht="15.75" customHeight="1">
      <c r="A2597" s="5" t="s">
        <v>9957</v>
      </c>
      <c r="B2597" s="5" t="s">
        <v>10902</v>
      </c>
    </row>
    <row r="2598" ht="15.75" customHeight="1">
      <c r="A2598" s="5" t="s">
        <v>10903</v>
      </c>
      <c r="B2598" s="5" t="s">
        <v>10904</v>
      </c>
    </row>
    <row r="2599" ht="15.75" customHeight="1">
      <c r="A2599" s="5" t="s">
        <v>10905</v>
      </c>
      <c r="B2599" s="5" t="s">
        <v>10906</v>
      </c>
    </row>
    <row r="2600" ht="15.75" customHeight="1">
      <c r="A2600" s="5" t="s">
        <v>10907</v>
      </c>
      <c r="B2600" s="5" t="s">
        <v>10908</v>
      </c>
    </row>
    <row r="2601" ht="15.75" customHeight="1">
      <c r="A2601" s="5" t="s">
        <v>10909</v>
      </c>
      <c r="B2601" s="5" t="s">
        <v>10910</v>
      </c>
    </row>
    <row r="2602" ht="15.75" customHeight="1">
      <c r="A2602" s="5" t="s">
        <v>10911</v>
      </c>
      <c r="B2602" s="5" t="s">
        <v>10912</v>
      </c>
    </row>
    <row r="2603" ht="15.75" customHeight="1">
      <c r="A2603" s="5" t="s">
        <v>10913</v>
      </c>
      <c r="B2603" s="5" t="s">
        <v>10914</v>
      </c>
    </row>
    <row r="2604" ht="15.75" customHeight="1">
      <c r="A2604" s="5" t="s">
        <v>10915</v>
      </c>
      <c r="B2604" s="5" t="s">
        <v>10916</v>
      </c>
    </row>
    <row r="2605" ht="15.75" customHeight="1">
      <c r="A2605" s="5" t="s">
        <v>10917</v>
      </c>
      <c r="B2605" s="5" t="s">
        <v>10918</v>
      </c>
    </row>
    <row r="2606" ht="15.75" customHeight="1">
      <c r="A2606" s="5" t="s">
        <v>10919</v>
      </c>
      <c r="B2606" s="5" t="s">
        <v>10920</v>
      </c>
    </row>
    <row r="2607" ht="15.75" customHeight="1">
      <c r="A2607" s="5" t="s">
        <v>10921</v>
      </c>
      <c r="B2607" s="5" t="s">
        <v>10922</v>
      </c>
    </row>
    <row r="2608" ht="15.75" customHeight="1">
      <c r="A2608" s="5" t="s">
        <v>10923</v>
      </c>
      <c r="B2608" s="5" t="s">
        <v>10924</v>
      </c>
    </row>
    <row r="2609" ht="15.75" customHeight="1">
      <c r="A2609" s="5" t="s">
        <v>10925</v>
      </c>
      <c r="B2609" s="5" t="s">
        <v>10926</v>
      </c>
    </row>
    <row r="2610" ht="15.75" customHeight="1">
      <c r="A2610" s="5" t="s">
        <v>10927</v>
      </c>
      <c r="B2610" s="5" t="s">
        <v>10928</v>
      </c>
    </row>
    <row r="2611" ht="15.75" customHeight="1">
      <c r="A2611" s="5" t="s">
        <v>10929</v>
      </c>
      <c r="B2611" s="5" t="s">
        <v>10930</v>
      </c>
    </row>
    <row r="2612" ht="15.75" customHeight="1">
      <c r="A2612" s="5" t="s">
        <v>10931</v>
      </c>
      <c r="B2612" s="5" t="s">
        <v>10932</v>
      </c>
    </row>
    <row r="2613" ht="15.75" customHeight="1">
      <c r="A2613" s="5" t="s">
        <v>10933</v>
      </c>
      <c r="B2613" s="5" t="s">
        <v>10934</v>
      </c>
    </row>
    <row r="2614" ht="15.75" customHeight="1">
      <c r="A2614" s="5" t="s">
        <v>10935</v>
      </c>
      <c r="B2614" s="5" t="s">
        <v>10936</v>
      </c>
    </row>
    <row r="2615" ht="15.75" customHeight="1">
      <c r="A2615" s="5" t="s">
        <v>10937</v>
      </c>
      <c r="B2615" s="5" t="s">
        <v>10938</v>
      </c>
    </row>
    <row r="2616" ht="15.75" customHeight="1">
      <c r="A2616" s="5" t="s">
        <v>10939</v>
      </c>
      <c r="B2616" s="5" t="s">
        <v>10940</v>
      </c>
    </row>
    <row r="2617" ht="15.75" customHeight="1">
      <c r="A2617" s="5" t="s">
        <v>10941</v>
      </c>
      <c r="B2617" s="5" t="s">
        <v>10942</v>
      </c>
    </row>
    <row r="2618" ht="15.75" customHeight="1">
      <c r="A2618" s="5" t="s">
        <v>10943</v>
      </c>
      <c r="B2618" s="5" t="s">
        <v>10944</v>
      </c>
    </row>
    <row r="2619" ht="15.75" customHeight="1">
      <c r="A2619" s="5" t="s">
        <v>5976</v>
      </c>
      <c r="B2619" s="5" t="s">
        <v>10945</v>
      </c>
    </row>
    <row r="2620" ht="15.75" customHeight="1">
      <c r="A2620" s="5" t="s">
        <v>10946</v>
      </c>
      <c r="B2620" s="5" t="s">
        <v>10947</v>
      </c>
    </row>
    <row r="2621" ht="15.75" customHeight="1">
      <c r="A2621" s="5" t="s">
        <v>10948</v>
      </c>
      <c r="B2621" s="5" t="s">
        <v>10949</v>
      </c>
    </row>
    <row r="2622" ht="15.75" customHeight="1">
      <c r="A2622" s="5" t="s">
        <v>10950</v>
      </c>
      <c r="B2622" s="5" t="s">
        <v>10951</v>
      </c>
    </row>
    <row r="2623" ht="15.75" customHeight="1">
      <c r="A2623" s="5" t="s">
        <v>10952</v>
      </c>
      <c r="B2623" s="5" t="s">
        <v>10953</v>
      </c>
    </row>
    <row r="2624" ht="15.75" customHeight="1">
      <c r="A2624" s="5" t="s">
        <v>10954</v>
      </c>
      <c r="B2624" s="5" t="s">
        <v>10955</v>
      </c>
    </row>
    <row r="2625" ht="15.75" customHeight="1">
      <c r="A2625" s="5" t="s">
        <v>10956</v>
      </c>
      <c r="B2625" s="5" t="s">
        <v>10957</v>
      </c>
    </row>
    <row r="2626" ht="15.75" customHeight="1">
      <c r="A2626" s="5" t="s">
        <v>10958</v>
      </c>
      <c r="B2626" s="5" t="s">
        <v>10959</v>
      </c>
    </row>
    <row r="2627" ht="15.75" customHeight="1">
      <c r="A2627" s="5" t="s">
        <v>10960</v>
      </c>
      <c r="B2627" s="5" t="s">
        <v>10961</v>
      </c>
    </row>
    <row r="2628" ht="15.75" customHeight="1">
      <c r="A2628" s="5" t="s">
        <v>10962</v>
      </c>
      <c r="B2628" s="5" t="s">
        <v>10963</v>
      </c>
    </row>
    <row r="2629" ht="15.75" customHeight="1">
      <c r="A2629" s="5" t="s">
        <v>10964</v>
      </c>
      <c r="B2629" s="5" t="s">
        <v>10965</v>
      </c>
    </row>
    <row r="2630" ht="15.75" customHeight="1">
      <c r="A2630" s="5" t="s">
        <v>10966</v>
      </c>
      <c r="B2630" s="5" t="s">
        <v>10967</v>
      </c>
    </row>
    <row r="2631" ht="15.75" customHeight="1">
      <c r="A2631" s="5" t="s">
        <v>10968</v>
      </c>
      <c r="B2631" s="5" t="s">
        <v>10969</v>
      </c>
    </row>
    <row r="2632" ht="15.75" customHeight="1">
      <c r="A2632" s="5" t="s">
        <v>10970</v>
      </c>
      <c r="B2632" s="5" t="s">
        <v>10971</v>
      </c>
    </row>
    <row r="2633" ht="15.75" customHeight="1">
      <c r="A2633" s="5" t="s">
        <v>10972</v>
      </c>
      <c r="B2633" s="5" t="s">
        <v>10973</v>
      </c>
    </row>
    <row r="2634" ht="15.75" customHeight="1">
      <c r="A2634" s="5" t="s">
        <v>230</v>
      </c>
      <c r="B2634" s="5" t="s">
        <v>10974</v>
      </c>
    </row>
    <row r="2635" ht="15.75" customHeight="1">
      <c r="A2635" s="5" t="s">
        <v>10975</v>
      </c>
      <c r="B2635" s="5" t="s">
        <v>10976</v>
      </c>
    </row>
    <row r="2636" ht="15.75" customHeight="1">
      <c r="A2636" s="5" t="s">
        <v>10977</v>
      </c>
      <c r="B2636" s="5" t="s">
        <v>10978</v>
      </c>
    </row>
    <row r="2637" ht="15.75" customHeight="1">
      <c r="A2637" s="5" t="s">
        <v>10979</v>
      </c>
      <c r="B2637" s="5" t="s">
        <v>10980</v>
      </c>
    </row>
    <row r="2638" ht="15.75" customHeight="1">
      <c r="A2638" s="5" t="s">
        <v>10981</v>
      </c>
      <c r="B2638" s="5" t="s">
        <v>10982</v>
      </c>
    </row>
    <row r="2639" ht="15.75" customHeight="1">
      <c r="A2639" s="5" t="s">
        <v>10983</v>
      </c>
      <c r="B2639" s="5" t="s">
        <v>10984</v>
      </c>
    </row>
    <row r="2640" ht="15.75" customHeight="1">
      <c r="A2640" s="5" t="s">
        <v>9237</v>
      </c>
      <c r="B2640" s="5" t="s">
        <v>10985</v>
      </c>
    </row>
    <row r="2641" ht="15.75" customHeight="1">
      <c r="A2641" s="5" t="s">
        <v>10986</v>
      </c>
      <c r="B2641" s="5" t="s">
        <v>10987</v>
      </c>
    </row>
    <row r="2642" ht="15.75" customHeight="1">
      <c r="A2642" s="5" t="s">
        <v>10988</v>
      </c>
      <c r="B2642" s="5" t="s">
        <v>10989</v>
      </c>
    </row>
    <row r="2643" ht="15.75" customHeight="1">
      <c r="A2643" s="5" t="s">
        <v>10990</v>
      </c>
      <c r="B2643" s="5" t="s">
        <v>10991</v>
      </c>
    </row>
    <row r="2644" ht="15.75" customHeight="1">
      <c r="A2644" s="5" t="s">
        <v>10992</v>
      </c>
      <c r="B2644" s="5" t="s">
        <v>10993</v>
      </c>
    </row>
    <row r="2645" ht="15.75" customHeight="1">
      <c r="A2645" s="5" t="s">
        <v>10994</v>
      </c>
      <c r="B2645" s="5" t="s">
        <v>10995</v>
      </c>
    </row>
    <row r="2646" ht="15.75" customHeight="1">
      <c r="A2646" s="5" t="s">
        <v>10996</v>
      </c>
      <c r="B2646" s="5" t="s">
        <v>10997</v>
      </c>
    </row>
    <row r="2647" ht="15.75" customHeight="1">
      <c r="A2647" s="5" t="s">
        <v>10998</v>
      </c>
      <c r="B2647" s="5" t="s">
        <v>10999</v>
      </c>
    </row>
    <row r="2648" ht="15.75" customHeight="1">
      <c r="A2648" s="5" t="s">
        <v>11000</v>
      </c>
      <c r="B2648" s="5" t="s">
        <v>11001</v>
      </c>
    </row>
    <row r="2649" ht="15.75" customHeight="1">
      <c r="A2649" s="5" t="s">
        <v>11002</v>
      </c>
      <c r="B2649" s="5" t="s">
        <v>11003</v>
      </c>
    </row>
    <row r="2650" ht="15.75" customHeight="1">
      <c r="A2650" s="5" t="s">
        <v>11004</v>
      </c>
      <c r="B2650" s="5" t="s">
        <v>11005</v>
      </c>
    </row>
    <row r="2651" ht="15.75" customHeight="1">
      <c r="A2651" s="5" t="s">
        <v>11006</v>
      </c>
      <c r="B2651" s="5" t="s">
        <v>11007</v>
      </c>
    </row>
    <row r="2652" ht="15.75" customHeight="1">
      <c r="A2652" s="5" t="s">
        <v>5397</v>
      </c>
      <c r="B2652" s="5" t="s">
        <v>11008</v>
      </c>
    </row>
    <row r="2653" ht="15.75" customHeight="1">
      <c r="A2653" s="5" t="s">
        <v>11009</v>
      </c>
      <c r="B2653" s="5" t="s">
        <v>11010</v>
      </c>
    </row>
    <row r="2654" ht="15.75" customHeight="1">
      <c r="A2654" s="5" t="s">
        <v>11011</v>
      </c>
      <c r="B2654" s="5" t="s">
        <v>11012</v>
      </c>
    </row>
    <row r="2655" ht="15.75" customHeight="1">
      <c r="A2655" s="5" t="s">
        <v>11013</v>
      </c>
      <c r="B2655" s="5" t="s">
        <v>11014</v>
      </c>
    </row>
    <row r="2656" ht="15.75" customHeight="1">
      <c r="A2656" s="5" t="s">
        <v>11015</v>
      </c>
      <c r="B2656" s="5" t="s">
        <v>11016</v>
      </c>
    </row>
    <row r="2657" ht="15.75" customHeight="1">
      <c r="A2657" s="5" t="s">
        <v>11017</v>
      </c>
      <c r="B2657" s="5" t="s">
        <v>11018</v>
      </c>
    </row>
    <row r="2658" ht="15.75" customHeight="1">
      <c r="A2658" s="5" t="s">
        <v>11019</v>
      </c>
      <c r="B2658" s="5" t="s">
        <v>11020</v>
      </c>
    </row>
    <row r="2659" ht="15.75" customHeight="1">
      <c r="A2659" s="5" t="s">
        <v>11021</v>
      </c>
      <c r="B2659" s="5" t="s">
        <v>11022</v>
      </c>
    </row>
    <row r="2660" ht="15.75" customHeight="1">
      <c r="A2660" s="5" t="s">
        <v>11023</v>
      </c>
      <c r="B2660" s="5" t="s">
        <v>11024</v>
      </c>
    </row>
    <row r="2661" ht="15.75" customHeight="1">
      <c r="A2661" s="5" t="s">
        <v>11025</v>
      </c>
      <c r="B2661" s="5" t="s">
        <v>11026</v>
      </c>
    </row>
    <row r="2662" ht="15.75" customHeight="1">
      <c r="A2662" s="5" t="s">
        <v>11027</v>
      </c>
      <c r="B2662" s="5" t="s">
        <v>11028</v>
      </c>
    </row>
    <row r="2663" ht="15.75" customHeight="1">
      <c r="A2663" s="5" t="s">
        <v>11029</v>
      </c>
      <c r="B2663" s="5" t="s">
        <v>11030</v>
      </c>
    </row>
    <row r="2664" ht="15.75" customHeight="1">
      <c r="A2664" s="5" t="s">
        <v>11031</v>
      </c>
      <c r="B2664" s="5" t="s">
        <v>11032</v>
      </c>
    </row>
    <row r="2665" ht="15.75" customHeight="1">
      <c r="A2665" s="5" t="s">
        <v>11033</v>
      </c>
      <c r="B2665" s="5" t="s">
        <v>11034</v>
      </c>
    </row>
    <row r="2666" ht="15.75" customHeight="1">
      <c r="A2666" s="5" t="s">
        <v>11035</v>
      </c>
      <c r="B2666" s="5" t="s">
        <v>11036</v>
      </c>
    </row>
    <row r="2667" ht="15.75" customHeight="1">
      <c r="A2667" s="5" t="s">
        <v>11037</v>
      </c>
      <c r="B2667" s="5" t="s">
        <v>11038</v>
      </c>
    </row>
    <row r="2668" ht="15.75" customHeight="1">
      <c r="A2668" s="5" t="s">
        <v>11039</v>
      </c>
      <c r="B2668" s="5" t="s">
        <v>11040</v>
      </c>
    </row>
    <row r="2669" ht="15.75" customHeight="1">
      <c r="A2669" s="5" t="s">
        <v>11041</v>
      </c>
      <c r="B2669" s="5" t="s">
        <v>11042</v>
      </c>
    </row>
    <row r="2670" ht="15.75" customHeight="1">
      <c r="A2670" s="5" t="s">
        <v>11043</v>
      </c>
      <c r="B2670" s="5" t="s">
        <v>11044</v>
      </c>
    </row>
    <row r="2671" ht="15.75" customHeight="1">
      <c r="A2671" s="5" t="s">
        <v>11045</v>
      </c>
      <c r="B2671" s="5" t="s">
        <v>11046</v>
      </c>
    </row>
    <row r="2672" ht="15.75" customHeight="1">
      <c r="A2672" s="5" t="s">
        <v>11047</v>
      </c>
      <c r="B2672" s="5" t="s">
        <v>11048</v>
      </c>
    </row>
    <row r="2673" ht="15.75" customHeight="1">
      <c r="A2673" s="5" t="s">
        <v>11049</v>
      </c>
      <c r="B2673" s="5" t="s">
        <v>11050</v>
      </c>
    </row>
    <row r="2674" ht="15.75" customHeight="1">
      <c r="A2674" s="5" t="s">
        <v>11051</v>
      </c>
      <c r="B2674" s="5" t="s">
        <v>11052</v>
      </c>
    </row>
    <row r="2675" ht="15.75" customHeight="1">
      <c r="A2675" s="5" t="s">
        <v>11053</v>
      </c>
      <c r="B2675" s="5" t="s">
        <v>11054</v>
      </c>
    </row>
    <row r="2676" ht="15.75" customHeight="1">
      <c r="A2676" s="5" t="s">
        <v>11055</v>
      </c>
      <c r="B2676" s="5" t="s">
        <v>11056</v>
      </c>
    </row>
    <row r="2677" ht="15.75" customHeight="1">
      <c r="A2677" s="5" t="s">
        <v>11057</v>
      </c>
      <c r="B2677" s="5" t="s">
        <v>11058</v>
      </c>
    </row>
    <row r="2678" ht="15.75" customHeight="1">
      <c r="A2678" s="5" t="s">
        <v>11059</v>
      </c>
      <c r="B2678" s="5" t="s">
        <v>11060</v>
      </c>
    </row>
    <row r="2679" ht="15.75" customHeight="1">
      <c r="A2679" s="5" t="s">
        <v>11061</v>
      </c>
      <c r="B2679" s="5" t="s">
        <v>11062</v>
      </c>
    </row>
    <row r="2680" ht="15.75" customHeight="1">
      <c r="A2680" s="5" t="s">
        <v>11063</v>
      </c>
      <c r="B2680" s="5" t="s">
        <v>11064</v>
      </c>
    </row>
    <row r="2681" ht="15.75" customHeight="1">
      <c r="A2681" s="5" t="s">
        <v>11065</v>
      </c>
      <c r="B2681" s="5" t="s">
        <v>11066</v>
      </c>
    </row>
    <row r="2682" ht="15.75" customHeight="1">
      <c r="A2682" s="5" t="s">
        <v>11067</v>
      </c>
      <c r="B2682" s="5" t="s">
        <v>11068</v>
      </c>
    </row>
    <row r="2683" ht="15.75" customHeight="1">
      <c r="A2683" s="5" t="s">
        <v>11069</v>
      </c>
      <c r="B2683" s="5" t="s">
        <v>11070</v>
      </c>
    </row>
    <row r="2684" ht="15.75" customHeight="1">
      <c r="A2684" s="5" t="s">
        <v>11071</v>
      </c>
      <c r="B2684" s="5" t="s">
        <v>11072</v>
      </c>
    </row>
    <row r="2685" ht="15.75" customHeight="1">
      <c r="A2685" s="5" t="s">
        <v>11073</v>
      </c>
      <c r="B2685" s="5" t="s">
        <v>11074</v>
      </c>
    </row>
    <row r="2686" ht="15.75" customHeight="1">
      <c r="A2686" s="5" t="s">
        <v>4601</v>
      </c>
      <c r="B2686" s="5" t="s">
        <v>11075</v>
      </c>
    </row>
    <row r="2687" ht="15.75" customHeight="1">
      <c r="A2687" s="5" t="s">
        <v>11076</v>
      </c>
      <c r="B2687" s="5" t="s">
        <v>11077</v>
      </c>
    </row>
    <row r="2688" ht="15.75" customHeight="1">
      <c r="A2688" s="5" t="s">
        <v>11078</v>
      </c>
      <c r="B2688" s="5" t="s">
        <v>11079</v>
      </c>
    </row>
    <row r="2689" ht="15.75" customHeight="1">
      <c r="A2689" s="5" t="s">
        <v>11080</v>
      </c>
      <c r="B2689" s="5" t="s">
        <v>11081</v>
      </c>
    </row>
    <row r="2690" ht="15.75" customHeight="1">
      <c r="A2690" s="5" t="s">
        <v>11082</v>
      </c>
      <c r="B2690" s="5" t="s">
        <v>11083</v>
      </c>
    </row>
    <row r="2691" ht="15.75" customHeight="1">
      <c r="A2691" s="5" t="s">
        <v>11084</v>
      </c>
      <c r="B2691" s="5" t="s">
        <v>11085</v>
      </c>
    </row>
    <row r="2692" ht="15.75" customHeight="1">
      <c r="A2692" s="5" t="s">
        <v>11086</v>
      </c>
      <c r="B2692" s="5" t="s">
        <v>11087</v>
      </c>
    </row>
    <row r="2693" ht="15.75" customHeight="1">
      <c r="A2693" s="5" t="s">
        <v>11088</v>
      </c>
      <c r="B2693" s="5" t="s">
        <v>11089</v>
      </c>
    </row>
    <row r="2694" ht="15.75" customHeight="1">
      <c r="A2694" s="5" t="s">
        <v>11090</v>
      </c>
      <c r="B2694" s="5" t="s">
        <v>11091</v>
      </c>
    </row>
    <row r="2695" ht="15.75" customHeight="1">
      <c r="A2695" s="5" t="s">
        <v>11092</v>
      </c>
      <c r="B2695" s="5" t="s">
        <v>11093</v>
      </c>
    </row>
    <row r="2696" ht="15.75" customHeight="1">
      <c r="A2696" s="5" t="s">
        <v>11094</v>
      </c>
      <c r="B2696" s="5" t="s">
        <v>11095</v>
      </c>
    </row>
    <row r="2697" ht="15.75" customHeight="1">
      <c r="A2697" s="5" t="s">
        <v>11096</v>
      </c>
      <c r="B2697" s="5" t="s">
        <v>11097</v>
      </c>
    </row>
    <row r="2698" ht="15.75" customHeight="1">
      <c r="A2698" s="5" t="s">
        <v>11098</v>
      </c>
      <c r="B2698" s="5" t="s">
        <v>11099</v>
      </c>
    </row>
    <row r="2699" ht="15.75" customHeight="1">
      <c r="A2699" s="5" t="s">
        <v>11100</v>
      </c>
      <c r="B2699" s="5" t="s">
        <v>11101</v>
      </c>
    </row>
    <row r="2700" ht="15.75" customHeight="1">
      <c r="A2700" s="5" t="s">
        <v>11102</v>
      </c>
      <c r="B2700" s="5" t="s">
        <v>11103</v>
      </c>
    </row>
    <row r="2701" ht="15.75" customHeight="1">
      <c r="A2701" s="5" t="s">
        <v>11104</v>
      </c>
      <c r="B2701" s="5" t="s">
        <v>11105</v>
      </c>
    </row>
    <row r="2702" ht="15.75" customHeight="1">
      <c r="A2702" s="5" t="s">
        <v>11106</v>
      </c>
      <c r="B2702" s="5" t="s">
        <v>11107</v>
      </c>
    </row>
    <row r="2703" ht="15.75" customHeight="1">
      <c r="A2703" s="5" t="s">
        <v>11108</v>
      </c>
      <c r="B2703" s="5" t="s">
        <v>11109</v>
      </c>
    </row>
    <row r="2704" ht="15.75" customHeight="1">
      <c r="A2704" s="5" t="s">
        <v>11110</v>
      </c>
      <c r="B2704" s="5" t="s">
        <v>11111</v>
      </c>
    </row>
    <row r="2705" ht="15.75" customHeight="1">
      <c r="A2705" s="5" t="s">
        <v>11112</v>
      </c>
      <c r="B2705" s="5" t="s">
        <v>11113</v>
      </c>
    </row>
    <row r="2706" ht="15.75" customHeight="1">
      <c r="A2706" s="5" t="s">
        <v>11114</v>
      </c>
      <c r="B2706" s="5" t="s">
        <v>11115</v>
      </c>
    </row>
    <row r="2707" ht="15.75" customHeight="1">
      <c r="A2707" s="5" t="s">
        <v>11116</v>
      </c>
      <c r="B2707" s="5" t="s">
        <v>11117</v>
      </c>
    </row>
    <row r="2708" ht="15.75" customHeight="1">
      <c r="A2708" s="5" t="s">
        <v>11118</v>
      </c>
      <c r="B2708" s="5" t="s">
        <v>11119</v>
      </c>
    </row>
    <row r="2709" ht="15.75" customHeight="1">
      <c r="A2709" s="5" t="s">
        <v>11120</v>
      </c>
      <c r="B2709" s="5" t="s">
        <v>11121</v>
      </c>
    </row>
    <row r="2710" ht="15.75" customHeight="1">
      <c r="A2710" s="5" t="s">
        <v>11122</v>
      </c>
      <c r="B2710" s="5" t="s">
        <v>11123</v>
      </c>
    </row>
    <row r="2711" ht="15.75" customHeight="1">
      <c r="A2711" s="5" t="s">
        <v>11124</v>
      </c>
      <c r="B2711" s="5" t="s">
        <v>11125</v>
      </c>
    </row>
    <row r="2712" ht="15.75" customHeight="1">
      <c r="A2712" s="5" t="s">
        <v>11126</v>
      </c>
      <c r="B2712" s="5" t="s">
        <v>11127</v>
      </c>
    </row>
    <row r="2713" ht="15.75" customHeight="1">
      <c r="A2713" s="5" t="s">
        <v>11128</v>
      </c>
      <c r="B2713" s="5" t="s">
        <v>11129</v>
      </c>
    </row>
    <row r="2714" ht="15.75" customHeight="1">
      <c r="A2714" s="5" t="s">
        <v>11130</v>
      </c>
      <c r="B2714" s="5" t="s">
        <v>11131</v>
      </c>
    </row>
    <row r="2715" ht="15.75" customHeight="1">
      <c r="A2715" s="5" t="s">
        <v>11132</v>
      </c>
      <c r="B2715" s="5" t="s">
        <v>11133</v>
      </c>
    </row>
    <row r="2716" ht="15.75" customHeight="1">
      <c r="A2716" s="5" t="s">
        <v>11134</v>
      </c>
      <c r="B2716" s="5" t="s">
        <v>11135</v>
      </c>
    </row>
    <row r="2717" ht="15.75" customHeight="1">
      <c r="A2717" s="5" t="s">
        <v>11136</v>
      </c>
      <c r="B2717" s="5" t="s">
        <v>11137</v>
      </c>
    </row>
    <row r="2718" ht="15.75" customHeight="1">
      <c r="A2718" s="5" t="s">
        <v>11138</v>
      </c>
      <c r="B2718" s="5" t="s">
        <v>11139</v>
      </c>
    </row>
    <row r="2719" ht="15.75" customHeight="1">
      <c r="A2719" s="5" t="s">
        <v>11140</v>
      </c>
      <c r="B2719" s="5" t="s">
        <v>11141</v>
      </c>
    </row>
    <row r="2720" ht="15.75" customHeight="1">
      <c r="A2720" s="5" t="s">
        <v>11142</v>
      </c>
      <c r="B2720" s="5" t="s">
        <v>11143</v>
      </c>
    </row>
    <row r="2721" ht="15.75" customHeight="1">
      <c r="A2721" s="5" t="s">
        <v>11144</v>
      </c>
      <c r="B2721" s="5" t="s">
        <v>11145</v>
      </c>
    </row>
    <row r="2722" ht="15.75" customHeight="1">
      <c r="A2722" s="5" t="s">
        <v>11146</v>
      </c>
      <c r="B2722" s="5" t="s">
        <v>11147</v>
      </c>
    </row>
    <row r="2723" ht="15.75" customHeight="1">
      <c r="A2723" s="5" t="s">
        <v>11148</v>
      </c>
      <c r="B2723" s="5" t="s">
        <v>11149</v>
      </c>
    </row>
    <row r="2724" ht="15.75" customHeight="1">
      <c r="A2724" s="5" t="s">
        <v>11150</v>
      </c>
      <c r="B2724" s="5" t="s">
        <v>11151</v>
      </c>
    </row>
    <row r="2725" ht="15.75" customHeight="1">
      <c r="A2725" s="5" t="s">
        <v>11152</v>
      </c>
      <c r="B2725" s="5" t="s">
        <v>11153</v>
      </c>
    </row>
    <row r="2726" ht="15.75" customHeight="1">
      <c r="A2726" s="5" t="s">
        <v>11154</v>
      </c>
      <c r="B2726" s="5" t="s">
        <v>11155</v>
      </c>
    </row>
    <row r="2727" ht="15.75" customHeight="1">
      <c r="A2727" s="5" t="s">
        <v>11156</v>
      </c>
      <c r="B2727" s="5" t="s">
        <v>11157</v>
      </c>
    </row>
    <row r="2728" ht="15.75" customHeight="1">
      <c r="A2728" s="5" t="s">
        <v>11158</v>
      </c>
      <c r="B2728" s="5" t="s">
        <v>11159</v>
      </c>
    </row>
    <row r="2729" ht="15.75" customHeight="1">
      <c r="A2729" s="5" t="s">
        <v>11160</v>
      </c>
      <c r="B2729" s="5" t="s">
        <v>11161</v>
      </c>
    </row>
    <row r="2730" ht="15.75" customHeight="1">
      <c r="A2730" s="5" t="s">
        <v>11162</v>
      </c>
      <c r="B2730" s="5" t="s">
        <v>11163</v>
      </c>
    </row>
    <row r="2731" ht="15.75" customHeight="1">
      <c r="A2731" s="5" t="s">
        <v>11164</v>
      </c>
      <c r="B2731" s="5" t="s">
        <v>11165</v>
      </c>
    </row>
    <row r="2732" ht="15.75" customHeight="1">
      <c r="A2732" s="5" t="s">
        <v>11166</v>
      </c>
      <c r="B2732" s="5" t="s">
        <v>11167</v>
      </c>
    </row>
    <row r="2733" ht="15.75" customHeight="1">
      <c r="A2733" s="5" t="s">
        <v>11168</v>
      </c>
      <c r="B2733" s="5" t="s">
        <v>11169</v>
      </c>
    </row>
    <row r="2734" ht="15.75" customHeight="1">
      <c r="A2734" s="5" t="s">
        <v>11170</v>
      </c>
      <c r="B2734" s="5" t="s">
        <v>11171</v>
      </c>
    </row>
    <row r="2735" ht="15.75" customHeight="1">
      <c r="A2735" s="5" t="s">
        <v>11172</v>
      </c>
      <c r="B2735" s="5" t="s">
        <v>11173</v>
      </c>
    </row>
    <row r="2736" ht="15.75" customHeight="1">
      <c r="A2736" s="5" t="s">
        <v>11174</v>
      </c>
      <c r="B2736" s="5" t="s">
        <v>11175</v>
      </c>
    </row>
    <row r="2737" ht="15.75" customHeight="1">
      <c r="A2737" s="5" t="s">
        <v>11176</v>
      </c>
      <c r="B2737" s="5" t="s">
        <v>11177</v>
      </c>
    </row>
    <row r="2738" ht="15.75" customHeight="1">
      <c r="A2738" s="5" t="s">
        <v>5475</v>
      </c>
      <c r="B2738" s="5" t="s">
        <v>11178</v>
      </c>
    </row>
    <row r="2739" ht="15.75" customHeight="1">
      <c r="A2739" s="5" t="s">
        <v>11179</v>
      </c>
      <c r="B2739" s="5" t="s">
        <v>11180</v>
      </c>
    </row>
    <row r="2740" ht="15.75" customHeight="1">
      <c r="A2740" s="5" t="s">
        <v>11181</v>
      </c>
      <c r="B2740" s="5" t="s">
        <v>11182</v>
      </c>
    </row>
    <row r="2741" ht="15.75" customHeight="1">
      <c r="A2741" s="5" t="s">
        <v>11183</v>
      </c>
      <c r="B2741" s="5" t="s">
        <v>11184</v>
      </c>
    </row>
    <row r="2742" ht="15.75" customHeight="1">
      <c r="A2742" s="5" t="s">
        <v>11185</v>
      </c>
      <c r="B2742" s="5" t="s">
        <v>11186</v>
      </c>
    </row>
    <row r="2743" ht="15.75" customHeight="1">
      <c r="A2743" s="5" t="s">
        <v>11187</v>
      </c>
      <c r="B2743" s="5" t="s">
        <v>11188</v>
      </c>
    </row>
    <row r="2744" ht="15.75" customHeight="1">
      <c r="A2744" s="5" t="s">
        <v>11189</v>
      </c>
      <c r="B2744" s="5" t="s">
        <v>11190</v>
      </c>
    </row>
    <row r="2745" ht="15.75" customHeight="1">
      <c r="A2745" s="5" t="s">
        <v>11191</v>
      </c>
      <c r="B2745" s="5" t="s">
        <v>11192</v>
      </c>
    </row>
    <row r="2746" ht="15.75" customHeight="1">
      <c r="A2746" s="5" t="s">
        <v>5506</v>
      </c>
      <c r="B2746" s="5" t="s">
        <v>11193</v>
      </c>
    </row>
    <row r="2747" ht="15.75" customHeight="1">
      <c r="A2747" s="5" t="s">
        <v>11194</v>
      </c>
      <c r="B2747" s="5" t="s">
        <v>11195</v>
      </c>
    </row>
    <row r="2748" ht="15.75" customHeight="1">
      <c r="A2748" s="5" t="s">
        <v>11196</v>
      </c>
      <c r="B2748" s="5" t="s">
        <v>11197</v>
      </c>
    </row>
    <row r="2749" ht="15.75" customHeight="1">
      <c r="A2749" s="5" t="s">
        <v>11198</v>
      </c>
      <c r="B2749" s="5" t="s">
        <v>11199</v>
      </c>
    </row>
    <row r="2750" ht="15.75" customHeight="1">
      <c r="A2750" s="5" t="s">
        <v>11200</v>
      </c>
      <c r="B2750" s="5" t="s">
        <v>11201</v>
      </c>
    </row>
    <row r="2751" ht="15.75" customHeight="1">
      <c r="A2751" s="5" t="s">
        <v>8587</v>
      </c>
      <c r="B2751" s="5" t="s">
        <v>11202</v>
      </c>
    </row>
    <row r="2752" ht="15.75" customHeight="1">
      <c r="A2752" s="5" t="s">
        <v>11203</v>
      </c>
      <c r="B2752" s="5" t="s">
        <v>11204</v>
      </c>
    </row>
    <row r="2753" ht="15.75" customHeight="1">
      <c r="A2753" s="5" t="s">
        <v>11205</v>
      </c>
      <c r="B2753" s="5" t="s">
        <v>11206</v>
      </c>
    </row>
    <row r="2754" ht="15.75" customHeight="1">
      <c r="A2754" s="5" t="s">
        <v>11207</v>
      </c>
      <c r="B2754" s="5" t="s">
        <v>11208</v>
      </c>
    </row>
    <row r="2755" ht="15.75" customHeight="1">
      <c r="A2755" s="5" t="s">
        <v>11209</v>
      </c>
      <c r="B2755" s="5" t="s">
        <v>11210</v>
      </c>
    </row>
    <row r="2756" ht="15.75" customHeight="1">
      <c r="A2756" s="5" t="s">
        <v>11211</v>
      </c>
      <c r="B2756" s="5" t="s">
        <v>11212</v>
      </c>
    </row>
    <row r="2757" ht="15.75" customHeight="1">
      <c r="A2757" s="5" t="s">
        <v>11213</v>
      </c>
      <c r="B2757" s="5" t="s">
        <v>11214</v>
      </c>
    </row>
    <row r="2758" ht="15.75" customHeight="1">
      <c r="A2758" s="5" t="s">
        <v>11215</v>
      </c>
      <c r="B2758" s="5" t="s">
        <v>11216</v>
      </c>
    </row>
    <row r="2759" ht="15.75" customHeight="1">
      <c r="A2759" s="5" t="s">
        <v>11217</v>
      </c>
      <c r="B2759" s="5" t="s">
        <v>11218</v>
      </c>
    </row>
    <row r="2760" ht="15.75" customHeight="1">
      <c r="A2760" s="5" t="s">
        <v>11219</v>
      </c>
      <c r="B2760" s="5" t="s">
        <v>11220</v>
      </c>
    </row>
    <row r="2761" ht="15.75" customHeight="1">
      <c r="A2761" s="5" t="s">
        <v>11221</v>
      </c>
      <c r="B2761" s="5" t="s">
        <v>11222</v>
      </c>
    </row>
    <row r="2762" ht="15.75" customHeight="1">
      <c r="A2762" s="5" t="s">
        <v>11223</v>
      </c>
      <c r="B2762" s="5" t="s">
        <v>11224</v>
      </c>
    </row>
    <row r="2763" ht="15.75" customHeight="1">
      <c r="A2763" s="5" t="s">
        <v>11225</v>
      </c>
      <c r="B2763" s="5" t="s">
        <v>11226</v>
      </c>
    </row>
    <row r="2764" ht="15.75" customHeight="1">
      <c r="A2764" s="5" t="s">
        <v>11227</v>
      </c>
      <c r="B2764" s="5" t="s">
        <v>11228</v>
      </c>
    </row>
    <row r="2765" ht="15.75" customHeight="1">
      <c r="A2765" s="5" t="s">
        <v>11229</v>
      </c>
      <c r="B2765" s="5" t="s">
        <v>11230</v>
      </c>
    </row>
    <row r="2766" ht="15.75" customHeight="1">
      <c r="A2766" s="5" t="s">
        <v>11231</v>
      </c>
      <c r="B2766" s="5" t="s">
        <v>11232</v>
      </c>
    </row>
    <row r="2767" ht="15.75" customHeight="1">
      <c r="A2767" s="5" t="s">
        <v>11233</v>
      </c>
      <c r="B2767" s="5" t="s">
        <v>11234</v>
      </c>
    </row>
    <row r="2768" ht="15.75" customHeight="1">
      <c r="A2768" s="5" t="s">
        <v>11235</v>
      </c>
      <c r="B2768" s="5" t="s">
        <v>11236</v>
      </c>
    </row>
    <row r="2769" ht="15.75" customHeight="1">
      <c r="A2769" s="5" t="s">
        <v>11237</v>
      </c>
      <c r="B2769" s="5" t="s">
        <v>11238</v>
      </c>
    </row>
    <row r="2770" ht="15.75" customHeight="1">
      <c r="A2770" s="5" t="s">
        <v>11239</v>
      </c>
      <c r="B2770" s="5" t="s">
        <v>11240</v>
      </c>
    </row>
    <row r="2771" ht="15.75" customHeight="1">
      <c r="A2771" s="5" t="s">
        <v>11241</v>
      </c>
      <c r="B2771" s="5" t="s">
        <v>11242</v>
      </c>
    </row>
    <row r="2772" ht="15.75" customHeight="1">
      <c r="A2772" s="5" t="s">
        <v>11243</v>
      </c>
      <c r="B2772" s="5" t="s">
        <v>11244</v>
      </c>
    </row>
    <row r="2773" ht="15.75" customHeight="1">
      <c r="A2773" s="5" t="s">
        <v>11245</v>
      </c>
      <c r="B2773" s="5" t="s">
        <v>11246</v>
      </c>
    </row>
    <row r="2774" ht="15.75" customHeight="1">
      <c r="A2774" s="5" t="s">
        <v>11247</v>
      </c>
      <c r="B2774" s="5" t="s">
        <v>11248</v>
      </c>
    </row>
    <row r="2775" ht="15.75" customHeight="1">
      <c r="A2775" s="5" t="s">
        <v>11249</v>
      </c>
      <c r="B2775" s="5" t="s">
        <v>11250</v>
      </c>
    </row>
    <row r="2776" ht="15.75" customHeight="1">
      <c r="A2776" s="5" t="s">
        <v>11251</v>
      </c>
      <c r="B2776" s="5" t="s">
        <v>11252</v>
      </c>
    </row>
    <row r="2777" ht="15.75" customHeight="1">
      <c r="A2777" s="5" t="s">
        <v>11253</v>
      </c>
      <c r="B2777" s="5" t="s">
        <v>11254</v>
      </c>
    </row>
    <row r="2778" ht="15.75" customHeight="1">
      <c r="A2778" s="5" t="s">
        <v>11255</v>
      </c>
      <c r="B2778" s="5" t="s">
        <v>11256</v>
      </c>
    </row>
    <row r="2779" ht="15.75" customHeight="1">
      <c r="A2779" s="5" t="s">
        <v>11257</v>
      </c>
      <c r="B2779" s="5" t="s">
        <v>11258</v>
      </c>
    </row>
    <row r="2780" ht="15.75" customHeight="1">
      <c r="A2780" s="5" t="s">
        <v>11259</v>
      </c>
      <c r="B2780" s="5" t="s">
        <v>11260</v>
      </c>
    </row>
    <row r="2781" ht="15.75" customHeight="1">
      <c r="A2781" s="5" t="s">
        <v>5416</v>
      </c>
      <c r="B2781" s="5" t="s">
        <v>11261</v>
      </c>
    </row>
    <row r="2782" ht="15.75" customHeight="1">
      <c r="A2782" s="5" t="s">
        <v>11262</v>
      </c>
      <c r="B2782" s="5" t="s">
        <v>11263</v>
      </c>
    </row>
    <row r="2783" ht="15.75" customHeight="1">
      <c r="A2783" s="5" t="s">
        <v>11264</v>
      </c>
      <c r="B2783" s="5" t="s">
        <v>11265</v>
      </c>
    </row>
    <row r="2784" ht="15.75" customHeight="1">
      <c r="A2784" s="5" t="s">
        <v>11266</v>
      </c>
      <c r="B2784" s="5" t="s">
        <v>11267</v>
      </c>
    </row>
    <row r="2785" ht="15.75" customHeight="1">
      <c r="A2785" s="5" t="s">
        <v>11268</v>
      </c>
      <c r="B2785" s="5" t="s">
        <v>11269</v>
      </c>
    </row>
    <row r="2786" ht="15.75" customHeight="1">
      <c r="A2786" s="5" t="s">
        <v>11270</v>
      </c>
      <c r="B2786" s="5" t="s">
        <v>11271</v>
      </c>
    </row>
    <row r="2787" ht="15.75" customHeight="1">
      <c r="A2787" s="5" t="s">
        <v>11272</v>
      </c>
      <c r="B2787" s="5" t="s">
        <v>11273</v>
      </c>
    </row>
    <row r="2788" ht="15.75" customHeight="1">
      <c r="A2788" s="5" t="s">
        <v>11274</v>
      </c>
      <c r="B2788" s="5" t="s">
        <v>11275</v>
      </c>
    </row>
    <row r="2789" ht="15.75" customHeight="1">
      <c r="A2789" s="5" t="s">
        <v>10420</v>
      </c>
      <c r="B2789" s="5" t="s">
        <v>11276</v>
      </c>
    </row>
    <row r="2790" ht="15.75" customHeight="1">
      <c r="A2790" s="5" t="s">
        <v>11277</v>
      </c>
      <c r="B2790" s="5" t="s">
        <v>11278</v>
      </c>
    </row>
    <row r="2791" ht="15.75" customHeight="1">
      <c r="A2791" s="5" t="s">
        <v>11279</v>
      </c>
      <c r="B2791" s="5" t="s">
        <v>11280</v>
      </c>
    </row>
    <row r="2792" ht="15.75" customHeight="1">
      <c r="A2792" s="5" t="s">
        <v>11281</v>
      </c>
      <c r="B2792" s="5" t="s">
        <v>11282</v>
      </c>
    </row>
    <row r="2793" ht="15.75" customHeight="1">
      <c r="A2793" s="5" t="s">
        <v>11283</v>
      </c>
      <c r="B2793" s="5" t="s">
        <v>11284</v>
      </c>
    </row>
    <row r="2794" ht="15.75" customHeight="1">
      <c r="A2794" s="5" t="s">
        <v>11285</v>
      </c>
      <c r="B2794" s="5" t="s">
        <v>11286</v>
      </c>
    </row>
    <row r="2795" ht="15.75" customHeight="1">
      <c r="A2795" s="5" t="s">
        <v>11287</v>
      </c>
      <c r="B2795" s="5" t="s">
        <v>11288</v>
      </c>
    </row>
    <row r="2796" ht="15.75" customHeight="1">
      <c r="A2796" s="5" t="s">
        <v>11289</v>
      </c>
      <c r="B2796" s="5" t="s">
        <v>11290</v>
      </c>
    </row>
    <row r="2797" ht="15.75" customHeight="1">
      <c r="A2797" s="5" t="s">
        <v>11291</v>
      </c>
      <c r="B2797" s="5" t="s">
        <v>11292</v>
      </c>
    </row>
    <row r="2798" ht="15.75" customHeight="1">
      <c r="A2798" s="5" t="s">
        <v>11293</v>
      </c>
      <c r="B2798" s="5" t="s">
        <v>11294</v>
      </c>
    </row>
    <row r="2799" ht="15.75" customHeight="1">
      <c r="A2799" s="5" t="s">
        <v>11295</v>
      </c>
      <c r="B2799" s="5" t="s">
        <v>11296</v>
      </c>
    </row>
    <row r="2800" ht="15.75" customHeight="1">
      <c r="A2800" s="5" t="s">
        <v>11297</v>
      </c>
      <c r="B2800" s="5" t="s">
        <v>11298</v>
      </c>
    </row>
    <row r="2801" ht="15.75" customHeight="1">
      <c r="A2801" s="5" t="s">
        <v>11299</v>
      </c>
      <c r="B2801" s="5" t="s">
        <v>11300</v>
      </c>
    </row>
    <row r="2802" ht="15.75" customHeight="1">
      <c r="A2802" s="5" t="s">
        <v>11301</v>
      </c>
      <c r="B2802" s="5" t="s">
        <v>11302</v>
      </c>
    </row>
    <row r="2803" ht="15.75" customHeight="1">
      <c r="A2803" s="5" t="s">
        <v>11303</v>
      </c>
      <c r="B2803" s="5" t="s">
        <v>11304</v>
      </c>
    </row>
    <row r="2804" ht="15.75" customHeight="1">
      <c r="A2804" s="5" t="s">
        <v>11305</v>
      </c>
      <c r="B2804" s="5" t="s">
        <v>11306</v>
      </c>
    </row>
    <row r="2805" ht="15.75" customHeight="1">
      <c r="A2805" s="5" t="s">
        <v>11307</v>
      </c>
      <c r="B2805" s="5" t="s">
        <v>11308</v>
      </c>
    </row>
    <row r="2806" ht="15.75" customHeight="1">
      <c r="A2806" s="5" t="s">
        <v>11309</v>
      </c>
      <c r="B2806" s="5" t="s">
        <v>11310</v>
      </c>
    </row>
    <row r="2807" ht="15.75" customHeight="1">
      <c r="A2807" s="5" t="s">
        <v>11311</v>
      </c>
      <c r="B2807" s="5" t="s">
        <v>11312</v>
      </c>
    </row>
    <row r="2808" ht="15.75" customHeight="1">
      <c r="A2808" s="5" t="s">
        <v>11313</v>
      </c>
      <c r="B2808" s="5" t="s">
        <v>11314</v>
      </c>
    </row>
    <row r="2809" ht="15.75" customHeight="1">
      <c r="A2809" s="5" t="s">
        <v>11315</v>
      </c>
      <c r="B2809" s="5" t="s">
        <v>11316</v>
      </c>
    </row>
    <row r="2810" ht="15.75" customHeight="1">
      <c r="A2810" s="5" t="s">
        <v>11317</v>
      </c>
      <c r="B2810" s="5" t="s">
        <v>11318</v>
      </c>
    </row>
    <row r="2811" ht="15.75" customHeight="1">
      <c r="A2811" s="5" t="s">
        <v>11319</v>
      </c>
      <c r="B2811" s="5" t="s">
        <v>11320</v>
      </c>
    </row>
    <row r="2812" ht="15.75" customHeight="1">
      <c r="A2812" s="5" t="s">
        <v>11321</v>
      </c>
      <c r="B2812" s="5" t="s">
        <v>11322</v>
      </c>
    </row>
    <row r="2813" ht="15.75" customHeight="1">
      <c r="A2813" s="5" t="s">
        <v>11323</v>
      </c>
      <c r="B2813" s="5" t="s">
        <v>11324</v>
      </c>
    </row>
    <row r="2814" ht="15.75" customHeight="1">
      <c r="A2814" s="5" t="s">
        <v>11325</v>
      </c>
      <c r="B2814" s="5" t="s">
        <v>11326</v>
      </c>
    </row>
    <row r="2815" ht="15.75" customHeight="1">
      <c r="A2815" s="5" t="s">
        <v>11327</v>
      </c>
      <c r="B2815" s="5" t="s">
        <v>11328</v>
      </c>
    </row>
    <row r="2816" ht="15.75" customHeight="1">
      <c r="A2816" s="5" t="s">
        <v>11329</v>
      </c>
      <c r="B2816" s="5" t="s">
        <v>11330</v>
      </c>
    </row>
    <row r="2817" ht="15.75" customHeight="1">
      <c r="A2817" s="5" t="s">
        <v>11331</v>
      </c>
      <c r="B2817" s="5" t="s">
        <v>11332</v>
      </c>
    </row>
    <row r="2818" ht="15.75" customHeight="1">
      <c r="A2818" s="5" t="s">
        <v>11333</v>
      </c>
      <c r="B2818" s="5" t="s">
        <v>11334</v>
      </c>
    </row>
    <row r="2819" ht="15.75" customHeight="1">
      <c r="A2819" s="5" t="s">
        <v>176</v>
      </c>
      <c r="B2819" s="5" t="s">
        <v>11335</v>
      </c>
    </row>
    <row r="2820" ht="15.75" customHeight="1">
      <c r="A2820" s="5" t="s">
        <v>11336</v>
      </c>
      <c r="B2820" s="5" t="s">
        <v>11337</v>
      </c>
    </row>
    <row r="2821" ht="15.75" customHeight="1">
      <c r="A2821" s="5" t="s">
        <v>11338</v>
      </c>
      <c r="B2821" s="5" t="s">
        <v>11339</v>
      </c>
    </row>
    <row r="2822" ht="15.75" customHeight="1">
      <c r="A2822" s="5" t="s">
        <v>11340</v>
      </c>
      <c r="B2822" s="5" t="s">
        <v>11341</v>
      </c>
    </row>
    <row r="2823" ht="15.75" customHeight="1">
      <c r="A2823" s="5" t="s">
        <v>11342</v>
      </c>
      <c r="B2823" s="5" t="s">
        <v>11343</v>
      </c>
    </row>
    <row r="2824" ht="15.75" customHeight="1">
      <c r="A2824" s="5" t="s">
        <v>11344</v>
      </c>
      <c r="B2824" s="5" t="s">
        <v>11345</v>
      </c>
    </row>
    <row r="2825" ht="15.75" customHeight="1">
      <c r="A2825" s="5" t="s">
        <v>11346</v>
      </c>
      <c r="B2825" s="5" t="s">
        <v>11347</v>
      </c>
    </row>
    <row r="2826" ht="15.75" customHeight="1">
      <c r="A2826" s="5" t="s">
        <v>11348</v>
      </c>
      <c r="B2826" s="5" t="s">
        <v>11349</v>
      </c>
    </row>
    <row r="2827" ht="15.75" customHeight="1">
      <c r="A2827" s="5" t="s">
        <v>11350</v>
      </c>
      <c r="B2827" s="5" t="s">
        <v>11351</v>
      </c>
    </row>
    <row r="2828" ht="15.75" customHeight="1">
      <c r="A2828" s="5" t="s">
        <v>11352</v>
      </c>
      <c r="B2828" s="5" t="s">
        <v>11353</v>
      </c>
    </row>
    <row r="2829" ht="15.75" customHeight="1">
      <c r="A2829" s="5" t="s">
        <v>11354</v>
      </c>
      <c r="B2829" s="5" t="s">
        <v>11355</v>
      </c>
    </row>
    <row r="2830" ht="15.75" customHeight="1">
      <c r="A2830" s="5" t="s">
        <v>11356</v>
      </c>
      <c r="B2830" s="5" t="s">
        <v>11357</v>
      </c>
    </row>
    <row r="2831" ht="15.75" customHeight="1">
      <c r="A2831" s="5" t="s">
        <v>11358</v>
      </c>
      <c r="B2831" s="5" t="s">
        <v>11359</v>
      </c>
    </row>
    <row r="2832" ht="15.75" customHeight="1">
      <c r="A2832" s="5" t="s">
        <v>11360</v>
      </c>
      <c r="B2832" s="5" t="s">
        <v>11361</v>
      </c>
    </row>
    <row r="2833" ht="15.75" customHeight="1">
      <c r="A2833" s="5" t="s">
        <v>11362</v>
      </c>
      <c r="B2833" s="5" t="s">
        <v>11363</v>
      </c>
    </row>
    <row r="2834" ht="15.75" customHeight="1">
      <c r="A2834" s="5" t="s">
        <v>11364</v>
      </c>
      <c r="B2834" s="5" t="s">
        <v>11365</v>
      </c>
    </row>
    <row r="2835" ht="15.75" customHeight="1">
      <c r="A2835" s="5" t="s">
        <v>11366</v>
      </c>
      <c r="B2835" s="5" t="s">
        <v>11367</v>
      </c>
    </row>
    <row r="2836" ht="15.75" customHeight="1">
      <c r="A2836" s="5" t="s">
        <v>11368</v>
      </c>
      <c r="B2836" s="5" t="s">
        <v>11369</v>
      </c>
    </row>
    <row r="2837" ht="15.75" customHeight="1">
      <c r="A2837" s="5" t="s">
        <v>11370</v>
      </c>
      <c r="B2837" s="5" t="s">
        <v>11371</v>
      </c>
    </row>
    <row r="2838" ht="15.75" customHeight="1">
      <c r="A2838" s="5" t="s">
        <v>11372</v>
      </c>
      <c r="B2838" s="5" t="s">
        <v>11373</v>
      </c>
    </row>
    <row r="2839" ht="15.75" customHeight="1">
      <c r="A2839" s="5" t="s">
        <v>11374</v>
      </c>
      <c r="B2839" s="5" t="s">
        <v>11375</v>
      </c>
    </row>
    <row r="2840" ht="15.75" customHeight="1">
      <c r="A2840" s="5" t="s">
        <v>11376</v>
      </c>
      <c r="B2840" s="5" t="s">
        <v>11377</v>
      </c>
    </row>
    <row r="2841" ht="15.75" customHeight="1">
      <c r="A2841" s="5" t="s">
        <v>7026</v>
      </c>
      <c r="B2841" s="5" t="s">
        <v>11378</v>
      </c>
    </row>
    <row r="2842" ht="15.75" customHeight="1">
      <c r="A2842" s="5" t="s">
        <v>11379</v>
      </c>
      <c r="B2842" s="5" t="s">
        <v>11380</v>
      </c>
    </row>
    <row r="2843" ht="15.75" customHeight="1">
      <c r="A2843" s="5" t="s">
        <v>11381</v>
      </c>
      <c r="B2843" s="5" t="s">
        <v>11382</v>
      </c>
    </row>
    <row r="2844" ht="15.75" customHeight="1">
      <c r="A2844" s="5" t="s">
        <v>11383</v>
      </c>
      <c r="B2844" s="5" t="s">
        <v>11384</v>
      </c>
    </row>
    <row r="2845" ht="15.75" customHeight="1">
      <c r="A2845" s="5" t="s">
        <v>11385</v>
      </c>
      <c r="B2845" s="5" t="s">
        <v>11386</v>
      </c>
    </row>
    <row r="2846" ht="15.75" customHeight="1">
      <c r="A2846" s="5" t="s">
        <v>11387</v>
      </c>
      <c r="B2846" s="5" t="s">
        <v>11388</v>
      </c>
    </row>
    <row r="2847" ht="15.75" customHeight="1">
      <c r="A2847" s="5" t="s">
        <v>11389</v>
      </c>
      <c r="B2847" s="5" t="s">
        <v>11390</v>
      </c>
    </row>
    <row r="2848" ht="15.75" customHeight="1">
      <c r="A2848" s="5" t="s">
        <v>11391</v>
      </c>
      <c r="B2848" s="5" t="s">
        <v>11392</v>
      </c>
    </row>
    <row r="2849" ht="15.75" customHeight="1">
      <c r="A2849" s="5" t="s">
        <v>11393</v>
      </c>
      <c r="B2849" s="5" t="s">
        <v>11394</v>
      </c>
    </row>
    <row r="2850" ht="15.75" customHeight="1">
      <c r="A2850" s="5" t="s">
        <v>11395</v>
      </c>
      <c r="B2850" s="5" t="s">
        <v>11396</v>
      </c>
    </row>
    <row r="2851" ht="15.75" customHeight="1">
      <c r="A2851" s="5" t="s">
        <v>11397</v>
      </c>
      <c r="B2851" s="5" t="s">
        <v>11398</v>
      </c>
    </row>
    <row r="2852" ht="15.75" customHeight="1">
      <c r="A2852" s="5" t="s">
        <v>11399</v>
      </c>
      <c r="B2852" s="5" t="s">
        <v>11400</v>
      </c>
    </row>
    <row r="2853" ht="15.75" customHeight="1">
      <c r="A2853" s="5" t="s">
        <v>11401</v>
      </c>
      <c r="B2853" s="5" t="s">
        <v>11402</v>
      </c>
    </row>
    <row r="2854" ht="15.75" customHeight="1">
      <c r="A2854" s="5" t="s">
        <v>11403</v>
      </c>
      <c r="B2854" s="5" t="s">
        <v>11404</v>
      </c>
    </row>
    <row r="2855" ht="15.75" customHeight="1">
      <c r="A2855" s="5" t="s">
        <v>11405</v>
      </c>
      <c r="B2855" s="5" t="s">
        <v>11406</v>
      </c>
    </row>
  </sheetData>
  <dataValidations>
    <dataValidation type="custom" allowBlank="1" showInputMessage="1" showErrorMessage="1" prompt="Lookup validation - Not in the lookup list" sqref="B2:B2855">
      <formula1>NOT(ISERROR(MATCH($B2,aln_lookup,0)))</formula1>
    </dataValidation>
    <dataValidation type="custom" allowBlank="1" showInputMessage="1" showErrorMessage="1" prompt="Lookup validation - Not in the lookup list" sqref="A2:A2855">
      <formula1>NOT(ISERROR(MATCH($A2,federal_program_name_lookup,0)))</formula1>
    </dataValidation>
  </dataValidation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6" width="8.71"/>
  </cols>
  <sheetData>
    <row r="1">
      <c r="A1" s="5" t="s">
        <v>11407</v>
      </c>
    </row>
    <row r="2">
      <c r="A2" s="5" t="s">
        <v>43</v>
      </c>
    </row>
    <row r="3">
      <c r="A3" s="5" t="s">
        <v>11408</v>
      </c>
    </row>
    <row r="4">
      <c r="A4" s="5" t="s">
        <v>11409</v>
      </c>
    </row>
    <row r="5">
      <c r="A5" s="5" t="s">
        <v>11410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Lookup validation - Not in the lookup list" sqref="A2:A5">
      <formula1>NOT(ISERROR(MATCH($A2,audit_report_type_lookup,0)))</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2023-10-03T15:03:42Z</dcterms:created>
  <dc:creator>openpyxl</dc:creator>
</cp:coreProperties>
</file>